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liente\Downloads\"/>
    </mc:Choice>
  </mc:AlternateContent>
  <xr:revisionPtr revIDLastSave="0" documentId="13_ncr:1_{2F4AAEFE-389E-46B8-8413-F34370CFCEFF}" xr6:coauthVersionLast="44" xr6:coauthVersionMax="47" xr10:uidLastSave="{00000000-0000-0000-0000-000000000000}"/>
  <bookViews>
    <workbookView xWindow="-120" yWindow="-120" windowWidth="26760" windowHeight="14520" activeTab="5" xr2:uid="{00000000-000D-0000-FFFF-FFFF00000000}"/>
  </bookViews>
  <sheets>
    <sheet name="Menu" sheetId="17" r:id="rId1"/>
    <sheet name="Dashboard" sheetId="14" r:id="rId2"/>
    <sheet name="Análises" sheetId="12" r:id="rId3"/>
    <sheet name="Respostas_Clientes" sheetId="6" r:id="rId4"/>
    <sheet name="Informações_Clientes" sheetId="4" r:id="rId5"/>
    <sheet name="Localidades_Clientes" sheetId="5" r:id="rId6"/>
    <sheet name="Gerentes" sheetId="16" r:id="rId7"/>
    <sheet name="Apoio" sheetId="19" r:id="rId8"/>
  </sheets>
  <definedNames>
    <definedName name="_xlnm._FilterDatabase" localSheetId="4" hidden="1">Informações_Clientes!$B$1:$G$1</definedName>
    <definedName name="_xlnm._FilterDatabase" localSheetId="5" hidden="1">Localidades_Clientes!$B$2:$E$2</definedName>
    <definedName name="_xlnm._FilterDatabase" localSheetId="3" hidden="1">Respostas_Clientes!$B$2:$K$1622</definedName>
    <definedName name="Detrator">Análises!$F$4</definedName>
    <definedName name="Foto">INDEX(Gerentes!$B$4:$C$9,MATCH(Análises!$W$16,Gerentes!$B$4:$B$9,0),2)</definedName>
    <definedName name="Neutro">Análises!$F$5</definedName>
    <definedName name="NPS_GERAL">Análises!$Z$4</definedName>
    <definedName name="Promotor">Análises!$F$6</definedName>
    <definedName name="Respondentes">Análises!$F$7</definedName>
    <definedName name="SegmentaçãodeDados_ESTADO">#N/A</definedName>
    <definedName name="SegmentaçãodeDados_FATOR_DECISIVO_NOTA">#N/A</definedName>
    <definedName name="SegmentaçãodeDados_Gerente">#N/A</definedName>
    <definedName name="SegmentaçãodeDados_GERENTE1">#N/A</definedName>
    <definedName name="SegmentaçãodeDados_MÊS">#N/A</definedName>
    <definedName name="SegmentaçãodeDados_Região">#N/A</definedName>
    <definedName name="SegmentaçãodeDados_REGIÃO1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  <x14:slicerCache r:id="rId15"/>
        <x14:slicerCache r:id="rId1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19" l="1"/>
  <c r="I110" i="19"/>
  <c r="K3" i="6"/>
  <c r="I112" i="19" l="1" a="1"/>
  <c r="I112" i="19" s="1"/>
  <c r="K40" i="6"/>
  <c r="K36" i="6"/>
  <c r="K35" i="6"/>
  <c r="K30" i="6"/>
  <c r="K28" i="6"/>
  <c r="K24" i="6"/>
  <c r="K22" i="6"/>
  <c r="K21" i="6"/>
  <c r="K16" i="6"/>
  <c r="K15" i="6"/>
  <c r="K14" i="6"/>
  <c r="K13" i="6"/>
  <c r="K8" i="6"/>
  <c r="K4" i="6"/>
  <c r="K1110" i="6"/>
  <c r="K1111" i="6"/>
  <c r="K1119" i="6"/>
  <c r="K1127" i="6"/>
  <c r="K1134" i="6"/>
  <c r="K1135" i="6"/>
  <c r="K1142" i="6"/>
  <c r="K1143" i="6"/>
  <c r="K1150" i="6"/>
  <c r="K1151" i="6"/>
  <c r="K1158" i="6"/>
  <c r="K1159" i="6"/>
  <c r="K1167" i="6"/>
  <c r="K1174" i="6"/>
  <c r="K1175" i="6"/>
  <c r="K1182" i="6"/>
  <c r="K1183" i="6"/>
  <c r="K1190" i="6"/>
  <c r="K1191" i="6"/>
  <c r="K1199" i="6"/>
  <c r="K1206" i="6"/>
  <c r="K1207" i="6"/>
  <c r="K1215" i="6"/>
  <c r="K1222" i="6"/>
  <c r="K1223" i="6"/>
  <c r="K1230" i="6"/>
  <c r="K1231" i="6"/>
  <c r="K1239" i="6"/>
  <c r="K1246" i="6"/>
  <c r="K1247" i="6"/>
  <c r="K1254" i="6"/>
  <c r="K1255" i="6"/>
  <c r="K1262" i="6"/>
  <c r="K1263" i="6"/>
  <c r="K1270" i="6"/>
  <c r="K1271" i="6"/>
  <c r="K1279" i="6"/>
  <c r="K1286" i="6"/>
  <c r="K1287" i="6"/>
  <c r="K1295" i="6"/>
  <c r="K1302" i="6"/>
  <c r="K1303" i="6"/>
  <c r="K1310" i="6"/>
  <c r="K1311" i="6"/>
  <c r="K1319" i="6"/>
  <c r="K1326" i="6"/>
  <c r="K1327" i="6"/>
  <c r="K1334" i="6"/>
  <c r="K1335" i="6"/>
  <c r="K1343" i="6"/>
  <c r="K1350" i="6"/>
  <c r="K1351" i="6"/>
  <c r="K1358" i="6"/>
  <c r="K1359" i="6"/>
  <c r="K1367" i="6"/>
  <c r="K1374" i="6"/>
  <c r="K1375" i="6"/>
  <c r="K1382" i="6"/>
  <c r="K1383" i="6"/>
  <c r="K1390" i="6"/>
  <c r="K1391" i="6"/>
  <c r="K1398" i="6"/>
  <c r="K1399" i="6"/>
  <c r="K1406" i="6"/>
  <c r="K1407" i="6"/>
  <c r="K1415" i="6"/>
  <c r="K1422" i="6"/>
  <c r="K1423" i="6"/>
  <c r="K1430" i="6"/>
  <c r="K1431" i="6"/>
  <c r="K1438" i="6"/>
  <c r="K1439" i="6"/>
  <c r="K1446" i="6"/>
  <c r="K1447" i="6"/>
  <c r="K1454" i="6"/>
  <c r="K1455" i="6"/>
  <c r="K1462" i="6"/>
  <c r="K1470" i="6"/>
  <c r="K1471" i="6"/>
  <c r="K1478" i="6"/>
  <c r="K1479" i="6"/>
  <c r="K1486" i="6"/>
  <c r="K1487" i="6"/>
  <c r="K1494" i="6"/>
  <c r="K1495" i="6"/>
  <c r="K1502" i="6"/>
  <c r="K1510" i="6"/>
  <c r="K1511" i="6"/>
  <c r="K1518" i="6"/>
  <c r="K1519" i="6"/>
  <c r="K1526" i="6"/>
  <c r="K1527" i="6"/>
  <c r="K1534" i="6"/>
  <c r="K1535" i="6"/>
  <c r="K1542" i="6"/>
  <c r="K1543" i="6"/>
  <c r="K1550" i="6"/>
  <c r="K1551" i="6"/>
  <c r="K1558" i="6"/>
  <c r="K1566" i="6"/>
  <c r="K1567" i="6"/>
  <c r="K1575" i="6"/>
  <c r="K1582" i="6"/>
  <c r="K1583" i="6"/>
  <c r="K1590" i="6"/>
  <c r="K1591" i="6"/>
  <c r="K1598" i="6"/>
  <c r="K1599" i="6"/>
  <c r="K1606" i="6"/>
  <c r="K1607" i="6"/>
  <c r="K1615" i="6"/>
  <c r="K1622" i="6"/>
  <c r="K1103" i="6"/>
  <c r="K954" i="6"/>
  <c r="K955" i="6"/>
  <c r="K962" i="6"/>
  <c r="K963" i="6"/>
  <c r="K970" i="6"/>
  <c r="K971" i="6"/>
  <c r="K978" i="6"/>
  <c r="K979" i="6"/>
  <c r="K986" i="6"/>
  <c r="K987" i="6"/>
  <c r="K994" i="6"/>
  <c r="K995" i="6"/>
  <c r="K1002" i="6"/>
  <c r="K1003" i="6"/>
  <c r="K1010" i="6"/>
  <c r="K1011" i="6"/>
  <c r="K1018" i="6"/>
  <c r="K1026" i="6"/>
  <c r="K1027" i="6"/>
  <c r="K1034" i="6"/>
  <c r="K1035" i="6"/>
  <c r="K1042" i="6"/>
  <c r="K1043" i="6"/>
  <c r="K1050" i="6"/>
  <c r="K1051" i="6"/>
  <c r="K1058" i="6"/>
  <c r="K1059" i="6"/>
  <c r="K1066" i="6"/>
  <c r="K1074" i="6"/>
  <c r="K1075" i="6"/>
  <c r="K1082" i="6"/>
  <c r="K1083" i="6"/>
  <c r="K1090" i="6"/>
  <c r="K1098" i="6"/>
  <c r="K699" i="6"/>
  <c r="K700" i="6"/>
  <c r="K704" i="6"/>
  <c r="K707" i="6"/>
  <c r="K708" i="6"/>
  <c r="K712" i="6"/>
  <c r="K716" i="6"/>
  <c r="K718" i="6"/>
  <c r="K723" i="6"/>
  <c r="K724" i="6"/>
  <c r="K731" i="6"/>
  <c r="K732" i="6"/>
  <c r="K736" i="6"/>
  <c r="K739" i="6"/>
  <c r="K740" i="6"/>
  <c r="K744" i="6"/>
  <c r="K747" i="6"/>
  <c r="K748" i="6"/>
  <c r="K752" i="6"/>
  <c r="K755" i="6"/>
  <c r="K756" i="6"/>
  <c r="K760" i="6"/>
  <c r="K763" i="6"/>
  <c r="K764" i="6"/>
  <c r="K768" i="6"/>
  <c r="K771" i="6"/>
  <c r="K774" i="6"/>
  <c r="K776" i="6"/>
  <c r="K779" i="6"/>
  <c r="K780" i="6"/>
  <c r="K784" i="6"/>
  <c r="K787" i="6"/>
  <c r="K792" i="6"/>
  <c r="K795" i="6"/>
  <c r="K796" i="6"/>
  <c r="K798" i="6"/>
  <c r="K800" i="6"/>
  <c r="K803" i="6"/>
  <c r="K804" i="6"/>
  <c r="K811" i="6"/>
  <c r="K812" i="6"/>
  <c r="K819" i="6"/>
  <c r="K820" i="6"/>
  <c r="K824" i="6"/>
  <c r="K827" i="6"/>
  <c r="K828" i="6"/>
  <c r="K835" i="6"/>
  <c r="K836" i="6"/>
  <c r="K840" i="6"/>
  <c r="K843" i="6"/>
  <c r="K844" i="6"/>
  <c r="K846" i="6"/>
  <c r="K851" i="6"/>
  <c r="K856" i="6"/>
  <c r="K859" i="6"/>
  <c r="K860" i="6"/>
  <c r="K864" i="6"/>
  <c r="K867" i="6"/>
  <c r="K868" i="6"/>
  <c r="K875" i="6"/>
  <c r="K876" i="6"/>
  <c r="K878" i="6"/>
  <c r="K880" i="6"/>
  <c r="K883" i="6"/>
  <c r="K884" i="6"/>
  <c r="K888" i="6"/>
  <c r="K891" i="6"/>
  <c r="K892" i="6"/>
  <c r="K896" i="6"/>
  <c r="K899" i="6"/>
  <c r="K900" i="6"/>
  <c r="K904" i="6"/>
  <c r="K907" i="6"/>
  <c r="K908" i="6"/>
  <c r="K910" i="6"/>
  <c r="K912" i="6"/>
  <c r="K915" i="6"/>
  <c r="K916" i="6"/>
  <c r="K920" i="6"/>
  <c r="K923" i="6"/>
  <c r="K924" i="6"/>
  <c r="K926" i="6"/>
  <c r="K928" i="6"/>
  <c r="K931" i="6"/>
  <c r="K932" i="6"/>
  <c r="K934" i="6"/>
  <c r="K936" i="6"/>
  <c r="K939" i="6"/>
  <c r="K942" i="6"/>
  <c r="K944" i="6"/>
  <c r="K696" i="6"/>
  <c r="K390" i="6"/>
  <c r="K394" i="6"/>
  <c r="K397" i="6"/>
  <c r="K398" i="6"/>
  <c r="K405" i="6"/>
  <c r="K406" i="6"/>
  <c r="K410" i="6"/>
  <c r="K413" i="6"/>
  <c r="K414" i="6"/>
  <c r="K418" i="6"/>
  <c r="K421" i="6"/>
  <c r="K424" i="6"/>
  <c r="K426" i="6"/>
  <c r="K429" i="6"/>
  <c r="K430" i="6"/>
  <c r="K434" i="6"/>
  <c r="K437" i="6"/>
  <c r="K438" i="6"/>
  <c r="K442" i="6"/>
  <c r="K445" i="6"/>
  <c r="K448" i="6"/>
  <c r="K450" i="6"/>
  <c r="K453" i="6"/>
  <c r="K456" i="6"/>
  <c r="K458" i="6"/>
  <c r="K461" i="6"/>
  <c r="K462" i="6"/>
  <c r="K466" i="6"/>
  <c r="K469" i="6"/>
  <c r="K470" i="6"/>
  <c r="K474" i="6"/>
  <c r="K477" i="6"/>
  <c r="K478" i="6"/>
  <c r="K482" i="6"/>
  <c r="K485" i="6"/>
  <c r="K488" i="6"/>
  <c r="K490" i="6"/>
  <c r="K493" i="6"/>
  <c r="K496" i="6"/>
  <c r="K498" i="6"/>
  <c r="K501" i="6"/>
  <c r="K502" i="6"/>
  <c r="K506" i="6"/>
  <c r="K509" i="6"/>
  <c r="K510" i="6"/>
  <c r="K389" i="6"/>
  <c r="K313" i="6"/>
  <c r="K317" i="6"/>
  <c r="K320" i="6"/>
  <c r="K321" i="6"/>
  <c r="K325" i="6"/>
  <c r="K328" i="6"/>
  <c r="K329" i="6"/>
  <c r="K333" i="6"/>
  <c r="K336" i="6"/>
  <c r="K337" i="6"/>
  <c r="K341" i="6"/>
  <c r="K344" i="6"/>
  <c r="K345" i="6"/>
  <c r="K349" i="6"/>
  <c r="K352" i="6"/>
  <c r="K353" i="6"/>
  <c r="K357" i="6"/>
  <c r="K360" i="6"/>
  <c r="K361" i="6"/>
  <c r="K365" i="6"/>
  <c r="K368" i="6"/>
  <c r="K373" i="6"/>
  <c r="K376" i="6"/>
  <c r="K377" i="6"/>
  <c r="K381" i="6"/>
  <c r="K384" i="6"/>
  <c r="K385" i="6"/>
  <c r="K312" i="6"/>
  <c r="K84" i="6"/>
  <c r="K85" i="6"/>
  <c r="K89" i="6"/>
  <c r="K92" i="6"/>
  <c r="K93" i="6"/>
  <c r="K97" i="6"/>
  <c r="K100" i="6"/>
  <c r="K101" i="6"/>
  <c r="K105" i="6"/>
  <c r="K108" i="6"/>
  <c r="K109" i="6"/>
  <c r="K113" i="6"/>
  <c r="K116" i="6"/>
  <c r="K117" i="6"/>
  <c r="K121" i="6"/>
  <c r="K124" i="6"/>
  <c r="K125" i="6"/>
  <c r="K129" i="6"/>
  <c r="K132" i="6"/>
  <c r="K133" i="6"/>
  <c r="K137" i="6"/>
  <c r="K140" i="6"/>
  <c r="K141" i="6"/>
  <c r="K145" i="6"/>
  <c r="K148" i="6"/>
  <c r="K149" i="6"/>
  <c r="K153" i="6"/>
  <c r="K156" i="6"/>
  <c r="K157" i="6"/>
  <c r="K161" i="6"/>
  <c r="K164" i="6"/>
  <c r="K169" i="6"/>
  <c r="K172" i="6"/>
  <c r="K173" i="6"/>
  <c r="K177" i="6"/>
  <c r="K180" i="6"/>
  <c r="K181" i="6"/>
  <c r="K185" i="6"/>
  <c r="K188" i="6"/>
  <c r="K189" i="6"/>
  <c r="K193" i="6"/>
  <c r="K196" i="6"/>
  <c r="K197" i="6"/>
  <c r="K201" i="6"/>
  <c r="K204" i="6"/>
  <c r="K205" i="6"/>
  <c r="K209" i="6"/>
  <c r="K212" i="6"/>
  <c r="K213" i="6"/>
  <c r="K217" i="6"/>
  <c r="K220" i="6"/>
  <c r="K221" i="6"/>
  <c r="K225" i="6"/>
  <c r="K228" i="6"/>
  <c r="K229" i="6"/>
  <c r="K233" i="6"/>
  <c r="K236" i="6"/>
  <c r="K237" i="6"/>
  <c r="K241" i="6"/>
  <c r="K244" i="6"/>
  <c r="K245" i="6"/>
  <c r="K249" i="6"/>
  <c r="K252" i="6"/>
  <c r="K253" i="6"/>
  <c r="K257" i="6"/>
  <c r="K260" i="6"/>
  <c r="K261" i="6"/>
  <c r="K265" i="6"/>
  <c r="K268" i="6"/>
  <c r="K269" i="6"/>
  <c r="K273" i="6"/>
  <c r="K276" i="6"/>
  <c r="K277" i="6"/>
  <c r="K281" i="6"/>
  <c r="K284" i="6"/>
  <c r="K285" i="6"/>
  <c r="K289" i="6"/>
  <c r="K292" i="6"/>
  <c r="K293" i="6"/>
  <c r="K300" i="6"/>
  <c r="K301" i="6"/>
  <c r="K305" i="6"/>
  <c r="K308" i="6"/>
  <c r="K5" i="6"/>
  <c r="K9" i="6"/>
  <c r="K12" i="6"/>
  <c r="K17" i="6"/>
  <c r="K20" i="6"/>
  <c r="K25" i="6"/>
  <c r="K29" i="6"/>
  <c r="K32" i="6"/>
  <c r="K33" i="6"/>
  <c r="K37" i="6"/>
  <c r="K41" i="6"/>
  <c r="K44" i="6"/>
  <c r="K45" i="6"/>
  <c r="K46" i="6"/>
  <c r="K48" i="6"/>
  <c r="K49" i="6"/>
  <c r="K52" i="6"/>
  <c r="K53" i="6"/>
  <c r="K56" i="6"/>
  <c r="K57" i="6"/>
  <c r="K60" i="6"/>
  <c r="K61" i="6"/>
  <c r="K64" i="6"/>
  <c r="K65" i="6"/>
  <c r="K68" i="6"/>
  <c r="K69" i="6"/>
  <c r="K72" i="6"/>
  <c r="K73" i="6"/>
  <c r="K1368" i="6"/>
  <c r="K1337" i="6"/>
  <c r="K1299" i="6"/>
  <c r="K654" i="6"/>
  <c r="K494" i="6"/>
  <c r="K981" i="6"/>
  <c r="K848" i="6"/>
  <c r="K1243" i="6"/>
  <c r="K1248" i="6"/>
  <c r="K1138" i="6"/>
  <c r="K935" i="6"/>
  <c r="K1322" i="6"/>
  <c r="K705" i="6"/>
  <c r="K1008" i="6"/>
  <c r="K1165" i="6"/>
  <c r="K1373" i="6"/>
  <c r="K534" i="6"/>
  <c r="K1268" i="6"/>
  <c r="K877" i="6"/>
  <c r="K1258" i="6"/>
  <c r="K1288" i="6"/>
  <c r="K897" i="6"/>
  <c r="K1349" i="6"/>
  <c r="K1272" i="6"/>
  <c r="K1227" i="6"/>
  <c r="K815" i="6"/>
  <c r="K1497" i="6"/>
  <c r="K717" i="6"/>
  <c r="K653" i="6"/>
  <c r="K527" i="6"/>
  <c r="C574" i="6"/>
  <c r="C1020" i="6"/>
  <c r="C1036" i="6"/>
  <c r="C1619" i="6"/>
  <c r="C1230" i="6"/>
  <c r="C1532" i="6"/>
  <c r="C1108" i="6"/>
  <c r="C1553" i="6"/>
  <c r="C988" i="6"/>
  <c r="C1192" i="6"/>
  <c r="C1492" i="6"/>
  <c r="C1252" i="6"/>
  <c r="C1429" i="6"/>
  <c r="C1567" i="6"/>
  <c r="C1521" i="6"/>
  <c r="C1592" i="6"/>
  <c r="C985" i="6"/>
  <c r="C1400" i="6"/>
  <c r="C718" i="6"/>
  <c r="C1387" i="6"/>
  <c r="C1104" i="6"/>
  <c r="C1077" i="6"/>
  <c r="C1066" i="6"/>
  <c r="C1401" i="6"/>
  <c r="C436" i="6"/>
  <c r="C1290" i="6"/>
  <c r="C1390" i="6"/>
  <c r="C539" i="6"/>
  <c r="C1112" i="6"/>
  <c r="C476" i="6"/>
  <c r="C1301" i="6"/>
  <c r="C882" i="6"/>
  <c r="C1218" i="6"/>
  <c r="C1292" i="6"/>
  <c r="C670" i="6"/>
  <c r="C829" i="6"/>
  <c r="C1379" i="6"/>
  <c r="C477" i="6"/>
  <c r="C1084" i="6"/>
  <c r="C1139" i="6"/>
  <c r="C449" i="6"/>
  <c r="C1274" i="6"/>
  <c r="C1232" i="6"/>
  <c r="C648" i="6"/>
  <c r="C956" i="6"/>
  <c r="C1444" i="6"/>
  <c r="C1098" i="6"/>
  <c r="C1403" i="6"/>
  <c r="C538" i="6"/>
  <c r="C891" i="6"/>
  <c r="C992" i="6"/>
  <c r="C973" i="6"/>
  <c r="C1427" i="6"/>
  <c r="C1159" i="6"/>
  <c r="C767" i="6"/>
  <c r="C788" i="6"/>
  <c r="C615" i="6"/>
  <c r="C1053" i="6"/>
  <c r="C1559" i="6"/>
  <c r="C965" i="6"/>
  <c r="C1214" i="6"/>
  <c r="C616" i="6"/>
  <c r="C442" i="6"/>
  <c r="C1080" i="6"/>
  <c r="C600" i="6"/>
  <c r="C1282" i="6"/>
  <c r="C837" i="6"/>
  <c r="C726" i="6"/>
  <c r="C427" i="6"/>
  <c r="C810" i="6"/>
  <c r="C1264" i="6"/>
  <c r="C1117" i="6"/>
  <c r="C1063" i="6"/>
  <c r="C628" i="6"/>
  <c r="C892" i="6"/>
  <c r="C1265" i="6"/>
  <c r="C1385" i="6"/>
  <c r="C1190" i="6"/>
  <c r="C1522" i="6"/>
  <c r="E1160" i="6"/>
  <c r="E58" i="6"/>
  <c r="E1003" i="6"/>
  <c r="E63" i="6"/>
  <c r="E429" i="6"/>
  <c r="E140" i="6"/>
  <c r="E245" i="6"/>
  <c r="E1129" i="6"/>
  <c r="E369" i="6"/>
  <c r="E20" i="6"/>
  <c r="E259" i="6"/>
  <c r="E375" i="6"/>
  <c r="E177" i="6"/>
  <c r="E1347" i="6"/>
  <c r="E1141" i="6"/>
  <c r="E331" i="6"/>
  <c r="E14" i="6"/>
  <c r="E157" i="6"/>
  <c r="E1482" i="6"/>
  <c r="E265" i="6"/>
  <c r="E478" i="6"/>
  <c r="E248" i="6"/>
  <c r="E158" i="6"/>
  <c r="E887" i="6"/>
  <c r="E202" i="6"/>
  <c r="E1370" i="6"/>
  <c r="E1233" i="6"/>
  <c r="E68" i="6"/>
  <c r="E208" i="6"/>
  <c r="E1029" i="6"/>
  <c r="E588" i="6"/>
  <c r="E1088" i="6"/>
  <c r="E1228" i="6"/>
  <c r="E958" i="6"/>
  <c r="E1069" i="6"/>
  <c r="E203" i="6"/>
  <c r="E1030" i="6"/>
  <c r="E289" i="6"/>
  <c r="E850" i="6"/>
  <c r="E376" i="6"/>
  <c r="E1353" i="6"/>
  <c r="E1346" i="6"/>
  <c r="E363" i="6"/>
  <c r="E116" i="6"/>
  <c r="E997" i="6"/>
  <c r="E141" i="6"/>
  <c r="E811" i="6"/>
  <c r="E1454" i="6"/>
  <c r="E394" i="6"/>
  <c r="E211" i="6"/>
  <c r="E1269" i="6"/>
  <c r="E1560" i="6"/>
  <c r="E589" i="6"/>
  <c r="E315" i="6"/>
  <c r="E1182" i="6"/>
  <c r="E212" i="6"/>
  <c r="E366" i="6"/>
  <c r="E71" i="6"/>
  <c r="E529" i="6"/>
  <c r="E1371" i="6"/>
  <c r="E1238" i="6"/>
  <c r="E812" i="6"/>
  <c r="E188" i="6"/>
  <c r="E60" i="6"/>
  <c r="E26" i="6"/>
  <c r="E355" i="6"/>
  <c r="E359" i="6"/>
  <c r="E321" i="6"/>
  <c r="E299" i="6"/>
  <c r="E750" i="6"/>
  <c r="E1428" i="6"/>
  <c r="E1135" i="6"/>
  <c r="E1577" i="6"/>
  <c r="E1615" i="6"/>
  <c r="E204" i="6"/>
  <c r="E430" i="6"/>
  <c r="E280" i="6"/>
  <c r="E975" i="6"/>
  <c r="E610" i="6"/>
  <c r="E148" i="6"/>
  <c r="E1118" i="6"/>
  <c r="E900" i="6"/>
  <c r="E590" i="6"/>
  <c r="E714" i="6"/>
  <c r="E18" i="6"/>
  <c r="E656" i="6"/>
  <c r="E700" i="6"/>
  <c r="E986" i="6"/>
  <c r="E1176" i="6"/>
  <c r="E459" i="6"/>
  <c r="E367" i="6"/>
  <c r="E928" i="6"/>
  <c r="E209" i="6"/>
  <c r="E863" i="6"/>
  <c r="E959" i="6"/>
  <c r="E178" i="6"/>
  <c r="E1483" i="6"/>
  <c r="E1465" i="6"/>
  <c r="E231" i="6"/>
  <c r="E216" i="6"/>
  <c r="E103" i="6"/>
  <c r="E943" i="6"/>
  <c r="E576" i="6"/>
  <c r="E36" i="6"/>
  <c r="E5" i="6"/>
  <c r="E740" i="6"/>
  <c r="E324" i="6"/>
  <c r="E776" i="6"/>
  <c r="E1245" i="6"/>
  <c r="E272" i="6"/>
  <c r="E132" i="6"/>
  <c r="E278" i="6"/>
  <c r="E258" i="6"/>
  <c r="E222" i="6"/>
  <c r="E91" i="6"/>
  <c r="E1616" i="6"/>
  <c r="E341" i="6"/>
  <c r="E251" i="6"/>
  <c r="E27" i="6"/>
  <c r="E1609" i="6"/>
  <c r="E292" i="6"/>
  <c r="E45" i="6"/>
  <c r="E307" i="6"/>
  <c r="E77" i="6"/>
  <c r="E1415" i="6"/>
  <c r="E7" i="6"/>
  <c r="E89" i="6"/>
  <c r="E1054" i="6"/>
  <c r="E1313" i="6"/>
  <c r="E769" i="6"/>
  <c r="E1394" i="6"/>
  <c r="E949" i="6"/>
  <c r="E1484" i="6"/>
  <c r="E344" i="6"/>
  <c r="E727" i="6"/>
  <c r="E663" i="6"/>
  <c r="E657" i="6"/>
  <c r="E1404" i="6"/>
  <c r="E1186" i="6"/>
  <c r="E1081" i="6"/>
  <c r="E1155" i="6"/>
  <c r="E199" i="6"/>
  <c r="E325" i="6"/>
  <c r="E1395" i="6"/>
  <c r="E452" i="6"/>
  <c r="E192" i="6"/>
  <c r="E1362" i="6"/>
  <c r="E577" i="6"/>
  <c r="E1354" i="6"/>
  <c r="E61" i="6"/>
  <c r="E159" i="6"/>
  <c r="E1266" i="6"/>
  <c r="E82" i="6"/>
  <c r="E1470" i="6"/>
  <c r="E1505" i="6"/>
  <c r="E1034" i="6"/>
  <c r="E1488" i="6"/>
  <c r="E179" i="6"/>
  <c r="E1489" i="6"/>
  <c r="E1445" i="6"/>
  <c r="E69" i="6"/>
  <c r="E1582" i="6"/>
  <c r="E844" i="6"/>
  <c r="E46" i="6"/>
  <c r="E1257" i="6"/>
  <c r="E294" i="6"/>
  <c r="E1295" i="6"/>
  <c r="E224" i="6"/>
  <c r="E55" i="6"/>
  <c r="E1099" i="6"/>
  <c r="E193" i="6"/>
  <c r="E673" i="6"/>
  <c r="E867" i="6"/>
  <c r="E621" i="6"/>
  <c r="E70" i="6"/>
  <c r="E757" i="6"/>
  <c r="E639" i="6"/>
  <c r="E48" i="6"/>
  <c r="E65" i="6"/>
  <c r="E789" i="6"/>
  <c r="E1339" i="6"/>
  <c r="E142" i="6"/>
  <c r="E266" i="6"/>
  <c r="E681" i="6"/>
  <c r="E420" i="6"/>
  <c r="E1583" i="6"/>
  <c r="E1549" i="6"/>
  <c r="E28" i="6"/>
  <c r="E1416" i="6"/>
  <c r="E353" i="6"/>
  <c r="E1051" i="6"/>
  <c r="E1565" i="6"/>
  <c r="E1570" i="6"/>
  <c r="E1333" i="6"/>
  <c r="E38" i="6"/>
  <c r="E1197" i="6"/>
  <c r="E104" i="6"/>
  <c r="E194" i="6"/>
  <c r="E64" i="6"/>
  <c r="E1561" i="6"/>
  <c r="E813" i="6"/>
  <c r="E241" i="6"/>
  <c r="E316" i="6"/>
  <c r="E443" i="6"/>
  <c r="E933" i="6"/>
  <c r="E611" i="6"/>
  <c r="E170" i="6"/>
  <c r="E217" i="6"/>
  <c r="E283" i="6"/>
  <c r="E914" i="6"/>
  <c r="E213" i="6"/>
  <c r="E1526" i="6"/>
  <c r="E1145" i="6"/>
  <c r="E347" i="6"/>
  <c r="E1575" i="6"/>
  <c r="E15" i="6"/>
  <c r="E389" i="6"/>
  <c r="E431" i="6"/>
  <c r="E154" i="6"/>
  <c r="E273" i="6"/>
  <c r="E200" i="6"/>
  <c r="E21" i="6"/>
  <c r="E1550" i="6"/>
  <c r="E246" i="6"/>
  <c r="E1177" i="6"/>
  <c r="E1148" i="6"/>
  <c r="E840" i="6"/>
  <c r="E1198" i="6"/>
  <c r="E1363" i="6"/>
  <c r="E879" i="6"/>
  <c r="E520" i="6"/>
  <c r="E99" i="6"/>
  <c r="E377" i="6"/>
  <c r="E295" i="6"/>
  <c r="E1208" i="6"/>
  <c r="E444" i="6"/>
  <c r="E1527" i="6"/>
  <c r="E643" i="6"/>
  <c r="E506" i="6"/>
  <c r="E35" i="6"/>
  <c r="E399" i="6"/>
  <c r="E570" i="6"/>
  <c r="E1466" i="6"/>
  <c r="E784" i="6"/>
  <c r="E100" i="6"/>
  <c r="E151" i="6"/>
  <c r="E445" i="6"/>
  <c r="E1123" i="6"/>
  <c r="E915" i="6"/>
  <c r="E601" i="6"/>
  <c r="E152" i="6"/>
  <c r="E651" i="6"/>
  <c r="E1317" i="6"/>
  <c r="E281" i="6"/>
  <c r="E85" i="6"/>
  <c r="E345" i="6"/>
  <c r="E195" i="6"/>
  <c r="E263" i="6"/>
  <c r="E1396" i="6"/>
  <c r="E19" i="6"/>
  <c r="E929" i="6"/>
  <c r="E833" i="6"/>
  <c r="E1340" i="6"/>
  <c r="E109" i="6"/>
  <c r="E1578" i="6"/>
  <c r="E94" i="6"/>
  <c r="E1602" i="6"/>
  <c r="E821" i="6"/>
  <c r="E1161" i="6"/>
  <c r="E59" i="6"/>
  <c r="E249" i="6"/>
  <c r="E917" i="6"/>
  <c r="E1124" i="6"/>
  <c r="E1434" i="6"/>
  <c r="E523" i="6"/>
  <c r="E491" i="6"/>
  <c r="E118" i="6"/>
  <c r="E960" i="6"/>
  <c r="E351" i="6"/>
  <c r="E622" i="6"/>
  <c r="E171" i="6"/>
  <c r="E41" i="6"/>
  <c r="E225" i="6"/>
  <c r="E559" i="6"/>
  <c r="E581" i="6"/>
  <c r="E1035" i="6"/>
  <c r="E1590" i="6"/>
  <c r="E1156" i="6"/>
  <c r="E1555" i="6"/>
  <c r="E92" i="6"/>
  <c r="E469" i="6"/>
  <c r="E66" i="6"/>
  <c r="E646" i="6"/>
  <c r="E386" i="6"/>
  <c r="E95" i="6"/>
  <c r="E412" i="6"/>
  <c r="E868" i="6"/>
  <c r="E888" i="6"/>
  <c r="E383" i="6"/>
  <c r="E530" i="6"/>
  <c r="E326" i="6"/>
  <c r="E364" i="6"/>
  <c r="E446" i="6"/>
  <c r="E33" i="6"/>
  <c r="E921" i="6"/>
  <c r="E979" i="6"/>
  <c r="E464" i="6"/>
  <c r="E1485" i="6"/>
  <c r="E1205" i="6"/>
  <c r="E96" i="6"/>
  <c r="E233" i="6"/>
  <c r="E348" i="6"/>
  <c r="E49" i="6"/>
  <c r="E42" i="6"/>
  <c r="E1471" i="6"/>
  <c r="E591" i="6"/>
  <c r="E545" i="6"/>
  <c r="E1446" i="6"/>
  <c r="E368" i="6"/>
  <c r="E1325" i="6"/>
  <c r="E196" i="6"/>
  <c r="E922" i="6"/>
  <c r="E465" i="6"/>
  <c r="E1046" i="6"/>
  <c r="E155" i="6"/>
  <c r="E181" i="6"/>
  <c r="E189" i="6"/>
  <c r="E161" i="6"/>
  <c r="E805" i="6"/>
  <c r="E1318" i="6"/>
  <c r="E640" i="6"/>
  <c r="E173" i="6"/>
  <c r="E117" i="6"/>
  <c r="E1506" i="6"/>
  <c r="E1055" i="6"/>
  <c r="E327" i="6"/>
  <c r="E112" i="6"/>
  <c r="E182" i="6"/>
  <c r="E387" i="6"/>
  <c r="E308" i="6"/>
  <c r="E360" i="6"/>
  <c r="E612" i="6"/>
  <c r="E322" i="6"/>
  <c r="E310" i="6"/>
  <c r="E507" i="6"/>
  <c r="E334" i="6"/>
  <c r="E1191" i="6"/>
  <c r="E719" i="6"/>
  <c r="E1355" i="6"/>
  <c r="E626" i="6"/>
  <c r="E370" i="6"/>
  <c r="E127" i="6"/>
  <c r="E602" i="6"/>
  <c r="E390" i="6"/>
  <c r="E86" i="6"/>
  <c r="E237" i="6"/>
  <c r="E961" i="6"/>
  <c r="E166" i="6"/>
  <c r="E434" i="6"/>
  <c r="E149" i="6"/>
  <c r="E296" i="6"/>
  <c r="E105" i="6"/>
  <c r="E1304" i="6"/>
  <c r="E361" i="6"/>
  <c r="E664" i="6"/>
  <c r="E1111" i="6"/>
  <c r="E396" i="6"/>
  <c r="E453" i="6"/>
  <c r="E834" i="6"/>
  <c r="E1455" i="6"/>
  <c r="E674" i="6"/>
  <c r="E293" i="6"/>
  <c r="E1513" i="6"/>
  <c r="E356" i="6"/>
  <c r="E144" i="6"/>
  <c r="E34" i="6"/>
  <c r="E479" i="6"/>
  <c r="E323" i="6"/>
  <c r="E1319" i="6"/>
  <c r="E247" i="6"/>
  <c r="E346" i="6"/>
  <c r="E335" i="6"/>
  <c r="E1528" i="6"/>
  <c r="E338" i="6"/>
  <c r="E332" i="6"/>
  <c r="E814" i="6"/>
  <c r="E524" i="6"/>
  <c r="E378" i="6"/>
  <c r="E260" i="6"/>
  <c r="E1372" i="6"/>
  <c r="E78" i="6"/>
  <c r="E1162" i="6"/>
  <c r="E110" i="6"/>
  <c r="E758" i="6"/>
  <c r="E1326" i="6"/>
  <c r="E407" i="6"/>
  <c r="E1119" i="6"/>
  <c r="E1529" i="6"/>
  <c r="E1405" i="6"/>
  <c r="E328" i="6"/>
  <c r="E1562" i="6"/>
  <c r="E219" i="6"/>
  <c r="E133" i="6"/>
  <c r="E1406" i="6"/>
  <c r="E1146" i="6"/>
  <c r="E214" i="6"/>
  <c r="E113" i="6"/>
  <c r="E3" i="6"/>
  <c r="E480" i="6"/>
  <c r="E1031" i="6"/>
  <c r="E855" i="6"/>
  <c r="E876" i="6"/>
  <c r="E1267" i="6"/>
  <c r="E1296" i="6"/>
  <c r="E770" i="6"/>
  <c r="E379" i="6"/>
  <c r="E1221" i="6"/>
  <c r="E197" i="6"/>
  <c r="E1149" i="6"/>
  <c r="E191" i="6"/>
  <c r="E1348" i="6"/>
  <c r="E349" i="6"/>
  <c r="E1234" i="6"/>
  <c r="E122" i="6"/>
  <c r="E275" i="6"/>
  <c r="E1305" i="6"/>
  <c r="E1514" i="6"/>
  <c r="E1364" i="6"/>
  <c r="E114" i="6"/>
  <c r="E1276" i="6"/>
  <c r="E780" i="6"/>
  <c r="E962" i="6"/>
  <c r="E856" i="6"/>
  <c r="E1246" i="6"/>
  <c r="E835" i="6"/>
  <c r="E1235" i="6"/>
  <c r="E1277" i="6"/>
  <c r="E24" i="6"/>
  <c r="E160" i="6"/>
  <c r="E592" i="6"/>
  <c r="E1013" i="6"/>
  <c r="E6" i="6"/>
  <c r="E1566" i="6"/>
  <c r="E741" i="6"/>
  <c r="E998" i="6"/>
  <c r="E944" i="6"/>
  <c r="E143" i="6"/>
  <c r="E311" i="6"/>
  <c r="E145" i="6"/>
  <c r="E1490" i="6"/>
  <c r="E261" i="6"/>
  <c r="E333" i="6"/>
  <c r="E1397" i="6"/>
  <c r="E83" i="6"/>
  <c r="E4" i="6"/>
  <c r="E1571" i="6"/>
  <c r="E907" i="6"/>
  <c r="E218" i="6"/>
  <c r="E1064" i="6"/>
  <c r="E309" i="6"/>
  <c r="E228" i="6"/>
  <c r="E1206" i="6"/>
  <c r="E1334" i="6"/>
  <c r="E87" i="6"/>
  <c r="E1065" i="6"/>
  <c r="E276" i="6"/>
  <c r="E806" i="6"/>
  <c r="E1542" i="6"/>
  <c r="E1456" i="6"/>
  <c r="E1441" i="6"/>
  <c r="E397" i="6"/>
  <c r="E128" i="6"/>
  <c r="E25" i="6"/>
  <c r="E1297" i="6"/>
  <c r="E629" i="6"/>
  <c r="E329" i="6"/>
  <c r="E242" i="6"/>
  <c r="E945" i="6"/>
  <c r="E403" i="6"/>
  <c r="E1089" i="6"/>
  <c r="E1070" i="6"/>
  <c r="E1417" i="6"/>
  <c r="E352" i="6"/>
  <c r="E408" i="6"/>
  <c r="E223" i="6"/>
  <c r="E1551" i="6"/>
  <c r="E1306" i="6"/>
  <c r="E790" i="6"/>
  <c r="E357" i="6"/>
  <c r="E1327" i="6"/>
  <c r="E135" i="6"/>
  <c r="E1125" i="6"/>
  <c r="E1442" i="6"/>
  <c r="E701" i="6"/>
  <c r="E1398" i="6"/>
  <c r="E84" i="6"/>
  <c r="E300" i="6"/>
  <c r="E1283" i="6"/>
  <c r="E619" i="6"/>
  <c r="E447" i="6"/>
  <c r="E410" i="6"/>
  <c r="E742" i="6"/>
  <c r="E1535" i="6"/>
  <c r="E123" i="6"/>
  <c r="E1270" i="6"/>
  <c r="E1222" i="6"/>
  <c r="E1278" i="6"/>
  <c r="E317" i="6"/>
  <c r="E686" i="6"/>
  <c r="E950" i="6"/>
  <c r="E354" i="6"/>
  <c r="E318" i="6"/>
  <c r="E72" i="6"/>
  <c r="E901" i="6"/>
  <c r="E398" i="6"/>
  <c r="E665" i="6"/>
  <c r="E186" i="6"/>
  <c r="E156" i="6"/>
  <c r="E1100" i="6"/>
  <c r="E234" i="6"/>
  <c r="E967" i="6"/>
  <c r="E134" i="6"/>
  <c r="E319" i="6"/>
  <c r="E1495" i="6"/>
  <c r="E8" i="6"/>
  <c r="E1422" i="6"/>
  <c r="E371" i="6"/>
  <c r="E381" i="6"/>
  <c r="E1617" i="6"/>
  <c r="E205" i="6"/>
  <c r="E400" i="6"/>
  <c r="E1284" i="6"/>
  <c r="E39" i="6"/>
  <c r="E1107" i="6"/>
  <c r="E136" i="6"/>
  <c r="E1407" i="6"/>
  <c r="E47" i="6"/>
  <c r="E889" i="6"/>
  <c r="E1423" i="6"/>
  <c r="E565" i="6"/>
  <c r="E43" i="6"/>
  <c r="E851" i="6"/>
  <c r="E337" i="6"/>
  <c r="E951" i="6"/>
  <c r="E1187" i="6"/>
  <c r="E421" i="6"/>
  <c r="E858" i="6"/>
  <c r="E548" i="6"/>
  <c r="E555" i="6"/>
  <c r="E401" i="6"/>
  <c r="E1082" i="6"/>
  <c r="E1071" i="6"/>
  <c r="E1530" i="6"/>
  <c r="E336" i="6"/>
  <c r="E201" i="6"/>
  <c r="E1457" i="6"/>
  <c r="E1178" i="6"/>
  <c r="E707" i="6"/>
  <c r="E124" i="6"/>
  <c r="E422" i="6"/>
  <c r="E745" i="6"/>
  <c r="E578" i="6"/>
  <c r="E1576" i="6"/>
  <c r="E106" i="6"/>
  <c r="E593" i="6"/>
  <c r="E297" i="6"/>
  <c r="E1531" i="6"/>
  <c r="E1563" i="6"/>
  <c r="E1024" i="6"/>
  <c r="E1216" i="6"/>
  <c r="E255" i="6"/>
  <c r="E560" i="6"/>
  <c r="E666" i="6"/>
  <c r="E1188" i="6"/>
  <c r="E1435" i="6"/>
  <c r="E759" i="6"/>
  <c r="E968" i="6"/>
  <c r="E301" i="6"/>
  <c r="E512" i="6"/>
  <c r="E16" i="6"/>
  <c r="E1556" i="6"/>
  <c r="E1209" i="6"/>
  <c r="E735" i="6"/>
  <c r="E630" i="6"/>
  <c r="E822" i="6"/>
  <c r="E243" i="6"/>
  <c r="E549" i="6"/>
  <c r="E1584" i="6"/>
  <c r="E472" i="6"/>
  <c r="E885" i="6"/>
  <c r="E1486" i="6"/>
  <c r="E312" i="6"/>
  <c r="E342" i="6"/>
  <c r="E284" i="6"/>
  <c r="E267" i="6"/>
  <c r="E781" i="6"/>
  <c r="E1223" i="6"/>
  <c r="E388" i="6"/>
  <c r="E409" i="6"/>
  <c r="E1075" i="6"/>
  <c r="E1210" i="6"/>
  <c r="E256" i="6"/>
  <c r="E90" i="6"/>
  <c r="E22" i="6"/>
  <c r="E481" i="6"/>
  <c r="E232" i="6"/>
  <c r="E1025" i="6"/>
  <c r="E1536" i="6"/>
  <c r="E582" i="6"/>
  <c r="E1097" i="6"/>
  <c r="E206" i="6"/>
  <c r="E482" i="6"/>
  <c r="E153" i="6"/>
  <c r="E791" i="6"/>
  <c r="E893" i="6"/>
  <c r="E894" i="6"/>
  <c r="E440" i="6"/>
  <c r="E667" i="6"/>
  <c r="E1285" i="6"/>
  <c r="E623" i="6"/>
  <c r="E603" i="6"/>
  <c r="E1037" i="6"/>
  <c r="E411" i="6"/>
  <c r="E404" i="6"/>
  <c r="E1113" i="6"/>
  <c r="E304" i="6"/>
  <c r="E252" i="6"/>
  <c r="E1547" i="6"/>
  <c r="E313" i="6"/>
  <c r="E454" i="6"/>
  <c r="E262" i="6"/>
  <c r="E499" i="6"/>
  <c r="E702" i="6"/>
  <c r="E703" i="6"/>
  <c r="E1320" i="6"/>
  <c r="E668" i="6"/>
  <c r="E174" i="6"/>
  <c r="E372" i="6"/>
  <c r="E1014" i="6"/>
  <c r="E1142" i="6"/>
  <c r="E1026" i="6"/>
  <c r="E358" i="6"/>
  <c r="E531" i="6"/>
  <c r="E235" i="6"/>
  <c r="E1328" i="6"/>
  <c r="E162" i="6"/>
  <c r="E137" i="6"/>
  <c r="E29" i="6"/>
  <c r="E1378" i="6"/>
  <c r="E1335" i="6"/>
  <c r="E826" i="6"/>
  <c r="E9" i="6"/>
  <c r="E1595" i="6"/>
  <c r="E708" i="6"/>
  <c r="E777" i="6"/>
  <c r="E1307" i="6"/>
  <c r="E736" i="6"/>
  <c r="E226" i="6"/>
  <c r="E1224" i="6"/>
  <c r="E1150" i="6"/>
  <c r="E952" i="6"/>
  <c r="E760" i="6"/>
  <c r="E183" i="6"/>
  <c r="E1381" i="6"/>
  <c r="E466" i="6"/>
  <c r="E841" i="6"/>
  <c r="E138" i="6"/>
  <c r="E268" i="6"/>
  <c r="E467" i="6"/>
  <c r="E658" i="6"/>
  <c r="E792" i="6"/>
  <c r="E207" i="6"/>
  <c r="E1418" i="6"/>
  <c r="E175" i="6"/>
  <c r="E579" i="6"/>
  <c r="E473" i="6"/>
  <c r="E859" i="6"/>
  <c r="E1603" i="6"/>
  <c r="E1515" i="6"/>
  <c r="E50" i="6"/>
  <c r="E373" i="6"/>
  <c r="E1610" i="6"/>
  <c r="E521" i="6"/>
  <c r="E215" i="6"/>
  <c r="E415" i="6"/>
  <c r="E253" i="6"/>
  <c r="E690" i="6"/>
  <c r="E886" i="6"/>
  <c r="E10" i="6"/>
  <c r="E864" i="6"/>
  <c r="E129" i="6"/>
  <c r="E73" i="6"/>
  <c r="E391" i="6"/>
  <c r="E1183" i="6"/>
  <c r="E220" i="6"/>
  <c r="E362" i="6"/>
  <c r="E1126" i="6"/>
  <c r="E571" i="6"/>
  <c r="E1249" i="6"/>
  <c r="E51" i="6"/>
  <c r="E176" i="6"/>
  <c r="E1211" i="6"/>
  <c r="E860" i="6"/>
  <c r="E1552" i="6"/>
  <c r="E93" i="6"/>
  <c r="E652" i="6"/>
  <c r="E1543" i="6"/>
  <c r="E1015" i="6"/>
  <c r="E385" i="6"/>
  <c r="E119" i="6"/>
  <c r="E923" i="6"/>
  <c r="E483" i="6"/>
  <c r="E1076" i="6"/>
  <c r="E908" i="6"/>
  <c r="E298" i="6"/>
  <c r="E111" i="6"/>
  <c r="E771" i="6"/>
  <c r="E1557" i="6"/>
  <c r="E1611" i="6"/>
  <c r="E279" i="6"/>
  <c r="E76" i="6"/>
  <c r="E627" i="6"/>
  <c r="E392" i="6"/>
  <c r="E264" i="6"/>
  <c r="E604" i="6"/>
  <c r="E180" i="6"/>
  <c r="E172" i="6"/>
  <c r="E474" i="6"/>
  <c r="E946" i="6"/>
  <c r="E423" i="6"/>
  <c r="E314" i="6"/>
  <c r="E869" i="6"/>
  <c r="E669" i="6"/>
  <c r="E487" i="6"/>
  <c r="E1250" i="6"/>
  <c r="E532" i="6"/>
  <c r="E728" i="6"/>
  <c r="E365" i="6"/>
  <c r="E37" i="6"/>
  <c r="E550" i="6"/>
  <c r="E1518" i="6"/>
  <c r="E918" i="6"/>
  <c r="E460" i="6"/>
  <c r="E1271" i="6"/>
  <c r="E416" i="6"/>
  <c r="E930" i="6"/>
  <c r="E525" i="6"/>
  <c r="E271" i="6"/>
  <c r="E74" i="6"/>
  <c r="E120" i="6"/>
  <c r="E551" i="6"/>
  <c r="E870" i="6"/>
  <c r="E305" i="6"/>
  <c r="E432" i="6"/>
  <c r="E924" i="6"/>
  <c r="E1534" i="6"/>
  <c r="E380" i="6"/>
  <c r="E405" i="6"/>
  <c r="E1179" i="6"/>
  <c r="E1519" i="6"/>
  <c r="E746" i="6"/>
  <c r="E79" i="6"/>
  <c r="E108" i="6"/>
  <c r="E11" i="6"/>
  <c r="E691" i="6"/>
  <c r="E793" i="6"/>
  <c r="E238" i="6"/>
  <c r="E339" i="6"/>
  <c r="E125" i="6"/>
  <c r="E1472" i="6"/>
  <c r="E1473" i="6"/>
  <c r="E31" i="6"/>
  <c r="E395" i="6"/>
  <c r="E350" i="6"/>
  <c r="E1286" i="6"/>
  <c r="E147" i="6"/>
  <c r="E97" i="6"/>
  <c r="E239" i="6"/>
  <c r="E566" i="6"/>
  <c r="E1027" i="6"/>
  <c r="E1585" i="6"/>
  <c r="E1507" i="6"/>
  <c r="E221" i="6"/>
  <c r="E1127" i="6"/>
  <c r="E250" i="6"/>
  <c r="E44" i="6"/>
  <c r="E302" i="6"/>
  <c r="E1341" i="6"/>
  <c r="E290" i="6"/>
  <c r="E1017" i="6"/>
  <c r="E81" i="6"/>
  <c r="E1038" i="6"/>
  <c r="E572" i="6"/>
  <c r="E1596" i="6"/>
  <c r="E1028" i="6"/>
  <c r="E330" i="6"/>
  <c r="E1591" i="6"/>
  <c r="E1410" i="6"/>
  <c r="E720" i="6"/>
  <c r="E573" i="6"/>
  <c r="E227" i="6"/>
  <c r="E823" i="6"/>
  <c r="E163" i="6"/>
  <c r="E659" i="6"/>
  <c r="E533" i="6"/>
  <c r="E1386" i="6"/>
  <c r="E23" i="6"/>
  <c r="E620" i="6"/>
  <c r="E919" i="6"/>
  <c r="E1251" i="6"/>
  <c r="E139" i="6"/>
  <c r="E75" i="6"/>
  <c r="E455" i="6"/>
  <c r="E715" i="6"/>
  <c r="E402" i="6"/>
  <c r="E1004" i="6"/>
  <c r="E556" i="6"/>
  <c r="E184" i="6"/>
  <c r="E1564" i="6"/>
  <c r="E1018" i="6"/>
  <c r="E1090" i="6"/>
  <c r="E62" i="6"/>
  <c r="E709" i="6"/>
  <c r="E244" i="6"/>
  <c r="E647" i="6"/>
  <c r="E52" i="6"/>
  <c r="E168" i="6"/>
  <c r="E1239" i="6"/>
  <c r="E53" i="6"/>
  <c r="E288" i="6"/>
  <c r="E624" i="6"/>
  <c r="E492" i="6"/>
  <c r="E909" i="6"/>
  <c r="E987" i="6"/>
  <c r="E710" i="6"/>
  <c r="E1039" i="6"/>
  <c r="E101" i="6"/>
  <c r="E115" i="6"/>
  <c r="E803" i="6"/>
  <c r="E1436" i="6"/>
  <c r="E277" i="6"/>
  <c r="E1520" i="6"/>
  <c r="E1476" i="6"/>
  <c r="E761" i="6"/>
  <c r="E1597" i="6"/>
  <c r="E729" i="6"/>
  <c r="E1143" i="6"/>
  <c r="E384" i="6"/>
  <c r="E1437" i="6"/>
  <c r="E1199" i="6"/>
  <c r="E1516" i="6"/>
  <c r="E269" i="6"/>
  <c r="E475" i="6"/>
  <c r="E721" i="6"/>
  <c r="E98" i="6"/>
  <c r="E1189" i="6"/>
  <c r="E185" i="6"/>
  <c r="E902" i="6"/>
  <c r="E794" i="6"/>
  <c r="E594" i="6"/>
  <c r="E1496" i="6"/>
  <c r="E286" i="6"/>
  <c r="E320" i="6"/>
  <c r="E1411" i="6"/>
  <c r="E88" i="6"/>
  <c r="E1163" i="6"/>
  <c r="E722" i="6"/>
  <c r="E1419" i="6"/>
  <c r="E1598" i="6"/>
  <c r="E12" i="6"/>
  <c r="E1389" i="6"/>
  <c r="E1604" i="6"/>
  <c r="E393" i="6"/>
  <c r="E1412" i="6"/>
  <c r="E291" i="6"/>
  <c r="E1047" i="6"/>
  <c r="E1586" i="6"/>
  <c r="E130" i="6"/>
  <c r="E947" i="6"/>
  <c r="E704" i="6"/>
  <c r="E1157" i="6"/>
  <c r="E285" i="6"/>
  <c r="E948" i="6"/>
  <c r="E229" i="6"/>
  <c r="E1229" i="6"/>
  <c r="E17" i="6"/>
  <c r="E1212" i="6"/>
  <c r="E762" i="6"/>
  <c r="E1491" i="6"/>
  <c r="E583" i="6"/>
  <c r="E169" i="6"/>
  <c r="E406" i="6"/>
  <c r="E1240" i="6"/>
  <c r="E827" i="6"/>
  <c r="E131" i="6"/>
  <c r="E631" i="6"/>
  <c r="E595" i="6"/>
  <c r="E1279" i="6"/>
  <c r="E306" i="6"/>
  <c r="E800" i="6"/>
  <c r="E230" i="6"/>
  <c r="E711" i="6"/>
  <c r="E13" i="6"/>
  <c r="E865" i="6"/>
  <c r="E40" i="6"/>
  <c r="E613" i="6"/>
  <c r="E1083" i="6"/>
  <c r="E56" i="6"/>
  <c r="E895" i="6"/>
  <c r="E413" i="6"/>
  <c r="E190" i="6"/>
  <c r="E751" i="6"/>
  <c r="E743" i="6"/>
  <c r="E57" i="6"/>
  <c r="E1477" i="6"/>
  <c r="E374" i="6"/>
  <c r="E80" i="6"/>
  <c r="E382" i="6"/>
  <c r="E752" i="6"/>
  <c r="E146" i="6"/>
  <c r="E236" i="6"/>
  <c r="E1019" i="6"/>
  <c r="E925" i="6"/>
  <c r="E126" i="6"/>
  <c r="E795" i="6"/>
  <c r="E107" i="6"/>
  <c r="E1040" i="6"/>
  <c r="E167" i="6"/>
  <c r="E969" i="6"/>
  <c r="E254" i="6"/>
  <c r="E1041" i="6"/>
  <c r="E866" i="6"/>
  <c r="E1164" i="6"/>
  <c r="E692" i="6"/>
  <c r="E1225" i="6"/>
  <c r="E164" i="6"/>
  <c r="E274" i="6"/>
  <c r="E282" i="6"/>
  <c r="E561" i="6"/>
  <c r="E1120" i="6"/>
  <c r="E1449" i="6"/>
  <c r="E121" i="6"/>
  <c r="E102" i="6"/>
  <c r="E896" i="6"/>
  <c r="E150" i="6"/>
  <c r="E257" i="6"/>
  <c r="E343" i="6"/>
  <c r="E828" i="6"/>
  <c r="E1587" i="6"/>
  <c r="E1101" i="6"/>
  <c r="E165" i="6"/>
  <c r="E1382" i="6"/>
  <c r="E1151" i="6"/>
  <c r="E1336" i="6"/>
  <c r="E737" i="6"/>
  <c r="E1287" i="6"/>
  <c r="E644" i="6"/>
  <c r="E287" i="6"/>
  <c r="E634" i="6"/>
  <c r="E1005" i="6"/>
  <c r="E1523" i="6"/>
  <c r="E976" i="6"/>
  <c r="E682" i="6"/>
  <c r="E1130" i="6"/>
  <c r="E340" i="6"/>
  <c r="E1572" i="6"/>
  <c r="E516" i="6"/>
  <c r="E54" i="6"/>
  <c r="E1356" i="6"/>
  <c r="E1500" i="6"/>
  <c r="E240" i="6"/>
  <c r="E30" i="6"/>
  <c r="E484" i="6"/>
  <c r="E187" i="6"/>
  <c r="E940" i="6"/>
  <c r="E517" i="6"/>
  <c r="E845" i="6"/>
  <c r="E67" i="6"/>
  <c r="E210" i="6"/>
  <c r="E500" i="6"/>
  <c r="E970" i="6"/>
  <c r="E963" i="6"/>
  <c r="E1618" i="6"/>
  <c r="E303" i="6"/>
  <c r="E198" i="6"/>
  <c r="E32" i="6"/>
  <c r="E270" i="6"/>
  <c r="E1136" i="6"/>
  <c r="E1544" i="6"/>
  <c r="E1366" i="6"/>
  <c r="E501" i="6"/>
  <c r="E1102" i="6"/>
  <c r="E675" i="6"/>
  <c r="E796" i="6"/>
  <c r="E584" i="6"/>
  <c r="E574" i="6"/>
  <c r="E1236" i="6"/>
  <c r="E1165" i="6"/>
  <c r="E1373" i="6"/>
  <c r="E470" i="6"/>
  <c r="E1166" i="6"/>
  <c r="E508" i="6"/>
  <c r="E871" i="6"/>
  <c r="E1020" i="6"/>
  <c r="E493" i="6"/>
  <c r="E534" i="6"/>
  <c r="E1268" i="6"/>
  <c r="E1056" i="6"/>
  <c r="E456" i="6"/>
  <c r="E880" i="6"/>
  <c r="E953" i="6"/>
  <c r="E1036" i="6"/>
  <c r="E435" i="6"/>
  <c r="E723" i="6"/>
  <c r="E877" i="6"/>
  <c r="E1137" i="6"/>
  <c r="E1588" i="6"/>
  <c r="E1413" i="6"/>
  <c r="E1180" i="6"/>
  <c r="E1619" i="6"/>
  <c r="E1579" i="6"/>
  <c r="E1258" i="6"/>
  <c r="E934" i="6"/>
  <c r="E872" i="6"/>
  <c r="E1226" i="6"/>
  <c r="E1114" i="6"/>
  <c r="E1200" i="6"/>
  <c r="E1230" i="6"/>
  <c r="E1241" i="6"/>
  <c r="E1288" i="6"/>
  <c r="E1207" i="6"/>
  <c r="E1103" i="6"/>
  <c r="E632" i="6"/>
  <c r="E526" i="6"/>
  <c r="E1443" i="6"/>
  <c r="E1532" i="6"/>
  <c r="E485" i="6"/>
  <c r="E1399" i="6"/>
  <c r="E1367" i="6"/>
  <c r="E1259" i="6"/>
  <c r="E716" i="6"/>
  <c r="E1458" i="6"/>
  <c r="E1424" i="6"/>
  <c r="E1108" i="6"/>
  <c r="E1115" i="6"/>
  <c r="E916" i="6"/>
  <c r="E897" i="6"/>
  <c r="E513" i="6"/>
  <c r="E1121" i="6"/>
  <c r="E461" i="6"/>
  <c r="E1032" i="6"/>
  <c r="E1553" i="6"/>
  <c r="E980" i="6"/>
  <c r="E846" i="6"/>
  <c r="E1349" i="6"/>
  <c r="E847" i="6"/>
  <c r="E1329" i="6"/>
  <c r="E1580" i="6"/>
  <c r="E1450" i="6"/>
  <c r="E988" i="6"/>
  <c r="E1298" i="6"/>
  <c r="E1272" i="6"/>
  <c r="E1227" i="6"/>
  <c r="E635" i="6"/>
  <c r="E1308" i="6"/>
  <c r="E557" i="6"/>
  <c r="E546" i="6"/>
  <c r="E1192" i="6"/>
  <c r="E763" i="6"/>
  <c r="E815" i="6"/>
  <c r="E1350" i="6"/>
  <c r="E730" i="6"/>
  <c r="E676" i="6"/>
  <c r="E1131" i="6"/>
  <c r="E1605" i="6"/>
  <c r="E1492" i="6"/>
  <c r="E1620" i="6"/>
  <c r="E1497" i="6"/>
  <c r="E717" i="6"/>
  <c r="E468" i="6"/>
  <c r="E1260" i="6"/>
  <c r="E785" i="6"/>
  <c r="E488" i="6"/>
  <c r="E1252" i="6"/>
  <c r="E462" i="6"/>
  <c r="E653" i="6"/>
  <c r="E527" i="6"/>
  <c r="E683" i="6"/>
  <c r="E1357" i="6"/>
  <c r="E1247" i="6"/>
  <c r="E641" i="6"/>
  <c r="E1429" i="6"/>
  <c r="E772" i="6"/>
  <c r="E605" i="6"/>
  <c r="E1171" i="6"/>
  <c r="E1599" i="6"/>
  <c r="E816" i="6"/>
  <c r="E1368" i="6"/>
  <c r="E1309" i="6"/>
  <c r="E1567" i="6"/>
  <c r="E1342" i="6"/>
  <c r="E567" i="6"/>
  <c r="E1374" i="6"/>
  <c r="E1289" i="6"/>
  <c r="E878" i="6"/>
  <c r="E1337" i="6"/>
  <c r="E575" i="6"/>
  <c r="E1521" i="6"/>
  <c r="E1116" i="6"/>
  <c r="E1321" i="6"/>
  <c r="E585" i="6"/>
  <c r="E1459" i="6"/>
  <c r="E1006" i="6"/>
  <c r="E1299" i="6"/>
  <c r="E1430" i="6"/>
  <c r="E1592" i="6"/>
  <c r="E1438" i="6"/>
  <c r="E1573" i="6"/>
  <c r="E1314" i="6"/>
  <c r="E1242" i="6"/>
  <c r="E1091" i="6"/>
  <c r="E654" i="6"/>
  <c r="E1508" i="6"/>
  <c r="E985" i="6"/>
  <c r="E786" i="6"/>
  <c r="E502" i="6"/>
  <c r="E1237" i="6"/>
  <c r="E1600" i="6"/>
  <c r="E448" i="6"/>
  <c r="E494" i="6"/>
  <c r="E1589" i="6"/>
  <c r="E1400" i="6"/>
  <c r="E606" i="6"/>
  <c r="E636" i="6"/>
  <c r="E580" i="6"/>
  <c r="E926" i="6"/>
  <c r="E1509" i="6"/>
  <c r="E1478" i="6"/>
  <c r="E528" i="6"/>
  <c r="E718" i="6"/>
  <c r="E535" i="6"/>
  <c r="E881" i="6"/>
  <c r="E1172" i="6"/>
  <c r="E1537" i="6"/>
  <c r="E1343" i="6"/>
  <c r="E981" i="6"/>
  <c r="E954" i="6"/>
  <c r="E1387" i="6"/>
  <c r="E744" i="6"/>
  <c r="E693" i="6"/>
  <c r="E1369" i="6"/>
  <c r="E773" i="6"/>
  <c r="E536" i="6"/>
  <c r="E955" i="6"/>
  <c r="E753" i="6"/>
  <c r="E1104" i="6"/>
  <c r="E424" i="6"/>
  <c r="E1280" i="6"/>
  <c r="E1315" i="6"/>
  <c r="E1439" i="6"/>
  <c r="E747" i="6"/>
  <c r="E848" i="6"/>
  <c r="E1231" i="6"/>
  <c r="E1077" i="6"/>
  <c r="E1167" i="6"/>
  <c r="E807" i="6"/>
  <c r="E748" i="6"/>
  <c r="E607" i="6"/>
  <c r="E633" i="6"/>
  <c r="E1243" i="6"/>
  <c r="E931" i="6"/>
  <c r="E1066" i="6"/>
  <c r="E1261" i="6"/>
  <c r="E586" i="6"/>
  <c r="E1173" i="6"/>
  <c r="E977" i="6"/>
  <c r="E824" i="6"/>
  <c r="E1248" i="6"/>
  <c r="E1021" i="6"/>
  <c r="E1401" i="6"/>
  <c r="E1174" i="6"/>
  <c r="E1007" i="6"/>
  <c r="E1105" i="6"/>
  <c r="E1262" i="6"/>
  <c r="E910" i="6"/>
  <c r="E1431" i="6"/>
  <c r="E1253" i="6"/>
  <c r="E436" i="6"/>
  <c r="E522" i="6"/>
  <c r="E1593" i="6"/>
  <c r="E778" i="6"/>
  <c r="E687" i="6"/>
  <c r="E495" i="6"/>
  <c r="E1138" i="6"/>
  <c r="E496" i="6"/>
  <c r="E1290" i="6"/>
  <c r="E1510" i="6"/>
  <c r="E999" i="6"/>
  <c r="E1291" i="6"/>
  <c r="E754" i="6"/>
  <c r="E1545" i="6"/>
  <c r="E935" i="6"/>
  <c r="E1375" i="6"/>
  <c r="E1390" i="6"/>
  <c r="E1621" i="6"/>
  <c r="E1273" i="6"/>
  <c r="E625" i="6"/>
  <c r="E817" i="6"/>
  <c r="E797" i="6"/>
  <c r="E1322" i="6"/>
  <c r="E1451" i="6"/>
  <c r="E539" i="6"/>
  <c r="E903" i="6"/>
  <c r="E1217" i="6"/>
  <c r="E1022" i="6"/>
  <c r="E1351" i="6"/>
  <c r="E818" i="6"/>
  <c r="E904" i="6"/>
  <c r="E1300" i="6"/>
  <c r="E1112" i="6"/>
  <c r="E425" i="6"/>
  <c r="E1558" i="6"/>
  <c r="E1158" i="6"/>
  <c r="E1352" i="6"/>
  <c r="E749" i="6"/>
  <c r="E705" i="6"/>
  <c r="E486" i="6"/>
  <c r="E476" i="6"/>
  <c r="E677" i="6"/>
  <c r="E540" i="6"/>
  <c r="E861" i="6"/>
  <c r="E414" i="6"/>
  <c r="E678" i="6"/>
  <c r="E1008" i="6"/>
  <c r="E552" i="6"/>
  <c r="E1301" i="6"/>
  <c r="E964" i="6"/>
  <c r="E587" i="6"/>
  <c r="E712" i="6"/>
  <c r="E679" i="6"/>
  <c r="E787" i="6"/>
  <c r="E1383" i="6"/>
  <c r="E989" i="6"/>
  <c r="E882" i="6"/>
  <c r="E562" i="6"/>
  <c r="E1152" i="6"/>
  <c r="E1092" i="6"/>
  <c r="E1048" i="6"/>
  <c r="E1540" i="6"/>
  <c r="E1447" i="6"/>
  <c r="E1201" i="6"/>
  <c r="E1218" i="6"/>
  <c r="E1408" i="6"/>
  <c r="E1384" i="6"/>
  <c r="E1524" i="6"/>
  <c r="E1546" i="6"/>
  <c r="E1460" i="6"/>
  <c r="E596" i="6"/>
  <c r="E1420" i="6"/>
  <c r="E1292" i="6"/>
  <c r="E1109" i="6"/>
  <c r="E541" i="6"/>
  <c r="E1168" i="6"/>
  <c r="E503" i="6"/>
  <c r="E1487" i="6"/>
  <c r="E1078" i="6"/>
  <c r="E1057" i="6"/>
  <c r="E670" i="6"/>
  <c r="E1448" i="6"/>
  <c r="E1293" i="6"/>
  <c r="E1058" i="6"/>
  <c r="E1581" i="6"/>
  <c r="E890" i="6"/>
  <c r="E1049" i="6"/>
  <c r="E1059" i="6"/>
  <c r="E829" i="6"/>
  <c r="E680" i="6"/>
  <c r="E489" i="6"/>
  <c r="E1376" i="6"/>
  <c r="E597" i="6"/>
  <c r="E857" i="6"/>
  <c r="E547" i="6"/>
  <c r="E1479" i="6"/>
  <c r="E1379" i="6"/>
  <c r="E563" i="6"/>
  <c r="E936" i="6"/>
  <c r="E724" i="6"/>
  <c r="E1147" i="6"/>
  <c r="E731" i="6"/>
  <c r="E1525" i="6"/>
  <c r="E1263" i="6"/>
  <c r="E477" i="6"/>
  <c r="E883" i="6"/>
  <c r="E798" i="6"/>
  <c r="E1409" i="6"/>
  <c r="E1425" i="6"/>
  <c r="E911" i="6"/>
  <c r="E842" i="6"/>
  <c r="E497" i="6"/>
  <c r="E1084" i="6"/>
  <c r="E553" i="6"/>
  <c r="E598" i="6"/>
  <c r="E912" i="6"/>
  <c r="E971" i="6"/>
  <c r="E990" i="6"/>
  <c r="E732" i="6"/>
  <c r="E1612" i="6"/>
  <c r="E1139" i="6"/>
  <c r="E568" i="6"/>
  <c r="E1254" i="6"/>
  <c r="E1072" i="6"/>
  <c r="E694" i="6"/>
  <c r="E1606" i="6"/>
  <c r="E782" i="6"/>
  <c r="E695" i="6"/>
  <c r="E449" i="6"/>
  <c r="E1067" i="6"/>
  <c r="E1042" i="6"/>
  <c r="E1426" i="6"/>
  <c r="E655" i="6"/>
  <c r="E764" i="6"/>
  <c r="E537" i="6"/>
  <c r="E843" i="6"/>
  <c r="E1274" i="6"/>
  <c r="E1402" i="6"/>
  <c r="E1043" i="6"/>
  <c r="E509" i="6"/>
  <c r="E1132" i="6"/>
  <c r="E1255" i="6"/>
  <c r="E498" i="6"/>
  <c r="E1085" i="6"/>
  <c r="E1232" i="6"/>
  <c r="E1511" i="6"/>
  <c r="E542" i="6"/>
  <c r="E1244" i="6"/>
  <c r="E1414" i="6"/>
  <c r="E660" i="6"/>
  <c r="E1421" i="6"/>
  <c r="E696" i="6"/>
  <c r="E648" i="6"/>
  <c r="E1498" i="6"/>
  <c r="E774" i="6"/>
  <c r="E437" i="6"/>
  <c r="E738" i="6"/>
  <c r="E1093" i="6"/>
  <c r="E1133" i="6"/>
  <c r="E1000" i="6"/>
  <c r="E956" i="6"/>
  <c r="E417" i="6"/>
  <c r="E873" i="6"/>
  <c r="E1388" i="6"/>
  <c r="E510" i="6"/>
  <c r="E1310" i="6"/>
  <c r="E418" i="6"/>
  <c r="E1461" i="6"/>
  <c r="E1444" i="6"/>
  <c r="E1316" i="6"/>
  <c r="E1391" i="6"/>
  <c r="E779" i="6"/>
  <c r="E1193" i="6"/>
  <c r="E637" i="6"/>
  <c r="E1202" i="6"/>
  <c r="E426" i="6"/>
  <c r="E1098" i="6"/>
  <c r="E874" i="6"/>
  <c r="E1568" i="6"/>
  <c r="E1574" i="6"/>
  <c r="E1501" i="6"/>
  <c r="E1184" i="6"/>
  <c r="E1533" i="6"/>
  <c r="E1275" i="6"/>
  <c r="E1403" i="6"/>
  <c r="E564" i="6"/>
  <c r="E1467" i="6"/>
  <c r="E852" i="6"/>
  <c r="E972" i="6"/>
  <c r="E1358" i="6"/>
  <c r="E1613" i="6"/>
  <c r="E982" i="6"/>
  <c r="E538" i="6"/>
  <c r="E755" i="6"/>
  <c r="E1432" i="6"/>
  <c r="E614" i="6"/>
  <c r="E1377" i="6"/>
  <c r="E1512" i="6"/>
  <c r="E438" i="6"/>
  <c r="E765" i="6"/>
  <c r="E891" i="6"/>
  <c r="E991" i="6"/>
  <c r="E514" i="6"/>
  <c r="E1153" i="6"/>
  <c r="E733" i="6"/>
  <c r="E599" i="6"/>
  <c r="E1052" i="6"/>
  <c r="E775" i="6"/>
  <c r="E992" i="6"/>
  <c r="E684" i="6"/>
  <c r="E1359" i="6"/>
  <c r="E937" i="6"/>
  <c r="E1380" i="6"/>
  <c r="E1094" i="6"/>
  <c r="E801" i="6"/>
  <c r="E642" i="6"/>
  <c r="E973" i="6"/>
  <c r="E1050" i="6"/>
  <c r="E1538" i="6"/>
  <c r="E920" i="6"/>
  <c r="E836" i="6"/>
  <c r="E471" i="6"/>
  <c r="E1144" i="6"/>
  <c r="E457" i="6"/>
  <c r="E1427" i="6"/>
  <c r="E1086" i="6"/>
  <c r="E913" i="6"/>
  <c r="E1607" i="6"/>
  <c r="E766" i="6"/>
  <c r="E932" i="6"/>
  <c r="E543" i="6"/>
  <c r="E671" i="6"/>
  <c r="E1159" i="6"/>
  <c r="E1502" i="6"/>
  <c r="E808" i="6"/>
  <c r="E1330" i="6"/>
  <c r="E1001" i="6"/>
  <c r="E849" i="6"/>
  <c r="E1323" i="6"/>
  <c r="E558" i="6"/>
  <c r="E767" i="6"/>
  <c r="E1302" i="6"/>
  <c r="E504" i="6"/>
  <c r="E905" i="6"/>
  <c r="E768" i="6"/>
  <c r="E725" i="6"/>
  <c r="E1140" i="6"/>
  <c r="E1194" i="6"/>
  <c r="E788" i="6"/>
  <c r="E1185" i="6"/>
  <c r="E544" i="6"/>
  <c r="E1360" i="6"/>
  <c r="E1060" i="6"/>
  <c r="E1365" i="6"/>
  <c r="E649" i="6"/>
  <c r="E638" i="6"/>
  <c r="E615" i="6"/>
  <c r="E650" i="6"/>
  <c r="E645" i="6"/>
  <c r="E1213" i="6"/>
  <c r="E1023" i="6"/>
  <c r="E1154" i="6"/>
  <c r="E1073" i="6"/>
  <c r="E1344" i="6"/>
  <c r="E1053" i="6"/>
  <c r="E1324" i="6"/>
  <c r="E1044" i="6"/>
  <c r="E511" i="6"/>
  <c r="E1517" i="6"/>
  <c r="E906" i="6"/>
  <c r="E1499" i="6"/>
  <c r="E1474" i="6"/>
  <c r="E1559" i="6"/>
  <c r="E685" i="6"/>
  <c r="E809" i="6"/>
  <c r="E1622" i="6"/>
  <c r="E1219" i="6"/>
  <c r="E862" i="6"/>
  <c r="E1548" i="6"/>
  <c r="E819" i="6"/>
  <c r="E965" i="6"/>
  <c r="E518" i="6"/>
  <c r="E1220" i="6"/>
  <c r="E441" i="6"/>
  <c r="E1440" i="6"/>
  <c r="E756" i="6"/>
  <c r="E433" i="6"/>
  <c r="E1009" i="6"/>
  <c r="E1214" i="6"/>
  <c r="E463" i="6"/>
  <c r="E983" i="6"/>
  <c r="E519" i="6"/>
  <c r="E993" i="6"/>
  <c r="E1480" i="6"/>
  <c r="E1256" i="6"/>
  <c r="E830" i="6"/>
  <c r="E616" i="6"/>
  <c r="E697" i="6"/>
  <c r="E1079" i="6"/>
  <c r="E1462" i="6"/>
  <c r="E1493" i="6"/>
  <c r="E1281" i="6"/>
  <c r="E1338" i="6"/>
  <c r="E783" i="6"/>
  <c r="E442" i="6"/>
  <c r="E898" i="6"/>
  <c r="E984" i="6"/>
  <c r="E739" i="6"/>
  <c r="E799" i="6"/>
  <c r="E1392" i="6"/>
  <c r="E1541" i="6"/>
  <c r="E698" i="6"/>
  <c r="E1080" i="6"/>
  <c r="E1106" i="6"/>
  <c r="E974" i="6"/>
  <c r="E1503" i="6"/>
  <c r="E1095" i="6"/>
  <c r="E1452" i="6"/>
  <c r="E1393" i="6"/>
  <c r="E1494" i="6"/>
  <c r="E600" i="6"/>
  <c r="E1569" i="6"/>
  <c r="E515" i="6"/>
  <c r="E1345" i="6"/>
  <c r="E1128" i="6"/>
  <c r="E1203" i="6"/>
  <c r="E608" i="6"/>
  <c r="E994" i="6"/>
  <c r="E1282" i="6"/>
  <c r="E661" i="6"/>
  <c r="E734" i="6"/>
  <c r="E1061" i="6"/>
  <c r="E1481" i="6"/>
  <c r="E1504" i="6"/>
  <c r="E1331" i="6"/>
  <c r="E1033" i="6"/>
  <c r="E837" i="6"/>
  <c r="E569" i="6"/>
  <c r="E820" i="6"/>
  <c r="E875" i="6"/>
  <c r="E825" i="6"/>
  <c r="E938" i="6"/>
  <c r="E505" i="6"/>
  <c r="E713" i="6"/>
  <c r="E726" i="6"/>
  <c r="E1195" i="6"/>
  <c r="E941" i="6"/>
  <c r="E1215" i="6"/>
  <c r="E939" i="6"/>
  <c r="E1294" i="6"/>
  <c r="E853" i="6"/>
  <c r="E688" i="6"/>
  <c r="E427" i="6"/>
  <c r="E672" i="6"/>
  <c r="E1332" i="6"/>
  <c r="E699" i="6"/>
  <c r="E450" i="6"/>
  <c r="E662" i="6"/>
  <c r="E1303" i="6"/>
  <c r="E966" i="6"/>
  <c r="E810" i="6"/>
  <c r="E1169" i="6"/>
  <c r="E1016" i="6"/>
  <c r="E1074" i="6"/>
  <c r="E899" i="6"/>
  <c r="E1468" i="6"/>
  <c r="E1110" i="6"/>
  <c r="E419" i="6"/>
  <c r="E1264" i="6"/>
  <c r="E1010" i="6"/>
  <c r="E1087" i="6"/>
  <c r="E995" i="6"/>
  <c r="E854" i="6"/>
  <c r="E831" i="6"/>
  <c r="E1068" i="6"/>
  <c r="E1311" i="6"/>
  <c r="E1117" i="6"/>
  <c r="E978" i="6"/>
  <c r="E1204" i="6"/>
  <c r="E439" i="6"/>
  <c r="E1539" i="6"/>
  <c r="E1594" i="6"/>
  <c r="E1062" i="6"/>
  <c r="E428" i="6"/>
  <c r="E1063" i="6"/>
  <c r="E838" i="6"/>
  <c r="E554" i="6"/>
  <c r="E458" i="6"/>
  <c r="E490" i="6"/>
  <c r="E1170" i="6"/>
  <c r="E1002" i="6"/>
  <c r="E804" i="6"/>
  <c r="E628" i="6"/>
  <c r="E706" i="6"/>
  <c r="E609" i="6"/>
  <c r="E1453" i="6"/>
  <c r="E1175" i="6"/>
  <c r="E957" i="6"/>
  <c r="E927" i="6"/>
  <c r="E451" i="6"/>
  <c r="E892" i="6"/>
  <c r="E1554" i="6"/>
  <c r="E1134" i="6"/>
  <c r="E802" i="6"/>
  <c r="E1475" i="6"/>
  <c r="E1614" i="6"/>
  <c r="E1463" i="6"/>
  <c r="E1469" i="6"/>
  <c r="E1265" i="6"/>
  <c r="E617" i="6"/>
  <c r="E1011" i="6"/>
  <c r="E1122" i="6"/>
  <c r="E618" i="6"/>
  <c r="E1361" i="6"/>
  <c r="E996" i="6"/>
  <c r="E884" i="6"/>
  <c r="E1385" i="6"/>
  <c r="E689" i="6"/>
  <c r="E1312" i="6"/>
  <c r="E1196" i="6"/>
  <c r="E1045" i="6"/>
  <c r="E1608" i="6"/>
  <c r="E942" i="6"/>
  <c r="E1464" i="6"/>
  <c r="E1190" i="6"/>
  <c r="E1012" i="6"/>
  <c r="E832" i="6"/>
  <c r="E1181" i="6"/>
  <c r="E839" i="6"/>
  <c r="E1433" i="6"/>
  <c r="E1601" i="6"/>
  <c r="E1096" i="6"/>
  <c r="E1522" i="6"/>
  <c r="F115" i="6"/>
  <c r="F692" i="6"/>
  <c r="F121" i="6"/>
  <c r="F682" i="6"/>
  <c r="F240" i="6"/>
  <c r="H1023" i="6"/>
  <c r="G819" i="6"/>
  <c r="H1128" i="6"/>
  <c r="C1136" i="6"/>
  <c r="C1544" i="6"/>
  <c r="C1366" i="6"/>
  <c r="C501" i="6"/>
  <c r="C1102" i="6"/>
  <c r="C675" i="6"/>
  <c r="C796" i="6"/>
  <c r="C584" i="6"/>
  <c r="C1236" i="6"/>
  <c r="C1165" i="6"/>
  <c r="C1373" i="6"/>
  <c r="C470" i="6"/>
  <c r="C1166" i="6"/>
  <c r="C508" i="6"/>
  <c r="C871" i="6"/>
  <c r="C493" i="6"/>
  <c r="C534" i="6"/>
  <c r="C1268" i="6"/>
  <c r="C1056" i="6"/>
  <c r="C456" i="6"/>
  <c r="C880" i="6"/>
  <c r="C953" i="6"/>
  <c r="C435" i="6"/>
  <c r="C723" i="6"/>
  <c r="C877" i="6"/>
  <c r="C1137" i="6"/>
  <c r="C1588" i="6"/>
  <c r="C1413" i="6"/>
  <c r="C1180" i="6"/>
  <c r="C1579" i="6"/>
  <c r="C1258" i="6"/>
  <c r="C934" i="6"/>
  <c r="C872" i="6"/>
  <c r="C1226" i="6"/>
  <c r="C1114" i="6"/>
  <c r="C1200" i="6"/>
  <c r="C1241" i="6"/>
  <c r="C1288" i="6"/>
  <c r="C1207" i="6"/>
  <c r="C1103" i="6"/>
  <c r="C632" i="6"/>
  <c r="C526" i="6"/>
  <c r="C1443" i="6"/>
  <c r="C485" i="6"/>
  <c r="C1399" i="6"/>
  <c r="C1367" i="6"/>
  <c r="C1259" i="6"/>
  <c r="C716" i="6"/>
  <c r="C1458" i="6"/>
  <c r="C1424" i="6"/>
  <c r="C1115" i="6"/>
  <c r="C916" i="6"/>
  <c r="C897" i="6"/>
  <c r="C513" i="6"/>
  <c r="C1121" i="6"/>
  <c r="C461" i="6"/>
  <c r="C1032" i="6"/>
  <c r="C980" i="6"/>
  <c r="C846" i="6"/>
  <c r="C1349" i="6"/>
  <c r="C847" i="6"/>
  <c r="C1329" i="6"/>
  <c r="C1580" i="6"/>
  <c r="C1450" i="6"/>
  <c r="C1298" i="6"/>
  <c r="C1272" i="6"/>
  <c r="C1227" i="6"/>
  <c r="C635" i="6"/>
  <c r="C1308" i="6"/>
  <c r="C557" i="6"/>
  <c r="C546" i="6"/>
  <c r="C763" i="6"/>
  <c r="C815" i="6"/>
  <c r="C1350" i="6"/>
  <c r="C730" i="6"/>
  <c r="C676" i="6"/>
  <c r="C1131" i="6"/>
  <c r="C1605" i="6"/>
  <c r="C1620" i="6"/>
  <c r="C1497" i="6"/>
  <c r="C717" i="6"/>
  <c r="C468" i="6"/>
  <c r="C1260" i="6"/>
  <c r="C785" i="6"/>
  <c r="C488" i="6"/>
  <c r="C462" i="6"/>
  <c r="C653" i="6"/>
  <c r="C527" i="6"/>
  <c r="C683" i="6"/>
  <c r="C1357" i="6"/>
  <c r="C1247" i="6"/>
  <c r="C641" i="6"/>
  <c r="C772" i="6"/>
  <c r="C605" i="6"/>
  <c r="C1171" i="6"/>
  <c r="C1599" i="6"/>
  <c r="C816" i="6"/>
  <c r="C1368" i="6"/>
  <c r="C1309" i="6"/>
  <c r="C1342" i="6"/>
  <c r="C567" i="6"/>
  <c r="C1374" i="6"/>
  <c r="C1289" i="6"/>
  <c r="C878" i="6"/>
  <c r="C1337" i="6"/>
  <c r="C575" i="6"/>
  <c r="C1116" i="6"/>
  <c r="C1321" i="6"/>
  <c r="C585" i="6"/>
  <c r="C1459" i="6"/>
  <c r="C1006" i="6"/>
  <c r="C1299" i="6"/>
  <c r="C1430" i="6"/>
  <c r="C1438" i="6"/>
  <c r="C1573" i="6"/>
  <c r="C1314" i="6"/>
  <c r="C1242" i="6"/>
  <c r="C1091" i="6"/>
  <c r="C654" i="6"/>
  <c r="C1508" i="6"/>
  <c r="C786" i="6"/>
  <c r="C502" i="6"/>
  <c r="C1237" i="6"/>
  <c r="C1600" i="6"/>
  <c r="C448" i="6"/>
  <c r="C494" i="6"/>
  <c r="C1589" i="6"/>
  <c r="C606" i="6"/>
  <c r="C636" i="6"/>
  <c r="C580" i="6"/>
  <c r="C926" i="6"/>
  <c r="C1509" i="6"/>
  <c r="C1478" i="6"/>
  <c r="C528" i="6"/>
  <c r="C535" i="6"/>
  <c r="C881" i="6"/>
  <c r="C1172" i="6"/>
  <c r="C1537" i="6"/>
  <c r="C1343" i="6"/>
  <c r="C981" i="6"/>
  <c r="C954" i="6"/>
  <c r="C744" i="6"/>
  <c r="C693" i="6"/>
  <c r="C1369" i="6"/>
  <c r="C773" i="6"/>
  <c r="C536" i="6"/>
  <c r="C955" i="6"/>
  <c r="C753" i="6"/>
  <c r="C424" i="6"/>
  <c r="C1280" i="6"/>
  <c r="C1315" i="6"/>
  <c r="C1439" i="6"/>
  <c r="C747" i="6"/>
  <c r="C848" i="6"/>
  <c r="C1231" i="6"/>
  <c r="C1167" i="6"/>
  <c r="C807" i="6"/>
  <c r="C748" i="6"/>
  <c r="C607" i="6"/>
  <c r="C633" i="6"/>
  <c r="C1243" i="6"/>
  <c r="C931" i="6"/>
  <c r="C1261" i="6"/>
  <c r="C586" i="6"/>
  <c r="C1173" i="6"/>
  <c r="C977" i="6"/>
  <c r="C824" i="6"/>
  <c r="C1248" i="6"/>
  <c r="C1021" i="6"/>
  <c r="C1174" i="6"/>
  <c r="C1007" i="6"/>
  <c r="C1105" i="6"/>
  <c r="C1262" i="6"/>
  <c r="C910" i="6"/>
  <c r="C1431" i="6"/>
  <c r="C1253" i="6"/>
  <c r="C522" i="6"/>
  <c r="C1593" i="6"/>
  <c r="C778" i="6"/>
  <c r="C687" i="6"/>
  <c r="C495" i="6"/>
  <c r="C1138" i="6"/>
  <c r="C496" i="6"/>
  <c r="C1510" i="6"/>
  <c r="C999" i="6"/>
  <c r="C1291" i="6"/>
  <c r="C754" i="6"/>
  <c r="C1545" i="6"/>
  <c r="C935" i="6"/>
  <c r="C1375" i="6"/>
  <c r="C1621" i="6"/>
  <c r="C1273" i="6"/>
  <c r="C625" i="6"/>
  <c r="C817" i="6"/>
  <c r="C797" i="6"/>
  <c r="C1322" i="6"/>
  <c r="C1451" i="6"/>
  <c r="C903" i="6"/>
  <c r="C1217" i="6"/>
  <c r="C1022" i="6"/>
  <c r="C1351" i="6"/>
  <c r="C818" i="6"/>
  <c r="C904" i="6"/>
  <c r="C1300" i="6"/>
  <c r="C425" i="6"/>
  <c r="C1558" i="6"/>
  <c r="C1158" i="6"/>
  <c r="C1352" i="6"/>
  <c r="C749" i="6"/>
  <c r="C705" i="6"/>
  <c r="C486" i="6"/>
  <c r="C677" i="6"/>
  <c r="C540" i="6"/>
  <c r="C861" i="6"/>
  <c r="C414" i="6"/>
  <c r="C678" i="6"/>
  <c r="C1008" i="6"/>
  <c r="C552" i="6"/>
  <c r="C964" i="6"/>
  <c r="C587" i="6"/>
  <c r="C712" i="6"/>
  <c r="C679" i="6"/>
  <c r="C787" i="6"/>
  <c r="C1383" i="6"/>
  <c r="C989" i="6"/>
  <c r="C562" i="6"/>
  <c r="C1152" i="6"/>
  <c r="C1092" i="6"/>
  <c r="C1048" i="6"/>
  <c r="C1540" i="6"/>
  <c r="C1447" i="6"/>
  <c r="C1201" i="6"/>
  <c r="C1408" i="6"/>
  <c r="C1384" i="6"/>
  <c r="C1524" i="6"/>
  <c r="C1546" i="6"/>
  <c r="C1460" i="6"/>
  <c r="C596" i="6"/>
  <c r="C1420" i="6"/>
  <c r="C1109" i="6"/>
  <c r="C541" i="6"/>
  <c r="C1168" i="6"/>
  <c r="C503" i="6"/>
  <c r="C1487" i="6"/>
  <c r="C1078" i="6"/>
  <c r="C1057" i="6"/>
  <c r="C1448" i="6"/>
  <c r="C1293" i="6"/>
  <c r="C1058" i="6"/>
  <c r="C1581" i="6"/>
  <c r="C890" i="6"/>
  <c r="C1049" i="6"/>
  <c r="C1059" i="6"/>
  <c r="C680" i="6"/>
  <c r="C489" i="6"/>
  <c r="C1376" i="6"/>
  <c r="C597" i="6"/>
  <c r="C857" i="6"/>
  <c r="C547" i="6"/>
  <c r="C1479" i="6"/>
  <c r="C563" i="6"/>
  <c r="C936" i="6"/>
  <c r="C724" i="6"/>
  <c r="C1147" i="6"/>
  <c r="C731" i="6"/>
  <c r="C1525" i="6"/>
  <c r="C1263" i="6"/>
  <c r="C883" i="6"/>
  <c r="C798" i="6"/>
  <c r="C1409" i="6"/>
  <c r="C1425" i="6"/>
  <c r="C911" i="6"/>
  <c r="C842" i="6"/>
  <c r="C497" i="6"/>
  <c r="C553" i="6"/>
  <c r="C598" i="6"/>
  <c r="C912" i="6"/>
  <c r="C971" i="6"/>
  <c r="C990" i="6"/>
  <c r="C732" i="6"/>
  <c r="C1612" i="6"/>
  <c r="C568" i="6"/>
  <c r="C1254" i="6"/>
  <c r="C1072" i="6"/>
  <c r="C694" i="6"/>
  <c r="C1606" i="6"/>
  <c r="C782" i="6"/>
  <c r="C695" i="6"/>
  <c r="C1067" i="6"/>
  <c r="C1042" i="6"/>
  <c r="C1426" i="6"/>
  <c r="C655" i="6"/>
  <c r="C764" i="6"/>
  <c r="C537" i="6"/>
  <c r="C843" i="6"/>
  <c r="C1402" i="6"/>
  <c r="C1043" i="6"/>
  <c r="C509" i="6"/>
  <c r="C1132" i="6"/>
  <c r="C1255" i="6"/>
  <c r="C498" i="6"/>
  <c r="C1085" i="6"/>
  <c r="C1511" i="6"/>
  <c r="C542" i="6"/>
  <c r="C1244" i="6"/>
  <c r="C1414" i="6"/>
  <c r="C660" i="6"/>
  <c r="C1421" i="6"/>
  <c r="C696" i="6"/>
  <c r="C1498" i="6"/>
  <c r="C774" i="6"/>
  <c r="C437" i="6"/>
  <c r="C738" i="6"/>
  <c r="C1093" i="6"/>
  <c r="C1133" i="6"/>
  <c r="C1000" i="6"/>
  <c r="C417" i="6"/>
  <c r="C873" i="6"/>
  <c r="C1388" i="6"/>
  <c r="C510" i="6"/>
  <c r="C1310" i="6"/>
  <c r="C418" i="6"/>
  <c r="C1461" i="6"/>
  <c r="C1316" i="6"/>
  <c r="C1391" i="6"/>
  <c r="C779" i="6"/>
  <c r="C1193" i="6"/>
  <c r="C637" i="6"/>
  <c r="C1202" i="6"/>
  <c r="C426" i="6"/>
  <c r="C874" i="6"/>
  <c r="C1568" i="6"/>
  <c r="C1574" i="6"/>
  <c r="C1501" i="6"/>
  <c r="C1184" i="6"/>
  <c r="C1533" i="6"/>
  <c r="C1275" i="6"/>
  <c r="C564" i="6"/>
  <c r="C1467" i="6"/>
  <c r="C852" i="6"/>
  <c r="C972" i="6"/>
  <c r="C1358" i="6"/>
  <c r="C1613" i="6"/>
  <c r="C982" i="6"/>
  <c r="C755" i="6"/>
  <c r="C1432" i="6"/>
  <c r="C614" i="6"/>
  <c r="C1377" i="6"/>
  <c r="C1512" i="6"/>
  <c r="C438" i="6"/>
  <c r="C765" i="6"/>
  <c r="C991" i="6"/>
  <c r="C514" i="6"/>
  <c r="C1153" i="6"/>
  <c r="C733" i="6"/>
  <c r="C599" i="6"/>
  <c r="C1052" i="6"/>
  <c r="C775" i="6"/>
  <c r="C684" i="6"/>
  <c r="C1359" i="6"/>
  <c r="C937" i="6"/>
  <c r="C1380" i="6"/>
  <c r="C1094" i="6"/>
  <c r="C801" i="6"/>
  <c r="C642" i="6"/>
  <c r="C1050" i="6"/>
  <c r="C1538" i="6"/>
  <c r="C920" i="6"/>
  <c r="C836" i="6"/>
  <c r="C471" i="6"/>
  <c r="C1144" i="6"/>
  <c r="C457" i="6"/>
  <c r="C1086" i="6"/>
  <c r="C913" i="6"/>
  <c r="C1607" i="6"/>
  <c r="C766" i="6"/>
  <c r="C932" i="6"/>
  <c r="C543" i="6"/>
  <c r="C671" i="6"/>
  <c r="C1502" i="6"/>
  <c r="C808" i="6"/>
  <c r="C1330" i="6"/>
  <c r="C1001" i="6"/>
  <c r="C849" i="6"/>
  <c r="C1323" i="6"/>
  <c r="C558" i="6"/>
  <c r="C1302" i="6"/>
  <c r="C504" i="6"/>
  <c r="C905" i="6"/>
  <c r="C768" i="6"/>
  <c r="C725" i="6"/>
  <c r="C1140" i="6"/>
  <c r="C1194" i="6"/>
  <c r="C1185" i="6"/>
  <c r="C544" i="6"/>
  <c r="C1360" i="6"/>
  <c r="C1060" i="6"/>
  <c r="C1365" i="6"/>
  <c r="C649" i="6"/>
  <c r="C638" i="6"/>
  <c r="C650" i="6"/>
  <c r="C645" i="6"/>
  <c r="C1213" i="6"/>
  <c r="C1023" i="6"/>
  <c r="C1154" i="6"/>
  <c r="C1073" i="6"/>
  <c r="C1344" i="6"/>
  <c r="C1324" i="6"/>
  <c r="C1044" i="6"/>
  <c r="C511" i="6"/>
  <c r="C1517" i="6"/>
  <c r="C906" i="6"/>
  <c r="C1499" i="6"/>
  <c r="C1474" i="6"/>
  <c r="C685" i="6"/>
  <c r="C809" i="6"/>
  <c r="C1622" i="6"/>
  <c r="C1219" i="6"/>
  <c r="C862" i="6"/>
  <c r="C1548" i="6"/>
  <c r="C819" i="6"/>
  <c r="C518" i="6"/>
  <c r="C1220" i="6"/>
  <c r="C441" i="6"/>
  <c r="C1440" i="6"/>
  <c r="C756" i="6"/>
  <c r="C433" i="6"/>
  <c r="C1009" i="6"/>
  <c r="C463" i="6"/>
  <c r="C983" i="6"/>
  <c r="C519" i="6"/>
  <c r="C993" i="6"/>
  <c r="C1480" i="6"/>
  <c r="C1256" i="6"/>
  <c r="C830" i="6"/>
  <c r="C697" i="6"/>
  <c r="C1079" i="6"/>
  <c r="C1462" i="6"/>
  <c r="C1493" i="6"/>
  <c r="C1281" i="6"/>
  <c r="C1338" i="6"/>
  <c r="C783" i="6"/>
  <c r="C898" i="6"/>
  <c r="C984" i="6"/>
  <c r="C739" i="6"/>
  <c r="C799" i="6"/>
  <c r="C1392" i="6"/>
  <c r="C1541" i="6"/>
  <c r="C698" i="6"/>
  <c r="C1106" i="6"/>
  <c r="C974" i="6"/>
  <c r="C1503" i="6"/>
  <c r="C1095" i="6"/>
  <c r="C1452" i="6"/>
  <c r="C1393" i="6"/>
  <c r="C1494" i="6"/>
  <c r="C1569" i="6"/>
  <c r="C515" i="6"/>
  <c r="C1345" i="6"/>
  <c r="C1128" i="6"/>
  <c r="C1203" i="6"/>
  <c r="C608" i="6"/>
  <c r="C994" i="6"/>
  <c r="C661" i="6"/>
  <c r="C734" i="6"/>
  <c r="C1061" i="6"/>
  <c r="C1481" i="6"/>
  <c r="C1504" i="6"/>
  <c r="C1331" i="6"/>
  <c r="C1033" i="6"/>
  <c r="C569" i="6"/>
  <c r="C820" i="6"/>
  <c r="C875" i="6"/>
  <c r="C825" i="6"/>
  <c r="C938" i="6"/>
  <c r="C505" i="6"/>
  <c r="C713" i="6"/>
  <c r="C1195" i="6"/>
  <c r="C941" i="6"/>
  <c r="C1215" i="6"/>
  <c r="C939" i="6"/>
  <c r="C1294" i="6"/>
  <c r="C853" i="6"/>
  <c r="C688" i="6"/>
  <c r="C672" i="6"/>
  <c r="C1332" i="6"/>
  <c r="C699" i="6"/>
  <c r="C450" i="6"/>
  <c r="C662" i="6"/>
  <c r="C1303" i="6"/>
  <c r="C966" i="6"/>
  <c r="C1169" i="6"/>
  <c r="C1016" i="6"/>
  <c r="C1074" i="6"/>
  <c r="C899" i="6"/>
  <c r="C1468" i="6"/>
  <c r="C1110" i="6"/>
  <c r="C419" i="6"/>
  <c r="C1010" i="6"/>
  <c r="C1087" i="6"/>
  <c r="C995" i="6"/>
  <c r="C854" i="6"/>
  <c r="C831" i="6"/>
  <c r="C1068" i="6"/>
  <c r="C1311" i="6"/>
  <c r="C978" i="6"/>
  <c r="C1204" i="6"/>
  <c r="C439" i="6"/>
  <c r="C1539" i="6"/>
  <c r="C1594" i="6"/>
  <c r="C1062" i="6"/>
  <c r="C428" i="6"/>
  <c r="C838" i="6"/>
  <c r="C554" i="6"/>
  <c r="C458" i="6"/>
  <c r="C490" i="6"/>
  <c r="C1170" i="6"/>
  <c r="C1002" i="6"/>
  <c r="C804" i="6"/>
  <c r="C706" i="6"/>
  <c r="C609" i="6"/>
  <c r="C1453" i="6"/>
  <c r="C1175" i="6"/>
  <c r="C957" i="6"/>
  <c r="C927" i="6"/>
  <c r="C451" i="6"/>
  <c r="C1554" i="6"/>
  <c r="C1134" i="6"/>
  <c r="C802" i="6"/>
  <c r="C1475" i="6"/>
  <c r="C1614" i="6"/>
  <c r="C1463" i="6"/>
  <c r="C1469" i="6"/>
  <c r="C617" i="6"/>
  <c r="C1011" i="6"/>
  <c r="C1122" i="6"/>
  <c r="C618" i="6"/>
  <c r="C1361" i="6"/>
  <c r="C996" i="6"/>
  <c r="C884" i="6"/>
  <c r="C689" i="6"/>
  <c r="C1312" i="6"/>
  <c r="C1196" i="6"/>
  <c r="C1045" i="6"/>
  <c r="C1608" i="6"/>
  <c r="C942" i="6"/>
  <c r="C1464" i="6"/>
  <c r="C1012" i="6"/>
  <c r="C832" i="6"/>
  <c r="C1181" i="6"/>
  <c r="C839" i="6"/>
  <c r="C1433" i="6"/>
  <c r="C1601" i="6"/>
  <c r="C1096" i="6"/>
  <c r="K1136" i="6"/>
  <c r="K1544" i="6"/>
  <c r="K1366" i="6"/>
  <c r="K1102" i="6"/>
  <c r="K675" i="6"/>
  <c r="K584" i="6"/>
  <c r="K574" i="6"/>
  <c r="K1236" i="6"/>
  <c r="K1166" i="6"/>
  <c r="K508" i="6"/>
  <c r="K871" i="6"/>
  <c r="K1020" i="6"/>
  <c r="K1056" i="6"/>
  <c r="K953" i="6"/>
  <c r="K1036" i="6"/>
  <c r="K435" i="6"/>
  <c r="K1137" i="6"/>
  <c r="K1588" i="6"/>
  <c r="K1413" i="6"/>
  <c r="K1180" i="6"/>
  <c r="K1619" i="6"/>
  <c r="K1579" i="6"/>
  <c r="K872" i="6"/>
  <c r="K1226" i="6"/>
  <c r="K1114" i="6"/>
  <c r="K1200" i="6"/>
  <c r="K1241" i="6"/>
  <c r="K632" i="6"/>
  <c r="K526" i="6"/>
  <c r="K1443" i="6"/>
  <c r="K1532" i="6"/>
  <c r="K1259" i="6"/>
  <c r="K1458" i="6"/>
  <c r="K1424" i="6"/>
  <c r="K1108" i="6"/>
  <c r="K1115" i="6"/>
  <c r="K513" i="6"/>
  <c r="K1121" i="6"/>
  <c r="K1032" i="6"/>
  <c r="K1553" i="6"/>
  <c r="K980" i="6"/>
  <c r="K847" i="6"/>
  <c r="K1329" i="6"/>
  <c r="K1580" i="6"/>
  <c r="K1450" i="6"/>
  <c r="K988" i="6"/>
  <c r="K1298" i="6"/>
  <c r="K635" i="6"/>
  <c r="K1308" i="6"/>
  <c r="K557" i="6"/>
  <c r="K546" i="6"/>
  <c r="K1192" i="6"/>
  <c r="K730" i="6"/>
  <c r="K676" i="6"/>
  <c r="K1131" i="6"/>
  <c r="K1605" i="6"/>
  <c r="K1492" i="6"/>
  <c r="K1620" i="6"/>
  <c r="K468" i="6"/>
  <c r="K1260" i="6"/>
  <c r="K785" i="6"/>
  <c r="K1252" i="6"/>
  <c r="K683" i="6"/>
  <c r="K1357" i="6"/>
  <c r="K641" i="6"/>
  <c r="K1429" i="6"/>
  <c r="K772" i="6"/>
  <c r="K605" i="6"/>
  <c r="K1171" i="6"/>
  <c r="K816" i="6"/>
  <c r="K1309" i="6"/>
  <c r="K1342" i="6"/>
  <c r="K567" i="6"/>
  <c r="K1289" i="6"/>
  <c r="K575" i="6"/>
  <c r="K1521" i="6"/>
  <c r="K1116" i="6"/>
  <c r="K1321" i="6"/>
  <c r="K585" i="6"/>
  <c r="K1459" i="6"/>
  <c r="K1006" i="6"/>
  <c r="K1592" i="6"/>
  <c r="K1573" i="6"/>
  <c r="K1314" i="6"/>
  <c r="K1242" i="6"/>
  <c r="K1091" i="6"/>
  <c r="K1508" i="6"/>
  <c r="K985" i="6"/>
  <c r="K786" i="6"/>
  <c r="K1237" i="6"/>
  <c r="K1600" i="6"/>
  <c r="K1589" i="6"/>
  <c r="K1400" i="6"/>
  <c r="K606" i="6"/>
  <c r="K636" i="6"/>
  <c r="K580" i="6"/>
  <c r="K1509" i="6"/>
  <c r="K528" i="6"/>
  <c r="K535" i="6"/>
  <c r="K881" i="6"/>
  <c r="K1172" i="6"/>
  <c r="K1537" i="6"/>
  <c r="K1387" i="6"/>
  <c r="K693" i="6"/>
  <c r="K1369" i="6"/>
  <c r="K773" i="6"/>
  <c r="K536" i="6"/>
  <c r="K753" i="6"/>
  <c r="K1104" i="6"/>
  <c r="K1280" i="6"/>
  <c r="K1315" i="6"/>
  <c r="K1077" i="6"/>
  <c r="K807" i="6"/>
  <c r="K607" i="6"/>
  <c r="K633" i="6"/>
  <c r="K1261" i="6"/>
  <c r="K586" i="6"/>
  <c r="K1173" i="6"/>
  <c r="K977" i="6"/>
  <c r="K1021" i="6"/>
  <c r="K1401" i="6"/>
  <c r="K1007" i="6"/>
  <c r="K1105" i="6"/>
  <c r="K1253" i="6"/>
  <c r="K436" i="6"/>
  <c r="K522" i="6"/>
  <c r="K1593" i="6"/>
  <c r="K778" i="6"/>
  <c r="K687" i="6"/>
  <c r="K495" i="6"/>
  <c r="K1290" i="6"/>
  <c r="K999" i="6"/>
  <c r="K1291" i="6"/>
  <c r="K754" i="6"/>
  <c r="K1545" i="6"/>
  <c r="K1621" i="6"/>
  <c r="K1273" i="6"/>
  <c r="K625" i="6"/>
  <c r="K817" i="6"/>
  <c r="K797" i="6"/>
  <c r="K1451" i="6"/>
  <c r="K539" i="6"/>
  <c r="K903" i="6"/>
  <c r="K1217" i="6"/>
  <c r="K1022" i="6"/>
  <c r="K818" i="6"/>
  <c r="K1300" i="6"/>
  <c r="K1112" i="6"/>
  <c r="K425" i="6"/>
  <c r="K1352" i="6"/>
  <c r="K749" i="6"/>
  <c r="K486" i="6"/>
  <c r="K476" i="6"/>
  <c r="K677" i="6"/>
  <c r="K540" i="6"/>
  <c r="K861" i="6"/>
  <c r="K678" i="6"/>
  <c r="K552" i="6"/>
  <c r="K1301" i="6"/>
  <c r="K964" i="6"/>
  <c r="K587" i="6"/>
  <c r="K679" i="6"/>
  <c r="K989" i="6"/>
  <c r="K882" i="6"/>
  <c r="K562" i="6"/>
  <c r="K1152" i="6"/>
  <c r="K1092" i="6"/>
  <c r="K1048" i="6"/>
  <c r="K1540" i="6"/>
  <c r="K1201" i="6"/>
  <c r="K1218" i="6"/>
  <c r="K1408" i="6"/>
  <c r="K1384" i="6"/>
  <c r="K1524" i="6"/>
  <c r="K1546" i="6"/>
  <c r="K1460" i="6"/>
  <c r="K596" i="6"/>
  <c r="K1420" i="6"/>
  <c r="K1292" i="6"/>
  <c r="K1109" i="6"/>
  <c r="K541" i="6"/>
  <c r="K1168" i="6"/>
  <c r="K503" i="6"/>
  <c r="K1078" i="6"/>
  <c r="K1057" i="6"/>
  <c r="K670" i="6"/>
  <c r="K1448" i="6"/>
  <c r="K1293" i="6"/>
  <c r="K1581" i="6"/>
  <c r="K890" i="6"/>
  <c r="K1049" i="6"/>
  <c r="K829" i="6"/>
  <c r="K680" i="6"/>
  <c r="K489" i="6"/>
  <c r="K1376" i="6"/>
  <c r="K597" i="6"/>
  <c r="K857" i="6"/>
  <c r="K547" i="6"/>
  <c r="K1379" i="6"/>
  <c r="K563" i="6"/>
  <c r="K1147" i="6"/>
  <c r="K1525" i="6"/>
  <c r="K1409" i="6"/>
  <c r="K1425" i="6"/>
  <c r="K911" i="6"/>
  <c r="K842" i="6"/>
  <c r="K497" i="6"/>
  <c r="K1084" i="6"/>
  <c r="K553" i="6"/>
  <c r="K598" i="6"/>
  <c r="K990" i="6"/>
  <c r="K1612" i="6"/>
  <c r="K1139" i="6"/>
  <c r="K568" i="6"/>
  <c r="K1072" i="6"/>
  <c r="K694" i="6"/>
  <c r="K782" i="6"/>
  <c r="K695" i="6"/>
  <c r="K449" i="6"/>
  <c r="K1067" i="6"/>
  <c r="K1426" i="6"/>
  <c r="K655" i="6"/>
  <c r="K537" i="6"/>
  <c r="K1274" i="6"/>
  <c r="K1402" i="6"/>
  <c r="K1132" i="6"/>
  <c r="K1085" i="6"/>
  <c r="K1232" i="6"/>
  <c r="K542" i="6"/>
  <c r="K1244" i="6"/>
  <c r="K1414" i="6"/>
  <c r="K660" i="6"/>
  <c r="K1421" i="6"/>
  <c r="K648" i="6"/>
  <c r="K1498" i="6"/>
  <c r="K738" i="6"/>
  <c r="K1093" i="6"/>
  <c r="K1133" i="6"/>
  <c r="K1000" i="6"/>
  <c r="K956" i="6"/>
  <c r="K417" i="6"/>
  <c r="K873" i="6"/>
  <c r="K1388" i="6"/>
  <c r="K1461" i="6"/>
  <c r="K1444" i="6"/>
  <c r="K1316" i="6"/>
  <c r="K1193" i="6"/>
  <c r="K637" i="6"/>
  <c r="K1202" i="6"/>
  <c r="K874" i="6"/>
  <c r="K1568" i="6"/>
  <c r="K1574" i="6"/>
  <c r="K1501" i="6"/>
  <c r="K1184" i="6"/>
  <c r="K1533" i="6"/>
  <c r="K1275" i="6"/>
  <c r="K1403" i="6"/>
  <c r="K564" i="6"/>
  <c r="K1467" i="6"/>
  <c r="K852" i="6"/>
  <c r="K972" i="6"/>
  <c r="K1613" i="6"/>
  <c r="K982" i="6"/>
  <c r="K538" i="6"/>
  <c r="K1432" i="6"/>
  <c r="K614" i="6"/>
  <c r="K1377" i="6"/>
  <c r="K1512" i="6"/>
  <c r="K765" i="6"/>
  <c r="K991" i="6"/>
  <c r="K514" i="6"/>
  <c r="K1153" i="6"/>
  <c r="K733" i="6"/>
  <c r="K599" i="6"/>
  <c r="K1052" i="6"/>
  <c r="K775" i="6"/>
  <c r="K992" i="6"/>
  <c r="K684" i="6"/>
  <c r="K937" i="6"/>
  <c r="K1380" i="6"/>
  <c r="K1094" i="6"/>
  <c r="K801" i="6"/>
  <c r="K642" i="6"/>
  <c r="K973" i="6"/>
  <c r="K1538" i="6"/>
  <c r="K471" i="6"/>
  <c r="K1144" i="6"/>
  <c r="K457" i="6"/>
  <c r="K1427" i="6"/>
  <c r="K1086" i="6"/>
  <c r="K913" i="6"/>
  <c r="K766" i="6"/>
  <c r="K543" i="6"/>
  <c r="K671" i="6"/>
  <c r="K808" i="6"/>
  <c r="K1330" i="6"/>
  <c r="K1001" i="6"/>
  <c r="K849" i="6"/>
  <c r="K1323" i="6"/>
  <c r="K558" i="6"/>
  <c r="K767" i="6"/>
  <c r="K504" i="6"/>
  <c r="K905" i="6"/>
  <c r="K725" i="6"/>
  <c r="K1140" i="6"/>
  <c r="K1194" i="6"/>
  <c r="K788" i="6"/>
  <c r="K1185" i="6"/>
  <c r="K544" i="6"/>
  <c r="K1360" i="6"/>
  <c r="K1060" i="6"/>
  <c r="K1365" i="6"/>
  <c r="K649" i="6"/>
  <c r="K638" i="6"/>
  <c r="K615" i="6"/>
  <c r="K650" i="6"/>
  <c r="K645" i="6"/>
  <c r="K1213" i="6"/>
  <c r="K1023" i="6"/>
  <c r="K1154" i="6"/>
  <c r="K1073" i="6"/>
  <c r="K1344" i="6"/>
  <c r="K1053" i="6"/>
  <c r="K1324" i="6"/>
  <c r="K1044" i="6"/>
  <c r="K511" i="6"/>
  <c r="K1517" i="6"/>
  <c r="K906" i="6"/>
  <c r="K1499" i="6"/>
  <c r="K1474" i="6"/>
  <c r="K1559" i="6"/>
  <c r="K685" i="6"/>
  <c r="K809" i="6"/>
  <c r="K1219" i="6"/>
  <c r="K862" i="6"/>
  <c r="K1548" i="6"/>
  <c r="K965" i="6"/>
  <c r="K518" i="6"/>
  <c r="K1220" i="6"/>
  <c r="K441" i="6"/>
  <c r="K1440" i="6"/>
  <c r="K433" i="6"/>
  <c r="K1009" i="6"/>
  <c r="K1214" i="6"/>
  <c r="K463" i="6"/>
  <c r="K983" i="6"/>
  <c r="K519" i="6"/>
  <c r="K993" i="6"/>
  <c r="K1480" i="6"/>
  <c r="K1256" i="6"/>
  <c r="K830" i="6"/>
  <c r="K616" i="6"/>
  <c r="K697" i="6"/>
  <c r="K1079" i="6"/>
  <c r="K1493" i="6"/>
  <c r="K1281" i="6"/>
  <c r="K1338" i="6"/>
  <c r="K783" i="6"/>
  <c r="K898" i="6"/>
  <c r="K984" i="6"/>
  <c r="K799" i="6"/>
  <c r="K1392" i="6"/>
  <c r="K1541" i="6"/>
  <c r="K698" i="6"/>
  <c r="K1080" i="6"/>
  <c r="K1106" i="6"/>
  <c r="K974" i="6"/>
  <c r="K1503" i="6"/>
  <c r="K1095" i="6"/>
  <c r="K1452" i="6"/>
  <c r="K1393" i="6"/>
  <c r="K600" i="6"/>
  <c r="K1569" i="6"/>
  <c r="K515" i="6"/>
  <c r="K1345" i="6"/>
  <c r="K1128" i="6"/>
  <c r="K1203" i="6"/>
  <c r="K608" i="6"/>
  <c r="K1282" i="6"/>
  <c r="K661" i="6"/>
  <c r="K734" i="6"/>
  <c r="K1061" i="6"/>
  <c r="K1481" i="6"/>
  <c r="K1504" i="6"/>
  <c r="K1331" i="6"/>
  <c r="K1033" i="6"/>
  <c r="K837" i="6"/>
  <c r="K569" i="6"/>
  <c r="K825" i="6"/>
  <c r="K938" i="6"/>
  <c r="K505" i="6"/>
  <c r="K713" i="6"/>
  <c r="K726" i="6"/>
  <c r="K1195" i="6"/>
  <c r="K941" i="6"/>
  <c r="K1294" i="6"/>
  <c r="K853" i="6"/>
  <c r="K688" i="6"/>
  <c r="K427" i="6"/>
  <c r="K672" i="6"/>
  <c r="K1332" i="6"/>
  <c r="K662" i="6"/>
  <c r="K966" i="6"/>
  <c r="K810" i="6"/>
  <c r="K1169" i="6"/>
  <c r="K1016" i="6"/>
  <c r="K1468" i="6"/>
  <c r="K419" i="6"/>
  <c r="K1264" i="6"/>
  <c r="K1087" i="6"/>
  <c r="K854" i="6"/>
  <c r="K831" i="6"/>
  <c r="K1068" i="6"/>
  <c r="K1117" i="6"/>
  <c r="K1204" i="6"/>
  <c r="K439" i="6"/>
  <c r="K1539" i="6"/>
  <c r="K1594" i="6"/>
  <c r="K1062" i="6"/>
  <c r="K428" i="6"/>
  <c r="K1063" i="6"/>
  <c r="K838" i="6"/>
  <c r="K554" i="6"/>
  <c r="K1170" i="6"/>
  <c r="K628" i="6"/>
  <c r="K706" i="6"/>
  <c r="K609" i="6"/>
  <c r="K1453" i="6"/>
  <c r="K957" i="6"/>
  <c r="K927" i="6"/>
  <c r="K451" i="6"/>
  <c r="K1554" i="6"/>
  <c r="K802" i="6"/>
  <c r="K1475" i="6"/>
  <c r="K1614" i="6"/>
  <c r="K1463" i="6"/>
  <c r="K1469" i="6"/>
  <c r="K1265" i="6"/>
  <c r="K617" i="6"/>
  <c r="K1122" i="6"/>
  <c r="K618" i="6"/>
  <c r="K1361" i="6"/>
  <c r="K996" i="6"/>
  <c r="K1385" i="6"/>
  <c r="K689" i="6"/>
  <c r="K1312" i="6"/>
  <c r="K1196" i="6"/>
  <c r="K1045" i="6"/>
  <c r="K1608" i="6"/>
  <c r="K1464" i="6"/>
  <c r="K1012" i="6"/>
  <c r="K832" i="6"/>
  <c r="K1181" i="6"/>
  <c r="K839" i="6"/>
  <c r="K1433" i="6"/>
  <c r="K1601" i="6"/>
  <c r="K1096" i="6"/>
  <c r="K1522" i="6"/>
  <c r="W15" i="12"/>
  <c r="W16" i="12" s="1"/>
  <c r="C1160" i="6"/>
  <c r="C58" i="6"/>
  <c r="C1003" i="6"/>
  <c r="C63" i="6"/>
  <c r="C429" i="6"/>
  <c r="C140" i="6"/>
  <c r="C245" i="6"/>
  <c r="C1129" i="6"/>
  <c r="C369" i="6"/>
  <c r="C20" i="6"/>
  <c r="C259" i="6"/>
  <c r="C375" i="6"/>
  <c r="C177" i="6"/>
  <c r="C1347" i="6"/>
  <c r="C1141" i="6"/>
  <c r="C331" i="6"/>
  <c r="C14" i="6"/>
  <c r="C157" i="6"/>
  <c r="C1482" i="6"/>
  <c r="C265" i="6"/>
  <c r="C478" i="6"/>
  <c r="C248" i="6"/>
  <c r="C158" i="6"/>
  <c r="C887" i="6"/>
  <c r="C202" i="6"/>
  <c r="C1370" i="6"/>
  <c r="C1233" i="6"/>
  <c r="C68" i="6"/>
  <c r="C208" i="6"/>
  <c r="C1029" i="6"/>
  <c r="C588" i="6"/>
  <c r="C1088" i="6"/>
  <c r="C1228" i="6"/>
  <c r="C958" i="6"/>
  <c r="C1069" i="6"/>
  <c r="C203" i="6"/>
  <c r="C1030" i="6"/>
  <c r="C289" i="6"/>
  <c r="C850" i="6"/>
  <c r="C376" i="6"/>
  <c r="C1353" i="6"/>
  <c r="C1346" i="6"/>
  <c r="C363" i="6"/>
  <c r="C116" i="6"/>
  <c r="C997" i="6"/>
  <c r="C141" i="6"/>
  <c r="C811" i="6"/>
  <c r="C1454" i="6"/>
  <c r="C394" i="6"/>
  <c r="C211" i="6"/>
  <c r="C1269" i="6"/>
  <c r="C1560" i="6"/>
  <c r="C589" i="6"/>
  <c r="C315" i="6"/>
  <c r="C1182" i="6"/>
  <c r="C212" i="6"/>
  <c r="C366" i="6"/>
  <c r="C71" i="6"/>
  <c r="C529" i="6"/>
  <c r="C1371" i="6"/>
  <c r="C1238" i="6"/>
  <c r="C812" i="6"/>
  <c r="C188" i="6"/>
  <c r="C60" i="6"/>
  <c r="C26" i="6"/>
  <c r="C355" i="6"/>
  <c r="C359" i="6"/>
  <c r="C321" i="6"/>
  <c r="C299" i="6"/>
  <c r="C750" i="6"/>
  <c r="C1428" i="6"/>
  <c r="C1135" i="6"/>
  <c r="C1577" i="6"/>
  <c r="C1615" i="6"/>
  <c r="C204" i="6"/>
  <c r="C430" i="6"/>
  <c r="C280" i="6"/>
  <c r="C975" i="6"/>
  <c r="C610" i="6"/>
  <c r="C148" i="6"/>
  <c r="C1118" i="6"/>
  <c r="C900" i="6"/>
  <c r="C590" i="6"/>
  <c r="C714" i="6"/>
  <c r="C18" i="6"/>
  <c r="C656" i="6"/>
  <c r="C700" i="6"/>
  <c r="C986" i="6"/>
  <c r="C1176" i="6"/>
  <c r="C459" i="6"/>
  <c r="C367" i="6"/>
  <c r="C928" i="6"/>
  <c r="C209" i="6"/>
  <c r="C863" i="6"/>
  <c r="C959" i="6"/>
  <c r="C178" i="6"/>
  <c r="C1483" i="6"/>
  <c r="C1465" i="6"/>
  <c r="C231" i="6"/>
  <c r="C216" i="6"/>
  <c r="C103" i="6"/>
  <c r="C943" i="6"/>
  <c r="C576" i="6"/>
  <c r="C36" i="6"/>
  <c r="C5" i="6"/>
  <c r="C740" i="6"/>
  <c r="C324" i="6"/>
  <c r="C776" i="6"/>
  <c r="C1245" i="6"/>
  <c r="C272" i="6"/>
  <c r="C132" i="6"/>
  <c r="C278" i="6"/>
  <c r="C258" i="6"/>
  <c r="C222" i="6"/>
  <c r="C91" i="6"/>
  <c r="C1616" i="6"/>
  <c r="C341" i="6"/>
  <c r="C251" i="6"/>
  <c r="C27" i="6"/>
  <c r="C1609" i="6"/>
  <c r="C292" i="6"/>
  <c r="C45" i="6"/>
  <c r="C307" i="6"/>
  <c r="C77" i="6"/>
  <c r="C1415" i="6"/>
  <c r="C7" i="6"/>
  <c r="C89" i="6"/>
  <c r="C1054" i="6"/>
  <c r="C1313" i="6"/>
  <c r="C769" i="6"/>
  <c r="C1394" i="6"/>
  <c r="C949" i="6"/>
  <c r="C1484" i="6"/>
  <c r="C344" i="6"/>
  <c r="C727" i="6"/>
  <c r="C663" i="6"/>
  <c r="C657" i="6"/>
  <c r="C1404" i="6"/>
  <c r="C1186" i="6"/>
  <c r="C1081" i="6"/>
  <c r="C1155" i="6"/>
  <c r="C199" i="6"/>
  <c r="C325" i="6"/>
  <c r="C1395" i="6"/>
  <c r="C452" i="6"/>
  <c r="C192" i="6"/>
  <c r="C1362" i="6"/>
  <c r="C577" i="6"/>
  <c r="C1354" i="6"/>
  <c r="C61" i="6"/>
  <c r="C159" i="6"/>
  <c r="C1266" i="6"/>
  <c r="C82" i="6"/>
  <c r="C1470" i="6"/>
  <c r="C1505" i="6"/>
  <c r="C1034" i="6"/>
  <c r="C1488" i="6"/>
  <c r="C179" i="6"/>
  <c r="C1489" i="6"/>
  <c r="C1445" i="6"/>
  <c r="C69" i="6"/>
  <c r="C1582" i="6"/>
  <c r="C844" i="6"/>
  <c r="C46" i="6"/>
  <c r="C1257" i="6"/>
  <c r="C294" i="6"/>
  <c r="C1295" i="6"/>
  <c r="C224" i="6"/>
  <c r="C55" i="6"/>
  <c r="C1099" i="6"/>
  <c r="C193" i="6"/>
  <c r="C673" i="6"/>
  <c r="C867" i="6"/>
  <c r="C621" i="6"/>
  <c r="C70" i="6"/>
  <c r="C757" i="6"/>
  <c r="C639" i="6"/>
  <c r="C48" i="6"/>
  <c r="C65" i="6"/>
  <c r="C789" i="6"/>
  <c r="C1339" i="6"/>
  <c r="C142" i="6"/>
  <c r="C266" i="6"/>
  <c r="C681" i="6"/>
  <c r="C420" i="6"/>
  <c r="C1583" i="6"/>
  <c r="C1549" i="6"/>
  <c r="C28" i="6"/>
  <c r="C1416" i="6"/>
  <c r="C353" i="6"/>
  <c r="C1051" i="6"/>
  <c r="C1565" i="6"/>
  <c r="C1570" i="6"/>
  <c r="C1333" i="6"/>
  <c r="C38" i="6"/>
  <c r="C1197" i="6"/>
  <c r="C104" i="6"/>
  <c r="C194" i="6"/>
  <c r="C64" i="6"/>
  <c r="C1561" i="6"/>
  <c r="C813" i="6"/>
  <c r="C241" i="6"/>
  <c r="C316" i="6"/>
  <c r="C443" i="6"/>
  <c r="C933" i="6"/>
  <c r="C611" i="6"/>
  <c r="C170" i="6"/>
  <c r="C217" i="6"/>
  <c r="C283" i="6"/>
  <c r="C914" i="6"/>
  <c r="C213" i="6"/>
  <c r="C1526" i="6"/>
  <c r="C1145" i="6"/>
  <c r="C347" i="6"/>
  <c r="C1575" i="6"/>
  <c r="C15" i="6"/>
  <c r="C389" i="6"/>
  <c r="C431" i="6"/>
  <c r="C154" i="6"/>
  <c r="C273" i="6"/>
  <c r="C200" i="6"/>
  <c r="C21" i="6"/>
  <c r="C1550" i="6"/>
  <c r="C246" i="6"/>
  <c r="C1177" i="6"/>
  <c r="C1148" i="6"/>
  <c r="C840" i="6"/>
  <c r="C1198" i="6"/>
  <c r="C1363" i="6"/>
  <c r="C879" i="6"/>
  <c r="C520" i="6"/>
  <c r="C99" i="6"/>
  <c r="C377" i="6"/>
  <c r="C295" i="6"/>
  <c r="C1208" i="6"/>
  <c r="C444" i="6"/>
  <c r="C1527" i="6"/>
  <c r="C643" i="6"/>
  <c r="C506" i="6"/>
  <c r="C35" i="6"/>
  <c r="C399" i="6"/>
  <c r="C570" i="6"/>
  <c r="C1466" i="6"/>
  <c r="C784" i="6"/>
  <c r="C100" i="6"/>
  <c r="C151" i="6"/>
  <c r="C445" i="6"/>
  <c r="C1123" i="6"/>
  <c r="C915" i="6"/>
  <c r="C601" i="6"/>
  <c r="C152" i="6"/>
  <c r="C651" i="6"/>
  <c r="C1317" i="6"/>
  <c r="C281" i="6"/>
  <c r="C85" i="6"/>
  <c r="C345" i="6"/>
  <c r="C195" i="6"/>
  <c r="C263" i="6"/>
  <c r="C1396" i="6"/>
  <c r="C19" i="6"/>
  <c r="C929" i="6"/>
  <c r="C833" i="6"/>
  <c r="C1340" i="6"/>
  <c r="C109" i="6"/>
  <c r="C1578" i="6"/>
  <c r="C94" i="6"/>
  <c r="C1602" i="6"/>
  <c r="C821" i="6"/>
  <c r="C1161" i="6"/>
  <c r="C59" i="6"/>
  <c r="C249" i="6"/>
  <c r="C917" i="6"/>
  <c r="C1124" i="6"/>
  <c r="C1434" i="6"/>
  <c r="C523" i="6"/>
  <c r="C491" i="6"/>
  <c r="C118" i="6"/>
  <c r="C960" i="6"/>
  <c r="C351" i="6"/>
  <c r="C622" i="6"/>
  <c r="C171" i="6"/>
  <c r="C41" i="6"/>
  <c r="C225" i="6"/>
  <c r="C559" i="6"/>
  <c r="C581" i="6"/>
  <c r="C1035" i="6"/>
  <c r="C1590" i="6"/>
  <c r="C1156" i="6"/>
  <c r="C1555" i="6"/>
  <c r="C92" i="6"/>
  <c r="C469" i="6"/>
  <c r="C66" i="6"/>
  <c r="C646" i="6"/>
  <c r="C386" i="6"/>
  <c r="C95" i="6"/>
  <c r="C412" i="6"/>
  <c r="C868" i="6"/>
  <c r="C888" i="6"/>
  <c r="C383" i="6"/>
  <c r="C530" i="6"/>
  <c r="C326" i="6"/>
  <c r="C364" i="6"/>
  <c r="C446" i="6"/>
  <c r="C33" i="6"/>
  <c r="C921" i="6"/>
  <c r="C979" i="6"/>
  <c r="C464" i="6"/>
  <c r="C1485" i="6"/>
  <c r="C1205" i="6"/>
  <c r="C96" i="6"/>
  <c r="C233" i="6"/>
  <c r="C348" i="6"/>
  <c r="C49" i="6"/>
  <c r="C42" i="6"/>
  <c r="C1471" i="6"/>
  <c r="C591" i="6"/>
  <c r="C545" i="6"/>
  <c r="C1446" i="6"/>
  <c r="C368" i="6"/>
  <c r="C1325" i="6"/>
  <c r="C196" i="6"/>
  <c r="C922" i="6"/>
  <c r="C465" i="6"/>
  <c r="C1046" i="6"/>
  <c r="C155" i="6"/>
  <c r="C181" i="6"/>
  <c r="C189" i="6"/>
  <c r="C161" i="6"/>
  <c r="C805" i="6"/>
  <c r="C1318" i="6"/>
  <c r="C640" i="6"/>
  <c r="C173" i="6"/>
  <c r="C117" i="6"/>
  <c r="C1506" i="6"/>
  <c r="C1055" i="6"/>
  <c r="C327" i="6"/>
  <c r="C112" i="6"/>
  <c r="C182" i="6"/>
  <c r="C387" i="6"/>
  <c r="C308" i="6"/>
  <c r="C360" i="6"/>
  <c r="C612" i="6"/>
  <c r="C322" i="6"/>
  <c r="C310" i="6"/>
  <c r="C507" i="6"/>
  <c r="C334" i="6"/>
  <c r="C1191" i="6"/>
  <c r="C719" i="6"/>
  <c r="C1355" i="6"/>
  <c r="C626" i="6"/>
  <c r="C370" i="6"/>
  <c r="C127" i="6"/>
  <c r="C602" i="6"/>
  <c r="C390" i="6"/>
  <c r="C86" i="6"/>
  <c r="C237" i="6"/>
  <c r="C961" i="6"/>
  <c r="C166" i="6"/>
  <c r="C434" i="6"/>
  <c r="C149" i="6"/>
  <c r="C296" i="6"/>
  <c r="C105" i="6"/>
  <c r="C1304" i="6"/>
  <c r="C361" i="6"/>
  <c r="C664" i="6"/>
  <c r="C1111" i="6"/>
  <c r="C396" i="6"/>
  <c r="C453" i="6"/>
  <c r="C834" i="6"/>
  <c r="C1455" i="6"/>
  <c r="C674" i="6"/>
  <c r="C293" i="6"/>
  <c r="C1513" i="6"/>
  <c r="C356" i="6"/>
  <c r="C144" i="6"/>
  <c r="C34" i="6"/>
  <c r="C479" i="6"/>
  <c r="C323" i="6"/>
  <c r="C1319" i="6"/>
  <c r="C247" i="6"/>
  <c r="C346" i="6"/>
  <c r="C335" i="6"/>
  <c r="C1528" i="6"/>
  <c r="C338" i="6"/>
  <c r="C332" i="6"/>
  <c r="C814" i="6"/>
  <c r="C524" i="6"/>
  <c r="C378" i="6"/>
  <c r="C260" i="6"/>
  <c r="C1372" i="6"/>
  <c r="C78" i="6"/>
  <c r="C1162" i="6"/>
  <c r="C110" i="6"/>
  <c r="C758" i="6"/>
  <c r="C1326" i="6"/>
  <c r="C407" i="6"/>
  <c r="C1119" i="6"/>
  <c r="C1529" i="6"/>
  <c r="C1405" i="6"/>
  <c r="C328" i="6"/>
  <c r="C1562" i="6"/>
  <c r="C219" i="6"/>
  <c r="C133" i="6"/>
  <c r="C1406" i="6"/>
  <c r="C1146" i="6"/>
  <c r="C214" i="6"/>
  <c r="C113" i="6"/>
  <c r="C3" i="6"/>
  <c r="C480" i="6"/>
  <c r="C1031" i="6"/>
  <c r="C855" i="6"/>
  <c r="C876" i="6"/>
  <c r="C1267" i="6"/>
  <c r="C1296" i="6"/>
  <c r="C770" i="6"/>
  <c r="C379" i="6"/>
  <c r="C1221" i="6"/>
  <c r="C197" i="6"/>
  <c r="C1149" i="6"/>
  <c r="C191" i="6"/>
  <c r="C1348" i="6"/>
  <c r="C349" i="6"/>
  <c r="C1234" i="6"/>
  <c r="C122" i="6"/>
  <c r="C275" i="6"/>
  <c r="C1305" i="6"/>
  <c r="C1514" i="6"/>
  <c r="C1364" i="6"/>
  <c r="C114" i="6"/>
  <c r="C1276" i="6"/>
  <c r="C780" i="6"/>
  <c r="C962" i="6"/>
  <c r="C856" i="6"/>
  <c r="C1246" i="6"/>
  <c r="C835" i="6"/>
  <c r="C1235" i="6"/>
  <c r="C1277" i="6"/>
  <c r="C24" i="6"/>
  <c r="C160" i="6"/>
  <c r="C592" i="6"/>
  <c r="C1013" i="6"/>
  <c r="C6" i="6"/>
  <c r="C1566" i="6"/>
  <c r="C741" i="6"/>
  <c r="C998" i="6"/>
  <c r="C944" i="6"/>
  <c r="C143" i="6"/>
  <c r="C311" i="6"/>
  <c r="C145" i="6"/>
  <c r="C1490" i="6"/>
  <c r="C261" i="6"/>
  <c r="C333" i="6"/>
  <c r="C1397" i="6"/>
  <c r="C83" i="6"/>
  <c r="C4" i="6"/>
  <c r="C1571" i="6"/>
  <c r="C907" i="6"/>
  <c r="C218" i="6"/>
  <c r="C1064" i="6"/>
  <c r="C309" i="6"/>
  <c r="C228" i="6"/>
  <c r="C1206" i="6"/>
  <c r="C1334" i="6"/>
  <c r="C87" i="6"/>
  <c r="C1065" i="6"/>
  <c r="C276" i="6"/>
  <c r="C806" i="6"/>
  <c r="C1542" i="6"/>
  <c r="C1456" i="6"/>
  <c r="C1441" i="6"/>
  <c r="C397" i="6"/>
  <c r="C128" i="6"/>
  <c r="C25" i="6"/>
  <c r="C1297" i="6"/>
  <c r="C629" i="6"/>
  <c r="C329" i="6"/>
  <c r="C242" i="6"/>
  <c r="C945" i="6"/>
  <c r="C403" i="6"/>
  <c r="C1089" i="6"/>
  <c r="C1070" i="6"/>
  <c r="C1417" i="6"/>
  <c r="C352" i="6"/>
  <c r="C408" i="6"/>
  <c r="C223" i="6"/>
  <c r="C1551" i="6"/>
  <c r="C1306" i="6"/>
  <c r="C790" i="6"/>
  <c r="C357" i="6"/>
  <c r="C1327" i="6"/>
  <c r="C135" i="6"/>
  <c r="C1125" i="6"/>
  <c r="C1442" i="6"/>
  <c r="C701" i="6"/>
  <c r="C1398" i="6"/>
  <c r="C84" i="6"/>
  <c r="C300" i="6"/>
  <c r="C1283" i="6"/>
  <c r="C619" i="6"/>
  <c r="C447" i="6"/>
  <c r="C410" i="6"/>
  <c r="C742" i="6"/>
  <c r="C1535" i="6"/>
  <c r="C123" i="6"/>
  <c r="C1270" i="6"/>
  <c r="C1222" i="6"/>
  <c r="C1278" i="6"/>
  <c r="C317" i="6"/>
  <c r="C686" i="6"/>
  <c r="C950" i="6"/>
  <c r="C354" i="6"/>
  <c r="C318" i="6"/>
  <c r="C72" i="6"/>
  <c r="C901" i="6"/>
  <c r="C398" i="6"/>
  <c r="C665" i="6"/>
  <c r="C186" i="6"/>
  <c r="C156" i="6"/>
  <c r="C1100" i="6"/>
  <c r="C234" i="6"/>
  <c r="C967" i="6"/>
  <c r="C134" i="6"/>
  <c r="C319" i="6"/>
  <c r="C1495" i="6"/>
  <c r="C8" i="6"/>
  <c r="C1422" i="6"/>
  <c r="C371" i="6"/>
  <c r="C381" i="6"/>
  <c r="C1617" i="6"/>
  <c r="C205" i="6"/>
  <c r="C400" i="6"/>
  <c r="C1284" i="6"/>
  <c r="C39" i="6"/>
  <c r="C1107" i="6"/>
  <c r="C136" i="6"/>
  <c r="C1407" i="6"/>
  <c r="C47" i="6"/>
  <c r="C889" i="6"/>
  <c r="C1423" i="6"/>
  <c r="C565" i="6"/>
  <c r="C43" i="6"/>
  <c r="C851" i="6"/>
  <c r="C337" i="6"/>
  <c r="C951" i="6"/>
  <c r="C1187" i="6"/>
  <c r="C421" i="6"/>
  <c r="C858" i="6"/>
  <c r="C548" i="6"/>
  <c r="C555" i="6"/>
  <c r="C401" i="6"/>
  <c r="C1082" i="6"/>
  <c r="C1071" i="6"/>
  <c r="C1530" i="6"/>
  <c r="C336" i="6"/>
  <c r="C201" i="6"/>
  <c r="C1457" i="6"/>
  <c r="C1178" i="6"/>
  <c r="C707" i="6"/>
  <c r="C124" i="6"/>
  <c r="C422" i="6"/>
  <c r="C745" i="6"/>
  <c r="C578" i="6"/>
  <c r="C1576" i="6"/>
  <c r="C106" i="6"/>
  <c r="C593" i="6"/>
  <c r="C297" i="6"/>
  <c r="C1531" i="6"/>
  <c r="C1563" i="6"/>
  <c r="C1024" i="6"/>
  <c r="C1216" i="6"/>
  <c r="C255" i="6"/>
  <c r="C560" i="6"/>
  <c r="C666" i="6"/>
  <c r="C1188" i="6"/>
  <c r="C1435" i="6"/>
  <c r="C759" i="6"/>
  <c r="C968" i="6"/>
  <c r="C301" i="6"/>
  <c r="C512" i="6"/>
  <c r="C16" i="6"/>
  <c r="C1556" i="6"/>
  <c r="C1209" i="6"/>
  <c r="C735" i="6"/>
  <c r="C630" i="6"/>
  <c r="C822" i="6"/>
  <c r="C243" i="6"/>
  <c r="C549" i="6"/>
  <c r="C1584" i="6"/>
  <c r="C472" i="6"/>
  <c r="C885" i="6"/>
  <c r="C1486" i="6"/>
  <c r="C312" i="6"/>
  <c r="C342" i="6"/>
  <c r="C284" i="6"/>
  <c r="C267" i="6"/>
  <c r="C781" i="6"/>
  <c r="C1223" i="6"/>
  <c r="C388" i="6"/>
  <c r="C409" i="6"/>
  <c r="C1075" i="6"/>
  <c r="C1210" i="6"/>
  <c r="C256" i="6"/>
  <c r="C90" i="6"/>
  <c r="C22" i="6"/>
  <c r="C481" i="6"/>
  <c r="C232" i="6"/>
  <c r="C1025" i="6"/>
  <c r="C1536" i="6"/>
  <c r="C582" i="6"/>
  <c r="C1097" i="6"/>
  <c r="C206" i="6"/>
  <c r="C482" i="6"/>
  <c r="C153" i="6"/>
  <c r="C791" i="6"/>
  <c r="C893" i="6"/>
  <c r="C894" i="6"/>
  <c r="C440" i="6"/>
  <c r="C667" i="6"/>
  <c r="C1285" i="6"/>
  <c r="C623" i="6"/>
  <c r="C603" i="6"/>
  <c r="C1037" i="6"/>
  <c r="C411" i="6"/>
  <c r="C404" i="6"/>
  <c r="C1113" i="6"/>
  <c r="C304" i="6"/>
  <c r="C252" i="6"/>
  <c r="C1547" i="6"/>
  <c r="C313" i="6"/>
  <c r="C454" i="6"/>
  <c r="C262" i="6"/>
  <c r="C499" i="6"/>
  <c r="C702" i="6"/>
  <c r="C703" i="6"/>
  <c r="C1320" i="6"/>
  <c r="C668" i="6"/>
  <c r="C174" i="6"/>
  <c r="C372" i="6"/>
  <c r="C1014" i="6"/>
  <c r="C1142" i="6"/>
  <c r="C1026" i="6"/>
  <c r="C358" i="6"/>
  <c r="C531" i="6"/>
  <c r="C235" i="6"/>
  <c r="C1328" i="6"/>
  <c r="C162" i="6"/>
  <c r="C137" i="6"/>
  <c r="C29" i="6"/>
  <c r="C1378" i="6"/>
  <c r="C1335" i="6"/>
  <c r="C826" i="6"/>
  <c r="C9" i="6"/>
  <c r="C1595" i="6"/>
  <c r="C708" i="6"/>
  <c r="C777" i="6"/>
  <c r="C1307" i="6"/>
  <c r="C736" i="6"/>
  <c r="C226" i="6"/>
  <c r="C1224" i="6"/>
  <c r="C1150" i="6"/>
  <c r="C952" i="6"/>
  <c r="C760" i="6"/>
  <c r="C183" i="6"/>
  <c r="C1381" i="6"/>
  <c r="C466" i="6"/>
  <c r="C841" i="6"/>
  <c r="C138" i="6"/>
  <c r="C268" i="6"/>
  <c r="C467" i="6"/>
  <c r="C658" i="6"/>
  <c r="C792" i="6"/>
  <c r="C207" i="6"/>
  <c r="C1418" i="6"/>
  <c r="C175" i="6"/>
  <c r="C579" i="6"/>
  <c r="C473" i="6"/>
  <c r="C859" i="6"/>
  <c r="C1603" i="6"/>
  <c r="C1515" i="6"/>
  <c r="C50" i="6"/>
  <c r="C373" i="6"/>
  <c r="C1610" i="6"/>
  <c r="C521" i="6"/>
  <c r="C215" i="6"/>
  <c r="C415" i="6"/>
  <c r="C253" i="6"/>
  <c r="C690" i="6"/>
  <c r="C886" i="6"/>
  <c r="C10" i="6"/>
  <c r="C864" i="6"/>
  <c r="C129" i="6"/>
  <c r="C73" i="6"/>
  <c r="C391" i="6"/>
  <c r="C1183" i="6"/>
  <c r="C220" i="6"/>
  <c r="C362" i="6"/>
  <c r="C1126" i="6"/>
  <c r="C571" i="6"/>
  <c r="C1249" i="6"/>
  <c r="C51" i="6"/>
  <c r="C176" i="6"/>
  <c r="C1211" i="6"/>
  <c r="C860" i="6"/>
  <c r="C1552" i="6"/>
  <c r="C93" i="6"/>
  <c r="C652" i="6"/>
  <c r="C1543" i="6"/>
  <c r="C1015" i="6"/>
  <c r="C385" i="6"/>
  <c r="C119" i="6"/>
  <c r="C923" i="6"/>
  <c r="C483" i="6"/>
  <c r="C1076" i="6"/>
  <c r="C908" i="6"/>
  <c r="C298" i="6"/>
  <c r="C111" i="6"/>
  <c r="C771" i="6"/>
  <c r="C1557" i="6"/>
  <c r="C1611" i="6"/>
  <c r="C279" i="6"/>
  <c r="C76" i="6"/>
  <c r="C627" i="6"/>
  <c r="C392" i="6"/>
  <c r="C264" i="6"/>
  <c r="C604" i="6"/>
  <c r="C180" i="6"/>
  <c r="C172" i="6"/>
  <c r="C474" i="6"/>
  <c r="C946" i="6"/>
  <c r="C423" i="6"/>
  <c r="C314" i="6"/>
  <c r="C869" i="6"/>
  <c r="C669" i="6"/>
  <c r="C487" i="6"/>
  <c r="C1250" i="6"/>
  <c r="C532" i="6"/>
  <c r="C728" i="6"/>
  <c r="C365" i="6"/>
  <c r="C37" i="6"/>
  <c r="C550" i="6"/>
  <c r="C1518" i="6"/>
  <c r="C918" i="6"/>
  <c r="C460" i="6"/>
  <c r="C1271" i="6"/>
  <c r="C416" i="6"/>
  <c r="C930" i="6"/>
  <c r="C525" i="6"/>
  <c r="C271" i="6"/>
  <c r="C74" i="6"/>
  <c r="C120" i="6"/>
  <c r="C551" i="6"/>
  <c r="C870" i="6"/>
  <c r="C305" i="6"/>
  <c r="C432" i="6"/>
  <c r="C924" i="6"/>
  <c r="C1534" i="6"/>
  <c r="C380" i="6"/>
  <c r="C405" i="6"/>
  <c r="C1179" i="6"/>
  <c r="C1519" i="6"/>
  <c r="C746" i="6"/>
  <c r="C79" i="6"/>
  <c r="C108" i="6"/>
  <c r="C11" i="6"/>
  <c r="C691" i="6"/>
  <c r="C793" i="6"/>
  <c r="C238" i="6"/>
  <c r="C339" i="6"/>
  <c r="C125" i="6"/>
  <c r="C1472" i="6"/>
  <c r="C1473" i="6"/>
  <c r="C31" i="6"/>
  <c r="C395" i="6"/>
  <c r="C350" i="6"/>
  <c r="C1286" i="6"/>
  <c r="C147" i="6"/>
  <c r="C97" i="6"/>
  <c r="C239" i="6"/>
  <c r="C566" i="6"/>
  <c r="C1027" i="6"/>
  <c r="C1585" i="6"/>
  <c r="C1507" i="6"/>
  <c r="C221" i="6"/>
  <c r="C1127" i="6"/>
  <c r="C250" i="6"/>
  <c r="C44" i="6"/>
  <c r="C302" i="6"/>
  <c r="C1341" i="6"/>
  <c r="C290" i="6"/>
  <c r="C1017" i="6"/>
  <c r="C81" i="6"/>
  <c r="C1038" i="6"/>
  <c r="C572" i="6"/>
  <c r="C1596" i="6"/>
  <c r="C1028" i="6"/>
  <c r="C330" i="6"/>
  <c r="C1591" i="6"/>
  <c r="C1410" i="6"/>
  <c r="C720" i="6"/>
  <c r="C573" i="6"/>
  <c r="C227" i="6"/>
  <c r="C823" i="6"/>
  <c r="C163" i="6"/>
  <c r="C659" i="6"/>
  <c r="C533" i="6"/>
  <c r="C1386" i="6"/>
  <c r="C23" i="6"/>
  <c r="C620" i="6"/>
  <c r="C919" i="6"/>
  <c r="C1251" i="6"/>
  <c r="C139" i="6"/>
  <c r="C75" i="6"/>
  <c r="C455" i="6"/>
  <c r="C715" i="6"/>
  <c r="C402" i="6"/>
  <c r="C1004" i="6"/>
  <c r="C556" i="6"/>
  <c r="C184" i="6"/>
  <c r="C1564" i="6"/>
  <c r="C1018" i="6"/>
  <c r="C1090" i="6"/>
  <c r="C62" i="6"/>
  <c r="C709" i="6"/>
  <c r="C244" i="6"/>
  <c r="C647" i="6"/>
  <c r="C52" i="6"/>
  <c r="C168" i="6"/>
  <c r="C1239" i="6"/>
  <c r="C53" i="6"/>
  <c r="C288" i="6"/>
  <c r="C624" i="6"/>
  <c r="C492" i="6"/>
  <c r="C909" i="6"/>
  <c r="C987" i="6"/>
  <c r="C710" i="6"/>
  <c r="C1039" i="6"/>
  <c r="C101" i="6"/>
  <c r="C115" i="6"/>
  <c r="C803" i="6"/>
  <c r="C1436" i="6"/>
  <c r="C277" i="6"/>
  <c r="C1520" i="6"/>
  <c r="C1476" i="6"/>
  <c r="C761" i="6"/>
  <c r="C1597" i="6"/>
  <c r="C729" i="6"/>
  <c r="C1143" i="6"/>
  <c r="C384" i="6"/>
  <c r="C1437" i="6"/>
  <c r="C1199" i="6"/>
  <c r="C1516" i="6"/>
  <c r="C269" i="6"/>
  <c r="C475" i="6"/>
  <c r="C721" i="6"/>
  <c r="C98" i="6"/>
  <c r="C1189" i="6"/>
  <c r="C185" i="6"/>
  <c r="C902" i="6"/>
  <c r="C794" i="6"/>
  <c r="C594" i="6"/>
  <c r="C1496" i="6"/>
  <c r="C286" i="6"/>
  <c r="C320" i="6"/>
  <c r="C1411" i="6"/>
  <c r="C88" i="6"/>
  <c r="C1163" i="6"/>
  <c r="C722" i="6"/>
  <c r="C1419" i="6"/>
  <c r="C1598" i="6"/>
  <c r="C12" i="6"/>
  <c r="C1389" i="6"/>
  <c r="C1604" i="6"/>
  <c r="C393" i="6"/>
  <c r="C1412" i="6"/>
  <c r="C291" i="6"/>
  <c r="C1047" i="6"/>
  <c r="C1586" i="6"/>
  <c r="C130" i="6"/>
  <c r="C947" i="6"/>
  <c r="C704" i="6"/>
  <c r="C1157" i="6"/>
  <c r="C285" i="6"/>
  <c r="C948" i="6"/>
  <c r="C229" i="6"/>
  <c r="C1229" i="6"/>
  <c r="C17" i="6"/>
  <c r="C1212" i="6"/>
  <c r="C762" i="6"/>
  <c r="C1491" i="6"/>
  <c r="C583" i="6"/>
  <c r="C169" i="6"/>
  <c r="C406" i="6"/>
  <c r="C1240" i="6"/>
  <c r="C827" i="6"/>
  <c r="C131" i="6"/>
  <c r="C631" i="6"/>
  <c r="C595" i="6"/>
  <c r="C1279" i="6"/>
  <c r="C306" i="6"/>
  <c r="C800" i="6"/>
  <c r="C230" i="6"/>
  <c r="C711" i="6"/>
  <c r="C13" i="6"/>
  <c r="C865" i="6"/>
  <c r="C40" i="6"/>
  <c r="C613" i="6"/>
  <c r="C1083" i="6"/>
  <c r="C56" i="6"/>
  <c r="C895" i="6"/>
  <c r="C413" i="6"/>
  <c r="C190" i="6"/>
  <c r="C751" i="6"/>
  <c r="C743" i="6"/>
  <c r="C57" i="6"/>
  <c r="C1477" i="6"/>
  <c r="C374" i="6"/>
  <c r="C80" i="6"/>
  <c r="C382" i="6"/>
  <c r="C752" i="6"/>
  <c r="C146" i="6"/>
  <c r="C236" i="6"/>
  <c r="C1019" i="6"/>
  <c r="C925" i="6"/>
  <c r="C126" i="6"/>
  <c r="C795" i="6"/>
  <c r="C107" i="6"/>
  <c r="C1040" i="6"/>
  <c r="C167" i="6"/>
  <c r="C969" i="6"/>
  <c r="C254" i="6"/>
  <c r="C1041" i="6"/>
  <c r="C866" i="6"/>
  <c r="C1164" i="6"/>
  <c r="C692" i="6"/>
  <c r="C1225" i="6"/>
  <c r="C164" i="6"/>
  <c r="C274" i="6"/>
  <c r="C282" i="6"/>
  <c r="C561" i="6"/>
  <c r="C1120" i="6"/>
  <c r="C1449" i="6"/>
  <c r="C121" i="6"/>
  <c r="C102" i="6"/>
  <c r="C896" i="6"/>
  <c r="C150" i="6"/>
  <c r="C257" i="6"/>
  <c r="C343" i="6"/>
  <c r="C828" i="6"/>
  <c r="C1587" i="6"/>
  <c r="C1101" i="6"/>
  <c r="C165" i="6"/>
  <c r="C1382" i="6"/>
  <c r="C1151" i="6"/>
  <c r="C1336" i="6"/>
  <c r="C737" i="6"/>
  <c r="C1287" i="6"/>
  <c r="C644" i="6"/>
  <c r="C287" i="6"/>
  <c r="C634" i="6"/>
  <c r="C1005" i="6"/>
  <c r="C1523" i="6"/>
  <c r="C976" i="6"/>
  <c r="C682" i="6"/>
  <c r="C1130" i="6"/>
  <c r="C340" i="6"/>
  <c r="C1572" i="6"/>
  <c r="C516" i="6"/>
  <c r="C54" i="6"/>
  <c r="C1356" i="6"/>
  <c r="C1500" i="6"/>
  <c r="C240" i="6"/>
  <c r="C30" i="6"/>
  <c r="C484" i="6"/>
  <c r="C187" i="6"/>
  <c r="C940" i="6"/>
  <c r="C517" i="6"/>
  <c r="C845" i="6"/>
  <c r="C67" i="6"/>
  <c r="C210" i="6"/>
  <c r="C500" i="6"/>
  <c r="C970" i="6"/>
  <c r="C963" i="6"/>
  <c r="C1618" i="6"/>
  <c r="C303" i="6"/>
  <c r="C198" i="6"/>
  <c r="C32" i="6"/>
  <c r="C270" i="6"/>
  <c r="K259" i="6"/>
  <c r="K375" i="6"/>
  <c r="K1347" i="6"/>
  <c r="K1141" i="6"/>
  <c r="K331" i="6"/>
  <c r="K1482" i="6"/>
  <c r="K248" i="6"/>
  <c r="K158" i="6"/>
  <c r="K887" i="6"/>
  <c r="K202" i="6"/>
  <c r="K1370" i="6"/>
  <c r="K1233" i="6"/>
  <c r="K208" i="6"/>
  <c r="K1029" i="6"/>
  <c r="K588" i="6"/>
  <c r="K1088" i="6"/>
  <c r="K1228" i="6"/>
  <c r="K958" i="6"/>
  <c r="K1069" i="6"/>
  <c r="K203" i="6"/>
  <c r="K1030" i="6"/>
  <c r="K850" i="6"/>
  <c r="K1353" i="6"/>
  <c r="K1346" i="6"/>
  <c r="K363" i="6"/>
  <c r="K997" i="6"/>
  <c r="K211" i="6"/>
  <c r="K1269" i="6"/>
  <c r="K1560" i="6"/>
  <c r="K589" i="6"/>
  <c r="K315" i="6"/>
  <c r="K366" i="6"/>
  <c r="K71" i="6"/>
  <c r="K529" i="6"/>
  <c r="K1371" i="6"/>
  <c r="K1238" i="6"/>
  <c r="K26" i="6"/>
  <c r="K355" i="6"/>
  <c r="K359" i="6"/>
  <c r="K299" i="6"/>
  <c r="K750" i="6"/>
  <c r="K1428" i="6"/>
  <c r="K1577" i="6"/>
  <c r="K280" i="6"/>
  <c r="K975" i="6"/>
  <c r="K610" i="6"/>
  <c r="K1118" i="6"/>
  <c r="K590" i="6"/>
  <c r="K714" i="6"/>
  <c r="K18" i="6"/>
  <c r="K656" i="6"/>
  <c r="K1176" i="6"/>
  <c r="K459" i="6"/>
  <c r="K367" i="6"/>
  <c r="K863" i="6"/>
  <c r="K959" i="6"/>
  <c r="K178" i="6"/>
  <c r="K1483" i="6"/>
  <c r="K1465" i="6"/>
  <c r="K231" i="6"/>
  <c r="K216" i="6"/>
  <c r="K103" i="6"/>
  <c r="K943" i="6"/>
  <c r="K576" i="6"/>
  <c r="K324" i="6"/>
  <c r="K1245" i="6"/>
  <c r="K272" i="6"/>
  <c r="K278" i="6"/>
  <c r="K258" i="6"/>
  <c r="K222" i="6"/>
  <c r="K91" i="6"/>
  <c r="K1616" i="6"/>
  <c r="K251" i="6"/>
  <c r="K27" i="6"/>
  <c r="K1609" i="6"/>
  <c r="K307" i="6"/>
  <c r="K77" i="6"/>
  <c r="K7" i="6"/>
  <c r="K1054" i="6"/>
  <c r="K1313" i="6"/>
  <c r="K769" i="6"/>
  <c r="K1394" i="6"/>
  <c r="K949" i="6"/>
  <c r="K1484" i="6"/>
  <c r="K727" i="6"/>
  <c r="K663" i="6"/>
  <c r="K657" i="6"/>
  <c r="K1404" i="6"/>
  <c r="K1186" i="6"/>
  <c r="K1081" i="6"/>
  <c r="K1155" i="6"/>
  <c r="K199" i="6"/>
  <c r="K1395" i="6"/>
  <c r="K452" i="6"/>
  <c r="K192" i="6"/>
  <c r="K1362" i="6"/>
  <c r="K577" i="6"/>
  <c r="K1354" i="6"/>
  <c r="K159" i="6"/>
  <c r="K1266" i="6"/>
  <c r="K82" i="6"/>
  <c r="K1505" i="6"/>
  <c r="K1488" i="6"/>
  <c r="K179" i="6"/>
  <c r="K1489" i="6"/>
  <c r="K1445" i="6"/>
  <c r="K1257" i="6"/>
  <c r="K294" i="6"/>
  <c r="K224" i="6"/>
  <c r="K55" i="6"/>
  <c r="K1099" i="6"/>
  <c r="K673" i="6"/>
  <c r="K621" i="6"/>
  <c r="K70" i="6"/>
  <c r="K757" i="6"/>
  <c r="K639" i="6"/>
  <c r="K789" i="6"/>
  <c r="K1339" i="6"/>
  <c r="K142" i="6"/>
  <c r="K266" i="6"/>
  <c r="K681" i="6"/>
  <c r="K420" i="6"/>
  <c r="K1549" i="6"/>
  <c r="K1416" i="6"/>
  <c r="K1565" i="6"/>
  <c r="K1570" i="6"/>
  <c r="K1333" i="6"/>
  <c r="K38" i="6"/>
  <c r="K1197" i="6"/>
  <c r="K104" i="6"/>
  <c r="K194" i="6"/>
  <c r="K1561" i="6"/>
  <c r="K813" i="6"/>
  <c r="K316" i="6"/>
  <c r="K443" i="6"/>
  <c r="K933" i="6"/>
  <c r="K611" i="6"/>
  <c r="K170" i="6"/>
  <c r="K283" i="6"/>
  <c r="K914" i="6"/>
  <c r="K1145" i="6"/>
  <c r="K347" i="6"/>
  <c r="K431" i="6"/>
  <c r="K154" i="6"/>
  <c r="K200" i="6"/>
  <c r="K246" i="6"/>
  <c r="K1177" i="6"/>
  <c r="K1148" i="6"/>
  <c r="K1198" i="6"/>
  <c r="K1363" i="6"/>
  <c r="K879" i="6"/>
  <c r="K520" i="6"/>
  <c r="K99" i="6"/>
  <c r="K295" i="6"/>
  <c r="K1208" i="6"/>
  <c r="K444" i="6"/>
  <c r="K643" i="6"/>
  <c r="K399" i="6"/>
  <c r="K570" i="6"/>
  <c r="K1466" i="6"/>
  <c r="K151" i="6"/>
  <c r="K1123" i="6"/>
  <c r="K601" i="6"/>
  <c r="K152" i="6"/>
  <c r="K651" i="6"/>
  <c r="K1317" i="6"/>
  <c r="K195" i="6"/>
  <c r="K263" i="6"/>
  <c r="K1396" i="6"/>
  <c r="K19" i="6"/>
  <c r="K929" i="6"/>
  <c r="K833" i="6"/>
  <c r="K1340" i="6"/>
  <c r="K1578" i="6"/>
  <c r="K94" i="6"/>
  <c r="K1602" i="6"/>
  <c r="K821" i="6"/>
  <c r="K1161" i="6"/>
  <c r="K59" i="6"/>
  <c r="K917" i="6"/>
  <c r="K1124" i="6"/>
  <c r="K1434" i="6"/>
  <c r="K523" i="6"/>
  <c r="K491" i="6"/>
  <c r="K118" i="6"/>
  <c r="K960" i="6"/>
  <c r="K351" i="6"/>
  <c r="K622" i="6"/>
  <c r="K171" i="6"/>
  <c r="K559" i="6"/>
  <c r="K581" i="6"/>
  <c r="K1156" i="6"/>
  <c r="K1555" i="6"/>
  <c r="K66" i="6"/>
  <c r="K646" i="6"/>
  <c r="K386" i="6"/>
  <c r="K95" i="6"/>
  <c r="K412" i="6"/>
  <c r="K383" i="6"/>
  <c r="K530" i="6"/>
  <c r="K326" i="6"/>
  <c r="K364" i="6"/>
  <c r="K446" i="6"/>
  <c r="K921" i="6"/>
  <c r="K464" i="6"/>
  <c r="K1485" i="6"/>
  <c r="K1205" i="6"/>
  <c r="K96" i="6"/>
  <c r="K348" i="6"/>
  <c r="K42" i="6"/>
  <c r="K591" i="6"/>
  <c r="K545" i="6"/>
  <c r="K1325" i="6"/>
  <c r="K922" i="6"/>
  <c r="K465" i="6"/>
  <c r="K1046" i="6"/>
  <c r="K155" i="6"/>
  <c r="K805" i="6"/>
  <c r="K1318" i="6"/>
  <c r="K640" i="6"/>
  <c r="K1506" i="6"/>
  <c r="K1055" i="6"/>
  <c r="K327" i="6"/>
  <c r="K112" i="6"/>
  <c r="K182" i="6"/>
  <c r="K387" i="6"/>
  <c r="K612" i="6"/>
  <c r="K322" i="6"/>
  <c r="K310" i="6"/>
  <c r="K507" i="6"/>
  <c r="K334" i="6"/>
  <c r="K719" i="6"/>
  <c r="K1355" i="6"/>
  <c r="K626" i="6"/>
  <c r="K370" i="6"/>
  <c r="K127" i="6"/>
  <c r="K602" i="6"/>
  <c r="K86" i="6"/>
  <c r="K961" i="6"/>
  <c r="K166" i="6"/>
  <c r="K296" i="6"/>
  <c r="K1304" i="6"/>
  <c r="K664" i="6"/>
  <c r="K396" i="6"/>
  <c r="K834" i="6"/>
  <c r="K674" i="6"/>
  <c r="K1513" i="6"/>
  <c r="K356" i="6"/>
  <c r="K144" i="6"/>
  <c r="K34" i="6"/>
  <c r="K479" i="6"/>
  <c r="K323" i="6"/>
  <c r="K247" i="6"/>
  <c r="K346" i="6"/>
  <c r="K335" i="6"/>
  <c r="K1528" i="6"/>
  <c r="K338" i="6"/>
  <c r="K332" i="6"/>
  <c r="K814" i="6"/>
  <c r="K524" i="6"/>
  <c r="K378" i="6"/>
  <c r="K1372" i="6"/>
  <c r="K78" i="6"/>
  <c r="K1162" i="6"/>
  <c r="K110" i="6"/>
  <c r="K758" i="6"/>
  <c r="K407" i="6"/>
  <c r="K1529" i="6"/>
  <c r="K1405" i="6"/>
  <c r="K1562" i="6"/>
  <c r="K219" i="6"/>
  <c r="K1146" i="6"/>
  <c r="K214" i="6"/>
  <c r="K480" i="6"/>
  <c r="K1031" i="6"/>
  <c r="K855" i="6"/>
  <c r="K1267" i="6"/>
  <c r="K1296" i="6"/>
  <c r="K770" i="6"/>
  <c r="K379" i="6"/>
  <c r="K1221" i="6"/>
  <c r="K1149" i="6"/>
  <c r="K191" i="6"/>
  <c r="K1348" i="6"/>
  <c r="K1234" i="6"/>
  <c r="K122" i="6"/>
  <c r="K275" i="6"/>
  <c r="K1305" i="6"/>
  <c r="K1514" i="6"/>
  <c r="K1364" i="6"/>
  <c r="K114" i="6"/>
  <c r="K1276" i="6"/>
  <c r="K1235" i="6"/>
  <c r="K1277" i="6"/>
  <c r="K160" i="6"/>
  <c r="K592" i="6"/>
  <c r="K1013" i="6"/>
  <c r="K6" i="6"/>
  <c r="K741" i="6"/>
  <c r="K998" i="6"/>
  <c r="K143" i="6"/>
  <c r="K311" i="6"/>
  <c r="K1490" i="6"/>
  <c r="K1397" i="6"/>
  <c r="K83" i="6"/>
  <c r="K1571" i="6"/>
  <c r="K218" i="6"/>
  <c r="K1064" i="6"/>
  <c r="K309" i="6"/>
  <c r="K87" i="6"/>
  <c r="K1065" i="6"/>
  <c r="K806" i="6"/>
  <c r="K1456" i="6"/>
  <c r="K1441" i="6"/>
  <c r="K128" i="6"/>
  <c r="K1297" i="6"/>
  <c r="K629" i="6"/>
  <c r="K242" i="6"/>
  <c r="K945" i="6"/>
  <c r="K403" i="6"/>
  <c r="K1089" i="6"/>
  <c r="K1070" i="6"/>
  <c r="K1417" i="6"/>
  <c r="K408" i="6"/>
  <c r="K223" i="6"/>
  <c r="K1306" i="6"/>
  <c r="K790" i="6"/>
  <c r="K135" i="6"/>
  <c r="K1125" i="6"/>
  <c r="K1442" i="6"/>
  <c r="K701" i="6"/>
  <c r="K1283" i="6"/>
  <c r="K619" i="6"/>
  <c r="K447" i="6"/>
  <c r="K742" i="6"/>
  <c r="K123" i="6"/>
  <c r="K1278" i="6"/>
  <c r="K686" i="6"/>
  <c r="K950" i="6"/>
  <c r="K354" i="6"/>
  <c r="K318" i="6"/>
  <c r="K901" i="6"/>
  <c r="K665" i="6"/>
  <c r="K186" i="6"/>
  <c r="K1100" i="6"/>
  <c r="K234" i="6"/>
  <c r="K967" i="6"/>
  <c r="K134" i="6"/>
  <c r="K319" i="6"/>
  <c r="K371" i="6"/>
  <c r="K1617" i="6"/>
  <c r="K400" i="6"/>
  <c r="K1284" i="6"/>
  <c r="K39" i="6"/>
  <c r="K1107" i="6"/>
  <c r="K136" i="6"/>
  <c r="K47" i="6"/>
  <c r="K889" i="6"/>
  <c r="K565" i="6"/>
  <c r="K43" i="6"/>
  <c r="K951" i="6"/>
  <c r="K1187" i="6"/>
  <c r="K858" i="6"/>
  <c r="K548" i="6"/>
  <c r="K555" i="6"/>
  <c r="K401" i="6"/>
  <c r="K1071" i="6"/>
  <c r="K1530" i="6"/>
  <c r="K1457" i="6"/>
  <c r="K1178" i="6"/>
  <c r="K422" i="6"/>
  <c r="K745" i="6"/>
  <c r="K578" i="6"/>
  <c r="K1576" i="6"/>
  <c r="K106" i="6"/>
  <c r="K593" i="6"/>
  <c r="K297" i="6"/>
  <c r="K1531" i="6"/>
  <c r="K1563" i="6"/>
  <c r="K1024" i="6"/>
  <c r="K1216" i="6"/>
  <c r="K255" i="6"/>
  <c r="K560" i="6"/>
  <c r="K666" i="6"/>
  <c r="K1188" i="6"/>
  <c r="K1435" i="6"/>
  <c r="K759" i="6"/>
  <c r="K968" i="6"/>
  <c r="K512" i="6"/>
  <c r="K1556" i="6"/>
  <c r="K1209" i="6"/>
  <c r="K735" i="6"/>
  <c r="K630" i="6"/>
  <c r="K822" i="6"/>
  <c r="K243" i="6"/>
  <c r="K549" i="6"/>
  <c r="K1584" i="6"/>
  <c r="K472" i="6"/>
  <c r="K885" i="6"/>
  <c r="K342" i="6"/>
  <c r="K267" i="6"/>
  <c r="K781" i="6"/>
  <c r="K388" i="6"/>
  <c r="K409" i="6"/>
  <c r="K1210" i="6"/>
  <c r="K256" i="6"/>
  <c r="K90" i="6"/>
  <c r="K481" i="6"/>
  <c r="K232" i="6"/>
  <c r="K1025" i="6"/>
  <c r="K1536" i="6"/>
  <c r="K582" i="6"/>
  <c r="K1097" i="6"/>
  <c r="K206" i="6"/>
  <c r="K791" i="6"/>
  <c r="K893" i="6"/>
  <c r="K894" i="6"/>
  <c r="K440" i="6"/>
  <c r="K667" i="6"/>
  <c r="K1285" i="6"/>
  <c r="K623" i="6"/>
  <c r="K603" i="6"/>
  <c r="K1037" i="6"/>
  <c r="K411" i="6"/>
  <c r="K404" i="6"/>
  <c r="K1113" i="6"/>
  <c r="K304" i="6"/>
  <c r="K1547" i="6"/>
  <c r="K454" i="6"/>
  <c r="K262" i="6"/>
  <c r="K499" i="6"/>
  <c r="K702" i="6"/>
  <c r="K703" i="6"/>
  <c r="K1320" i="6"/>
  <c r="K668" i="6"/>
  <c r="K174" i="6"/>
  <c r="K372" i="6"/>
  <c r="K1014" i="6"/>
  <c r="K358" i="6"/>
  <c r="K531" i="6"/>
  <c r="K235" i="6"/>
  <c r="K1328" i="6"/>
  <c r="K162" i="6"/>
  <c r="K1378" i="6"/>
  <c r="K826" i="6"/>
  <c r="K1595" i="6"/>
  <c r="K777" i="6"/>
  <c r="K1307" i="6"/>
  <c r="K226" i="6"/>
  <c r="K1224" i="6"/>
  <c r="K952" i="6"/>
  <c r="K183" i="6"/>
  <c r="K1381" i="6"/>
  <c r="K841" i="6"/>
  <c r="K138" i="6"/>
  <c r="K467" i="6"/>
  <c r="K658" i="6"/>
  <c r="K207" i="6"/>
  <c r="K1418" i="6"/>
  <c r="K175" i="6"/>
  <c r="K579" i="6"/>
  <c r="K473" i="6"/>
  <c r="K1603" i="6"/>
  <c r="K1515" i="6"/>
  <c r="K50" i="6"/>
  <c r="K1610" i="6"/>
  <c r="K521" i="6"/>
  <c r="K215" i="6"/>
  <c r="K415" i="6"/>
  <c r="K690" i="6"/>
  <c r="K886" i="6"/>
  <c r="K10" i="6"/>
  <c r="K391" i="6"/>
  <c r="K362" i="6"/>
  <c r="K1126" i="6"/>
  <c r="K571" i="6"/>
  <c r="K1249" i="6"/>
  <c r="K51" i="6"/>
  <c r="K176" i="6"/>
  <c r="K1211" i="6"/>
  <c r="K1552" i="6"/>
  <c r="K652" i="6"/>
  <c r="K1015" i="6"/>
  <c r="K119" i="6"/>
  <c r="K483" i="6"/>
  <c r="K1076" i="6"/>
  <c r="K298" i="6"/>
  <c r="K111" i="6"/>
  <c r="K1557" i="6"/>
  <c r="K1611" i="6"/>
  <c r="K279" i="6"/>
  <c r="K76" i="6"/>
  <c r="K627" i="6"/>
  <c r="K392" i="6"/>
  <c r="K264" i="6"/>
  <c r="K604" i="6"/>
  <c r="K946" i="6"/>
  <c r="K423" i="6"/>
  <c r="K314" i="6"/>
  <c r="K869" i="6"/>
  <c r="K669" i="6"/>
  <c r="K487" i="6"/>
  <c r="K1250" i="6"/>
  <c r="K532" i="6"/>
  <c r="K728" i="6"/>
  <c r="K550" i="6"/>
  <c r="K918" i="6"/>
  <c r="K460" i="6"/>
  <c r="K416" i="6"/>
  <c r="K930" i="6"/>
  <c r="K525" i="6"/>
  <c r="K271" i="6"/>
  <c r="K74" i="6"/>
  <c r="K120" i="6"/>
  <c r="K551" i="6"/>
  <c r="K870" i="6"/>
  <c r="K432" i="6"/>
  <c r="K380" i="6"/>
  <c r="K1179" i="6"/>
  <c r="K746" i="6"/>
  <c r="K79" i="6"/>
  <c r="K11" i="6"/>
  <c r="K691" i="6"/>
  <c r="K793" i="6"/>
  <c r="K238" i="6"/>
  <c r="K339" i="6"/>
  <c r="K1472" i="6"/>
  <c r="K1473" i="6"/>
  <c r="K31" i="6"/>
  <c r="K395" i="6"/>
  <c r="K350" i="6"/>
  <c r="K147" i="6"/>
  <c r="K239" i="6"/>
  <c r="K566" i="6"/>
  <c r="K1585" i="6"/>
  <c r="K1507" i="6"/>
  <c r="K250" i="6"/>
  <c r="K302" i="6"/>
  <c r="K1341" i="6"/>
  <c r="K290" i="6"/>
  <c r="K1017" i="6"/>
  <c r="K81" i="6"/>
  <c r="K1038" i="6"/>
  <c r="K572" i="6"/>
  <c r="K1596" i="6"/>
  <c r="K1028" i="6"/>
  <c r="K330" i="6"/>
  <c r="K1410" i="6"/>
  <c r="K720" i="6"/>
  <c r="K573" i="6"/>
  <c r="K227" i="6"/>
  <c r="K823" i="6"/>
  <c r="K163" i="6"/>
  <c r="K659" i="6"/>
  <c r="K533" i="6"/>
  <c r="K1386" i="6"/>
  <c r="K23" i="6"/>
  <c r="K620" i="6"/>
  <c r="K919" i="6"/>
  <c r="K1251" i="6"/>
  <c r="K139" i="6"/>
  <c r="K75" i="6"/>
  <c r="K455" i="6"/>
  <c r="K715" i="6"/>
  <c r="K402" i="6"/>
  <c r="K1004" i="6"/>
  <c r="K556" i="6"/>
  <c r="K184" i="6"/>
  <c r="K1564" i="6"/>
  <c r="K62" i="6"/>
  <c r="K709" i="6"/>
  <c r="K647" i="6"/>
  <c r="K168" i="6"/>
  <c r="K288" i="6"/>
  <c r="K624" i="6"/>
  <c r="K492" i="6"/>
  <c r="K909" i="6"/>
  <c r="K710" i="6"/>
  <c r="K1039" i="6"/>
  <c r="K115" i="6"/>
  <c r="K1436" i="6"/>
  <c r="K1520" i="6"/>
  <c r="K1476" i="6"/>
  <c r="K761" i="6"/>
  <c r="K1597" i="6"/>
  <c r="K729" i="6"/>
  <c r="K1437" i="6"/>
  <c r="K1516" i="6"/>
  <c r="K475" i="6"/>
  <c r="K721" i="6"/>
  <c r="K98" i="6"/>
  <c r="K1189" i="6"/>
  <c r="K902" i="6"/>
  <c r="K794" i="6"/>
  <c r="K594" i="6"/>
  <c r="K1496" i="6"/>
  <c r="K286" i="6"/>
  <c r="K1411" i="6"/>
  <c r="K88" i="6"/>
  <c r="K1163" i="6"/>
  <c r="K722" i="6"/>
  <c r="K1419" i="6"/>
  <c r="K1389" i="6"/>
  <c r="K1604" i="6"/>
  <c r="K393" i="6"/>
  <c r="K1412" i="6"/>
  <c r="K291" i="6"/>
  <c r="K1047" i="6"/>
  <c r="K1586" i="6"/>
  <c r="K130" i="6"/>
  <c r="K947" i="6"/>
  <c r="K1157" i="6"/>
  <c r="K948" i="6"/>
  <c r="K1229" i="6"/>
  <c r="K1212" i="6"/>
  <c r="K762" i="6"/>
  <c r="K1491" i="6"/>
  <c r="K583" i="6"/>
  <c r="K1240" i="6"/>
  <c r="K131" i="6"/>
  <c r="K631" i="6"/>
  <c r="K595" i="6"/>
  <c r="K306" i="6"/>
  <c r="K230" i="6"/>
  <c r="K711" i="6"/>
  <c r="K865" i="6"/>
  <c r="K613" i="6"/>
  <c r="K895" i="6"/>
  <c r="K190" i="6"/>
  <c r="K751" i="6"/>
  <c r="K743" i="6"/>
  <c r="K1477" i="6"/>
  <c r="K374" i="6"/>
  <c r="K80" i="6"/>
  <c r="K382" i="6"/>
  <c r="K146" i="6"/>
  <c r="K1019" i="6"/>
  <c r="K925" i="6"/>
  <c r="K126" i="6"/>
  <c r="K107" i="6"/>
  <c r="K1040" i="6"/>
  <c r="K167" i="6"/>
  <c r="K969" i="6"/>
  <c r="K254" i="6"/>
  <c r="K1041" i="6"/>
  <c r="K866" i="6"/>
  <c r="K1164" i="6"/>
  <c r="K692" i="6"/>
  <c r="K1225" i="6"/>
  <c r="K274" i="6"/>
  <c r="K282" i="6"/>
  <c r="K561" i="6"/>
  <c r="K1120" i="6"/>
  <c r="K1449" i="6"/>
  <c r="K102" i="6"/>
  <c r="K150" i="6"/>
  <c r="K343" i="6"/>
  <c r="K1587" i="6"/>
  <c r="K1101" i="6"/>
  <c r="K165" i="6"/>
  <c r="K1336" i="6"/>
  <c r="K737" i="6"/>
  <c r="K644" i="6"/>
  <c r="K287" i="6"/>
  <c r="K634" i="6"/>
  <c r="K1005" i="6"/>
  <c r="K1523" i="6"/>
  <c r="K976" i="6"/>
  <c r="K682" i="6"/>
  <c r="K1130" i="6"/>
  <c r="K340" i="6"/>
  <c r="K1572" i="6"/>
  <c r="K516" i="6"/>
  <c r="K54" i="6"/>
  <c r="K1356" i="6"/>
  <c r="K1500" i="6"/>
  <c r="K240" i="6"/>
  <c r="K484" i="6"/>
  <c r="K187" i="6"/>
  <c r="K940" i="6"/>
  <c r="K517" i="6"/>
  <c r="K845" i="6"/>
  <c r="K67" i="6"/>
  <c r="K210" i="6"/>
  <c r="K500" i="6"/>
  <c r="K1618" i="6"/>
  <c r="K303" i="6"/>
  <c r="K198" i="6"/>
  <c r="K270" i="6"/>
  <c r="K58" i="6"/>
  <c r="K63" i="6"/>
  <c r="K1129" i="6"/>
  <c r="K369" i="6"/>
  <c r="K1160" i="6"/>
  <c r="G1028" i="6"/>
  <c r="F450" i="6" l="1"/>
  <c r="H1361" i="6"/>
  <c r="G838" i="6"/>
  <c r="H957" i="6"/>
  <c r="G1264" i="6"/>
  <c r="G427" i="6"/>
  <c r="H1468" i="6"/>
  <c r="G1190" i="6"/>
  <c r="G1265" i="6"/>
  <c r="H1608" i="6"/>
  <c r="G628" i="6"/>
  <c r="G978" i="6"/>
  <c r="G810" i="6"/>
  <c r="G726" i="6"/>
  <c r="G689" i="6"/>
  <c r="H938" i="6"/>
  <c r="G1601" i="6"/>
  <c r="F942" i="6"/>
  <c r="G927" i="6"/>
  <c r="F1002" i="6"/>
  <c r="G1068" i="6"/>
  <c r="G1110" i="6"/>
  <c r="F1303" i="6"/>
  <c r="G505" i="6"/>
  <c r="G1331" i="6"/>
  <c r="H1331" i="6"/>
  <c r="F608" i="6"/>
  <c r="G1393" i="6"/>
  <c r="F1541" i="6"/>
  <c r="G1541" i="6"/>
  <c r="F1256" i="6"/>
  <c r="F433" i="6"/>
  <c r="G1499" i="6"/>
  <c r="H1499" i="6"/>
  <c r="G649" i="6"/>
  <c r="F1140" i="6"/>
  <c r="G1140" i="6"/>
  <c r="F543" i="6"/>
  <c r="H543" i="6"/>
  <c r="F1144" i="6"/>
  <c r="H801" i="6"/>
  <c r="G1052" i="6"/>
  <c r="H1052" i="6"/>
  <c r="G1613" i="6"/>
  <c r="F1533" i="6"/>
  <c r="G1533" i="6"/>
  <c r="F418" i="6"/>
  <c r="H418" i="6"/>
  <c r="F1133" i="6"/>
  <c r="H1421" i="6"/>
  <c r="G498" i="6"/>
  <c r="H498" i="6"/>
  <c r="G782" i="6"/>
  <c r="F732" i="6"/>
  <c r="G732" i="6"/>
  <c r="F1525" i="6"/>
  <c r="H1525" i="6"/>
  <c r="F547" i="6"/>
  <c r="H1049" i="6"/>
  <c r="G1078" i="6"/>
  <c r="H1078" i="6"/>
  <c r="G1447" i="6"/>
  <c r="F1383" i="6"/>
  <c r="G1383" i="6"/>
  <c r="F705" i="6"/>
  <c r="H705" i="6"/>
  <c r="F904" i="6"/>
  <c r="H1322" i="6"/>
  <c r="G935" i="6"/>
  <c r="H935" i="6"/>
  <c r="G1431" i="6"/>
  <c r="F1248" i="6"/>
  <c r="G1248" i="6"/>
  <c r="H848" i="6"/>
  <c r="F955" i="6"/>
  <c r="H981" i="6"/>
  <c r="G1478" i="6"/>
  <c r="H1478" i="6"/>
  <c r="G1299" i="6"/>
  <c r="H1299" i="6"/>
  <c r="G1368" i="6"/>
  <c r="F1368" i="6"/>
  <c r="G1247" i="6"/>
  <c r="H1131" i="6"/>
  <c r="F1131" i="6"/>
  <c r="H1580" i="6"/>
  <c r="G461" i="6"/>
  <c r="H461" i="6"/>
  <c r="G526" i="6"/>
  <c r="G1114" i="6"/>
  <c r="H1114" i="6"/>
  <c r="G880" i="6"/>
  <c r="F880" i="6"/>
  <c r="H508" i="6"/>
  <c r="F32" i="6"/>
  <c r="H32" i="6"/>
  <c r="G32" i="6"/>
  <c r="F67" i="6"/>
  <c r="H67" i="6"/>
  <c r="G67" i="6"/>
  <c r="F1500" i="6"/>
  <c r="H1500" i="6"/>
  <c r="G1500" i="6"/>
  <c r="F976" i="6"/>
  <c r="H976" i="6"/>
  <c r="G976" i="6"/>
  <c r="F1336" i="6"/>
  <c r="H1336" i="6"/>
  <c r="G1336" i="6"/>
  <c r="F257" i="6"/>
  <c r="H257" i="6"/>
  <c r="G257" i="6"/>
  <c r="F282" i="6"/>
  <c r="H282" i="6"/>
  <c r="G282" i="6"/>
  <c r="F254" i="6"/>
  <c r="H254" i="6"/>
  <c r="G254" i="6"/>
  <c r="F1019" i="6"/>
  <c r="H1019" i="6"/>
  <c r="G1019" i="6"/>
  <c r="F57" i="6"/>
  <c r="H57" i="6"/>
  <c r="G57" i="6"/>
  <c r="F613" i="6"/>
  <c r="H613" i="6"/>
  <c r="G613" i="6"/>
  <c r="F1279" i="6"/>
  <c r="H1279" i="6"/>
  <c r="G1279" i="6"/>
  <c r="F583" i="6"/>
  <c r="H583" i="6"/>
  <c r="G583" i="6"/>
  <c r="F285" i="6"/>
  <c r="H285" i="6"/>
  <c r="G285" i="6"/>
  <c r="F1412" i="6"/>
  <c r="H1412" i="6"/>
  <c r="G1412" i="6"/>
  <c r="F1163" i="6"/>
  <c r="H1163" i="6"/>
  <c r="G1163" i="6"/>
  <c r="F902" i="6"/>
  <c r="H902" i="6"/>
  <c r="G902" i="6"/>
  <c r="F1199" i="6"/>
  <c r="H1199" i="6"/>
  <c r="G1199" i="6"/>
  <c r="F1520" i="6"/>
  <c r="H1520" i="6"/>
  <c r="G1520" i="6"/>
  <c r="F987" i="6"/>
  <c r="H987" i="6"/>
  <c r="G987" i="6"/>
  <c r="F52" i="6"/>
  <c r="H52" i="6"/>
  <c r="G52" i="6"/>
  <c r="F184" i="6"/>
  <c r="H184" i="6"/>
  <c r="G184" i="6"/>
  <c r="F1251" i="6"/>
  <c r="H1251" i="6"/>
  <c r="G1251" i="6"/>
  <c r="F823" i="6"/>
  <c r="H823" i="6"/>
  <c r="G823" i="6"/>
  <c r="F1596" i="6"/>
  <c r="H1596" i="6"/>
  <c r="G1596" i="6"/>
  <c r="F44" i="6"/>
  <c r="H44" i="6"/>
  <c r="G44" i="6"/>
  <c r="F239" i="6"/>
  <c r="H239" i="6"/>
  <c r="G239" i="6"/>
  <c r="F1472" i="6"/>
  <c r="H1472" i="6"/>
  <c r="G1472" i="6"/>
  <c r="F79" i="6"/>
  <c r="H79" i="6"/>
  <c r="G79" i="6"/>
  <c r="F432" i="6"/>
  <c r="H432" i="6"/>
  <c r="G432" i="6"/>
  <c r="F930" i="6"/>
  <c r="H930" i="6"/>
  <c r="G930" i="6"/>
  <c r="F365" i="6"/>
  <c r="H365" i="6"/>
  <c r="G365" i="6"/>
  <c r="F423" i="6"/>
  <c r="H423" i="6"/>
  <c r="G423" i="6"/>
  <c r="G627" i="6"/>
  <c r="H627" i="6"/>
  <c r="F627" i="6"/>
  <c r="G908" i="6"/>
  <c r="H908" i="6"/>
  <c r="F908" i="6"/>
  <c r="G652" i="6"/>
  <c r="H652" i="6"/>
  <c r="F652" i="6"/>
  <c r="G571" i="6"/>
  <c r="H571" i="6"/>
  <c r="F571" i="6"/>
  <c r="G864" i="6"/>
  <c r="H864" i="6"/>
  <c r="F864" i="6"/>
  <c r="G1610" i="6"/>
  <c r="H1610" i="6"/>
  <c r="F1610" i="6"/>
  <c r="G175" i="6"/>
  <c r="H175" i="6"/>
  <c r="F175" i="6"/>
  <c r="G841" i="6"/>
  <c r="H841" i="6"/>
  <c r="F841" i="6"/>
  <c r="G226" i="6"/>
  <c r="H226" i="6"/>
  <c r="F226" i="6"/>
  <c r="G1335" i="6"/>
  <c r="H1335" i="6"/>
  <c r="F1335" i="6"/>
  <c r="G358" i="6"/>
  <c r="H358" i="6"/>
  <c r="F358" i="6"/>
  <c r="G703" i="6"/>
  <c r="H703" i="6"/>
  <c r="F703" i="6"/>
  <c r="G304" i="6"/>
  <c r="H304" i="6"/>
  <c r="F304" i="6"/>
  <c r="G667" i="6"/>
  <c r="H667" i="6"/>
  <c r="F667" i="6"/>
  <c r="G1097" i="6"/>
  <c r="H1097" i="6"/>
  <c r="F1097" i="6"/>
  <c r="G256" i="6"/>
  <c r="H256" i="6"/>
  <c r="F256" i="6"/>
  <c r="G284" i="6"/>
  <c r="H284" i="6"/>
  <c r="F284" i="6"/>
  <c r="G243" i="6"/>
  <c r="H243" i="6"/>
  <c r="F243" i="6"/>
  <c r="G301" i="6"/>
  <c r="H301" i="6"/>
  <c r="F301" i="6"/>
  <c r="G1216" i="6"/>
  <c r="H1216" i="6"/>
  <c r="F1216" i="6"/>
  <c r="G578" i="6"/>
  <c r="H578" i="6"/>
  <c r="F578" i="6"/>
  <c r="F336" i="6"/>
  <c r="G336" i="6"/>
  <c r="H336" i="6"/>
  <c r="F421" i="6"/>
  <c r="G421" i="6"/>
  <c r="H421" i="6"/>
  <c r="F889" i="6"/>
  <c r="G889" i="6"/>
  <c r="H889" i="6"/>
  <c r="H205" i="6"/>
  <c r="F205" i="6"/>
  <c r="G205" i="6"/>
  <c r="H134" i="6"/>
  <c r="F134" i="6"/>
  <c r="G134" i="6"/>
  <c r="H901" i="6"/>
  <c r="F901" i="6"/>
  <c r="G901" i="6"/>
  <c r="H1222" i="6"/>
  <c r="F1222" i="6"/>
  <c r="G1222" i="6"/>
  <c r="H1283" i="6"/>
  <c r="F1283" i="6"/>
  <c r="G1283" i="6"/>
  <c r="H1327" i="6"/>
  <c r="F1327" i="6"/>
  <c r="G1327" i="6"/>
  <c r="H1417" i="6"/>
  <c r="F1417" i="6"/>
  <c r="G1417" i="6"/>
  <c r="H1297" i="6"/>
  <c r="F1297" i="6"/>
  <c r="G1297" i="6"/>
  <c r="H276" i="6"/>
  <c r="F276" i="6"/>
  <c r="G276" i="6"/>
  <c r="H218" i="6"/>
  <c r="F218" i="6"/>
  <c r="G218" i="6"/>
  <c r="H1490" i="6"/>
  <c r="G1490" i="6"/>
  <c r="F1490" i="6"/>
  <c r="H6" i="6"/>
  <c r="F6" i="6"/>
  <c r="G6" i="6"/>
  <c r="H1246" i="6"/>
  <c r="F1246" i="6"/>
  <c r="G1246" i="6"/>
  <c r="H1305" i="6"/>
  <c r="F1305" i="6"/>
  <c r="G1305" i="6"/>
  <c r="H197" i="6"/>
  <c r="F197" i="6"/>
  <c r="G197" i="6"/>
  <c r="H1031" i="6"/>
  <c r="F1031" i="6"/>
  <c r="G1031" i="6"/>
  <c r="H219" i="6"/>
  <c r="F219" i="6"/>
  <c r="G219" i="6"/>
  <c r="H758" i="6"/>
  <c r="F758" i="6"/>
  <c r="G758" i="6"/>
  <c r="H814" i="6"/>
  <c r="F814" i="6"/>
  <c r="G814" i="6"/>
  <c r="H323" i="6"/>
  <c r="F323" i="6"/>
  <c r="G323" i="6"/>
  <c r="H1455" i="6"/>
  <c r="F1455" i="6"/>
  <c r="G1455" i="6"/>
  <c r="G105" i="6"/>
  <c r="H105" i="6"/>
  <c r="F105" i="6"/>
  <c r="G390" i="6"/>
  <c r="H390" i="6"/>
  <c r="F390" i="6"/>
  <c r="G334" i="6"/>
  <c r="H334" i="6"/>
  <c r="F334" i="6"/>
  <c r="G182" i="6"/>
  <c r="H182" i="6"/>
  <c r="F182" i="6"/>
  <c r="G1318" i="6"/>
  <c r="H1318" i="6"/>
  <c r="F1318" i="6"/>
  <c r="G922" i="6"/>
  <c r="H922" i="6"/>
  <c r="F922" i="6"/>
  <c r="G42" i="6"/>
  <c r="H42" i="6"/>
  <c r="F42" i="6"/>
  <c r="G979" i="6"/>
  <c r="H979" i="6"/>
  <c r="F979" i="6"/>
  <c r="G888" i="6"/>
  <c r="H888" i="6"/>
  <c r="F888" i="6"/>
  <c r="G92" i="6"/>
  <c r="H92" i="6"/>
  <c r="F92" i="6"/>
  <c r="G41" i="6"/>
  <c r="H41" i="6"/>
  <c r="F41" i="6"/>
  <c r="G1434" i="6"/>
  <c r="H1434" i="6"/>
  <c r="F1434" i="6"/>
  <c r="G94" i="6"/>
  <c r="H94" i="6"/>
  <c r="F94" i="6"/>
  <c r="G263" i="6"/>
  <c r="H263" i="6"/>
  <c r="F263" i="6"/>
  <c r="G601" i="6"/>
  <c r="H601" i="6"/>
  <c r="F601" i="6"/>
  <c r="G570" i="6"/>
  <c r="H570" i="6"/>
  <c r="F570" i="6"/>
  <c r="G295" i="6"/>
  <c r="H295" i="6"/>
  <c r="F295" i="6"/>
  <c r="F1148" i="6"/>
  <c r="H1148" i="6"/>
  <c r="G1148" i="6"/>
  <c r="F431" i="6"/>
  <c r="G431" i="6"/>
  <c r="H431" i="6"/>
  <c r="F914" i="6"/>
  <c r="G914" i="6"/>
  <c r="H914" i="6"/>
  <c r="F241" i="6"/>
  <c r="G241" i="6"/>
  <c r="H241" i="6"/>
  <c r="F1333" i="6"/>
  <c r="G1333" i="6"/>
  <c r="H1333" i="6"/>
  <c r="F1583" i="6"/>
  <c r="G1583" i="6"/>
  <c r="H1583" i="6"/>
  <c r="F48" i="6"/>
  <c r="G48" i="6"/>
  <c r="H48" i="6"/>
  <c r="F1099" i="6"/>
  <c r="G1099" i="6"/>
  <c r="H1099" i="6"/>
  <c r="F1582" i="6"/>
  <c r="G1582" i="6"/>
  <c r="H1582" i="6"/>
  <c r="F1470" i="6"/>
  <c r="G1470" i="6"/>
  <c r="H1470" i="6"/>
  <c r="F192" i="6"/>
  <c r="G192" i="6"/>
  <c r="H192" i="6"/>
  <c r="F1404" i="6"/>
  <c r="G1404" i="6"/>
  <c r="H1404" i="6"/>
  <c r="F769" i="6"/>
  <c r="G769" i="6"/>
  <c r="H769" i="6"/>
  <c r="F45" i="6"/>
  <c r="G45" i="6"/>
  <c r="H45" i="6"/>
  <c r="F222" i="6"/>
  <c r="G222" i="6"/>
  <c r="H222" i="6"/>
  <c r="F740" i="6"/>
  <c r="G740" i="6"/>
  <c r="H740" i="6"/>
  <c r="F1465" i="6"/>
  <c r="G1465" i="6"/>
  <c r="H1465" i="6"/>
  <c r="F459" i="6"/>
  <c r="G459" i="6"/>
  <c r="H459" i="6"/>
  <c r="F900" i="6"/>
  <c r="G900" i="6"/>
  <c r="H900" i="6"/>
  <c r="F1615" i="6"/>
  <c r="G1615" i="6"/>
  <c r="H1615" i="6"/>
  <c r="F355" i="6"/>
  <c r="G355" i="6"/>
  <c r="H355" i="6"/>
  <c r="F71" i="6"/>
  <c r="G71" i="6"/>
  <c r="H71" i="6"/>
  <c r="F211" i="6"/>
  <c r="G211" i="6"/>
  <c r="H211" i="6"/>
  <c r="F1346" i="6"/>
  <c r="G1346" i="6"/>
  <c r="H1346" i="6"/>
  <c r="F958" i="6"/>
  <c r="G958" i="6"/>
  <c r="H958" i="6"/>
  <c r="F1370" i="6"/>
  <c r="G1370" i="6"/>
  <c r="H1370" i="6"/>
  <c r="F157" i="6"/>
  <c r="G157" i="6"/>
  <c r="H157" i="6"/>
  <c r="F20" i="6"/>
  <c r="G20" i="6"/>
  <c r="H20" i="6"/>
  <c r="F58" i="6"/>
  <c r="G58" i="6"/>
  <c r="H58" i="6"/>
  <c r="H1062" i="6"/>
  <c r="H1463" i="6"/>
  <c r="H505" i="6"/>
  <c r="H1601" i="6"/>
  <c r="H1110" i="6"/>
  <c r="G1203" i="6"/>
  <c r="F1452" i="6"/>
  <c r="G1452" i="6"/>
  <c r="F1392" i="6"/>
  <c r="G1392" i="6"/>
  <c r="G1480" i="6"/>
  <c r="F756" i="6"/>
  <c r="G756" i="6"/>
  <c r="F862" i="6"/>
  <c r="G862" i="6"/>
  <c r="G1154" i="6"/>
  <c r="F1365" i="6"/>
  <c r="G1365" i="6"/>
  <c r="F725" i="6"/>
  <c r="G725" i="6"/>
  <c r="G932" i="6"/>
  <c r="G471" i="6"/>
  <c r="F1094" i="6"/>
  <c r="G1094" i="6"/>
  <c r="F1358" i="6"/>
  <c r="G1358" i="6"/>
  <c r="F1184" i="6"/>
  <c r="G1184" i="6"/>
  <c r="F1093" i="6"/>
  <c r="F660" i="6"/>
  <c r="G660" i="6"/>
  <c r="F1255" i="6"/>
  <c r="F764" i="6"/>
  <c r="G764" i="6"/>
  <c r="F1606" i="6"/>
  <c r="G1606" i="6"/>
  <c r="F990" i="6"/>
  <c r="G990" i="6"/>
  <c r="F911" i="6"/>
  <c r="F731" i="6"/>
  <c r="G731" i="6"/>
  <c r="F857" i="6"/>
  <c r="G857" i="6"/>
  <c r="F890" i="6"/>
  <c r="G890" i="6"/>
  <c r="F1460" i="6"/>
  <c r="F1540" i="6"/>
  <c r="G1540" i="6"/>
  <c r="F787" i="6"/>
  <c r="G787" i="6"/>
  <c r="F678" i="6"/>
  <c r="F749" i="6"/>
  <c r="F818" i="6"/>
  <c r="G818" i="6"/>
  <c r="F797" i="6"/>
  <c r="G797" i="6"/>
  <c r="F495" i="6"/>
  <c r="F910" i="6"/>
  <c r="G910" i="6"/>
  <c r="F824" i="6"/>
  <c r="G824" i="6"/>
  <c r="F747" i="6"/>
  <c r="G747" i="6"/>
  <c r="F536" i="6"/>
  <c r="G536" i="6"/>
  <c r="F1343" i="6"/>
  <c r="H448" i="6"/>
  <c r="F1091" i="6"/>
  <c r="G1091" i="6"/>
  <c r="H1091" i="6"/>
  <c r="H1006" i="6"/>
  <c r="F878" i="6"/>
  <c r="G878" i="6"/>
  <c r="F816" i="6"/>
  <c r="G816" i="6"/>
  <c r="H816" i="6"/>
  <c r="G1260" i="6"/>
  <c r="H1260" i="6"/>
  <c r="F676" i="6"/>
  <c r="H1308" i="6"/>
  <c r="F1329" i="6"/>
  <c r="G1329" i="6"/>
  <c r="H1329" i="6"/>
  <c r="F1121" i="6"/>
  <c r="G1121" i="6"/>
  <c r="F632" i="6"/>
  <c r="G632" i="6"/>
  <c r="H632" i="6"/>
  <c r="F1226" i="6"/>
  <c r="G1226" i="6"/>
  <c r="G1588" i="6"/>
  <c r="F456" i="6"/>
  <c r="G456" i="6"/>
  <c r="F1166" i="6"/>
  <c r="G1166" i="6"/>
  <c r="H675" i="6"/>
  <c r="F198" i="6"/>
  <c r="G198" i="6"/>
  <c r="H198" i="6"/>
  <c r="F845" i="6"/>
  <c r="G845" i="6"/>
  <c r="H845" i="6"/>
  <c r="F1356" i="6"/>
  <c r="G1356" i="6"/>
  <c r="H1356" i="6"/>
  <c r="F1523" i="6"/>
  <c r="G1523" i="6"/>
  <c r="H1523" i="6"/>
  <c r="F1151" i="6"/>
  <c r="G1151" i="6"/>
  <c r="H1151" i="6"/>
  <c r="F150" i="6"/>
  <c r="G150" i="6"/>
  <c r="H150" i="6"/>
  <c r="F274" i="6"/>
  <c r="G274" i="6"/>
  <c r="H274" i="6"/>
  <c r="F969" i="6"/>
  <c r="G969" i="6"/>
  <c r="H969" i="6"/>
  <c r="F236" i="6"/>
  <c r="G236" i="6"/>
  <c r="H236" i="6"/>
  <c r="F743" i="6"/>
  <c r="G743" i="6"/>
  <c r="H743" i="6"/>
  <c r="F40" i="6"/>
  <c r="G40" i="6"/>
  <c r="H40" i="6"/>
  <c r="F595" i="6"/>
  <c r="G595" i="6"/>
  <c r="H595" i="6"/>
  <c r="F1491" i="6"/>
  <c r="G1491" i="6"/>
  <c r="H1491" i="6"/>
  <c r="F1157" i="6"/>
  <c r="G1157" i="6"/>
  <c r="H1157" i="6"/>
  <c r="F393" i="6"/>
  <c r="G393" i="6"/>
  <c r="H393" i="6"/>
  <c r="F88" i="6"/>
  <c r="G88" i="6"/>
  <c r="H88" i="6"/>
  <c r="F185" i="6"/>
  <c r="G185" i="6"/>
  <c r="H185" i="6"/>
  <c r="F1437" i="6"/>
  <c r="G1437" i="6"/>
  <c r="H1437" i="6"/>
  <c r="F277" i="6"/>
  <c r="G277" i="6"/>
  <c r="H277" i="6"/>
  <c r="F909" i="6"/>
  <c r="G909" i="6"/>
  <c r="H909" i="6"/>
  <c r="F647" i="6"/>
  <c r="G647" i="6"/>
  <c r="H647" i="6"/>
  <c r="F556" i="6"/>
  <c r="G556" i="6"/>
  <c r="H556" i="6"/>
  <c r="F919" i="6"/>
  <c r="G919" i="6"/>
  <c r="H919" i="6"/>
  <c r="F227" i="6"/>
  <c r="G227" i="6"/>
  <c r="H227" i="6"/>
  <c r="F572" i="6"/>
  <c r="G572" i="6"/>
  <c r="H572" i="6"/>
  <c r="F250" i="6"/>
  <c r="G250" i="6"/>
  <c r="H250" i="6"/>
  <c r="F97" i="6"/>
  <c r="G97" i="6"/>
  <c r="H97" i="6"/>
  <c r="F125" i="6"/>
  <c r="G125" i="6"/>
  <c r="H125" i="6"/>
  <c r="F746" i="6"/>
  <c r="G746" i="6"/>
  <c r="H746" i="6"/>
  <c r="F305" i="6"/>
  <c r="G305" i="6"/>
  <c r="H305" i="6"/>
  <c r="F416" i="6"/>
  <c r="G416" i="6"/>
  <c r="H416" i="6"/>
  <c r="F728" i="6"/>
  <c r="G728" i="6"/>
  <c r="H728" i="6"/>
  <c r="F946" i="6"/>
  <c r="G946" i="6"/>
  <c r="H946" i="6"/>
  <c r="G76" i="6"/>
  <c r="F76" i="6"/>
  <c r="H76" i="6"/>
  <c r="G1076" i="6"/>
  <c r="H1076" i="6"/>
  <c r="F1076" i="6"/>
  <c r="G93" i="6"/>
  <c r="F93" i="6"/>
  <c r="H93" i="6"/>
  <c r="G1126" i="6"/>
  <c r="F1126" i="6"/>
  <c r="H1126" i="6"/>
  <c r="F10" i="6"/>
  <c r="G10" i="6"/>
  <c r="H10" i="6"/>
  <c r="F373" i="6"/>
  <c r="G373" i="6"/>
  <c r="H373" i="6"/>
  <c r="F1418" i="6"/>
  <c r="G1418" i="6"/>
  <c r="H1418" i="6"/>
  <c r="F466" i="6"/>
  <c r="G466" i="6"/>
  <c r="H466" i="6"/>
  <c r="F736" i="6"/>
  <c r="G736" i="6"/>
  <c r="H736" i="6"/>
  <c r="F1378" i="6"/>
  <c r="G1378" i="6"/>
  <c r="H1378" i="6"/>
  <c r="F1026" i="6"/>
  <c r="G1026" i="6"/>
  <c r="H1026" i="6"/>
  <c r="F702" i="6"/>
  <c r="G702" i="6"/>
  <c r="H702" i="6"/>
  <c r="F1113" i="6"/>
  <c r="G1113" i="6"/>
  <c r="F440" i="6"/>
  <c r="G440" i="6"/>
  <c r="H440" i="6"/>
  <c r="F582" i="6"/>
  <c r="G582" i="6"/>
  <c r="H582" i="6"/>
  <c r="F1210" i="6"/>
  <c r="G1210" i="6"/>
  <c r="H1210" i="6"/>
  <c r="F342" i="6"/>
  <c r="G342" i="6"/>
  <c r="H342" i="6"/>
  <c r="F822" i="6"/>
  <c r="G822" i="6"/>
  <c r="H822" i="6"/>
  <c r="F968" i="6"/>
  <c r="G968" i="6"/>
  <c r="H968" i="6"/>
  <c r="F1024" i="6"/>
  <c r="G1024" i="6"/>
  <c r="H1024" i="6"/>
  <c r="F745" i="6"/>
  <c r="G745" i="6"/>
  <c r="H745" i="6"/>
  <c r="F1530" i="6"/>
  <c r="G1530" i="6"/>
  <c r="H1530" i="6"/>
  <c r="F1187" i="6"/>
  <c r="G1187" i="6"/>
  <c r="H1187" i="6"/>
  <c r="F47" i="6"/>
  <c r="G47" i="6"/>
  <c r="H47" i="6"/>
  <c r="F1617" i="6"/>
  <c r="G1617" i="6"/>
  <c r="H1617" i="6"/>
  <c r="F967" i="6"/>
  <c r="G967" i="6"/>
  <c r="H967" i="6"/>
  <c r="F72" i="6"/>
  <c r="G72" i="6"/>
  <c r="H72" i="6"/>
  <c r="F1270" i="6"/>
  <c r="G1270" i="6"/>
  <c r="H1270" i="6"/>
  <c r="F300" i="6"/>
  <c r="G300" i="6"/>
  <c r="H300" i="6"/>
  <c r="F357" i="6"/>
  <c r="G357" i="6"/>
  <c r="H357" i="6"/>
  <c r="F1070" i="6"/>
  <c r="G1070" i="6"/>
  <c r="H1070" i="6"/>
  <c r="F25" i="6"/>
  <c r="G25" i="6"/>
  <c r="H25" i="6"/>
  <c r="F1065" i="6"/>
  <c r="G1065" i="6"/>
  <c r="H1065" i="6"/>
  <c r="F907" i="6"/>
  <c r="G907" i="6"/>
  <c r="H907" i="6"/>
  <c r="F145" i="6"/>
  <c r="G145" i="6"/>
  <c r="H145" i="6"/>
  <c r="F1013" i="6"/>
  <c r="G1013" i="6"/>
  <c r="H1013" i="6"/>
  <c r="F856" i="6"/>
  <c r="G856" i="6"/>
  <c r="H856" i="6"/>
  <c r="F275" i="6"/>
  <c r="G275" i="6"/>
  <c r="H275" i="6"/>
  <c r="F1221" i="6"/>
  <c r="G1221" i="6"/>
  <c r="H1221" i="6"/>
  <c r="F480" i="6"/>
  <c r="G480" i="6"/>
  <c r="H480" i="6"/>
  <c r="F1562" i="6"/>
  <c r="G1562" i="6"/>
  <c r="H1562" i="6"/>
  <c r="F110" i="6"/>
  <c r="G110" i="6"/>
  <c r="H110" i="6"/>
  <c r="F332" i="6"/>
  <c r="G332" i="6"/>
  <c r="H332" i="6"/>
  <c r="F479" i="6"/>
  <c r="G479" i="6"/>
  <c r="H479" i="6"/>
  <c r="F834" i="6"/>
  <c r="G834" i="6"/>
  <c r="H834" i="6"/>
  <c r="F296" i="6"/>
  <c r="G296" i="6"/>
  <c r="H296" i="6"/>
  <c r="F602" i="6"/>
  <c r="G602" i="6"/>
  <c r="H602" i="6"/>
  <c r="F507" i="6"/>
  <c r="G507" i="6"/>
  <c r="H507" i="6"/>
  <c r="F112" i="6"/>
  <c r="G112" i="6"/>
  <c r="H112" i="6"/>
  <c r="F805" i="6"/>
  <c r="G805" i="6"/>
  <c r="H805" i="6"/>
  <c r="F196" i="6"/>
  <c r="G196" i="6"/>
  <c r="H196" i="6"/>
  <c r="F49" i="6"/>
  <c r="G49" i="6"/>
  <c r="H49" i="6"/>
  <c r="F921" i="6"/>
  <c r="G921" i="6"/>
  <c r="H921" i="6"/>
  <c r="F868" i="6"/>
  <c r="H868" i="6"/>
  <c r="G868" i="6"/>
  <c r="F1555" i="6"/>
  <c r="G1555" i="6"/>
  <c r="H1555" i="6"/>
  <c r="F171" i="6"/>
  <c r="G171" i="6"/>
  <c r="H171" i="6"/>
  <c r="F1124" i="6"/>
  <c r="G1124" i="6"/>
  <c r="H1124" i="6"/>
  <c r="F1578" i="6"/>
  <c r="G1578" i="6"/>
  <c r="H1578" i="6"/>
  <c r="F195" i="6"/>
  <c r="G195" i="6"/>
  <c r="H195" i="6"/>
  <c r="F915" i="6"/>
  <c r="G915" i="6"/>
  <c r="H915" i="6"/>
  <c r="F399" i="6"/>
  <c r="G399" i="6"/>
  <c r="H399" i="6"/>
  <c r="F377" i="6"/>
  <c r="G377" i="6"/>
  <c r="H377" i="6"/>
  <c r="F1177" i="6"/>
  <c r="G1177" i="6"/>
  <c r="H1177" i="6"/>
  <c r="F389" i="6"/>
  <c r="G389" i="6"/>
  <c r="H389" i="6"/>
  <c r="F283" i="6"/>
  <c r="G283" i="6"/>
  <c r="H283" i="6"/>
  <c r="F813" i="6"/>
  <c r="G813" i="6"/>
  <c r="H813" i="6"/>
  <c r="F1570" i="6"/>
  <c r="G1570" i="6"/>
  <c r="H1570" i="6"/>
  <c r="F420" i="6"/>
  <c r="G420" i="6"/>
  <c r="H420" i="6"/>
  <c r="F639" i="6"/>
  <c r="G639" i="6"/>
  <c r="H639" i="6"/>
  <c r="F55" i="6"/>
  <c r="G55" i="6"/>
  <c r="H55" i="6"/>
  <c r="F69" i="6"/>
  <c r="G69" i="6"/>
  <c r="H69" i="6"/>
  <c r="F82" i="6"/>
  <c r="G82" i="6"/>
  <c r="H82" i="6"/>
  <c r="F452" i="6"/>
  <c r="G452" i="6"/>
  <c r="H452" i="6"/>
  <c r="F657" i="6"/>
  <c r="G657" i="6"/>
  <c r="H657" i="6"/>
  <c r="F1313" i="6"/>
  <c r="G1313" i="6"/>
  <c r="H1313" i="6"/>
  <c r="F292" i="6"/>
  <c r="G292" i="6"/>
  <c r="H292" i="6"/>
  <c r="F258" i="6"/>
  <c r="G258" i="6"/>
  <c r="H258" i="6"/>
  <c r="F5" i="6"/>
  <c r="G5" i="6"/>
  <c r="H5" i="6"/>
  <c r="F1483" i="6"/>
  <c r="G1483" i="6"/>
  <c r="H1483" i="6"/>
  <c r="F1176" i="6"/>
  <c r="G1176" i="6"/>
  <c r="H1176" i="6"/>
  <c r="F1118" i="6"/>
  <c r="G1118" i="6"/>
  <c r="H1118" i="6"/>
  <c r="F1577" i="6"/>
  <c r="G1577" i="6"/>
  <c r="H1577" i="6"/>
  <c r="F26" i="6"/>
  <c r="G26" i="6"/>
  <c r="H26" i="6"/>
  <c r="F366" i="6"/>
  <c r="G366" i="6"/>
  <c r="H366" i="6"/>
  <c r="F394" i="6"/>
  <c r="G394" i="6"/>
  <c r="H394" i="6"/>
  <c r="F1353" i="6"/>
  <c r="G1353" i="6"/>
  <c r="H1353" i="6"/>
  <c r="F1228" i="6"/>
  <c r="G1228" i="6"/>
  <c r="H1228" i="6"/>
  <c r="F202" i="6"/>
  <c r="G202" i="6"/>
  <c r="H202" i="6"/>
  <c r="F14" i="6"/>
  <c r="G14" i="6"/>
  <c r="H14" i="6"/>
  <c r="F369" i="6"/>
  <c r="G369" i="6"/>
  <c r="H369" i="6"/>
  <c r="F1160" i="6"/>
  <c r="G1160" i="6"/>
  <c r="H1160" i="6"/>
  <c r="H1181" i="6"/>
  <c r="F689" i="6"/>
  <c r="H1122" i="6"/>
  <c r="F617" i="6"/>
  <c r="H802" i="6"/>
  <c r="F1554" i="6"/>
  <c r="H1453" i="6"/>
  <c r="H439" i="6"/>
  <c r="F978" i="6"/>
  <c r="H995" i="6"/>
  <c r="F1010" i="6"/>
  <c r="H1074" i="6"/>
  <c r="F1169" i="6"/>
  <c r="H699" i="6"/>
  <c r="F1195" i="6"/>
  <c r="H676" i="6"/>
  <c r="F825" i="6"/>
  <c r="G825" i="6"/>
  <c r="G1128" i="6"/>
  <c r="F1095" i="6"/>
  <c r="G1095" i="6"/>
  <c r="F799" i="6"/>
  <c r="G799" i="6"/>
  <c r="F1493" i="6"/>
  <c r="F1440" i="6"/>
  <c r="G1440" i="6"/>
  <c r="F1219" i="6"/>
  <c r="G1219" i="6"/>
  <c r="F1517" i="6"/>
  <c r="F1060" i="6"/>
  <c r="G1060" i="6"/>
  <c r="F768" i="6"/>
  <c r="G768" i="6"/>
  <c r="F1001" i="6"/>
  <c r="G766" i="6"/>
  <c r="F836" i="6"/>
  <c r="G836" i="6"/>
  <c r="F1380" i="6"/>
  <c r="G1380" i="6"/>
  <c r="F733" i="6"/>
  <c r="G972" i="6"/>
  <c r="F1501" i="6"/>
  <c r="G1501" i="6"/>
  <c r="F1193" i="6"/>
  <c r="F738" i="6"/>
  <c r="G738" i="6"/>
  <c r="F1414" i="6"/>
  <c r="G1414" i="6"/>
  <c r="F1132" i="6"/>
  <c r="F694" i="6"/>
  <c r="G694" i="6"/>
  <c r="F971" i="6"/>
  <c r="G971" i="6"/>
  <c r="G1147" i="6"/>
  <c r="G597" i="6"/>
  <c r="F1581" i="6"/>
  <c r="G1581" i="6"/>
  <c r="F503" i="6"/>
  <c r="G1546" i="6"/>
  <c r="G1048" i="6"/>
  <c r="F679" i="6"/>
  <c r="G679" i="6"/>
  <c r="F414" i="6"/>
  <c r="G1352" i="6"/>
  <c r="F1351" i="6"/>
  <c r="F817" i="6"/>
  <c r="G817" i="6"/>
  <c r="F754" i="6"/>
  <c r="G687" i="6"/>
  <c r="G1262" i="6"/>
  <c r="F977" i="6"/>
  <c r="G977" i="6"/>
  <c r="F773" i="6"/>
  <c r="G773" i="6"/>
  <c r="F1537" i="6"/>
  <c r="G1537" i="6"/>
  <c r="F926" i="6"/>
  <c r="G1600" i="6"/>
  <c r="F1242" i="6"/>
  <c r="G1242" i="6"/>
  <c r="H1242" i="6"/>
  <c r="F1459" i="6"/>
  <c r="H1289" i="6"/>
  <c r="F1599" i="6"/>
  <c r="G1599" i="6"/>
  <c r="H1599" i="6"/>
  <c r="H683" i="6"/>
  <c r="F468" i="6"/>
  <c r="G468" i="6"/>
  <c r="H468" i="6"/>
  <c r="F730" i="6"/>
  <c r="G730" i="6"/>
  <c r="G635" i="6"/>
  <c r="F847" i="6"/>
  <c r="G847" i="6"/>
  <c r="H847" i="6"/>
  <c r="F513" i="6"/>
  <c r="F1259" i="6"/>
  <c r="G1259" i="6"/>
  <c r="H1259" i="6"/>
  <c r="F1103" i="6"/>
  <c r="G1103" i="6"/>
  <c r="H872" i="6"/>
  <c r="G1137" i="6"/>
  <c r="H1137" i="6"/>
  <c r="F1056" i="6"/>
  <c r="G1056" i="6"/>
  <c r="H470" i="6"/>
  <c r="F1102" i="6"/>
  <c r="H1102" i="6"/>
  <c r="G1102" i="6"/>
  <c r="F303" i="6"/>
  <c r="G303" i="6"/>
  <c r="H303" i="6"/>
  <c r="F517" i="6"/>
  <c r="G517" i="6"/>
  <c r="H517" i="6"/>
  <c r="F54" i="6"/>
  <c r="G54" i="6"/>
  <c r="H54" i="6"/>
  <c r="F1005" i="6"/>
  <c r="G1005" i="6"/>
  <c r="H1005" i="6"/>
  <c r="F1382" i="6"/>
  <c r="G1382" i="6"/>
  <c r="H1382" i="6"/>
  <c r="F896" i="6"/>
  <c r="G896" i="6"/>
  <c r="H896" i="6"/>
  <c r="F164" i="6"/>
  <c r="G164" i="6"/>
  <c r="H164" i="6"/>
  <c r="F167" i="6"/>
  <c r="H167" i="6"/>
  <c r="G167" i="6"/>
  <c r="F146" i="6"/>
  <c r="G146" i="6"/>
  <c r="H146" i="6"/>
  <c r="F751" i="6"/>
  <c r="G751" i="6"/>
  <c r="H751" i="6"/>
  <c r="F865" i="6"/>
  <c r="G865" i="6"/>
  <c r="H865" i="6"/>
  <c r="F631" i="6"/>
  <c r="G631" i="6"/>
  <c r="H631" i="6"/>
  <c r="F762" i="6"/>
  <c r="G762" i="6"/>
  <c r="H762" i="6"/>
  <c r="F704" i="6"/>
  <c r="G704" i="6"/>
  <c r="F1604" i="6"/>
  <c r="G1604" i="6"/>
  <c r="H1604" i="6"/>
  <c r="F1411" i="6"/>
  <c r="G1411" i="6"/>
  <c r="H1411" i="6"/>
  <c r="F1189" i="6"/>
  <c r="G1189" i="6"/>
  <c r="H1189" i="6"/>
  <c r="F384" i="6"/>
  <c r="G384" i="6"/>
  <c r="H384" i="6"/>
  <c r="F1436" i="6"/>
  <c r="G1436" i="6"/>
  <c r="H1436" i="6"/>
  <c r="F492" i="6"/>
  <c r="G492" i="6"/>
  <c r="H492" i="6"/>
  <c r="F244" i="6"/>
  <c r="G244" i="6"/>
  <c r="H244" i="6"/>
  <c r="F1004" i="6"/>
  <c r="G1004" i="6"/>
  <c r="H1004" i="6"/>
  <c r="F620" i="6"/>
  <c r="G620" i="6"/>
  <c r="H620" i="6"/>
  <c r="F573" i="6"/>
  <c r="G573" i="6"/>
  <c r="H573" i="6"/>
  <c r="F1038" i="6"/>
  <c r="G1038" i="6"/>
  <c r="H1038" i="6"/>
  <c r="F1127" i="6"/>
  <c r="G1127" i="6"/>
  <c r="H1127" i="6"/>
  <c r="F147" i="6"/>
  <c r="G147" i="6"/>
  <c r="H147" i="6"/>
  <c r="F339" i="6"/>
  <c r="G339" i="6"/>
  <c r="H339" i="6"/>
  <c r="F1519" i="6"/>
  <c r="G1519" i="6"/>
  <c r="H1519" i="6"/>
  <c r="F870" i="6"/>
  <c r="G870" i="6"/>
  <c r="F1271" i="6"/>
  <c r="G1271" i="6"/>
  <c r="H1271" i="6"/>
  <c r="F532" i="6"/>
  <c r="G532" i="6"/>
  <c r="H532" i="6"/>
  <c r="F474" i="6"/>
  <c r="G474" i="6"/>
  <c r="H474" i="6"/>
  <c r="F279" i="6"/>
  <c r="G279" i="6"/>
  <c r="H279" i="6"/>
  <c r="F483" i="6"/>
  <c r="G483" i="6"/>
  <c r="H483" i="6"/>
  <c r="F1552" i="6"/>
  <c r="G1552" i="6"/>
  <c r="H1552" i="6"/>
  <c r="F362" i="6"/>
  <c r="G362" i="6"/>
  <c r="H362" i="6"/>
  <c r="F886" i="6"/>
  <c r="G886" i="6"/>
  <c r="H886" i="6"/>
  <c r="F50" i="6"/>
  <c r="G50" i="6"/>
  <c r="H50" i="6"/>
  <c r="F207" i="6"/>
  <c r="G207" i="6"/>
  <c r="H207" i="6"/>
  <c r="F1381" i="6"/>
  <c r="G1381" i="6"/>
  <c r="H1381" i="6"/>
  <c r="F1307" i="6"/>
  <c r="G1307" i="6"/>
  <c r="H1307" i="6"/>
  <c r="F29" i="6"/>
  <c r="G29" i="6"/>
  <c r="H29" i="6"/>
  <c r="F1142" i="6"/>
  <c r="G1142" i="6"/>
  <c r="H1142" i="6"/>
  <c r="F499" i="6"/>
  <c r="G499" i="6"/>
  <c r="H499" i="6"/>
  <c r="F404" i="6"/>
  <c r="G404" i="6"/>
  <c r="H404" i="6"/>
  <c r="F894" i="6"/>
  <c r="G894" i="6"/>
  <c r="H894" i="6"/>
  <c r="F1536" i="6"/>
  <c r="G1536" i="6"/>
  <c r="H1536" i="6"/>
  <c r="F1075" i="6"/>
  <c r="G1075" i="6"/>
  <c r="H1075" i="6"/>
  <c r="F312" i="6"/>
  <c r="G312" i="6"/>
  <c r="H312" i="6"/>
  <c r="F630" i="6"/>
  <c r="G630" i="6"/>
  <c r="H630" i="6"/>
  <c r="F759" i="6"/>
  <c r="G759" i="6"/>
  <c r="H759" i="6"/>
  <c r="F1563" i="6"/>
  <c r="G1563" i="6"/>
  <c r="H1563" i="6"/>
  <c r="G422" i="6"/>
  <c r="F422" i="6"/>
  <c r="H422" i="6"/>
  <c r="G1071" i="6"/>
  <c r="H1071" i="6"/>
  <c r="F1071" i="6"/>
  <c r="G951" i="6"/>
  <c r="H951" i="6"/>
  <c r="F951" i="6"/>
  <c r="F1407" i="6"/>
  <c r="G1407" i="6"/>
  <c r="H1407" i="6"/>
  <c r="F381" i="6"/>
  <c r="G381" i="6"/>
  <c r="H381" i="6"/>
  <c r="F234" i="6"/>
  <c r="G234" i="6"/>
  <c r="H234" i="6"/>
  <c r="F318" i="6"/>
  <c r="G318" i="6"/>
  <c r="H318" i="6"/>
  <c r="F123" i="6"/>
  <c r="G123" i="6"/>
  <c r="H123" i="6"/>
  <c r="F84" i="6"/>
  <c r="G84" i="6"/>
  <c r="H84" i="6"/>
  <c r="F790" i="6"/>
  <c r="G790" i="6"/>
  <c r="H790" i="6"/>
  <c r="F1089" i="6"/>
  <c r="G1089" i="6"/>
  <c r="H1089" i="6"/>
  <c r="F128" i="6"/>
  <c r="G128" i="6"/>
  <c r="H128" i="6"/>
  <c r="F87" i="6"/>
  <c r="G87" i="6"/>
  <c r="H87" i="6"/>
  <c r="F1571" i="6"/>
  <c r="G1571" i="6"/>
  <c r="H1571" i="6"/>
  <c r="F311" i="6"/>
  <c r="G311" i="6"/>
  <c r="H311" i="6"/>
  <c r="F592" i="6"/>
  <c r="G592" i="6"/>
  <c r="H592" i="6"/>
  <c r="F962" i="6"/>
  <c r="G962" i="6"/>
  <c r="H962" i="6"/>
  <c r="F122" i="6"/>
  <c r="G122" i="6"/>
  <c r="H122" i="6"/>
  <c r="F379" i="6"/>
  <c r="G379" i="6"/>
  <c r="H379" i="6"/>
  <c r="F3" i="6"/>
  <c r="G3" i="6"/>
  <c r="H3" i="6"/>
  <c r="F328" i="6"/>
  <c r="G328" i="6"/>
  <c r="H328" i="6"/>
  <c r="F1162" i="6"/>
  <c r="H1162" i="6"/>
  <c r="G1162" i="6"/>
  <c r="F338" i="6"/>
  <c r="H338" i="6"/>
  <c r="G338" i="6"/>
  <c r="F34" i="6"/>
  <c r="H34" i="6"/>
  <c r="G34" i="6"/>
  <c r="F453" i="6"/>
  <c r="G453" i="6"/>
  <c r="H453" i="6"/>
  <c r="F149" i="6"/>
  <c r="G149" i="6"/>
  <c r="H149" i="6"/>
  <c r="F127" i="6"/>
  <c r="G127" i="6"/>
  <c r="H127" i="6"/>
  <c r="F310" i="6"/>
  <c r="G310" i="6"/>
  <c r="H310" i="6"/>
  <c r="F327" i="6"/>
  <c r="G327" i="6"/>
  <c r="H327" i="6"/>
  <c r="F161" i="6"/>
  <c r="G161" i="6"/>
  <c r="H161" i="6"/>
  <c r="F1325" i="6"/>
  <c r="G1325" i="6"/>
  <c r="H1325" i="6"/>
  <c r="F348" i="6"/>
  <c r="G348" i="6"/>
  <c r="H348" i="6"/>
  <c r="F33" i="6"/>
  <c r="G33" i="6"/>
  <c r="H33" i="6"/>
  <c r="F412" i="6"/>
  <c r="G412" i="6"/>
  <c r="H412" i="6"/>
  <c r="F1156" i="6"/>
  <c r="G1156" i="6"/>
  <c r="H1156" i="6"/>
  <c r="F622" i="6"/>
  <c r="G622" i="6"/>
  <c r="H622" i="6"/>
  <c r="F917" i="6"/>
  <c r="G917" i="6"/>
  <c r="H917" i="6"/>
  <c r="F109" i="6"/>
  <c r="G109" i="6"/>
  <c r="H109" i="6"/>
  <c r="F345" i="6"/>
  <c r="G345" i="6"/>
  <c r="H345" i="6"/>
  <c r="F1123" i="6"/>
  <c r="G1123" i="6"/>
  <c r="H1123" i="6"/>
  <c r="F35" i="6"/>
  <c r="G35" i="6"/>
  <c r="H35" i="6"/>
  <c r="F99" i="6"/>
  <c r="G99" i="6"/>
  <c r="H99" i="6"/>
  <c r="F246" i="6"/>
  <c r="H246" i="6"/>
  <c r="G246" i="6"/>
  <c r="F15" i="6"/>
  <c r="G15" i="6"/>
  <c r="H15" i="6"/>
  <c r="F217" i="6"/>
  <c r="G217" i="6"/>
  <c r="H217" i="6"/>
  <c r="F1561" i="6"/>
  <c r="G1561" i="6"/>
  <c r="H1561" i="6"/>
  <c r="F1565" i="6"/>
  <c r="H1565" i="6"/>
  <c r="G1565" i="6"/>
  <c r="F681" i="6"/>
  <c r="G681" i="6"/>
  <c r="H681" i="6"/>
  <c r="F757" i="6"/>
  <c r="G757" i="6"/>
  <c r="H757" i="6"/>
  <c r="F224" i="6"/>
  <c r="G224" i="6"/>
  <c r="H224" i="6"/>
  <c r="F1445" i="6"/>
  <c r="H1445" i="6"/>
  <c r="G1445" i="6"/>
  <c r="F1266" i="6"/>
  <c r="G1266" i="6"/>
  <c r="H1266" i="6"/>
  <c r="F1395" i="6"/>
  <c r="G1395" i="6"/>
  <c r="H1395" i="6"/>
  <c r="F663" i="6"/>
  <c r="G663" i="6"/>
  <c r="H663" i="6"/>
  <c r="F1054" i="6"/>
  <c r="H1054" i="6"/>
  <c r="G1054" i="6"/>
  <c r="F1609" i="6"/>
  <c r="G1609" i="6"/>
  <c r="H1609" i="6"/>
  <c r="F278" i="6"/>
  <c r="G278" i="6"/>
  <c r="H278" i="6"/>
  <c r="F36" i="6"/>
  <c r="G36" i="6"/>
  <c r="H36" i="6"/>
  <c r="F178" i="6"/>
  <c r="H178" i="6"/>
  <c r="G178" i="6"/>
  <c r="F986" i="6"/>
  <c r="G986" i="6"/>
  <c r="H986" i="6"/>
  <c r="F148" i="6"/>
  <c r="G148" i="6"/>
  <c r="H148" i="6"/>
  <c r="F1135" i="6"/>
  <c r="G1135" i="6"/>
  <c r="H1135" i="6"/>
  <c r="F60" i="6"/>
  <c r="H60" i="6"/>
  <c r="G60" i="6"/>
  <c r="F212" i="6"/>
  <c r="G212" i="6"/>
  <c r="H212" i="6"/>
  <c r="F1454" i="6"/>
  <c r="G1454" i="6"/>
  <c r="H1454" i="6"/>
  <c r="F376" i="6"/>
  <c r="G376" i="6"/>
  <c r="H376" i="6"/>
  <c r="F1088" i="6"/>
  <c r="H1088" i="6"/>
  <c r="G1088" i="6"/>
  <c r="F887" i="6"/>
  <c r="G887" i="6"/>
  <c r="H887" i="6"/>
  <c r="F331" i="6"/>
  <c r="G331" i="6"/>
  <c r="H331" i="6"/>
  <c r="F1129" i="6"/>
  <c r="G1129" i="6"/>
  <c r="H1129" i="6"/>
  <c r="G1181" i="6"/>
  <c r="H1190" i="6"/>
  <c r="H1265" i="6"/>
  <c r="G802" i="6"/>
  <c r="H892" i="6"/>
  <c r="G1453" i="6"/>
  <c r="H628" i="6"/>
  <c r="G439" i="6"/>
  <c r="G995" i="6"/>
  <c r="H1264" i="6"/>
  <c r="G1074" i="6"/>
  <c r="H810" i="6"/>
  <c r="H726" i="6"/>
  <c r="H1504" i="6"/>
  <c r="H1281" i="6"/>
  <c r="H906" i="6"/>
  <c r="H849" i="6"/>
  <c r="H1255" i="6"/>
  <c r="H911" i="6"/>
  <c r="H1487" i="6"/>
  <c r="H678" i="6"/>
  <c r="H1545" i="6"/>
  <c r="H633" i="6"/>
  <c r="H875" i="6"/>
  <c r="G1061" i="6"/>
  <c r="H1061" i="6"/>
  <c r="G1345" i="6"/>
  <c r="H1345" i="6"/>
  <c r="G1503" i="6"/>
  <c r="H739" i="6"/>
  <c r="H1462" i="6"/>
  <c r="G519" i="6"/>
  <c r="H519" i="6"/>
  <c r="G1622" i="6"/>
  <c r="H1622" i="6"/>
  <c r="G511" i="6"/>
  <c r="H511" i="6"/>
  <c r="G1213" i="6"/>
  <c r="H1213" i="6"/>
  <c r="G905" i="6"/>
  <c r="H905" i="6"/>
  <c r="G1330" i="6"/>
  <c r="H1330" i="6"/>
  <c r="G1607" i="6"/>
  <c r="H1607" i="6"/>
  <c r="G920" i="6"/>
  <c r="G937" i="6"/>
  <c r="H937" i="6"/>
  <c r="G1153" i="6"/>
  <c r="H1153" i="6"/>
  <c r="G614" i="6"/>
  <c r="H614" i="6"/>
  <c r="G1574" i="6"/>
  <c r="G779" i="6"/>
  <c r="H779" i="6"/>
  <c r="G1388" i="6"/>
  <c r="G1244" i="6"/>
  <c r="H1244" i="6"/>
  <c r="G509" i="6"/>
  <c r="H509" i="6"/>
  <c r="G1426" i="6"/>
  <c r="H1072" i="6"/>
  <c r="G912" i="6"/>
  <c r="H912" i="6"/>
  <c r="G1409" i="6"/>
  <c r="H1409" i="6"/>
  <c r="G724" i="6"/>
  <c r="H1376" i="6"/>
  <c r="H1058" i="6"/>
  <c r="G1168" i="6"/>
  <c r="H1168" i="6"/>
  <c r="G1524" i="6"/>
  <c r="H1092" i="6"/>
  <c r="G712" i="6"/>
  <c r="H712" i="6"/>
  <c r="G861" i="6"/>
  <c r="H861" i="6"/>
  <c r="H1022" i="6"/>
  <c r="G625" i="6"/>
  <c r="H625" i="6"/>
  <c r="G1291" i="6"/>
  <c r="H1291" i="6"/>
  <c r="G778" i="6"/>
  <c r="H1105" i="6"/>
  <c r="G1173" i="6"/>
  <c r="H1173" i="6"/>
  <c r="G748" i="6"/>
  <c r="H748" i="6"/>
  <c r="G1315" i="6"/>
  <c r="H1369" i="6"/>
  <c r="G1172" i="6"/>
  <c r="H1172" i="6"/>
  <c r="G580" i="6"/>
  <c r="H580" i="6"/>
  <c r="H1237" i="6"/>
  <c r="F1314" i="6"/>
  <c r="H585" i="6"/>
  <c r="F585" i="6"/>
  <c r="G585" i="6"/>
  <c r="H1374" i="6"/>
  <c r="F1374" i="6"/>
  <c r="G1171" i="6"/>
  <c r="H527" i="6"/>
  <c r="F527" i="6"/>
  <c r="H717" i="6"/>
  <c r="F717" i="6"/>
  <c r="G717" i="6"/>
  <c r="G1350" i="6"/>
  <c r="H1227" i="6"/>
  <c r="G1227" i="6"/>
  <c r="H1349" i="6"/>
  <c r="F1349" i="6"/>
  <c r="H897" i="6"/>
  <c r="H1367" i="6"/>
  <c r="F1367" i="6"/>
  <c r="G1367" i="6"/>
  <c r="H1207" i="6"/>
  <c r="G1207" i="6"/>
  <c r="H934" i="6"/>
  <c r="F877" i="6"/>
  <c r="G877" i="6"/>
  <c r="H1268" i="6"/>
  <c r="F1268" i="6"/>
  <c r="G1268" i="6"/>
  <c r="F1373" i="6"/>
  <c r="G501" i="6"/>
  <c r="F1618" i="6"/>
  <c r="G1618" i="6"/>
  <c r="H1618" i="6"/>
  <c r="F940" i="6"/>
  <c r="G940" i="6"/>
  <c r="H940" i="6"/>
  <c r="F516" i="6"/>
  <c r="G516" i="6"/>
  <c r="H516" i="6"/>
  <c r="F634" i="6"/>
  <c r="G634" i="6"/>
  <c r="H634" i="6"/>
  <c r="F165" i="6"/>
  <c r="G165" i="6"/>
  <c r="H165" i="6"/>
  <c r="F102" i="6"/>
  <c r="G102" i="6"/>
  <c r="H102" i="6"/>
  <c r="F1225" i="6"/>
  <c r="G1225" i="6"/>
  <c r="H1225" i="6"/>
  <c r="F1040" i="6"/>
  <c r="G1040" i="6"/>
  <c r="H1040" i="6"/>
  <c r="F752" i="6"/>
  <c r="G752" i="6"/>
  <c r="H752" i="6"/>
  <c r="F190" i="6"/>
  <c r="G190" i="6"/>
  <c r="H190" i="6"/>
  <c r="F13" i="6"/>
  <c r="G13" i="6"/>
  <c r="H13" i="6"/>
  <c r="F131" i="6"/>
  <c r="G131" i="6"/>
  <c r="H131" i="6"/>
  <c r="F1212" i="6"/>
  <c r="G1212" i="6"/>
  <c r="H1212" i="6"/>
  <c r="F947" i="6"/>
  <c r="G947" i="6"/>
  <c r="H947" i="6"/>
  <c r="F1389" i="6"/>
  <c r="G1389" i="6"/>
  <c r="H1389" i="6"/>
  <c r="F320" i="6"/>
  <c r="G320" i="6"/>
  <c r="H320" i="6"/>
  <c r="F98" i="6"/>
  <c r="G98" i="6"/>
  <c r="H98" i="6"/>
  <c r="F1143" i="6"/>
  <c r="G1143" i="6"/>
  <c r="H1143" i="6"/>
  <c r="F803" i="6"/>
  <c r="G803" i="6"/>
  <c r="H803" i="6"/>
  <c r="F624" i="6"/>
  <c r="G624" i="6"/>
  <c r="H624" i="6"/>
  <c r="F709" i="6"/>
  <c r="G709" i="6"/>
  <c r="H709" i="6"/>
  <c r="F402" i="6"/>
  <c r="G402" i="6"/>
  <c r="H402" i="6"/>
  <c r="F23" i="6"/>
  <c r="G23" i="6"/>
  <c r="H23" i="6"/>
  <c r="F720" i="6"/>
  <c r="G720" i="6"/>
  <c r="H720" i="6"/>
  <c r="F81" i="6"/>
  <c r="G81" i="6"/>
  <c r="H81" i="6"/>
  <c r="F221" i="6"/>
  <c r="G221" i="6"/>
  <c r="F1286" i="6"/>
  <c r="G1286" i="6"/>
  <c r="H1286" i="6"/>
  <c r="F238" i="6"/>
  <c r="G238" i="6"/>
  <c r="H238" i="6"/>
  <c r="F1179" i="6"/>
  <c r="G1179" i="6"/>
  <c r="H1179" i="6"/>
  <c r="F551" i="6"/>
  <c r="G551" i="6"/>
  <c r="H551" i="6"/>
  <c r="F460" i="6"/>
  <c r="G460" i="6"/>
  <c r="H460" i="6"/>
  <c r="F1250" i="6"/>
  <c r="G1250" i="6"/>
  <c r="H1250" i="6"/>
  <c r="F172" i="6"/>
  <c r="G172" i="6"/>
  <c r="H172" i="6"/>
  <c r="H1611" i="6"/>
  <c r="F1611" i="6"/>
  <c r="G1611" i="6"/>
  <c r="H923" i="6"/>
  <c r="F923" i="6"/>
  <c r="G923" i="6"/>
  <c r="H860" i="6"/>
  <c r="F860" i="6"/>
  <c r="G860" i="6"/>
  <c r="H220" i="6"/>
  <c r="F220" i="6"/>
  <c r="G220" i="6"/>
  <c r="H690" i="6"/>
  <c r="F690" i="6"/>
  <c r="G690" i="6"/>
  <c r="H1515" i="6"/>
  <c r="G1515" i="6"/>
  <c r="F1515" i="6"/>
  <c r="H792" i="6"/>
  <c r="F792" i="6"/>
  <c r="H183" i="6"/>
  <c r="F183" i="6"/>
  <c r="G183" i="6"/>
  <c r="H777" i="6"/>
  <c r="F777" i="6"/>
  <c r="G777" i="6"/>
  <c r="H137" i="6"/>
  <c r="G137" i="6"/>
  <c r="F137" i="6"/>
  <c r="H1014" i="6"/>
  <c r="F1014" i="6"/>
  <c r="G1014" i="6"/>
  <c r="H262" i="6"/>
  <c r="F262" i="6"/>
  <c r="G262" i="6"/>
  <c r="H411" i="6"/>
  <c r="F411" i="6"/>
  <c r="G411" i="6"/>
  <c r="H893" i="6"/>
  <c r="G893" i="6"/>
  <c r="F893" i="6"/>
  <c r="H1025" i="6"/>
  <c r="F1025" i="6"/>
  <c r="G1025" i="6"/>
  <c r="H409" i="6"/>
  <c r="F409" i="6"/>
  <c r="G409" i="6"/>
  <c r="H1486" i="6"/>
  <c r="F1486" i="6"/>
  <c r="G1486" i="6"/>
  <c r="H735" i="6"/>
  <c r="G735" i="6"/>
  <c r="F735" i="6"/>
  <c r="H1435" i="6"/>
  <c r="F1435" i="6"/>
  <c r="G1435" i="6"/>
  <c r="H1531" i="6"/>
  <c r="F1531" i="6"/>
  <c r="G1531" i="6"/>
  <c r="F124" i="6"/>
  <c r="G124" i="6"/>
  <c r="H124" i="6"/>
  <c r="F1082" i="6"/>
  <c r="H1082" i="6"/>
  <c r="G1082" i="6"/>
  <c r="F337" i="6"/>
  <c r="G337" i="6"/>
  <c r="H337" i="6"/>
  <c r="F136" i="6"/>
  <c r="H136" i="6"/>
  <c r="G136" i="6"/>
  <c r="F371" i="6"/>
  <c r="G371" i="6"/>
  <c r="H371" i="6"/>
  <c r="F1100" i="6"/>
  <c r="G1100" i="6"/>
  <c r="H1100" i="6"/>
  <c r="F354" i="6"/>
  <c r="G354" i="6"/>
  <c r="H354" i="6"/>
  <c r="F1535" i="6"/>
  <c r="G1535" i="6"/>
  <c r="H1535" i="6"/>
  <c r="F1398" i="6"/>
  <c r="G1398" i="6"/>
  <c r="H1398" i="6"/>
  <c r="F1306" i="6"/>
  <c r="G1306" i="6"/>
  <c r="H1306" i="6"/>
  <c r="F403" i="6"/>
  <c r="G403" i="6"/>
  <c r="H403" i="6"/>
  <c r="F397" i="6"/>
  <c r="G397" i="6"/>
  <c r="H397" i="6"/>
  <c r="F1334" i="6"/>
  <c r="G1334" i="6"/>
  <c r="H1334" i="6"/>
  <c r="F4" i="6"/>
  <c r="G4" i="6"/>
  <c r="H4" i="6"/>
  <c r="F143" i="6"/>
  <c r="G143" i="6"/>
  <c r="H143" i="6"/>
  <c r="F160" i="6"/>
  <c r="G160" i="6"/>
  <c r="H160" i="6"/>
  <c r="F780" i="6"/>
  <c r="G780" i="6"/>
  <c r="H780" i="6"/>
  <c r="F1234" i="6"/>
  <c r="G1234" i="6"/>
  <c r="H1234" i="6"/>
  <c r="F770" i="6"/>
  <c r="G770" i="6"/>
  <c r="H770" i="6"/>
  <c r="F113" i="6"/>
  <c r="H113" i="6"/>
  <c r="G113" i="6"/>
  <c r="F1405" i="6"/>
  <c r="G1405" i="6"/>
  <c r="H1405" i="6"/>
  <c r="G78" i="6"/>
  <c r="H78" i="6"/>
  <c r="F78" i="6"/>
  <c r="G1528" i="6"/>
  <c r="F1528" i="6"/>
  <c r="H1528" i="6"/>
  <c r="G144" i="6"/>
  <c r="H144" i="6"/>
  <c r="F144" i="6"/>
  <c r="G396" i="6"/>
  <c r="F396" i="6"/>
  <c r="H396" i="6"/>
  <c r="H434" i="6"/>
  <c r="G434" i="6"/>
  <c r="F434" i="6"/>
  <c r="H370" i="6"/>
  <c r="G370" i="6"/>
  <c r="F370" i="6"/>
  <c r="H322" i="6"/>
  <c r="G322" i="6"/>
  <c r="F322" i="6"/>
  <c r="H1055" i="6"/>
  <c r="G1055" i="6"/>
  <c r="F1055" i="6"/>
  <c r="H189" i="6"/>
  <c r="G189" i="6"/>
  <c r="F189" i="6"/>
  <c r="H368" i="6"/>
  <c r="G368" i="6"/>
  <c r="F368" i="6"/>
  <c r="H233" i="6"/>
  <c r="G233" i="6"/>
  <c r="F233" i="6"/>
  <c r="H446" i="6"/>
  <c r="G446" i="6"/>
  <c r="F446" i="6"/>
  <c r="H95" i="6"/>
  <c r="G95" i="6"/>
  <c r="F95" i="6"/>
  <c r="H1590" i="6"/>
  <c r="G1590" i="6"/>
  <c r="F1590" i="6"/>
  <c r="H351" i="6"/>
  <c r="G351" i="6"/>
  <c r="F351" i="6"/>
  <c r="H249" i="6"/>
  <c r="G249" i="6"/>
  <c r="F249" i="6"/>
  <c r="H1340" i="6"/>
  <c r="G1340" i="6"/>
  <c r="F1340" i="6"/>
  <c r="H85" i="6"/>
  <c r="G85" i="6"/>
  <c r="F85" i="6"/>
  <c r="H445" i="6"/>
  <c r="G445" i="6"/>
  <c r="F445" i="6"/>
  <c r="H506" i="6"/>
  <c r="G506" i="6"/>
  <c r="F506" i="6"/>
  <c r="H520" i="6"/>
  <c r="G520" i="6"/>
  <c r="F520" i="6"/>
  <c r="F1550" i="6"/>
  <c r="G1550" i="6"/>
  <c r="H1550" i="6"/>
  <c r="F1575" i="6"/>
  <c r="G1575" i="6"/>
  <c r="H1575" i="6"/>
  <c r="F170" i="6"/>
  <c r="G170" i="6"/>
  <c r="H170" i="6"/>
  <c r="F64" i="6"/>
  <c r="G64" i="6"/>
  <c r="H64" i="6"/>
  <c r="F1051" i="6"/>
  <c r="G1051" i="6"/>
  <c r="H1051" i="6"/>
  <c r="F266" i="6"/>
  <c r="G266" i="6"/>
  <c r="H266" i="6"/>
  <c r="F70" i="6"/>
  <c r="G70" i="6"/>
  <c r="H70" i="6"/>
  <c r="F1295" i="6"/>
  <c r="G1295" i="6"/>
  <c r="H1295" i="6"/>
  <c r="F1489" i="6"/>
  <c r="G1489" i="6"/>
  <c r="H1489" i="6"/>
  <c r="F159" i="6"/>
  <c r="G159" i="6"/>
  <c r="H159" i="6"/>
  <c r="F325" i="6"/>
  <c r="G325" i="6"/>
  <c r="H325" i="6"/>
  <c r="F727" i="6"/>
  <c r="G727" i="6"/>
  <c r="H727" i="6"/>
  <c r="F89" i="6"/>
  <c r="G89" i="6"/>
  <c r="H89" i="6"/>
  <c r="F27" i="6"/>
  <c r="G27" i="6"/>
  <c r="H27" i="6"/>
  <c r="F132" i="6"/>
  <c r="G132" i="6"/>
  <c r="H132" i="6"/>
  <c r="F576" i="6"/>
  <c r="G576" i="6"/>
  <c r="H576" i="6"/>
  <c r="F959" i="6"/>
  <c r="G959" i="6"/>
  <c r="H959" i="6"/>
  <c r="F700" i="6"/>
  <c r="G700" i="6"/>
  <c r="H700" i="6"/>
  <c r="F610" i="6"/>
  <c r="G610" i="6"/>
  <c r="H610" i="6"/>
  <c r="F1428" i="6"/>
  <c r="G1428" i="6"/>
  <c r="H1428" i="6"/>
  <c r="F188" i="6"/>
  <c r="G188" i="6"/>
  <c r="H188" i="6"/>
  <c r="F1182" i="6"/>
  <c r="G1182" i="6"/>
  <c r="H1182" i="6"/>
  <c r="F811" i="6"/>
  <c r="G811" i="6"/>
  <c r="H811" i="6"/>
  <c r="F850" i="6"/>
  <c r="G850" i="6"/>
  <c r="H850" i="6"/>
  <c r="F588" i="6"/>
  <c r="G588" i="6"/>
  <c r="H588" i="6"/>
  <c r="F158" i="6"/>
  <c r="G158" i="6"/>
  <c r="H158" i="6"/>
  <c r="F1141" i="6"/>
  <c r="G1141" i="6"/>
  <c r="H1141" i="6"/>
  <c r="F245" i="6"/>
  <c r="G245" i="6"/>
  <c r="H245" i="6"/>
  <c r="H1493" i="6"/>
  <c r="H1517" i="6"/>
  <c r="H1001" i="6"/>
  <c r="H733" i="6"/>
  <c r="H1193" i="6"/>
  <c r="H503" i="6"/>
  <c r="H414" i="6"/>
  <c r="H754" i="6"/>
  <c r="H607" i="6"/>
  <c r="H926" i="6"/>
  <c r="F1227" i="6"/>
  <c r="H221" i="6"/>
  <c r="H820" i="6"/>
  <c r="G734" i="6"/>
  <c r="H734" i="6"/>
  <c r="F515" i="6"/>
  <c r="G515" i="6"/>
  <c r="H515" i="6"/>
  <c r="H984" i="6"/>
  <c r="G1079" i="6"/>
  <c r="H1079" i="6"/>
  <c r="G983" i="6"/>
  <c r="H983" i="6"/>
  <c r="G809" i="6"/>
  <c r="H809" i="6"/>
  <c r="G1044" i="6"/>
  <c r="H1044" i="6"/>
  <c r="F645" i="6"/>
  <c r="H544" i="6"/>
  <c r="G504" i="6"/>
  <c r="H504" i="6"/>
  <c r="G808" i="6"/>
  <c r="H808" i="6"/>
  <c r="G913" i="6"/>
  <c r="H1538" i="6"/>
  <c r="H1359" i="6"/>
  <c r="G514" i="6"/>
  <c r="H514" i="6"/>
  <c r="G1432" i="6"/>
  <c r="G1568" i="6"/>
  <c r="H1568" i="6"/>
  <c r="G1391" i="6"/>
  <c r="H1391" i="6"/>
  <c r="G873" i="6"/>
  <c r="H774" i="6"/>
  <c r="G542" i="6"/>
  <c r="H542" i="6"/>
  <c r="G1043" i="6"/>
  <c r="H1043" i="6"/>
  <c r="G1042" i="6"/>
  <c r="H598" i="6"/>
  <c r="G798" i="6"/>
  <c r="H798" i="6"/>
  <c r="G936" i="6"/>
  <c r="G489" i="6"/>
  <c r="G1293" i="6"/>
  <c r="H1293" i="6"/>
  <c r="G541" i="6"/>
  <c r="H541" i="6"/>
  <c r="G1384" i="6"/>
  <c r="G1152" i="6"/>
  <c r="G587" i="6"/>
  <c r="H587" i="6"/>
  <c r="G540" i="6"/>
  <c r="H540" i="6"/>
  <c r="G1558" i="6"/>
  <c r="G1217" i="6"/>
  <c r="G1273" i="6"/>
  <c r="H1273" i="6"/>
  <c r="G999" i="6"/>
  <c r="H999" i="6"/>
  <c r="G1593" i="6"/>
  <c r="G1007" i="6"/>
  <c r="G586" i="6"/>
  <c r="H586" i="6"/>
  <c r="G807" i="6"/>
  <c r="H807" i="6"/>
  <c r="H1280" i="6"/>
  <c r="G693" i="6"/>
  <c r="H693" i="6"/>
  <c r="G881" i="6"/>
  <c r="H881" i="6"/>
  <c r="G636" i="6"/>
  <c r="H636" i="6"/>
  <c r="F502" i="6"/>
  <c r="H502" i="6"/>
  <c r="F1573" i="6"/>
  <c r="G1573" i="6"/>
  <c r="H1573" i="6"/>
  <c r="F1321" i="6"/>
  <c r="G1321" i="6"/>
  <c r="H1321" i="6"/>
  <c r="H567" i="6"/>
  <c r="F605" i="6"/>
  <c r="G605" i="6"/>
  <c r="H605" i="6"/>
  <c r="F653" i="6"/>
  <c r="G653" i="6"/>
  <c r="F1497" i="6"/>
  <c r="G1497" i="6"/>
  <c r="H1497" i="6"/>
  <c r="F815" i="6"/>
  <c r="G815" i="6"/>
  <c r="H815" i="6"/>
  <c r="F1272" i="6"/>
  <c r="H1272" i="6"/>
  <c r="F846" i="6"/>
  <c r="G846" i="6"/>
  <c r="H846" i="6"/>
  <c r="F916" i="6"/>
  <c r="G916" i="6"/>
  <c r="H916" i="6"/>
  <c r="G1399" i="6"/>
  <c r="H1399" i="6"/>
  <c r="F1288" i="6"/>
  <c r="G1288" i="6"/>
  <c r="H1288" i="6"/>
  <c r="F1258" i="6"/>
  <c r="G1258" i="6"/>
  <c r="G723" i="6"/>
  <c r="H723" i="6"/>
  <c r="F534" i="6"/>
  <c r="G534" i="6"/>
  <c r="H534" i="6"/>
  <c r="F1165" i="6"/>
  <c r="G1366" i="6"/>
  <c r="H1366" i="6"/>
  <c r="F1366" i="6"/>
  <c r="G963" i="6"/>
  <c r="H963" i="6"/>
  <c r="F963" i="6"/>
  <c r="G187" i="6"/>
  <c r="H187" i="6"/>
  <c r="F187" i="6"/>
  <c r="G1572" i="6"/>
  <c r="H1572" i="6"/>
  <c r="F1572" i="6"/>
  <c r="G287" i="6"/>
  <c r="H287" i="6"/>
  <c r="F287" i="6"/>
  <c r="G1101" i="6"/>
  <c r="H1101" i="6"/>
  <c r="F1101" i="6"/>
  <c r="G121" i="6"/>
  <c r="H121" i="6"/>
  <c r="G692" i="6"/>
  <c r="H692" i="6"/>
  <c r="G107" i="6"/>
  <c r="H107" i="6"/>
  <c r="F107" i="6"/>
  <c r="G382" i="6"/>
  <c r="H382" i="6"/>
  <c r="F382" i="6"/>
  <c r="G413" i="6"/>
  <c r="H413" i="6"/>
  <c r="F413" i="6"/>
  <c r="G711" i="6"/>
  <c r="H711" i="6"/>
  <c r="F711" i="6"/>
  <c r="G827" i="6"/>
  <c r="H827" i="6"/>
  <c r="F827" i="6"/>
  <c r="G17" i="6"/>
  <c r="H17" i="6"/>
  <c r="F17" i="6"/>
  <c r="G130" i="6"/>
  <c r="H130" i="6"/>
  <c r="F130" i="6"/>
  <c r="G12" i="6"/>
  <c r="H12" i="6"/>
  <c r="F12" i="6"/>
  <c r="G286" i="6"/>
  <c r="H286" i="6"/>
  <c r="F286" i="6"/>
  <c r="G721" i="6"/>
  <c r="H721" i="6"/>
  <c r="F721" i="6"/>
  <c r="G729" i="6"/>
  <c r="H729" i="6"/>
  <c r="F729" i="6"/>
  <c r="G115" i="6"/>
  <c r="H115" i="6"/>
  <c r="G288" i="6"/>
  <c r="H288" i="6"/>
  <c r="F288" i="6"/>
  <c r="G62" i="6"/>
  <c r="H62" i="6"/>
  <c r="F62" i="6"/>
  <c r="G715" i="6"/>
  <c r="H715" i="6"/>
  <c r="F715" i="6"/>
  <c r="G1386" i="6"/>
  <c r="H1386" i="6"/>
  <c r="F1386" i="6"/>
  <c r="G1410" i="6"/>
  <c r="H1410" i="6"/>
  <c r="F1410" i="6"/>
  <c r="G1017" i="6"/>
  <c r="H1017" i="6"/>
  <c r="F1017" i="6"/>
  <c r="G1507" i="6"/>
  <c r="H1507" i="6"/>
  <c r="F1507" i="6"/>
  <c r="G350" i="6"/>
  <c r="H350" i="6"/>
  <c r="F350" i="6"/>
  <c r="G793" i="6"/>
  <c r="H793" i="6"/>
  <c r="F793" i="6"/>
  <c r="G405" i="6"/>
  <c r="H405" i="6"/>
  <c r="F405" i="6"/>
  <c r="G120" i="6"/>
  <c r="H120" i="6"/>
  <c r="F120" i="6"/>
  <c r="G918" i="6"/>
  <c r="H918" i="6"/>
  <c r="F918" i="6"/>
  <c r="G487" i="6"/>
  <c r="H487" i="6"/>
  <c r="F487" i="6"/>
  <c r="F180" i="6"/>
  <c r="H180" i="6"/>
  <c r="G180" i="6"/>
  <c r="F1557" i="6"/>
  <c r="H1557" i="6"/>
  <c r="G1557" i="6"/>
  <c r="F119" i="6"/>
  <c r="H119" i="6"/>
  <c r="G119" i="6"/>
  <c r="F1211" i="6"/>
  <c r="H1211" i="6"/>
  <c r="G1211" i="6"/>
  <c r="F1183" i="6"/>
  <c r="G1183" i="6"/>
  <c r="H1183" i="6"/>
  <c r="F253" i="6"/>
  <c r="G253" i="6"/>
  <c r="H253" i="6"/>
  <c r="F1603" i="6"/>
  <c r="G1603" i="6"/>
  <c r="H1603" i="6"/>
  <c r="F658" i="6"/>
  <c r="G658" i="6"/>
  <c r="H658" i="6"/>
  <c r="F760" i="6"/>
  <c r="G760" i="6"/>
  <c r="H760" i="6"/>
  <c r="F708" i="6"/>
  <c r="G708" i="6"/>
  <c r="H708" i="6"/>
  <c r="F162" i="6"/>
  <c r="G162" i="6"/>
  <c r="H162" i="6"/>
  <c r="F372" i="6"/>
  <c r="G372" i="6"/>
  <c r="H372" i="6"/>
  <c r="F454" i="6"/>
  <c r="G454" i="6"/>
  <c r="H454" i="6"/>
  <c r="F1037" i="6"/>
  <c r="G1037" i="6"/>
  <c r="H1037" i="6"/>
  <c r="F791" i="6"/>
  <c r="G791" i="6"/>
  <c r="H791" i="6"/>
  <c r="F232" i="6"/>
  <c r="G232" i="6"/>
  <c r="H232" i="6"/>
  <c r="F388" i="6"/>
  <c r="G388" i="6"/>
  <c r="H388" i="6"/>
  <c r="F885" i="6"/>
  <c r="G885" i="6"/>
  <c r="H885" i="6"/>
  <c r="F1209" i="6"/>
  <c r="G1209" i="6"/>
  <c r="H1209" i="6"/>
  <c r="F1188" i="6"/>
  <c r="G1188" i="6"/>
  <c r="H1188" i="6"/>
  <c r="F297" i="6"/>
  <c r="G297" i="6"/>
  <c r="H297" i="6"/>
  <c r="F707" i="6"/>
  <c r="G707" i="6"/>
  <c r="H707" i="6"/>
  <c r="F401" i="6"/>
  <c r="G401" i="6"/>
  <c r="H401" i="6"/>
  <c r="F851" i="6"/>
  <c r="G851" i="6"/>
  <c r="H851" i="6"/>
  <c r="F1107" i="6"/>
  <c r="G1107" i="6"/>
  <c r="H1107" i="6"/>
  <c r="F1422" i="6"/>
  <c r="G1422" i="6"/>
  <c r="H1422" i="6"/>
  <c r="F156" i="6"/>
  <c r="G156" i="6"/>
  <c r="H156" i="6"/>
  <c r="F950" i="6"/>
  <c r="G950" i="6"/>
  <c r="H950" i="6"/>
  <c r="F742" i="6"/>
  <c r="G742" i="6"/>
  <c r="H742" i="6"/>
  <c r="F701" i="6"/>
  <c r="G701" i="6"/>
  <c r="H701" i="6"/>
  <c r="F1551" i="6"/>
  <c r="G1551" i="6"/>
  <c r="H1551" i="6"/>
  <c r="F945" i="6"/>
  <c r="G945" i="6"/>
  <c r="H945" i="6"/>
  <c r="F1441" i="6"/>
  <c r="G1441" i="6"/>
  <c r="H1441" i="6"/>
  <c r="F1206" i="6"/>
  <c r="G1206" i="6"/>
  <c r="H1206" i="6"/>
  <c r="F83" i="6"/>
  <c r="G83" i="6"/>
  <c r="H83" i="6"/>
  <c r="F944" i="6"/>
  <c r="G944" i="6"/>
  <c r="H944" i="6"/>
  <c r="F24" i="6"/>
  <c r="G24" i="6"/>
  <c r="H24" i="6"/>
  <c r="F1276" i="6"/>
  <c r="G1276" i="6"/>
  <c r="H1276" i="6"/>
  <c r="F349" i="6"/>
  <c r="G349" i="6"/>
  <c r="H349" i="6"/>
  <c r="F1296" i="6"/>
  <c r="G1296" i="6"/>
  <c r="H1296" i="6"/>
  <c r="F214" i="6"/>
  <c r="G214" i="6"/>
  <c r="H214" i="6"/>
  <c r="F1529" i="6"/>
  <c r="G1529" i="6"/>
  <c r="H1529" i="6"/>
  <c r="F1372" i="6"/>
  <c r="G1372" i="6"/>
  <c r="H1372" i="6"/>
  <c r="F335" i="6"/>
  <c r="G335" i="6"/>
  <c r="H335" i="6"/>
  <c r="F356" i="6"/>
  <c r="G356" i="6"/>
  <c r="H356" i="6"/>
  <c r="F1111" i="6"/>
  <c r="G1111" i="6"/>
  <c r="H1111" i="6"/>
  <c r="F166" i="6"/>
  <c r="G166" i="6"/>
  <c r="H166" i="6"/>
  <c r="F626" i="6"/>
  <c r="G626" i="6"/>
  <c r="H626" i="6"/>
  <c r="F612" i="6"/>
  <c r="G612" i="6"/>
  <c r="H612" i="6"/>
  <c r="F1506" i="6"/>
  <c r="G1506" i="6"/>
  <c r="H1506" i="6"/>
  <c r="F181" i="6"/>
  <c r="G181" i="6"/>
  <c r="H181" i="6"/>
  <c r="F1446" i="6"/>
  <c r="G1446" i="6"/>
  <c r="H1446" i="6"/>
  <c r="F96" i="6"/>
  <c r="G96" i="6"/>
  <c r="H96" i="6"/>
  <c r="F364" i="6"/>
  <c r="G364" i="6"/>
  <c r="H364" i="6"/>
  <c r="F386" i="6"/>
  <c r="G386" i="6"/>
  <c r="H386" i="6"/>
  <c r="F1035" i="6"/>
  <c r="G1035" i="6"/>
  <c r="H1035" i="6"/>
  <c r="F960" i="6"/>
  <c r="G960" i="6"/>
  <c r="H960" i="6"/>
  <c r="F59" i="6"/>
  <c r="G59" i="6"/>
  <c r="H59" i="6"/>
  <c r="F833" i="6"/>
  <c r="G833" i="6"/>
  <c r="H833" i="6"/>
  <c r="F281" i="6"/>
  <c r="G281" i="6"/>
  <c r="H281" i="6"/>
  <c r="F151" i="6"/>
  <c r="G151" i="6"/>
  <c r="H151" i="6"/>
  <c r="F643" i="6"/>
  <c r="G643" i="6"/>
  <c r="H643" i="6"/>
  <c r="F879" i="6"/>
  <c r="G879" i="6"/>
  <c r="H879" i="6"/>
  <c r="G21" i="6"/>
  <c r="H21" i="6"/>
  <c r="F21" i="6"/>
  <c r="G347" i="6"/>
  <c r="H347" i="6"/>
  <c r="F347" i="6"/>
  <c r="G611" i="6"/>
  <c r="H611" i="6"/>
  <c r="F611" i="6"/>
  <c r="G194" i="6"/>
  <c r="H194" i="6"/>
  <c r="F194" i="6"/>
  <c r="G353" i="6"/>
  <c r="H353" i="6"/>
  <c r="F353" i="6"/>
  <c r="G142" i="6"/>
  <c r="H142" i="6"/>
  <c r="F142" i="6"/>
  <c r="G621" i="6"/>
  <c r="H621" i="6"/>
  <c r="F621" i="6"/>
  <c r="G294" i="6"/>
  <c r="H294" i="6"/>
  <c r="F294" i="6"/>
  <c r="G179" i="6"/>
  <c r="H179" i="6"/>
  <c r="F179" i="6"/>
  <c r="G61" i="6"/>
  <c r="H61" i="6"/>
  <c r="F61" i="6"/>
  <c r="G199" i="6"/>
  <c r="H199" i="6"/>
  <c r="F199" i="6"/>
  <c r="G344" i="6"/>
  <c r="H344" i="6"/>
  <c r="F344" i="6"/>
  <c r="G7" i="6"/>
  <c r="H7" i="6"/>
  <c r="F7" i="6"/>
  <c r="G251" i="6"/>
  <c r="H251" i="6"/>
  <c r="F251" i="6"/>
  <c r="G272" i="6"/>
  <c r="H272" i="6"/>
  <c r="F272" i="6"/>
  <c r="G943" i="6"/>
  <c r="H943" i="6"/>
  <c r="F943" i="6"/>
  <c r="G863" i="6"/>
  <c r="H863" i="6"/>
  <c r="F863" i="6"/>
  <c r="G656" i="6"/>
  <c r="H656" i="6"/>
  <c r="F656" i="6"/>
  <c r="G975" i="6"/>
  <c r="H975" i="6"/>
  <c r="F975" i="6"/>
  <c r="G750" i="6"/>
  <c r="H750" i="6"/>
  <c r="F750" i="6"/>
  <c r="G812" i="6"/>
  <c r="H812" i="6"/>
  <c r="F812" i="6"/>
  <c r="G315" i="6"/>
  <c r="H315" i="6"/>
  <c r="F315" i="6"/>
  <c r="G141" i="6"/>
  <c r="H141" i="6"/>
  <c r="F141" i="6"/>
  <c r="G289" i="6"/>
  <c r="H289" i="6"/>
  <c r="F289" i="6"/>
  <c r="G1029" i="6"/>
  <c r="H1029" i="6"/>
  <c r="F1029" i="6"/>
  <c r="G248" i="6"/>
  <c r="H248" i="6"/>
  <c r="F248" i="6"/>
  <c r="G1347" i="6"/>
  <c r="H1347" i="6"/>
  <c r="F1347" i="6"/>
  <c r="G140" i="6"/>
  <c r="H140" i="6"/>
  <c r="F140" i="6"/>
  <c r="G1433" i="6"/>
  <c r="H832" i="6"/>
  <c r="G1608" i="6"/>
  <c r="H1312" i="6"/>
  <c r="G1361" i="6"/>
  <c r="H1134" i="6"/>
  <c r="G957" i="6"/>
  <c r="H609" i="6"/>
  <c r="G1170" i="6"/>
  <c r="H554" i="6"/>
  <c r="G1594" i="6"/>
  <c r="G831" i="6"/>
  <c r="H1087" i="6"/>
  <c r="G1468" i="6"/>
  <c r="H1016" i="6"/>
  <c r="G662" i="6"/>
  <c r="H1332" i="6"/>
  <c r="G1294" i="6"/>
  <c r="G938" i="6"/>
  <c r="F1061" i="6"/>
  <c r="H1392" i="6"/>
  <c r="F1462" i="6"/>
  <c r="F511" i="6"/>
  <c r="H725" i="6"/>
  <c r="H1094" i="6"/>
  <c r="F1153" i="6"/>
  <c r="H1184" i="6"/>
  <c r="F779" i="6"/>
  <c r="H660" i="6"/>
  <c r="F509" i="6"/>
  <c r="H990" i="6"/>
  <c r="H890" i="6"/>
  <c r="F1168" i="6"/>
  <c r="H787" i="6"/>
  <c r="F861" i="6"/>
  <c r="H797" i="6"/>
  <c r="F1291" i="6"/>
  <c r="H824" i="6"/>
  <c r="F580" i="6"/>
  <c r="G1349" i="6"/>
  <c r="H870" i="6"/>
  <c r="F569" i="6"/>
  <c r="G569" i="6"/>
  <c r="H569" i="6"/>
  <c r="G661" i="6"/>
  <c r="H661" i="6"/>
  <c r="F1569" i="6"/>
  <c r="G1569" i="6"/>
  <c r="H1569" i="6"/>
  <c r="F1106" i="6"/>
  <c r="G1106" i="6"/>
  <c r="F898" i="6"/>
  <c r="G898" i="6"/>
  <c r="H898" i="6"/>
  <c r="F697" i="6"/>
  <c r="G697" i="6"/>
  <c r="H697" i="6"/>
  <c r="F463" i="6"/>
  <c r="G463" i="6"/>
  <c r="H463" i="6"/>
  <c r="F518" i="6"/>
  <c r="G518" i="6"/>
  <c r="H518" i="6"/>
  <c r="F685" i="6"/>
  <c r="G685" i="6"/>
  <c r="H685" i="6"/>
  <c r="F1324" i="6"/>
  <c r="G1324" i="6"/>
  <c r="H1324" i="6"/>
  <c r="F650" i="6"/>
  <c r="G650" i="6"/>
  <c r="H650" i="6"/>
  <c r="F1185" i="6"/>
  <c r="G1185" i="6"/>
  <c r="H1185" i="6"/>
  <c r="F1302" i="6"/>
  <c r="G1302" i="6"/>
  <c r="H1302" i="6"/>
  <c r="F1502" i="6"/>
  <c r="G1502" i="6"/>
  <c r="H1502" i="6"/>
  <c r="F1086" i="6"/>
  <c r="G1086" i="6"/>
  <c r="H1086" i="6"/>
  <c r="F1050" i="6"/>
  <c r="G1050" i="6"/>
  <c r="H1050" i="6"/>
  <c r="F684" i="6"/>
  <c r="G684" i="6"/>
  <c r="H684" i="6"/>
  <c r="F991" i="6"/>
  <c r="G991" i="6"/>
  <c r="H991" i="6"/>
  <c r="F755" i="6"/>
  <c r="G755" i="6"/>
  <c r="H755" i="6"/>
  <c r="F564" i="6"/>
  <c r="G564" i="6"/>
  <c r="H564" i="6"/>
  <c r="F874" i="6"/>
  <c r="G874" i="6"/>
  <c r="H874" i="6"/>
  <c r="F1316" i="6"/>
  <c r="G1316" i="6"/>
  <c r="H1316" i="6"/>
  <c r="F417" i="6"/>
  <c r="G417" i="6"/>
  <c r="H417" i="6"/>
  <c r="F1498" i="6"/>
  <c r="G1498" i="6"/>
  <c r="H1498" i="6"/>
  <c r="F1511" i="6"/>
  <c r="G1511" i="6"/>
  <c r="F1402" i="6"/>
  <c r="G1402" i="6"/>
  <c r="H1402" i="6"/>
  <c r="F1067" i="6"/>
  <c r="G1067" i="6"/>
  <c r="H1067" i="6"/>
  <c r="F568" i="6"/>
  <c r="G568" i="6"/>
  <c r="H568" i="6"/>
  <c r="F553" i="6"/>
  <c r="G553" i="6"/>
  <c r="H553" i="6"/>
  <c r="F883" i="6"/>
  <c r="G883" i="6"/>
  <c r="H883" i="6"/>
  <c r="F563" i="6"/>
  <c r="G563" i="6"/>
  <c r="H563" i="6"/>
  <c r="F680" i="6"/>
  <c r="H680" i="6"/>
  <c r="F1448" i="6"/>
  <c r="G1448" i="6"/>
  <c r="H1448" i="6"/>
  <c r="F1109" i="6"/>
  <c r="G1109" i="6"/>
  <c r="H1109" i="6"/>
  <c r="F1408" i="6"/>
  <c r="G1408" i="6"/>
  <c r="H1408" i="6"/>
  <c r="F562" i="6"/>
  <c r="G562" i="6"/>
  <c r="H562" i="6"/>
  <c r="F964" i="6"/>
  <c r="G964" i="6"/>
  <c r="H964" i="6"/>
  <c r="F677" i="6"/>
  <c r="G677" i="6"/>
  <c r="H677" i="6"/>
  <c r="F425" i="6"/>
  <c r="G425" i="6"/>
  <c r="H425" i="6"/>
  <c r="G903" i="6"/>
  <c r="F1621" i="6"/>
  <c r="G1621" i="6"/>
  <c r="H1621" i="6"/>
  <c r="F1510" i="6"/>
  <c r="G1510" i="6"/>
  <c r="H1510" i="6"/>
  <c r="F522" i="6"/>
  <c r="G522" i="6"/>
  <c r="H522" i="6"/>
  <c r="F1174" i="6"/>
  <c r="G1174" i="6"/>
  <c r="H1174" i="6"/>
  <c r="F1261" i="6"/>
  <c r="G1261" i="6"/>
  <c r="H1261" i="6"/>
  <c r="F1167" i="6"/>
  <c r="H1167" i="6"/>
  <c r="F424" i="6"/>
  <c r="G424" i="6"/>
  <c r="H424" i="6"/>
  <c r="F744" i="6"/>
  <c r="G744" i="6"/>
  <c r="H744" i="6"/>
  <c r="F535" i="6"/>
  <c r="G535" i="6"/>
  <c r="H535" i="6"/>
  <c r="H606" i="6"/>
  <c r="F606" i="6"/>
  <c r="G606" i="6"/>
  <c r="F786" i="6"/>
  <c r="H786" i="6"/>
  <c r="F1438" i="6"/>
  <c r="G1438" i="6"/>
  <c r="H1438" i="6"/>
  <c r="F1116" i="6"/>
  <c r="G1116" i="6"/>
  <c r="H1116" i="6"/>
  <c r="F1342" i="6"/>
  <c r="H1342" i="6"/>
  <c r="F772" i="6"/>
  <c r="G772" i="6"/>
  <c r="H772" i="6"/>
  <c r="F462" i="6"/>
  <c r="G462" i="6"/>
  <c r="H462" i="6"/>
  <c r="F1620" i="6"/>
  <c r="G1620" i="6"/>
  <c r="H1620" i="6"/>
  <c r="F763" i="6"/>
  <c r="G763" i="6"/>
  <c r="H763" i="6"/>
  <c r="F1298" i="6"/>
  <c r="G1298" i="6"/>
  <c r="H1298" i="6"/>
  <c r="F980" i="6"/>
  <c r="G980" i="6"/>
  <c r="H980" i="6"/>
  <c r="F1115" i="6"/>
  <c r="G1115" i="6"/>
  <c r="H1115" i="6"/>
  <c r="F485" i="6"/>
  <c r="G485" i="6"/>
  <c r="H485" i="6"/>
  <c r="F1241" i="6"/>
  <c r="G1241" i="6"/>
  <c r="H1241" i="6"/>
  <c r="G1579" i="6"/>
  <c r="H1579" i="6"/>
  <c r="F435" i="6"/>
  <c r="G435" i="6"/>
  <c r="H435" i="6"/>
  <c r="F493" i="6"/>
  <c r="G493" i="6"/>
  <c r="H493" i="6"/>
  <c r="G1236" i="6"/>
  <c r="F1236" i="6"/>
  <c r="H1236" i="6"/>
  <c r="G1544" i="6"/>
  <c r="F1544" i="6"/>
  <c r="H1544" i="6"/>
  <c r="G970" i="6"/>
  <c r="F970" i="6"/>
  <c r="H970" i="6"/>
  <c r="G484" i="6"/>
  <c r="F484" i="6"/>
  <c r="H484" i="6"/>
  <c r="G340" i="6"/>
  <c r="F340" i="6"/>
  <c r="H340" i="6"/>
  <c r="G644" i="6"/>
  <c r="H644" i="6"/>
  <c r="F644" i="6"/>
  <c r="G1587" i="6"/>
  <c r="F1587" i="6"/>
  <c r="H1587" i="6"/>
  <c r="G1449" i="6"/>
  <c r="F1449" i="6"/>
  <c r="H1449" i="6"/>
  <c r="G1164" i="6"/>
  <c r="F1164" i="6"/>
  <c r="H1164" i="6"/>
  <c r="G795" i="6"/>
  <c r="F795" i="6"/>
  <c r="H795" i="6"/>
  <c r="G80" i="6"/>
  <c r="F80" i="6"/>
  <c r="H80" i="6"/>
  <c r="G895" i="6"/>
  <c r="F895" i="6"/>
  <c r="H895" i="6"/>
  <c r="G230" i="6"/>
  <c r="F230" i="6"/>
  <c r="H230" i="6"/>
  <c r="G1240" i="6"/>
  <c r="H1240" i="6"/>
  <c r="F1240" i="6"/>
  <c r="G1229" i="6"/>
  <c r="H1229" i="6"/>
  <c r="F1229" i="6"/>
  <c r="G1586" i="6"/>
  <c r="H1586" i="6"/>
  <c r="F1586" i="6"/>
  <c r="G1598" i="6"/>
  <c r="H1598" i="6"/>
  <c r="G1496" i="6"/>
  <c r="H1496" i="6"/>
  <c r="F1496" i="6"/>
  <c r="G475" i="6"/>
  <c r="H475" i="6"/>
  <c r="F475" i="6"/>
  <c r="G1597" i="6"/>
  <c r="H1597" i="6"/>
  <c r="F1597" i="6"/>
  <c r="G101" i="6"/>
  <c r="H101" i="6"/>
  <c r="F101" i="6"/>
  <c r="G53" i="6"/>
  <c r="H53" i="6"/>
  <c r="F53" i="6"/>
  <c r="G1090" i="6"/>
  <c r="H1090" i="6"/>
  <c r="F1090" i="6"/>
  <c r="G455" i="6"/>
  <c r="H455" i="6"/>
  <c r="F455" i="6"/>
  <c r="G533" i="6"/>
  <c r="H533" i="6"/>
  <c r="F533" i="6"/>
  <c r="G1591" i="6"/>
  <c r="H1591" i="6"/>
  <c r="F1591" i="6"/>
  <c r="G290" i="6"/>
  <c r="H290" i="6"/>
  <c r="F290" i="6"/>
  <c r="G1585" i="6"/>
  <c r="H1585" i="6"/>
  <c r="F1585" i="6"/>
  <c r="G395" i="6"/>
  <c r="H395" i="6"/>
  <c r="F395" i="6"/>
  <c r="G691" i="6"/>
  <c r="H691" i="6"/>
  <c r="F691" i="6"/>
  <c r="G380" i="6"/>
  <c r="H380" i="6"/>
  <c r="F380" i="6"/>
  <c r="G74" i="6"/>
  <c r="H74" i="6"/>
  <c r="F74" i="6"/>
  <c r="G1518" i="6"/>
  <c r="H1518" i="6"/>
  <c r="G669" i="6"/>
  <c r="H669" i="6"/>
  <c r="F669" i="6"/>
  <c r="G604" i="6"/>
  <c r="H604" i="6"/>
  <c r="F604" i="6"/>
  <c r="F771" i="6"/>
  <c r="G771" i="6"/>
  <c r="H771" i="6"/>
  <c r="F385" i="6"/>
  <c r="G385" i="6"/>
  <c r="H385" i="6"/>
  <c r="F176" i="6"/>
  <c r="G176" i="6"/>
  <c r="H176" i="6"/>
  <c r="F391" i="6"/>
  <c r="G391" i="6"/>
  <c r="H391" i="6"/>
  <c r="F415" i="6"/>
  <c r="G415" i="6"/>
  <c r="H415" i="6"/>
  <c r="F859" i="6"/>
  <c r="G859" i="6"/>
  <c r="H859" i="6"/>
  <c r="F467" i="6"/>
  <c r="G467" i="6"/>
  <c r="H467" i="6"/>
  <c r="F952" i="6"/>
  <c r="G952" i="6"/>
  <c r="H952" i="6"/>
  <c r="F1595" i="6"/>
  <c r="G1595" i="6"/>
  <c r="H1595" i="6"/>
  <c r="F1328" i="6"/>
  <c r="G1328" i="6"/>
  <c r="H1328" i="6"/>
  <c r="F174" i="6"/>
  <c r="G174" i="6"/>
  <c r="H174" i="6"/>
  <c r="F313" i="6"/>
  <c r="G313" i="6"/>
  <c r="H313" i="6"/>
  <c r="F603" i="6"/>
  <c r="G603" i="6"/>
  <c r="H603" i="6"/>
  <c r="F153" i="6"/>
  <c r="G153" i="6"/>
  <c r="H153" i="6"/>
  <c r="F481" i="6"/>
  <c r="G481" i="6"/>
  <c r="H481" i="6"/>
  <c r="F1223" i="6"/>
  <c r="G1223" i="6"/>
  <c r="H1223" i="6"/>
  <c r="F472" i="6"/>
  <c r="G472" i="6"/>
  <c r="H472" i="6"/>
  <c r="F1556" i="6"/>
  <c r="G1556" i="6"/>
  <c r="H1556" i="6"/>
  <c r="F666" i="6"/>
  <c r="G666" i="6"/>
  <c r="H666" i="6"/>
  <c r="F593" i="6"/>
  <c r="G593" i="6"/>
  <c r="H593" i="6"/>
  <c r="H1178" i="6"/>
  <c r="F1178" i="6"/>
  <c r="G1178" i="6"/>
  <c r="H555" i="6"/>
  <c r="F555" i="6"/>
  <c r="G555" i="6"/>
  <c r="H43" i="6"/>
  <c r="F43" i="6"/>
  <c r="G43" i="6"/>
  <c r="G39" i="6"/>
  <c r="H39" i="6"/>
  <c r="F39" i="6"/>
  <c r="G8" i="6"/>
  <c r="H8" i="6"/>
  <c r="F8" i="6"/>
  <c r="G186" i="6"/>
  <c r="H186" i="6"/>
  <c r="F186" i="6"/>
  <c r="G686" i="6"/>
  <c r="H686" i="6"/>
  <c r="F686" i="6"/>
  <c r="G410" i="6"/>
  <c r="H410" i="6"/>
  <c r="F410" i="6"/>
  <c r="G1442" i="6"/>
  <c r="H1442" i="6"/>
  <c r="F1442" i="6"/>
  <c r="G223" i="6"/>
  <c r="H223" i="6"/>
  <c r="F223" i="6"/>
  <c r="G242" i="6"/>
  <c r="H242" i="6"/>
  <c r="F242" i="6"/>
  <c r="G1456" i="6"/>
  <c r="H1456" i="6"/>
  <c r="F1456" i="6"/>
  <c r="G228" i="6"/>
  <c r="H228" i="6"/>
  <c r="F228" i="6"/>
  <c r="G1397" i="6"/>
  <c r="H1397" i="6"/>
  <c r="F1397" i="6"/>
  <c r="G998" i="6"/>
  <c r="H998" i="6"/>
  <c r="F998" i="6"/>
  <c r="G1277" i="6"/>
  <c r="H1277" i="6"/>
  <c r="F1277" i="6"/>
  <c r="G114" i="6"/>
  <c r="H114" i="6"/>
  <c r="F114" i="6"/>
  <c r="G1348" i="6"/>
  <c r="H1348" i="6"/>
  <c r="F1348" i="6"/>
  <c r="G1267" i="6"/>
  <c r="H1267" i="6"/>
  <c r="F1267" i="6"/>
  <c r="G1146" i="6"/>
  <c r="H1146" i="6"/>
  <c r="F1146" i="6"/>
  <c r="F1119" i="6"/>
  <c r="G1119" i="6"/>
  <c r="H1119" i="6"/>
  <c r="G260" i="6"/>
  <c r="F260" i="6"/>
  <c r="H260" i="6"/>
  <c r="G346" i="6"/>
  <c r="F346" i="6"/>
  <c r="H346" i="6"/>
  <c r="G1513" i="6"/>
  <c r="F1513" i="6"/>
  <c r="H1513" i="6"/>
  <c r="G664" i="6"/>
  <c r="H664" i="6"/>
  <c r="F664" i="6"/>
  <c r="F961" i="6"/>
  <c r="G961" i="6"/>
  <c r="H961" i="6"/>
  <c r="F1355" i="6"/>
  <c r="G1355" i="6"/>
  <c r="H1355" i="6"/>
  <c r="F360" i="6"/>
  <c r="G360" i="6"/>
  <c r="H360" i="6"/>
  <c r="F117" i="6"/>
  <c r="G117" i="6"/>
  <c r="H117" i="6"/>
  <c r="F155" i="6"/>
  <c r="G155" i="6"/>
  <c r="H155" i="6"/>
  <c r="F545" i="6"/>
  <c r="G545" i="6"/>
  <c r="H545" i="6"/>
  <c r="F1205" i="6"/>
  <c r="G1205" i="6"/>
  <c r="H1205" i="6"/>
  <c r="F326" i="6"/>
  <c r="G326" i="6"/>
  <c r="H326" i="6"/>
  <c r="F646" i="6"/>
  <c r="G646" i="6"/>
  <c r="H646" i="6"/>
  <c r="F581" i="6"/>
  <c r="G581" i="6"/>
  <c r="H581" i="6"/>
  <c r="F118" i="6"/>
  <c r="G118" i="6"/>
  <c r="H118" i="6"/>
  <c r="F1161" i="6"/>
  <c r="G1161" i="6"/>
  <c r="H1161" i="6"/>
  <c r="F929" i="6"/>
  <c r="G929" i="6"/>
  <c r="H929" i="6"/>
  <c r="F1317" i="6"/>
  <c r="G1317" i="6"/>
  <c r="H1317" i="6"/>
  <c r="F100" i="6"/>
  <c r="G100" i="6"/>
  <c r="H100" i="6"/>
  <c r="F1527" i="6"/>
  <c r="G1527" i="6"/>
  <c r="H1527" i="6"/>
  <c r="F1363" i="6"/>
  <c r="G1363" i="6"/>
  <c r="H1363" i="6"/>
  <c r="F200" i="6"/>
  <c r="G200" i="6"/>
  <c r="H200" i="6"/>
  <c r="F1145" i="6"/>
  <c r="G1145" i="6"/>
  <c r="H1145" i="6"/>
  <c r="F933" i="6"/>
  <c r="G933" i="6"/>
  <c r="H933" i="6"/>
  <c r="F104" i="6"/>
  <c r="G104" i="6"/>
  <c r="H104" i="6"/>
  <c r="F1416" i="6"/>
  <c r="G1416" i="6"/>
  <c r="H1416" i="6"/>
  <c r="F1339" i="6"/>
  <c r="G1339" i="6"/>
  <c r="H1339" i="6"/>
  <c r="F867" i="6"/>
  <c r="G867" i="6"/>
  <c r="H867" i="6"/>
  <c r="F1257" i="6"/>
  <c r="G1257" i="6"/>
  <c r="H1257" i="6"/>
  <c r="F1488" i="6"/>
  <c r="G1488" i="6"/>
  <c r="H1488" i="6"/>
  <c r="F1354" i="6"/>
  <c r="G1354" i="6"/>
  <c r="H1354" i="6"/>
  <c r="F1155" i="6"/>
  <c r="G1155" i="6"/>
  <c r="H1155" i="6"/>
  <c r="F1484" i="6"/>
  <c r="G1484" i="6"/>
  <c r="H1484" i="6"/>
  <c r="F1415" i="6"/>
  <c r="G1415" i="6"/>
  <c r="H1415" i="6"/>
  <c r="F341" i="6"/>
  <c r="G341" i="6"/>
  <c r="H341" i="6"/>
  <c r="F1245" i="6"/>
  <c r="G1245" i="6"/>
  <c r="H1245" i="6"/>
  <c r="F103" i="6"/>
  <c r="G103" i="6"/>
  <c r="H103" i="6"/>
  <c r="F209" i="6"/>
  <c r="G209" i="6"/>
  <c r="H209" i="6"/>
  <c r="F18" i="6"/>
  <c r="G18" i="6"/>
  <c r="H18" i="6"/>
  <c r="F280" i="6"/>
  <c r="G280" i="6"/>
  <c r="H280" i="6"/>
  <c r="F299" i="6"/>
  <c r="G299" i="6"/>
  <c r="H299" i="6"/>
  <c r="F1238" i="6"/>
  <c r="G1238" i="6"/>
  <c r="H1238" i="6"/>
  <c r="F589" i="6"/>
  <c r="G589" i="6"/>
  <c r="H589" i="6"/>
  <c r="F997" i="6"/>
  <c r="G997" i="6"/>
  <c r="H997" i="6"/>
  <c r="F1030" i="6"/>
  <c r="G1030" i="6"/>
  <c r="H1030" i="6"/>
  <c r="F208" i="6"/>
  <c r="G208" i="6"/>
  <c r="H208" i="6"/>
  <c r="F478" i="6"/>
  <c r="G478" i="6"/>
  <c r="H478" i="6"/>
  <c r="F177" i="6"/>
  <c r="G177" i="6"/>
  <c r="H177" i="6"/>
  <c r="F429" i="6"/>
  <c r="G429" i="6"/>
  <c r="H429" i="6"/>
  <c r="H1096" i="6"/>
  <c r="G832" i="6"/>
  <c r="H1464" i="6"/>
  <c r="G1312" i="6"/>
  <c r="H884" i="6"/>
  <c r="G1011" i="6"/>
  <c r="H1469" i="6"/>
  <c r="H451" i="6"/>
  <c r="G609" i="6"/>
  <c r="H804" i="6"/>
  <c r="G554" i="6"/>
  <c r="G1204" i="6"/>
  <c r="H1311" i="6"/>
  <c r="G1087" i="6"/>
  <c r="H419" i="6"/>
  <c r="G1016" i="6"/>
  <c r="H966" i="6"/>
  <c r="G1332" i="6"/>
  <c r="H688" i="6"/>
  <c r="G941" i="6"/>
  <c r="H713" i="6"/>
  <c r="H825" i="6"/>
  <c r="F734" i="6"/>
  <c r="H799" i="6"/>
  <c r="F1079" i="6"/>
  <c r="H1219" i="6"/>
  <c r="F1044" i="6"/>
  <c r="H768" i="6"/>
  <c r="F808" i="6"/>
  <c r="F514" i="6"/>
  <c r="H1501" i="6"/>
  <c r="F1391" i="6"/>
  <c r="H1414" i="6"/>
  <c r="F1043" i="6"/>
  <c r="H971" i="6"/>
  <c r="F798" i="6"/>
  <c r="H1581" i="6"/>
  <c r="F541" i="6"/>
  <c r="H679" i="6"/>
  <c r="F540" i="6"/>
  <c r="H977" i="6"/>
  <c r="F807" i="6"/>
  <c r="H1537" i="6"/>
  <c r="F636" i="6"/>
  <c r="F1171" i="6"/>
  <c r="F1518" i="6"/>
  <c r="H837" i="6"/>
  <c r="F837" i="6"/>
  <c r="H1282" i="6"/>
  <c r="F1282" i="6"/>
  <c r="H600" i="6"/>
  <c r="F600" i="6"/>
  <c r="H1080" i="6"/>
  <c r="F1080" i="6"/>
  <c r="H442" i="6"/>
  <c r="F442" i="6"/>
  <c r="H616" i="6"/>
  <c r="F616" i="6"/>
  <c r="H1214" i="6"/>
  <c r="F1214" i="6"/>
  <c r="H965" i="6"/>
  <c r="F965" i="6"/>
  <c r="H1559" i="6"/>
  <c r="F1559" i="6"/>
  <c r="H1053" i="6"/>
  <c r="F1053" i="6"/>
  <c r="H615" i="6"/>
  <c r="F615" i="6"/>
  <c r="H788" i="6"/>
  <c r="F788" i="6"/>
  <c r="H767" i="6"/>
  <c r="F767" i="6"/>
  <c r="H1159" i="6"/>
  <c r="F1159" i="6"/>
  <c r="H1427" i="6"/>
  <c r="F1427" i="6"/>
  <c r="H973" i="6"/>
  <c r="F973" i="6"/>
  <c r="F992" i="6"/>
  <c r="H891" i="6"/>
  <c r="F891" i="6"/>
  <c r="H538" i="6"/>
  <c r="F538" i="6"/>
  <c r="H1403" i="6"/>
  <c r="F1403" i="6"/>
  <c r="H1098" i="6"/>
  <c r="F1098" i="6"/>
  <c r="H1444" i="6"/>
  <c r="H956" i="6"/>
  <c r="F956" i="6"/>
  <c r="H648" i="6"/>
  <c r="F648" i="6"/>
  <c r="H1232" i="6"/>
  <c r="F1232" i="6"/>
  <c r="H1274" i="6"/>
  <c r="F1274" i="6"/>
  <c r="H449" i="6"/>
  <c r="F449" i="6"/>
  <c r="H1139" i="6"/>
  <c r="F1139" i="6"/>
  <c r="H1084" i="6"/>
  <c r="F1084" i="6"/>
  <c r="H477" i="6"/>
  <c r="H1379" i="6"/>
  <c r="F1379" i="6"/>
  <c r="H829" i="6"/>
  <c r="F829" i="6"/>
  <c r="H670" i="6"/>
  <c r="F670" i="6"/>
  <c r="H1292" i="6"/>
  <c r="F1292" i="6"/>
  <c r="H1218" i="6"/>
  <c r="F1218" i="6"/>
  <c r="H882" i="6"/>
  <c r="F882" i="6"/>
  <c r="H1301" i="6"/>
  <c r="F1301" i="6"/>
  <c r="H476" i="6"/>
  <c r="H1112" i="6"/>
  <c r="F1112" i="6"/>
  <c r="H539" i="6"/>
  <c r="F539" i="6"/>
  <c r="H1390" i="6"/>
  <c r="F1390" i="6"/>
  <c r="H1290" i="6"/>
  <c r="F1290" i="6"/>
  <c r="H436" i="6"/>
  <c r="F436" i="6"/>
  <c r="H1401" i="6"/>
  <c r="F1401" i="6"/>
  <c r="H1066" i="6"/>
  <c r="F1066" i="6"/>
  <c r="H1077" i="6"/>
  <c r="F1077" i="6"/>
  <c r="H1104" i="6"/>
  <c r="F1104" i="6"/>
  <c r="H1387" i="6"/>
  <c r="F1387" i="6"/>
  <c r="H718" i="6"/>
  <c r="F718" i="6"/>
  <c r="F1400" i="6"/>
  <c r="G1400" i="6"/>
  <c r="H1400" i="6"/>
  <c r="F985" i="6"/>
  <c r="G985" i="6"/>
  <c r="H985" i="6"/>
  <c r="F1592" i="6"/>
  <c r="H1592" i="6"/>
  <c r="F1521" i="6"/>
  <c r="G1521" i="6"/>
  <c r="F1567" i="6"/>
  <c r="G1567" i="6"/>
  <c r="H1567" i="6"/>
  <c r="F1429" i="6"/>
  <c r="G1429" i="6"/>
  <c r="H1429" i="6"/>
  <c r="F1252" i="6"/>
  <c r="H1252" i="6"/>
  <c r="F1492" i="6"/>
  <c r="G1492" i="6"/>
  <c r="F1192" i="6"/>
  <c r="G1192" i="6"/>
  <c r="H1192" i="6"/>
  <c r="F988" i="6"/>
  <c r="G988" i="6"/>
  <c r="H988" i="6"/>
  <c r="F1553" i="6"/>
  <c r="H1553" i="6"/>
  <c r="F1108" i="6"/>
  <c r="G1108" i="6"/>
  <c r="F1532" i="6"/>
  <c r="G1532" i="6"/>
  <c r="H1532" i="6"/>
  <c r="F1230" i="6"/>
  <c r="G1230" i="6"/>
  <c r="H1230" i="6"/>
  <c r="F1619" i="6"/>
  <c r="H1619" i="6"/>
  <c r="F1036" i="6"/>
  <c r="G1036" i="6"/>
  <c r="F1020" i="6"/>
  <c r="H1020" i="6"/>
  <c r="F574" i="6"/>
  <c r="G574" i="6"/>
  <c r="H574" i="6"/>
  <c r="F1136" i="6"/>
  <c r="G1136" i="6"/>
  <c r="H1136" i="6"/>
  <c r="F500" i="6"/>
  <c r="G500" i="6"/>
  <c r="H500" i="6"/>
  <c r="F30" i="6"/>
  <c r="G30" i="6"/>
  <c r="H30" i="6"/>
  <c r="F1130" i="6"/>
  <c r="G1130" i="6"/>
  <c r="H1130" i="6"/>
  <c r="F1287" i="6"/>
  <c r="G1287" i="6"/>
  <c r="H1287" i="6"/>
  <c r="F828" i="6"/>
  <c r="G828" i="6"/>
  <c r="H828" i="6"/>
  <c r="F1120" i="6"/>
  <c r="G1120" i="6"/>
  <c r="H1120" i="6"/>
  <c r="F866" i="6"/>
  <c r="G866" i="6"/>
  <c r="H866" i="6"/>
  <c r="F126" i="6"/>
  <c r="G126" i="6"/>
  <c r="H126" i="6"/>
  <c r="F374" i="6"/>
  <c r="G374" i="6"/>
  <c r="H374" i="6"/>
  <c r="F56" i="6"/>
  <c r="G56" i="6"/>
  <c r="H56" i="6"/>
  <c r="F800" i="6"/>
  <c r="G800" i="6"/>
  <c r="H800" i="6"/>
  <c r="F406" i="6"/>
  <c r="G406" i="6"/>
  <c r="H406" i="6"/>
  <c r="F229" i="6"/>
  <c r="G229" i="6"/>
  <c r="H229" i="6"/>
  <c r="F1047" i="6"/>
  <c r="G1047" i="6"/>
  <c r="H1047" i="6"/>
  <c r="F1419" i="6"/>
  <c r="G1419" i="6"/>
  <c r="H1419" i="6"/>
  <c r="F594" i="6"/>
  <c r="G594" i="6"/>
  <c r="H594" i="6"/>
  <c r="F269" i="6"/>
  <c r="G269" i="6"/>
  <c r="H269" i="6"/>
  <c r="F761" i="6"/>
  <c r="G761" i="6"/>
  <c r="H761" i="6"/>
  <c r="F1039" i="6"/>
  <c r="G1039" i="6"/>
  <c r="H1039" i="6"/>
  <c r="F1239" i="6"/>
  <c r="G1239" i="6"/>
  <c r="H1239" i="6"/>
  <c r="F1018" i="6"/>
  <c r="G1018" i="6"/>
  <c r="H1018" i="6"/>
  <c r="F75" i="6"/>
  <c r="G75" i="6"/>
  <c r="H75" i="6"/>
  <c r="F659" i="6"/>
  <c r="G659" i="6"/>
  <c r="H659" i="6"/>
  <c r="F330" i="6"/>
  <c r="G330" i="6"/>
  <c r="H330" i="6"/>
  <c r="F1341" i="6"/>
  <c r="G1341" i="6"/>
  <c r="H1341" i="6"/>
  <c r="F1027" i="6"/>
  <c r="G1027" i="6"/>
  <c r="H1027" i="6"/>
  <c r="F31" i="6"/>
  <c r="G31" i="6"/>
  <c r="H31" i="6"/>
  <c r="F11" i="6"/>
  <c r="G11" i="6"/>
  <c r="H11" i="6"/>
  <c r="F1534" i="6"/>
  <c r="G1534" i="6"/>
  <c r="H1534" i="6"/>
  <c r="F271" i="6"/>
  <c r="G271" i="6"/>
  <c r="H271" i="6"/>
  <c r="F550" i="6"/>
  <c r="G550" i="6"/>
  <c r="H550" i="6"/>
  <c r="F869" i="6"/>
  <c r="G869" i="6"/>
  <c r="H869" i="6"/>
  <c r="F264" i="6"/>
  <c r="G264" i="6"/>
  <c r="H264" i="6"/>
  <c r="F111" i="6"/>
  <c r="G111" i="6"/>
  <c r="H111" i="6"/>
  <c r="F1015" i="6"/>
  <c r="H1015" i="6"/>
  <c r="G1015" i="6"/>
  <c r="F51" i="6"/>
  <c r="G51" i="6"/>
  <c r="H51" i="6"/>
  <c r="F73" i="6"/>
  <c r="G73" i="6"/>
  <c r="H73" i="6"/>
  <c r="F215" i="6"/>
  <c r="G215" i="6"/>
  <c r="H215" i="6"/>
  <c r="F473" i="6"/>
  <c r="G473" i="6"/>
  <c r="H473" i="6"/>
  <c r="F268" i="6"/>
  <c r="H268" i="6"/>
  <c r="G268" i="6"/>
  <c r="F1150" i="6"/>
  <c r="G1150" i="6"/>
  <c r="H1150" i="6"/>
  <c r="F9" i="6"/>
  <c r="G9" i="6"/>
  <c r="H9" i="6"/>
  <c r="F235" i="6"/>
  <c r="G235" i="6"/>
  <c r="H235" i="6"/>
  <c r="F668" i="6"/>
  <c r="H668" i="6"/>
  <c r="G668" i="6"/>
  <c r="F1547" i="6"/>
  <c r="G1547" i="6"/>
  <c r="H1547" i="6"/>
  <c r="F623" i="6"/>
  <c r="G623" i="6"/>
  <c r="H623" i="6"/>
  <c r="F482" i="6"/>
  <c r="G482" i="6"/>
  <c r="H482" i="6"/>
  <c r="F22" i="6"/>
  <c r="H22" i="6"/>
  <c r="G22" i="6"/>
  <c r="F781" i="6"/>
  <c r="G781" i="6"/>
  <c r="H781" i="6"/>
  <c r="F1584" i="6"/>
  <c r="G1584" i="6"/>
  <c r="H1584" i="6"/>
  <c r="F16" i="6"/>
  <c r="G16" i="6"/>
  <c r="H16" i="6"/>
  <c r="F560" i="6"/>
  <c r="H560" i="6"/>
  <c r="G560" i="6"/>
  <c r="F106" i="6"/>
  <c r="G106" i="6"/>
  <c r="H106" i="6"/>
  <c r="F1457" i="6"/>
  <c r="G1457" i="6"/>
  <c r="H1457" i="6"/>
  <c r="F548" i="6"/>
  <c r="G548" i="6"/>
  <c r="H548" i="6"/>
  <c r="F565" i="6"/>
  <c r="G565" i="6"/>
  <c r="H565" i="6"/>
  <c r="F1284" i="6"/>
  <c r="G1284" i="6"/>
  <c r="H1284" i="6"/>
  <c r="F1495" i="6"/>
  <c r="G1495" i="6"/>
  <c r="H1495" i="6"/>
  <c r="F665" i="6"/>
  <c r="G665" i="6"/>
  <c r="H665" i="6"/>
  <c r="F317" i="6"/>
  <c r="G317" i="6"/>
  <c r="H317" i="6"/>
  <c r="F447" i="6"/>
  <c r="G447" i="6"/>
  <c r="H447" i="6"/>
  <c r="F1125" i="6"/>
  <c r="G1125" i="6"/>
  <c r="H1125" i="6"/>
  <c r="F408" i="6"/>
  <c r="G408" i="6"/>
  <c r="H408" i="6"/>
  <c r="F329" i="6"/>
  <c r="G329" i="6"/>
  <c r="H329" i="6"/>
  <c r="F1542" i="6"/>
  <c r="G1542" i="6"/>
  <c r="H1542" i="6"/>
  <c r="F309" i="6"/>
  <c r="G309" i="6"/>
  <c r="H309" i="6"/>
  <c r="F333" i="6"/>
  <c r="G333" i="6"/>
  <c r="H333" i="6"/>
  <c r="F741" i="6"/>
  <c r="G741" i="6"/>
  <c r="H741" i="6"/>
  <c r="F1235" i="6"/>
  <c r="G1235" i="6"/>
  <c r="H1235" i="6"/>
  <c r="F1364" i="6"/>
  <c r="G1364" i="6"/>
  <c r="H1364" i="6"/>
  <c r="F191" i="6"/>
  <c r="G191" i="6"/>
  <c r="H191" i="6"/>
  <c r="F876" i="6"/>
  <c r="G876" i="6"/>
  <c r="H876" i="6"/>
  <c r="F1406" i="6"/>
  <c r="G1406" i="6"/>
  <c r="H1406" i="6"/>
  <c r="H407" i="6"/>
  <c r="F407" i="6"/>
  <c r="G407" i="6"/>
  <c r="H378" i="6"/>
  <c r="F378" i="6"/>
  <c r="G378" i="6"/>
  <c r="H247" i="6"/>
  <c r="F247" i="6"/>
  <c r="G247" i="6"/>
  <c r="H293" i="6"/>
  <c r="F293" i="6"/>
  <c r="G293" i="6"/>
  <c r="H361" i="6"/>
  <c r="F361" i="6"/>
  <c r="G361" i="6"/>
  <c r="H237" i="6"/>
  <c r="F237" i="6"/>
  <c r="G237" i="6"/>
  <c r="H719" i="6"/>
  <c r="F719" i="6"/>
  <c r="G719" i="6"/>
  <c r="H308" i="6"/>
  <c r="F308" i="6"/>
  <c r="G308" i="6"/>
  <c r="H173" i="6"/>
  <c r="F173" i="6"/>
  <c r="G173" i="6"/>
  <c r="H1046" i="6"/>
  <c r="F1046" i="6"/>
  <c r="G1046" i="6"/>
  <c r="H591" i="6"/>
  <c r="F591" i="6"/>
  <c r="G591" i="6"/>
  <c r="H1485" i="6"/>
  <c r="F1485" i="6"/>
  <c r="G1485" i="6"/>
  <c r="H530" i="6"/>
  <c r="F530" i="6"/>
  <c r="G530" i="6"/>
  <c r="H66" i="6"/>
  <c r="F66" i="6"/>
  <c r="G66" i="6"/>
  <c r="H559" i="6"/>
  <c r="F559" i="6"/>
  <c r="G559" i="6"/>
  <c r="H491" i="6"/>
  <c r="F491" i="6"/>
  <c r="G491" i="6"/>
  <c r="H821" i="6"/>
  <c r="F821" i="6"/>
  <c r="G821" i="6"/>
  <c r="H19" i="6"/>
  <c r="F19" i="6"/>
  <c r="G19" i="6"/>
  <c r="H651" i="6"/>
  <c r="F651" i="6"/>
  <c r="G651" i="6"/>
  <c r="H784" i="6"/>
  <c r="F784" i="6"/>
  <c r="G784" i="6"/>
  <c r="H444" i="6"/>
  <c r="F444" i="6"/>
  <c r="G444" i="6"/>
  <c r="H1198" i="6"/>
  <c r="F1198" i="6"/>
  <c r="G1198" i="6"/>
  <c r="F273" i="6"/>
  <c r="G273" i="6"/>
  <c r="H273" i="6"/>
  <c r="F1526" i="6"/>
  <c r="G1526" i="6"/>
  <c r="H1526" i="6"/>
  <c r="F443" i="6"/>
  <c r="G443" i="6"/>
  <c r="H443" i="6"/>
  <c r="F1197" i="6"/>
  <c r="G1197" i="6"/>
  <c r="H1197" i="6"/>
  <c r="F28" i="6"/>
  <c r="G28" i="6"/>
  <c r="H28" i="6"/>
  <c r="F789" i="6"/>
  <c r="G789" i="6"/>
  <c r="H789" i="6"/>
  <c r="F673" i="6"/>
  <c r="G673" i="6"/>
  <c r="H673" i="6"/>
  <c r="F46" i="6"/>
  <c r="G46" i="6"/>
  <c r="H46" i="6"/>
  <c r="F1034" i="6"/>
  <c r="G1034" i="6"/>
  <c r="H1034" i="6"/>
  <c r="F577" i="6"/>
  <c r="G577" i="6"/>
  <c r="H577" i="6"/>
  <c r="F1081" i="6"/>
  <c r="G1081" i="6"/>
  <c r="H1081" i="6"/>
  <c r="F949" i="6"/>
  <c r="G949" i="6"/>
  <c r="H949" i="6"/>
  <c r="F77" i="6"/>
  <c r="G77" i="6"/>
  <c r="H77" i="6"/>
  <c r="F1616" i="6"/>
  <c r="G1616" i="6"/>
  <c r="H1616" i="6"/>
  <c r="F776" i="6"/>
  <c r="G776" i="6"/>
  <c r="H776" i="6"/>
  <c r="F216" i="6"/>
  <c r="G216" i="6"/>
  <c r="H216" i="6"/>
  <c r="F928" i="6"/>
  <c r="G928" i="6"/>
  <c r="H928" i="6"/>
  <c r="F714" i="6"/>
  <c r="G714" i="6"/>
  <c r="H714" i="6"/>
  <c r="F430" i="6"/>
  <c r="G430" i="6"/>
  <c r="H430" i="6"/>
  <c r="F321" i="6"/>
  <c r="G321" i="6"/>
  <c r="H321" i="6"/>
  <c r="F1371" i="6"/>
  <c r="G1371" i="6"/>
  <c r="H1371" i="6"/>
  <c r="F1560" i="6"/>
  <c r="G1560" i="6"/>
  <c r="H1560" i="6"/>
  <c r="F116" i="6"/>
  <c r="G116" i="6"/>
  <c r="H116" i="6"/>
  <c r="F203" i="6"/>
  <c r="G203" i="6"/>
  <c r="H203" i="6"/>
  <c r="F68" i="6"/>
  <c r="G68" i="6"/>
  <c r="H68" i="6"/>
  <c r="F265" i="6"/>
  <c r="G265" i="6"/>
  <c r="H265" i="6"/>
  <c r="F375" i="6"/>
  <c r="G375" i="6"/>
  <c r="H375" i="6"/>
  <c r="F63" i="6"/>
  <c r="G63" i="6"/>
  <c r="H63" i="6"/>
  <c r="H839" i="6"/>
  <c r="G1464" i="6"/>
  <c r="H1045" i="6"/>
  <c r="G884" i="6"/>
  <c r="H618" i="6"/>
  <c r="F1011" i="6"/>
  <c r="G1469" i="6"/>
  <c r="H1475" i="6"/>
  <c r="G451" i="6"/>
  <c r="H1175" i="6"/>
  <c r="F609" i="6"/>
  <c r="G804" i="6"/>
  <c r="H490" i="6"/>
  <c r="G428" i="6"/>
  <c r="H1539" i="6"/>
  <c r="G1311" i="6"/>
  <c r="H854" i="6"/>
  <c r="G419" i="6"/>
  <c r="H899" i="6"/>
  <c r="G966" i="6"/>
  <c r="H450" i="6"/>
  <c r="G688" i="6"/>
  <c r="H939" i="6"/>
  <c r="G713" i="6"/>
  <c r="F875" i="6"/>
  <c r="G1282" i="6"/>
  <c r="H1452" i="6"/>
  <c r="F739" i="6"/>
  <c r="G616" i="6"/>
  <c r="H756" i="6"/>
  <c r="F1622" i="6"/>
  <c r="G1053" i="6"/>
  <c r="H1365" i="6"/>
  <c r="F905" i="6"/>
  <c r="G1159" i="6"/>
  <c r="H471" i="6"/>
  <c r="F937" i="6"/>
  <c r="G891" i="6"/>
  <c r="H1358" i="6"/>
  <c r="F1574" i="6"/>
  <c r="G1444" i="6"/>
  <c r="H1093" i="6"/>
  <c r="F1244" i="6"/>
  <c r="G1274" i="6"/>
  <c r="H1606" i="6"/>
  <c r="F912" i="6"/>
  <c r="G477" i="6"/>
  <c r="H857" i="6"/>
  <c r="F1058" i="6"/>
  <c r="G1292" i="6"/>
  <c r="H1540" i="6"/>
  <c r="F712" i="6"/>
  <c r="G476" i="6"/>
  <c r="H818" i="6"/>
  <c r="F625" i="6"/>
  <c r="G1290" i="6"/>
  <c r="H910" i="6"/>
  <c r="F1173" i="6"/>
  <c r="G1077" i="6"/>
  <c r="H536" i="6"/>
  <c r="F1172" i="6"/>
  <c r="G527" i="6"/>
  <c r="H1108" i="6"/>
  <c r="G1373" i="6"/>
  <c r="H704" i="6"/>
  <c r="G792" i="6"/>
  <c r="F1033" i="6"/>
  <c r="H1033" i="6"/>
  <c r="F994" i="6"/>
  <c r="H994" i="6"/>
  <c r="F1494" i="6"/>
  <c r="H1494" i="6"/>
  <c r="F698" i="6"/>
  <c r="H698" i="6"/>
  <c r="F783" i="6"/>
  <c r="H783" i="6"/>
  <c r="F830" i="6"/>
  <c r="H830" i="6"/>
  <c r="F1009" i="6"/>
  <c r="H1009" i="6"/>
  <c r="F819" i="6"/>
  <c r="H819" i="6"/>
  <c r="F1474" i="6"/>
  <c r="H1474" i="6"/>
  <c r="F1344" i="6"/>
  <c r="H1344" i="6"/>
  <c r="F638" i="6"/>
  <c r="H638" i="6"/>
  <c r="F1194" i="6"/>
  <c r="H1194" i="6"/>
  <c r="F558" i="6"/>
  <c r="H558" i="6"/>
  <c r="F671" i="6"/>
  <c r="H671" i="6"/>
  <c r="F457" i="6"/>
  <c r="H457" i="6"/>
  <c r="G642" i="6"/>
  <c r="F642" i="6"/>
  <c r="F775" i="6"/>
  <c r="H775" i="6"/>
  <c r="F765" i="6"/>
  <c r="H765" i="6"/>
  <c r="F982" i="6"/>
  <c r="H982" i="6"/>
  <c r="F1275" i="6"/>
  <c r="F426" i="6"/>
  <c r="H426" i="6"/>
  <c r="F1461" i="6"/>
  <c r="H1461" i="6"/>
  <c r="F1000" i="6"/>
  <c r="H1000" i="6"/>
  <c r="F696" i="6"/>
  <c r="H696" i="6"/>
  <c r="F1085" i="6"/>
  <c r="H1085" i="6"/>
  <c r="F843" i="6"/>
  <c r="H843" i="6"/>
  <c r="H695" i="6"/>
  <c r="F1612" i="6"/>
  <c r="F497" i="6"/>
  <c r="H497" i="6"/>
  <c r="F1263" i="6"/>
  <c r="H1263" i="6"/>
  <c r="F1479" i="6"/>
  <c r="H1479" i="6"/>
  <c r="F1059" i="6"/>
  <c r="H1059" i="6"/>
  <c r="F1057" i="6"/>
  <c r="H1057" i="6"/>
  <c r="F1420" i="6"/>
  <c r="H1420" i="6"/>
  <c r="F1201" i="6"/>
  <c r="H1201" i="6"/>
  <c r="F989" i="6"/>
  <c r="H989" i="6"/>
  <c r="F552" i="6"/>
  <c r="H552" i="6"/>
  <c r="F486" i="6"/>
  <c r="H486" i="6"/>
  <c r="F1300" i="6"/>
  <c r="H1300" i="6"/>
  <c r="H1451" i="6"/>
  <c r="F1375" i="6"/>
  <c r="H1375" i="6"/>
  <c r="F496" i="6"/>
  <c r="H496" i="6"/>
  <c r="F1253" i="6"/>
  <c r="H1253" i="6"/>
  <c r="F1021" i="6"/>
  <c r="H1021" i="6"/>
  <c r="F931" i="6"/>
  <c r="H931" i="6"/>
  <c r="F1231" i="6"/>
  <c r="H1231" i="6"/>
  <c r="F753" i="6"/>
  <c r="H753" i="6"/>
  <c r="F954" i="6"/>
  <c r="F528" i="6"/>
  <c r="H528" i="6"/>
  <c r="F1589" i="6"/>
  <c r="G1589" i="6"/>
  <c r="H1589" i="6"/>
  <c r="F1508" i="6"/>
  <c r="G1508" i="6"/>
  <c r="H1508" i="6"/>
  <c r="F1430" i="6"/>
  <c r="G1430" i="6"/>
  <c r="H1430" i="6"/>
  <c r="F575" i="6"/>
  <c r="G575" i="6"/>
  <c r="H575" i="6"/>
  <c r="F1309" i="6"/>
  <c r="H1309" i="6"/>
  <c r="F641" i="6"/>
  <c r="G641" i="6"/>
  <c r="H641" i="6"/>
  <c r="F488" i="6"/>
  <c r="G488" i="6"/>
  <c r="H488" i="6"/>
  <c r="F1605" i="6"/>
  <c r="G1605" i="6"/>
  <c r="H1605" i="6"/>
  <c r="F546" i="6"/>
  <c r="G546" i="6"/>
  <c r="H546" i="6"/>
  <c r="F1450" i="6"/>
  <c r="G1450" i="6"/>
  <c r="H1450" i="6"/>
  <c r="F1032" i="6"/>
  <c r="G1032" i="6"/>
  <c r="H1032" i="6"/>
  <c r="F1424" i="6"/>
  <c r="G1424" i="6"/>
  <c r="H1424" i="6"/>
  <c r="H1443" i="6"/>
  <c r="F1200" i="6"/>
  <c r="G1200" i="6"/>
  <c r="H1200" i="6"/>
  <c r="F1180" i="6"/>
  <c r="G1180" i="6"/>
  <c r="H1180" i="6"/>
  <c r="F953" i="6"/>
  <c r="G953" i="6"/>
  <c r="H953" i="6"/>
  <c r="H871" i="6"/>
  <c r="F871" i="6"/>
  <c r="G871" i="6"/>
  <c r="H584" i="6"/>
  <c r="F584" i="6"/>
  <c r="H270" i="6"/>
  <c r="F270" i="6"/>
  <c r="G270" i="6"/>
  <c r="H210" i="6"/>
  <c r="F210" i="6"/>
  <c r="G210" i="6"/>
  <c r="H240" i="6"/>
  <c r="G240" i="6"/>
  <c r="H682" i="6"/>
  <c r="G682" i="6"/>
  <c r="H737" i="6"/>
  <c r="F737" i="6"/>
  <c r="G737" i="6"/>
  <c r="H343" i="6"/>
  <c r="F343" i="6"/>
  <c r="G343" i="6"/>
  <c r="H561" i="6"/>
  <c r="F561" i="6"/>
  <c r="G561" i="6"/>
  <c r="H1041" i="6"/>
  <c r="F1041" i="6"/>
  <c r="G1041" i="6"/>
  <c r="H925" i="6"/>
  <c r="F925" i="6"/>
  <c r="G925" i="6"/>
  <c r="H1477" i="6"/>
  <c r="F1477" i="6"/>
  <c r="G1477" i="6"/>
  <c r="H1083" i="6"/>
  <c r="G1083" i="6"/>
  <c r="F1083" i="6"/>
  <c r="H306" i="6"/>
  <c r="F306" i="6"/>
  <c r="G306" i="6"/>
  <c r="H169" i="6"/>
  <c r="F169" i="6"/>
  <c r="G169" i="6"/>
  <c r="H948" i="6"/>
  <c r="F948" i="6"/>
  <c r="G948" i="6"/>
  <c r="H291" i="6"/>
  <c r="F291" i="6"/>
  <c r="G291" i="6"/>
  <c r="H722" i="6"/>
  <c r="F722" i="6"/>
  <c r="G722" i="6"/>
  <c r="H794" i="6"/>
  <c r="F794" i="6"/>
  <c r="G794" i="6"/>
  <c r="H1516" i="6"/>
  <c r="F1516" i="6"/>
  <c r="G1516" i="6"/>
  <c r="H1476" i="6"/>
  <c r="F1476" i="6"/>
  <c r="G1476" i="6"/>
  <c r="H710" i="6"/>
  <c r="F710" i="6"/>
  <c r="G710" i="6"/>
  <c r="H168" i="6"/>
  <c r="F168" i="6"/>
  <c r="G168" i="6"/>
  <c r="H1564" i="6"/>
  <c r="F1564" i="6"/>
  <c r="G1564" i="6"/>
  <c r="H139" i="6"/>
  <c r="F139" i="6"/>
  <c r="G139" i="6"/>
  <c r="H163" i="6"/>
  <c r="F163" i="6"/>
  <c r="G163" i="6"/>
  <c r="H1028" i="6"/>
  <c r="F1028" i="6"/>
  <c r="H302" i="6"/>
  <c r="F302" i="6"/>
  <c r="G302" i="6"/>
  <c r="H566" i="6"/>
  <c r="F566" i="6"/>
  <c r="G566" i="6"/>
  <c r="H1473" i="6"/>
  <c r="F1473" i="6"/>
  <c r="G1473" i="6"/>
  <c r="H108" i="6"/>
  <c r="F108" i="6"/>
  <c r="G108" i="6"/>
  <c r="H924" i="6"/>
  <c r="F924" i="6"/>
  <c r="G924" i="6"/>
  <c r="H525" i="6"/>
  <c r="F525" i="6"/>
  <c r="G525" i="6"/>
  <c r="H37" i="6"/>
  <c r="F37" i="6"/>
  <c r="G37" i="6"/>
  <c r="H314" i="6"/>
  <c r="F314" i="6"/>
  <c r="G314" i="6"/>
  <c r="F392" i="6"/>
  <c r="G392" i="6"/>
  <c r="H392" i="6"/>
  <c r="F298" i="6"/>
  <c r="G298" i="6"/>
  <c r="H298" i="6"/>
  <c r="F1543" i="6"/>
  <c r="G1543" i="6"/>
  <c r="H1543" i="6"/>
  <c r="F1249" i="6"/>
  <c r="G1249" i="6"/>
  <c r="H1249" i="6"/>
  <c r="F129" i="6"/>
  <c r="G129" i="6"/>
  <c r="H129" i="6"/>
  <c r="F521" i="6"/>
  <c r="G521" i="6"/>
  <c r="H521" i="6"/>
  <c r="F579" i="6"/>
  <c r="G579" i="6"/>
  <c r="H579" i="6"/>
  <c r="F138" i="6"/>
  <c r="G138" i="6"/>
  <c r="H138" i="6"/>
  <c r="F1224" i="6"/>
  <c r="G1224" i="6"/>
  <c r="H1224" i="6"/>
  <c r="F826" i="6"/>
  <c r="G826" i="6"/>
  <c r="H826" i="6"/>
  <c r="F531" i="6"/>
  <c r="G531" i="6"/>
  <c r="H531" i="6"/>
  <c r="F1320" i="6"/>
  <c r="G1320" i="6"/>
  <c r="H1320" i="6"/>
  <c r="F252" i="6"/>
  <c r="G252" i="6"/>
  <c r="H252" i="6"/>
  <c r="F1285" i="6"/>
  <c r="G1285" i="6"/>
  <c r="H1285" i="6"/>
  <c r="F206" i="6"/>
  <c r="G206" i="6"/>
  <c r="H206" i="6"/>
  <c r="F90" i="6"/>
  <c r="G90" i="6"/>
  <c r="H90" i="6"/>
  <c r="F267" i="6"/>
  <c r="G267" i="6"/>
  <c r="H267" i="6"/>
  <c r="F549" i="6"/>
  <c r="G549" i="6"/>
  <c r="H549" i="6"/>
  <c r="F512" i="6"/>
  <c r="G512" i="6"/>
  <c r="H512" i="6"/>
  <c r="F255" i="6"/>
  <c r="G255" i="6"/>
  <c r="H255" i="6"/>
  <c r="F1576" i="6"/>
  <c r="G1576" i="6"/>
  <c r="H1576" i="6"/>
  <c r="F201" i="6"/>
  <c r="G201" i="6"/>
  <c r="H201" i="6"/>
  <c r="F858" i="6"/>
  <c r="G858" i="6"/>
  <c r="H858" i="6"/>
  <c r="F1423" i="6"/>
  <c r="G1423" i="6"/>
  <c r="H1423" i="6"/>
  <c r="F400" i="6"/>
  <c r="G400" i="6"/>
  <c r="H400" i="6"/>
  <c r="F319" i="6"/>
  <c r="G319" i="6"/>
  <c r="H319" i="6"/>
  <c r="F398" i="6"/>
  <c r="G398" i="6"/>
  <c r="H398" i="6"/>
  <c r="F1278" i="6"/>
  <c r="G1278" i="6"/>
  <c r="H1278" i="6"/>
  <c r="F619" i="6"/>
  <c r="G619" i="6"/>
  <c r="H619" i="6"/>
  <c r="F135" i="6"/>
  <c r="G135" i="6"/>
  <c r="H135" i="6"/>
  <c r="F352" i="6"/>
  <c r="G352" i="6"/>
  <c r="H352" i="6"/>
  <c r="F629" i="6"/>
  <c r="G629" i="6"/>
  <c r="H629" i="6"/>
  <c r="F806" i="6"/>
  <c r="G806" i="6"/>
  <c r="H806" i="6"/>
  <c r="F1064" i="6"/>
  <c r="G1064" i="6"/>
  <c r="H1064" i="6"/>
  <c r="F261" i="6"/>
  <c r="G261" i="6"/>
  <c r="H261" i="6"/>
  <c r="F1566" i="6"/>
  <c r="G1566" i="6"/>
  <c r="H1566" i="6"/>
  <c r="F835" i="6"/>
  <c r="G835" i="6"/>
  <c r="H835" i="6"/>
  <c r="F1514" i="6"/>
  <c r="G1514" i="6"/>
  <c r="H1514" i="6"/>
  <c r="F1149" i="6"/>
  <c r="G1149" i="6"/>
  <c r="H1149" i="6"/>
  <c r="F855" i="6"/>
  <c r="G855" i="6"/>
  <c r="H855" i="6"/>
  <c r="F133" i="6"/>
  <c r="G133" i="6"/>
  <c r="H133" i="6"/>
  <c r="G1326" i="6"/>
  <c r="H1326" i="6"/>
  <c r="F1326" i="6"/>
  <c r="G524" i="6"/>
  <c r="H524" i="6"/>
  <c r="F524" i="6"/>
  <c r="G1319" i="6"/>
  <c r="H1319" i="6"/>
  <c r="F1319" i="6"/>
  <c r="G674" i="6"/>
  <c r="H674" i="6"/>
  <c r="F674" i="6"/>
  <c r="F1304" i="6"/>
  <c r="G1304" i="6"/>
  <c r="H1304" i="6"/>
  <c r="F86" i="6"/>
  <c r="G86" i="6"/>
  <c r="H86" i="6"/>
  <c r="F1191" i="6"/>
  <c r="G1191" i="6"/>
  <c r="H1191" i="6"/>
  <c r="F387" i="6"/>
  <c r="G387" i="6"/>
  <c r="H387" i="6"/>
  <c r="F640" i="6"/>
  <c r="G640" i="6"/>
  <c r="H640" i="6"/>
  <c r="F465" i="6"/>
  <c r="G465" i="6"/>
  <c r="H465" i="6"/>
  <c r="F1471" i="6"/>
  <c r="G1471" i="6"/>
  <c r="H1471" i="6"/>
  <c r="F464" i="6"/>
  <c r="G464" i="6"/>
  <c r="H464" i="6"/>
  <c r="F383" i="6"/>
  <c r="G383" i="6"/>
  <c r="H383" i="6"/>
  <c r="F469" i="6"/>
  <c r="G469" i="6"/>
  <c r="H469" i="6"/>
  <c r="F225" i="6"/>
  <c r="G225" i="6"/>
  <c r="H225" i="6"/>
  <c r="F523" i="6"/>
  <c r="G523" i="6"/>
  <c r="H523" i="6"/>
  <c r="F1602" i="6"/>
  <c r="G1602" i="6"/>
  <c r="H1602" i="6"/>
  <c r="F1396" i="6"/>
  <c r="G1396" i="6"/>
  <c r="H1396" i="6"/>
  <c r="F152" i="6"/>
  <c r="G152" i="6"/>
  <c r="H152" i="6"/>
  <c r="F1466" i="6"/>
  <c r="G1466" i="6"/>
  <c r="H1466" i="6"/>
  <c r="F1208" i="6"/>
  <c r="G1208" i="6"/>
  <c r="H1208" i="6"/>
  <c r="F840" i="6"/>
  <c r="G840" i="6"/>
  <c r="H840" i="6"/>
  <c r="H154" i="6"/>
  <c r="F154" i="6"/>
  <c r="G154" i="6"/>
  <c r="H213" i="6"/>
  <c r="F213" i="6"/>
  <c r="G213" i="6"/>
  <c r="H316" i="6"/>
  <c r="G316" i="6"/>
  <c r="F316" i="6"/>
  <c r="H38" i="6"/>
  <c r="F38" i="6"/>
  <c r="G38" i="6"/>
  <c r="H1549" i="6"/>
  <c r="F1549" i="6"/>
  <c r="G1549" i="6"/>
  <c r="H65" i="6"/>
  <c r="F65" i="6"/>
  <c r="G65" i="6"/>
  <c r="H193" i="6"/>
  <c r="G193" i="6"/>
  <c r="F193" i="6"/>
  <c r="H844" i="6"/>
  <c r="F844" i="6"/>
  <c r="G844" i="6"/>
  <c r="H1505" i="6"/>
  <c r="F1505" i="6"/>
  <c r="G1505" i="6"/>
  <c r="H1362" i="6"/>
  <c r="F1362" i="6"/>
  <c r="G1362" i="6"/>
  <c r="H1186" i="6"/>
  <c r="G1186" i="6"/>
  <c r="F1186" i="6"/>
  <c r="H1394" i="6"/>
  <c r="F1394" i="6"/>
  <c r="G1394" i="6"/>
  <c r="H307" i="6"/>
  <c r="F307" i="6"/>
  <c r="G307" i="6"/>
  <c r="H91" i="6"/>
  <c r="F91" i="6"/>
  <c r="G91" i="6"/>
  <c r="H324" i="6"/>
  <c r="G324" i="6"/>
  <c r="F324" i="6"/>
  <c r="H231" i="6"/>
  <c r="F231" i="6"/>
  <c r="G231" i="6"/>
  <c r="H367" i="6"/>
  <c r="F367" i="6"/>
  <c r="G367" i="6"/>
  <c r="H590" i="6"/>
  <c r="F590" i="6"/>
  <c r="G590" i="6"/>
  <c r="H204" i="6"/>
  <c r="G204" i="6"/>
  <c r="F204" i="6"/>
  <c r="H359" i="6"/>
  <c r="F359" i="6"/>
  <c r="G359" i="6"/>
  <c r="H529" i="6"/>
  <c r="F529" i="6"/>
  <c r="G529" i="6"/>
  <c r="H1269" i="6"/>
  <c r="F1269" i="6"/>
  <c r="G1269" i="6"/>
  <c r="H363" i="6"/>
  <c r="G363" i="6"/>
  <c r="F363" i="6"/>
  <c r="H1069" i="6"/>
  <c r="F1069" i="6"/>
  <c r="G1069" i="6"/>
  <c r="H1233" i="6"/>
  <c r="F1233" i="6"/>
  <c r="G1233" i="6"/>
  <c r="H1482" i="6"/>
  <c r="F1482" i="6"/>
  <c r="G1482" i="6"/>
  <c r="H259" i="6"/>
  <c r="G259" i="6"/>
  <c r="F259" i="6"/>
  <c r="H1003" i="6"/>
  <c r="F1003" i="6"/>
  <c r="G1003" i="6"/>
  <c r="F1096" i="6"/>
  <c r="H838" i="6"/>
  <c r="F820" i="6"/>
  <c r="G994" i="6"/>
  <c r="H1095" i="6"/>
  <c r="F984" i="6"/>
  <c r="G830" i="6"/>
  <c r="H1440" i="6"/>
  <c r="F809" i="6"/>
  <c r="G1344" i="6"/>
  <c r="H1060" i="6"/>
  <c r="F504" i="6"/>
  <c r="G671" i="6"/>
  <c r="H836" i="6"/>
  <c r="F1359" i="6"/>
  <c r="G765" i="6"/>
  <c r="H972" i="6"/>
  <c r="F1568" i="6"/>
  <c r="G1461" i="6"/>
  <c r="H738" i="6"/>
  <c r="F542" i="6"/>
  <c r="G843" i="6"/>
  <c r="H694" i="6"/>
  <c r="F598" i="6"/>
  <c r="G1263" i="6"/>
  <c r="H597" i="6"/>
  <c r="F1293" i="6"/>
  <c r="G1420" i="6"/>
  <c r="H1048" i="6"/>
  <c r="F587" i="6"/>
  <c r="G486" i="6"/>
  <c r="H1351" i="6"/>
  <c r="F1273" i="6"/>
  <c r="G496" i="6"/>
  <c r="H1262" i="6"/>
  <c r="F586" i="6"/>
  <c r="G1231" i="6"/>
  <c r="H773" i="6"/>
  <c r="F881" i="6"/>
  <c r="F1237" i="6"/>
  <c r="G1252" i="6"/>
  <c r="H716" i="6"/>
  <c r="H501" i="6"/>
  <c r="F1598" i="6"/>
  <c r="H1113" i="6"/>
  <c r="F1601" i="6"/>
  <c r="G942" i="6"/>
  <c r="H942" i="6"/>
  <c r="F996" i="6"/>
  <c r="G996" i="6"/>
  <c r="H996" i="6"/>
  <c r="F1463" i="6"/>
  <c r="G1463" i="6"/>
  <c r="F927" i="6"/>
  <c r="H927" i="6"/>
  <c r="G1002" i="6"/>
  <c r="H1002" i="6"/>
  <c r="F1062" i="6"/>
  <c r="G1062" i="6"/>
  <c r="H1068" i="6"/>
  <c r="F1068" i="6"/>
  <c r="F1110" i="6"/>
  <c r="H1303" i="6"/>
  <c r="G1303" i="6"/>
  <c r="H853" i="6"/>
  <c r="F853" i="6"/>
  <c r="G853" i="6"/>
  <c r="F505" i="6"/>
  <c r="F1331" i="6"/>
  <c r="H608" i="6"/>
  <c r="G608" i="6"/>
  <c r="H1393" i="6"/>
  <c r="F1393" i="6"/>
  <c r="H1541" i="6"/>
  <c r="H1338" i="6"/>
  <c r="F1338" i="6"/>
  <c r="G1338" i="6"/>
  <c r="H1256" i="6"/>
  <c r="G1256" i="6"/>
  <c r="H433" i="6"/>
  <c r="G433" i="6"/>
  <c r="H1548" i="6"/>
  <c r="F1548" i="6"/>
  <c r="G1548" i="6"/>
  <c r="F1499" i="6"/>
  <c r="H1073" i="6"/>
  <c r="G1073" i="6"/>
  <c r="H649" i="6"/>
  <c r="F649" i="6"/>
  <c r="H1140" i="6"/>
  <c r="H1323" i="6"/>
  <c r="F1323" i="6"/>
  <c r="G1323" i="6"/>
  <c r="G543" i="6"/>
  <c r="H1144" i="6"/>
  <c r="G1144" i="6"/>
  <c r="F801" i="6"/>
  <c r="G801" i="6"/>
  <c r="F1052" i="6"/>
  <c r="G438" i="6"/>
  <c r="H438" i="6"/>
  <c r="F438" i="6"/>
  <c r="H1613" i="6"/>
  <c r="F1613" i="6"/>
  <c r="H1533" i="6"/>
  <c r="G1202" i="6"/>
  <c r="H1202" i="6"/>
  <c r="F1202" i="6"/>
  <c r="G418" i="6"/>
  <c r="G1133" i="6"/>
  <c r="H1133" i="6"/>
  <c r="G1421" i="6"/>
  <c r="F1421" i="6"/>
  <c r="F498" i="6"/>
  <c r="F537" i="6"/>
  <c r="G537" i="6"/>
  <c r="H537" i="6"/>
  <c r="F782" i="6"/>
  <c r="H782" i="6"/>
  <c r="H732" i="6"/>
  <c r="F842" i="6"/>
  <c r="G842" i="6"/>
  <c r="H842" i="6"/>
  <c r="G1525" i="6"/>
  <c r="F1073" i="6"/>
  <c r="H1433" i="6"/>
  <c r="G1614" i="6"/>
  <c r="H1614" i="6"/>
  <c r="H1170" i="6"/>
  <c r="F1594" i="6"/>
  <c r="H831" i="6"/>
  <c r="F1468" i="6"/>
  <c r="F662" i="6"/>
  <c r="H662" i="6"/>
  <c r="F1294" i="6"/>
  <c r="H1294" i="6"/>
  <c r="F938" i="6"/>
  <c r="G1504" i="6"/>
  <c r="F1504" i="6"/>
  <c r="F1203" i="6"/>
  <c r="H1203" i="6"/>
  <c r="G1281" i="6"/>
  <c r="F1281" i="6"/>
  <c r="F1480" i="6"/>
  <c r="H1480" i="6"/>
  <c r="H862" i="6"/>
  <c r="G906" i="6"/>
  <c r="F906" i="6"/>
  <c r="F1154" i="6"/>
  <c r="H1154" i="6"/>
  <c r="G849" i="6"/>
  <c r="F849" i="6"/>
  <c r="F932" i="6"/>
  <c r="H932" i="6"/>
  <c r="F471" i="6"/>
  <c r="G599" i="6"/>
  <c r="F599" i="6"/>
  <c r="H599" i="6"/>
  <c r="G1512" i="6"/>
  <c r="F1512" i="6"/>
  <c r="G637" i="6"/>
  <c r="H637" i="6"/>
  <c r="F637" i="6"/>
  <c r="G1310" i="6"/>
  <c r="F1310" i="6"/>
  <c r="H1310" i="6"/>
  <c r="G1093" i="6"/>
  <c r="F1361" i="6"/>
  <c r="F839" i="6"/>
  <c r="G839" i="6"/>
  <c r="F1045" i="6"/>
  <c r="G1045" i="6"/>
  <c r="F618" i="6"/>
  <c r="G618" i="6"/>
  <c r="F1475" i="6"/>
  <c r="G1475" i="6"/>
  <c r="F1175" i="6"/>
  <c r="G1175" i="6"/>
  <c r="G490" i="6"/>
  <c r="F490" i="6"/>
  <c r="F1539" i="6"/>
  <c r="G1539" i="6"/>
  <c r="F854" i="6"/>
  <c r="G854" i="6"/>
  <c r="F899" i="6"/>
  <c r="G899" i="6"/>
  <c r="G450" i="6"/>
  <c r="F939" i="6"/>
  <c r="G939" i="6"/>
  <c r="F1481" i="6"/>
  <c r="G1481" i="6"/>
  <c r="H1481" i="6"/>
  <c r="F1170" i="6"/>
  <c r="F1181" i="6"/>
  <c r="F1196" i="6"/>
  <c r="G1196" i="6"/>
  <c r="H1196" i="6"/>
  <c r="F1122" i="6"/>
  <c r="G1122" i="6"/>
  <c r="F802" i="6"/>
  <c r="F1453" i="6"/>
  <c r="F458" i="6"/>
  <c r="G458" i="6"/>
  <c r="H458" i="6"/>
  <c r="F439" i="6"/>
  <c r="F995" i="6"/>
  <c r="F1074" i="6"/>
  <c r="F699" i="6"/>
  <c r="G699" i="6"/>
  <c r="H1215" i="6"/>
  <c r="F1215" i="6"/>
  <c r="G875" i="6"/>
  <c r="F1345" i="6"/>
  <c r="F1503" i="6"/>
  <c r="H1503" i="6"/>
  <c r="G739" i="6"/>
  <c r="G1462" i="6"/>
  <c r="F519" i="6"/>
  <c r="H441" i="6"/>
  <c r="F441" i="6"/>
  <c r="F1213" i="6"/>
  <c r="F1360" i="6"/>
  <c r="G1360" i="6"/>
  <c r="H1360" i="6"/>
  <c r="F1330" i="6"/>
  <c r="F1607" i="6"/>
  <c r="H920" i="6"/>
  <c r="F920" i="6"/>
  <c r="F614" i="6"/>
  <c r="H852" i="6"/>
  <c r="G852" i="6"/>
  <c r="F852" i="6"/>
  <c r="H1574" i="6"/>
  <c r="H1388" i="6"/>
  <c r="F1388" i="6"/>
  <c r="H437" i="6"/>
  <c r="G437" i="6"/>
  <c r="F437" i="6"/>
  <c r="F1426" i="6"/>
  <c r="H1426" i="6"/>
  <c r="F1072" i="6"/>
  <c r="G1072" i="6"/>
  <c r="F1409" i="6"/>
  <c r="F724" i="6"/>
  <c r="H724" i="6"/>
  <c r="F1376" i="6"/>
  <c r="G1376" i="6"/>
  <c r="G1058" i="6"/>
  <c r="F1524" i="6"/>
  <c r="H1524" i="6"/>
  <c r="F1092" i="6"/>
  <c r="G1092" i="6"/>
  <c r="F1158" i="6"/>
  <c r="G1158" i="6"/>
  <c r="H1158" i="6"/>
  <c r="F1022" i="6"/>
  <c r="G1022" i="6"/>
  <c r="H778" i="6"/>
  <c r="F778" i="6"/>
  <c r="F1105" i="6"/>
  <c r="G1105" i="6"/>
  <c r="F748" i="6"/>
  <c r="H1315" i="6"/>
  <c r="F1315" i="6"/>
  <c r="F1369" i="6"/>
  <c r="G1369" i="6"/>
  <c r="G1237" i="6"/>
  <c r="H1314" i="6"/>
  <c r="G1314" i="6"/>
  <c r="G1374" i="6"/>
  <c r="H1171" i="6"/>
  <c r="H1350" i="6"/>
  <c r="F1350" i="6"/>
  <c r="F897" i="6"/>
  <c r="G897" i="6"/>
  <c r="F1207" i="6"/>
  <c r="F934" i="6"/>
  <c r="G934" i="6"/>
  <c r="H877" i="6"/>
  <c r="H1373" i="6"/>
  <c r="F501" i="6"/>
  <c r="F1433" i="6"/>
  <c r="G441" i="6"/>
  <c r="F832" i="6"/>
  <c r="F1312" i="6"/>
  <c r="H1011" i="6"/>
  <c r="F1134" i="6"/>
  <c r="F554" i="6"/>
  <c r="H1204" i="6"/>
  <c r="F1204" i="6"/>
  <c r="F1087" i="6"/>
  <c r="F1016" i="6"/>
  <c r="F1332" i="6"/>
  <c r="H941" i="6"/>
  <c r="F941" i="6"/>
  <c r="G820" i="6"/>
  <c r="H974" i="6"/>
  <c r="F974" i="6"/>
  <c r="G974" i="6"/>
  <c r="G984" i="6"/>
  <c r="F983" i="6"/>
  <c r="H1220" i="6"/>
  <c r="F1220" i="6"/>
  <c r="G1220" i="6"/>
  <c r="H645" i="6"/>
  <c r="G645" i="6"/>
  <c r="F544" i="6"/>
  <c r="G544" i="6"/>
  <c r="H913" i="6"/>
  <c r="F913" i="6"/>
  <c r="F1538" i="6"/>
  <c r="G1538" i="6"/>
  <c r="G1359" i="6"/>
  <c r="F1432" i="6"/>
  <c r="H1432" i="6"/>
  <c r="F1467" i="6"/>
  <c r="H1467" i="6"/>
  <c r="F873" i="6"/>
  <c r="H873" i="6"/>
  <c r="F774" i="6"/>
  <c r="G774" i="6"/>
  <c r="F1042" i="6"/>
  <c r="H1042" i="6"/>
  <c r="F1254" i="6"/>
  <c r="H1254" i="6"/>
  <c r="G1254" i="6"/>
  <c r="G598" i="6"/>
  <c r="F1614" i="6"/>
  <c r="H1594" i="6"/>
  <c r="G1215" i="6"/>
  <c r="F1012" i="6"/>
  <c r="G1012" i="6"/>
  <c r="H1012" i="6"/>
  <c r="H689" i="6"/>
  <c r="G617" i="6"/>
  <c r="H617" i="6"/>
  <c r="G1554" i="6"/>
  <c r="H1554" i="6"/>
  <c r="F706" i="6"/>
  <c r="G706" i="6"/>
  <c r="H706" i="6"/>
  <c r="F838" i="6"/>
  <c r="H978" i="6"/>
  <c r="G1010" i="6"/>
  <c r="H1010" i="6"/>
  <c r="G1169" i="6"/>
  <c r="H1169" i="6"/>
  <c r="G672" i="6"/>
  <c r="H672" i="6"/>
  <c r="F672" i="6"/>
  <c r="G1195" i="6"/>
  <c r="H1195" i="6"/>
  <c r="F661" i="6"/>
  <c r="H1106" i="6"/>
  <c r="H1511" i="6"/>
  <c r="G680" i="6"/>
  <c r="F903" i="6"/>
  <c r="H903" i="6"/>
  <c r="G1167" i="6"/>
  <c r="G786" i="6"/>
  <c r="G1342" i="6"/>
  <c r="F1579" i="6"/>
  <c r="G1134" i="6"/>
  <c r="F1522" i="6"/>
  <c r="G1522" i="6"/>
  <c r="H1522" i="6"/>
  <c r="F1190" i="6"/>
  <c r="F1385" i="6"/>
  <c r="G1385" i="6"/>
  <c r="H1385" i="6"/>
  <c r="F1265" i="6"/>
  <c r="F892" i="6"/>
  <c r="G892" i="6"/>
  <c r="F628" i="6"/>
  <c r="F1063" i="6"/>
  <c r="G1063" i="6"/>
  <c r="H1063" i="6"/>
  <c r="F1117" i="6"/>
  <c r="G1117" i="6"/>
  <c r="H1117" i="6"/>
  <c r="F1264" i="6"/>
  <c r="F810" i="6"/>
  <c r="F427" i="6"/>
  <c r="H427" i="6"/>
  <c r="F726" i="6"/>
  <c r="G837" i="6"/>
  <c r="G600" i="6"/>
  <c r="G1080" i="6"/>
  <c r="G442" i="6"/>
  <c r="G1214" i="6"/>
  <c r="G965" i="6"/>
  <c r="G1559" i="6"/>
  <c r="G615" i="6"/>
  <c r="G788" i="6"/>
  <c r="G767" i="6"/>
  <c r="G1427" i="6"/>
  <c r="G973" i="6"/>
  <c r="G992" i="6"/>
  <c r="H992" i="6"/>
  <c r="G538" i="6"/>
  <c r="G1403" i="6"/>
  <c r="G1098" i="6"/>
  <c r="F1444" i="6"/>
  <c r="G956" i="6"/>
  <c r="G648" i="6"/>
  <c r="G1232" i="6"/>
  <c r="G449" i="6"/>
  <c r="G1139" i="6"/>
  <c r="G1084" i="6"/>
  <c r="F477" i="6"/>
  <c r="G1379" i="6"/>
  <c r="G829" i="6"/>
  <c r="G670" i="6"/>
  <c r="G1218" i="6"/>
  <c r="G882" i="6"/>
  <c r="G1301" i="6"/>
  <c r="F476" i="6"/>
  <c r="G1112" i="6"/>
  <c r="G539" i="6"/>
  <c r="G1390" i="6"/>
  <c r="G436" i="6"/>
  <c r="G1401" i="6"/>
  <c r="G1066" i="6"/>
  <c r="G1104" i="6"/>
  <c r="G1387" i="6"/>
  <c r="G718" i="6"/>
  <c r="G1592" i="6"/>
  <c r="H1521" i="6"/>
  <c r="H1492" i="6"/>
  <c r="G1553" i="6"/>
  <c r="G1619" i="6"/>
  <c r="H1036" i="6"/>
  <c r="G1020" i="6"/>
  <c r="F1608" i="6"/>
  <c r="F831" i="6"/>
  <c r="H1512" i="6"/>
  <c r="G1096" i="6"/>
  <c r="F1464" i="6"/>
  <c r="F884" i="6"/>
  <c r="F1469" i="6"/>
  <c r="F451" i="6"/>
  <c r="F804" i="6"/>
  <c r="F428" i="6"/>
  <c r="H428" i="6"/>
  <c r="F1311" i="6"/>
  <c r="F419" i="6"/>
  <c r="F966" i="6"/>
  <c r="F688" i="6"/>
  <c r="F713" i="6"/>
  <c r="G1033" i="6"/>
  <c r="G1494" i="6"/>
  <c r="G698" i="6"/>
  <c r="G783" i="6"/>
  <c r="G1009" i="6"/>
  <c r="G1474" i="6"/>
  <c r="G638" i="6"/>
  <c r="G1194" i="6"/>
  <c r="G558" i="6"/>
  <c r="G457" i="6"/>
  <c r="H642" i="6"/>
  <c r="G775" i="6"/>
  <c r="G982" i="6"/>
  <c r="G1275" i="6"/>
  <c r="H1275" i="6"/>
  <c r="G426" i="6"/>
  <c r="G1000" i="6"/>
  <c r="G696" i="6"/>
  <c r="G1085" i="6"/>
  <c r="F695" i="6"/>
  <c r="G695" i="6"/>
  <c r="G1612" i="6"/>
  <c r="H1612" i="6"/>
  <c r="G497" i="6"/>
  <c r="G1479" i="6"/>
  <c r="G1059" i="6"/>
  <c r="G1057" i="6"/>
  <c r="G1201" i="6"/>
  <c r="G989" i="6"/>
  <c r="G552" i="6"/>
  <c r="G1300" i="6"/>
  <c r="F1451" i="6"/>
  <c r="G1451" i="6"/>
  <c r="G1375" i="6"/>
  <c r="G1253" i="6"/>
  <c r="G1021" i="6"/>
  <c r="G931" i="6"/>
  <c r="G753" i="6"/>
  <c r="G954" i="6"/>
  <c r="H954" i="6"/>
  <c r="G528" i="6"/>
  <c r="F957" i="6"/>
  <c r="G1467" i="6"/>
  <c r="G1309" i="6"/>
  <c r="F1443" i="6"/>
  <c r="G1443" i="6"/>
  <c r="G584" i="6"/>
  <c r="G547" i="6"/>
  <c r="H547" i="6"/>
  <c r="F1049" i="6"/>
  <c r="G1049" i="6"/>
  <c r="F1078" i="6"/>
  <c r="F596" i="6"/>
  <c r="G596" i="6"/>
  <c r="H596" i="6"/>
  <c r="F1447" i="6"/>
  <c r="H1447" i="6"/>
  <c r="H1383" i="6"/>
  <c r="F1008" i="6"/>
  <c r="G1008" i="6"/>
  <c r="H1008" i="6"/>
  <c r="G705" i="6"/>
  <c r="G904" i="6"/>
  <c r="H904" i="6"/>
  <c r="G1322" i="6"/>
  <c r="F1322" i="6"/>
  <c r="F935" i="6"/>
  <c r="G1138" i="6"/>
  <c r="F1138" i="6"/>
  <c r="H1138" i="6"/>
  <c r="F1431" i="6"/>
  <c r="H1431" i="6"/>
  <c r="H1248" i="6"/>
  <c r="G1243" i="6"/>
  <c r="F1243" i="6"/>
  <c r="H1243" i="6"/>
  <c r="G848" i="6"/>
  <c r="F848" i="6"/>
  <c r="G955" i="6"/>
  <c r="H955" i="6"/>
  <c r="G981" i="6"/>
  <c r="F981" i="6"/>
  <c r="F1478" i="6"/>
  <c r="G494" i="6"/>
  <c r="H494" i="6"/>
  <c r="F494" i="6"/>
  <c r="G654" i="6"/>
  <c r="H654" i="6"/>
  <c r="F654" i="6"/>
  <c r="G1337" i="6"/>
  <c r="H1337" i="6"/>
  <c r="F1337" i="6"/>
  <c r="H1368" i="6"/>
  <c r="H1247" i="6"/>
  <c r="F1247" i="6"/>
  <c r="G785" i="6"/>
  <c r="H785" i="6"/>
  <c r="F785" i="6"/>
  <c r="G1131" i="6"/>
  <c r="G557" i="6"/>
  <c r="H557" i="6"/>
  <c r="F557" i="6"/>
  <c r="G1580" i="6"/>
  <c r="F1580" i="6"/>
  <c r="G1458" i="6"/>
  <c r="H1458" i="6"/>
  <c r="F1458" i="6"/>
  <c r="H526" i="6"/>
  <c r="F526" i="6"/>
  <c r="F1114" i="6"/>
  <c r="G1413" i="6"/>
  <c r="H1413" i="6"/>
  <c r="F1413" i="6"/>
  <c r="H880" i="6"/>
  <c r="G508" i="6"/>
  <c r="F508" i="6"/>
  <c r="G796" i="6"/>
  <c r="H796" i="6"/>
  <c r="F796" i="6"/>
  <c r="G1255" i="6"/>
  <c r="H764" i="6"/>
  <c r="G911" i="6"/>
  <c r="H731" i="6"/>
  <c r="G1487" i="6"/>
  <c r="F1487" i="6"/>
  <c r="H1460" i="6"/>
  <c r="G1460" i="6"/>
  <c r="G678" i="6"/>
  <c r="H749" i="6"/>
  <c r="G749" i="6"/>
  <c r="F1545" i="6"/>
  <c r="G1545" i="6"/>
  <c r="H495" i="6"/>
  <c r="G495" i="6"/>
  <c r="F633" i="6"/>
  <c r="G633" i="6"/>
  <c r="H747" i="6"/>
  <c r="G1343" i="6"/>
  <c r="H1343" i="6"/>
  <c r="F1509" i="6"/>
  <c r="G1509" i="6"/>
  <c r="H1509" i="6"/>
  <c r="F448" i="6"/>
  <c r="G448" i="6"/>
  <c r="F1006" i="6"/>
  <c r="G1006" i="6"/>
  <c r="H878" i="6"/>
  <c r="F1357" i="6"/>
  <c r="G1357" i="6"/>
  <c r="H1357" i="6"/>
  <c r="F1260" i="6"/>
  <c r="G676" i="6"/>
  <c r="F1308" i="6"/>
  <c r="G1308" i="6"/>
  <c r="H1121" i="6"/>
  <c r="F716" i="6"/>
  <c r="G716" i="6"/>
  <c r="H1226" i="6"/>
  <c r="F1588" i="6"/>
  <c r="H1588" i="6"/>
  <c r="H456" i="6"/>
  <c r="H1166" i="6"/>
  <c r="F675" i="6"/>
  <c r="G675" i="6"/>
  <c r="F1299" i="6"/>
  <c r="F1128" i="6"/>
  <c r="G1493" i="6"/>
  <c r="F993" i="6"/>
  <c r="G993" i="6"/>
  <c r="G1517" i="6"/>
  <c r="F1023" i="6"/>
  <c r="G1023" i="6"/>
  <c r="G1001" i="6"/>
  <c r="F766" i="6"/>
  <c r="G733" i="6"/>
  <c r="F1377" i="6"/>
  <c r="G1377" i="6"/>
  <c r="H1377" i="6"/>
  <c r="F972" i="6"/>
  <c r="G1193" i="6"/>
  <c r="F510" i="6"/>
  <c r="G510" i="6"/>
  <c r="H510" i="6"/>
  <c r="G1132" i="6"/>
  <c r="H1132" i="6"/>
  <c r="F655" i="6"/>
  <c r="G655" i="6"/>
  <c r="H655" i="6"/>
  <c r="F1425" i="6"/>
  <c r="G1425" i="6"/>
  <c r="H1425" i="6"/>
  <c r="F1147" i="6"/>
  <c r="H1147" i="6"/>
  <c r="F597" i="6"/>
  <c r="G503" i="6"/>
  <c r="F1546" i="6"/>
  <c r="H1546" i="6"/>
  <c r="F1048" i="6"/>
  <c r="G414" i="6"/>
  <c r="F1352" i="6"/>
  <c r="H1352" i="6"/>
  <c r="G1351" i="6"/>
  <c r="H817" i="6"/>
  <c r="G754" i="6"/>
  <c r="H687" i="6"/>
  <c r="F687" i="6"/>
  <c r="F1262" i="6"/>
  <c r="G607" i="6"/>
  <c r="F607" i="6"/>
  <c r="G1439" i="6"/>
  <c r="H1439" i="6"/>
  <c r="F1439" i="6"/>
  <c r="G926" i="6"/>
  <c r="F1600" i="6"/>
  <c r="H1600" i="6"/>
  <c r="G1459" i="6"/>
  <c r="H1459" i="6"/>
  <c r="F1289" i="6"/>
  <c r="G1289" i="6"/>
  <c r="F683" i="6"/>
  <c r="G683" i="6"/>
  <c r="H730" i="6"/>
  <c r="F635" i="6"/>
  <c r="H635" i="6"/>
  <c r="G513" i="6"/>
  <c r="H513" i="6"/>
  <c r="H1103" i="6"/>
  <c r="F872" i="6"/>
  <c r="G872" i="6"/>
  <c r="F1137" i="6"/>
  <c r="H1056" i="6"/>
  <c r="F470" i="6"/>
  <c r="G470" i="6"/>
  <c r="H1380" i="6"/>
  <c r="F461" i="6"/>
  <c r="F936" i="6"/>
  <c r="H936" i="6"/>
  <c r="F489" i="6"/>
  <c r="H489" i="6"/>
  <c r="F1384" i="6"/>
  <c r="H1384" i="6"/>
  <c r="F1152" i="6"/>
  <c r="H1152" i="6"/>
  <c r="F1558" i="6"/>
  <c r="H1558" i="6"/>
  <c r="F1217" i="6"/>
  <c r="H1217" i="6"/>
  <c r="F999" i="6"/>
  <c r="F1593" i="6"/>
  <c r="H1593" i="6"/>
  <c r="F1007" i="6"/>
  <c r="H1007" i="6"/>
  <c r="F1280" i="6"/>
  <c r="G1280" i="6"/>
  <c r="F693" i="6"/>
  <c r="G502" i="6"/>
  <c r="F567" i="6"/>
  <c r="G567" i="6"/>
  <c r="H653" i="6"/>
  <c r="G1272" i="6"/>
  <c r="F1399" i="6"/>
  <c r="H1258" i="6"/>
  <c r="F723" i="6"/>
  <c r="G1165" i="6"/>
  <c r="H1165" i="6"/>
  <c r="H993" i="6"/>
  <c r="H766" i="6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<sst xmlns="http://schemas.openxmlformats.org/spreadsheetml/2006/main" count="13093" uniqueCount="3295">
  <si>
    <t>UF</t>
  </si>
  <si>
    <t>Inovação</t>
  </si>
  <si>
    <t>São Paulo</t>
  </si>
  <si>
    <t>SP</t>
  </si>
  <si>
    <t>Sudeste</t>
  </si>
  <si>
    <t>Belo Horizonte</t>
  </si>
  <si>
    <t>Rio de Janeiro</t>
  </si>
  <si>
    <t>Goiania</t>
  </si>
  <si>
    <t>Florianopolis</t>
  </si>
  <si>
    <t>Manaus</t>
  </si>
  <si>
    <t>Porto Alegre</t>
  </si>
  <si>
    <t>Campinas</t>
  </si>
  <si>
    <t>Recife</t>
  </si>
  <si>
    <t>RJ</t>
  </si>
  <si>
    <t>GO</t>
  </si>
  <si>
    <t>SC</t>
  </si>
  <si>
    <t>AM</t>
  </si>
  <si>
    <t>RS</t>
  </si>
  <si>
    <t>PE</t>
  </si>
  <si>
    <t>MG</t>
  </si>
  <si>
    <t>Centro-oeste</t>
  </si>
  <si>
    <t>Norte</t>
  </si>
  <si>
    <t>Sul</t>
  </si>
  <si>
    <t>Nordeste</t>
  </si>
  <si>
    <t>Rótulos de Linha</t>
  </si>
  <si>
    <t>Total Geral</t>
  </si>
  <si>
    <t>Neutro</t>
  </si>
  <si>
    <t>Promotor</t>
  </si>
  <si>
    <t>Rótulos de Coluna</t>
  </si>
  <si>
    <t>Detrator</t>
  </si>
  <si>
    <t>MÊS</t>
  </si>
  <si>
    <t>OUT</t>
  </si>
  <si>
    <t>JAN</t>
  </si>
  <si>
    <t>SET</t>
  </si>
  <si>
    <t>JUN</t>
  </si>
  <si>
    <t>FEV</t>
  </si>
  <si>
    <t>MAR</t>
  </si>
  <si>
    <t>MAI</t>
  </si>
  <si>
    <t>ABR</t>
  </si>
  <si>
    <t>NOV</t>
  </si>
  <si>
    <t>DEZ</t>
  </si>
  <si>
    <t>AGO</t>
  </si>
  <si>
    <t>JUL</t>
  </si>
  <si>
    <t xml:space="preserve">Nome </t>
  </si>
  <si>
    <t>Foto</t>
  </si>
  <si>
    <t>Maior</t>
  </si>
  <si>
    <t>Responsável</t>
  </si>
  <si>
    <t>Gerentes</t>
  </si>
  <si>
    <t>Dexter</t>
  </si>
  <si>
    <t>Analise</t>
  </si>
  <si>
    <t>Michael</t>
  </si>
  <si>
    <t>Kate</t>
  </si>
  <si>
    <t>Walter</t>
  </si>
  <si>
    <t>Aria</t>
  </si>
  <si>
    <t>Suporte</t>
  </si>
  <si>
    <t>Serviços</t>
  </si>
  <si>
    <t>Aplicativo</t>
  </si>
  <si>
    <t>Tarifas</t>
  </si>
  <si>
    <t>Confiabilidade</t>
  </si>
  <si>
    <t>Thomas Gustavo Carlos Cardoso</t>
  </si>
  <si>
    <t>Benedita Mariana Corte Real</t>
  </si>
  <si>
    <t>Maitê Malu Andreia Farias</t>
  </si>
  <si>
    <t>Márcio Kauê Danilo Assunção</t>
  </si>
  <si>
    <t>Marina Stella Louise Souza</t>
  </si>
  <si>
    <t>Rodrigo Sérgio Ribeiro</t>
  </si>
  <si>
    <t>Andrea Clara Laís da Rosa</t>
  </si>
  <si>
    <t>Renato Vicente da Paz</t>
  </si>
  <si>
    <t>Sophia Stella Carvalho</t>
  </si>
  <si>
    <t>Ian Cláudio Gonçalves</t>
  </si>
  <si>
    <t>Raimunda Raquel da Paz</t>
  </si>
  <si>
    <t>Severino Rodrigo Rezende</t>
  </si>
  <si>
    <t>Raimunda Tânia Amanda Brito</t>
  </si>
  <si>
    <t>Roberto Carlos da Cruz</t>
  </si>
  <si>
    <t>Emanuelly Laís Cecília Viana</t>
  </si>
  <si>
    <t>Pietra Rita Stefany Assunção</t>
  </si>
  <si>
    <t>Theo Edson Ruan Novaes</t>
  </si>
  <si>
    <t>Milena Mariana Barbosa</t>
  </si>
  <si>
    <t>Betina Luana Moraes</t>
  </si>
  <si>
    <t>Cauã Yuri Samuel Ferreira</t>
  </si>
  <si>
    <t>Theo Osvaldo Rodrigues</t>
  </si>
  <si>
    <t>Gabrielly Juliana Sandra Freitas</t>
  </si>
  <si>
    <t>Heitor Breno Gomes</t>
  </si>
  <si>
    <t>Diogo Bento Giovanni Moura</t>
  </si>
  <si>
    <t>Luana Julia Martins</t>
  </si>
  <si>
    <t>Carlos Eduardo Bryan Santos</t>
  </si>
  <si>
    <t>Nathan Carlos Gonçalves</t>
  </si>
  <si>
    <t>Amanda Yasmin Heloise da Mota</t>
  </si>
  <si>
    <t>Nelson Roberto Tiago Aparício</t>
  </si>
  <si>
    <t>Tiago João Peixoto</t>
  </si>
  <si>
    <t>Patrícia Nair Peixoto</t>
  </si>
  <si>
    <t>Nina Vanessa Ferreira</t>
  </si>
  <si>
    <t>Noah Cláudio Pereira</t>
  </si>
  <si>
    <t>Esther Rita Tereza Nascimento</t>
  </si>
  <si>
    <t>Leonardo Filipe Martins</t>
  </si>
  <si>
    <t>Allana Malu Simone Campos</t>
  </si>
  <si>
    <t>Heitor Caio Drumond</t>
  </si>
  <si>
    <t>Caio Benedito da Paz</t>
  </si>
  <si>
    <t>Henrique Igor Monteiro</t>
  </si>
  <si>
    <t>Elaine Vera Lima</t>
  </si>
  <si>
    <t>Otávio Henrique Emanuel Barbosa</t>
  </si>
  <si>
    <t>Calebe Samuel Isaac Drumond</t>
  </si>
  <si>
    <t>Kevin Vinicius Elias Cavalcanti</t>
  </si>
  <si>
    <t>Isabelle Manuela Allana Alves</t>
  </si>
  <si>
    <t>Bryan Marcos Joaquim Almada</t>
  </si>
  <si>
    <t>Martin Cauã Oliveira</t>
  </si>
  <si>
    <t>Diego Martin Francisco Freitas</t>
  </si>
  <si>
    <t>Isabela Hadassa Antônia Moura</t>
  </si>
  <si>
    <t>Guilherme Iago Ramos</t>
  </si>
  <si>
    <t>Samuel Renan Danilo Cavalcanti</t>
  </si>
  <si>
    <t>Alana Heloise Márcia Gomes</t>
  </si>
  <si>
    <t>Arthur Vitor Pires</t>
  </si>
  <si>
    <t>Silvana Mirella Martins</t>
  </si>
  <si>
    <t>Pietro Marcos Noah da Costa</t>
  </si>
  <si>
    <t>Mariana Rosângela da Rocha</t>
  </si>
  <si>
    <t>Teresinha Luna da Costa</t>
  </si>
  <si>
    <t>Heloise Jaqueline Farias</t>
  </si>
  <si>
    <t>José Francisco Marcelo de Paula</t>
  </si>
  <si>
    <t>Caleb Bento Marcos Vinicius da Mata</t>
  </si>
  <si>
    <t>Malu Sarah Silva</t>
  </si>
  <si>
    <t>Benício Edson Ramos</t>
  </si>
  <si>
    <t>Eliane Lúcia Elisa da Paz</t>
  </si>
  <si>
    <t>Betina Liz Jennifer Bernardes</t>
  </si>
  <si>
    <t>Thales Tiago Kauê Nunes</t>
  </si>
  <si>
    <t>Emily Silvana Camila Jesus</t>
  </si>
  <si>
    <t>Lavínia Emanuelly da Mata</t>
  </si>
  <si>
    <t>Manoel Gael Barros</t>
  </si>
  <si>
    <t>Luiza Sophie Santos</t>
  </si>
  <si>
    <t>Fábio Diogo Duarte</t>
  </si>
  <si>
    <t>Luzia Bruna Liz da Rocha</t>
  </si>
  <si>
    <t>Breno Heitor de Paula</t>
  </si>
  <si>
    <t>Catarina Cristiane Lavínia Fernandes</t>
  </si>
  <si>
    <t>Nair Luzia Marlene da Rocha</t>
  </si>
  <si>
    <t>Luan Cauê Calebe das Neves</t>
  </si>
  <si>
    <t>Sabrina Patrícia Maitê Freitas</t>
  </si>
  <si>
    <t>Severino Noah da Mota</t>
  </si>
  <si>
    <t>Sabrina Isabela Ferreira</t>
  </si>
  <si>
    <t>Vinicius Noah Osvaldo Moraes</t>
  </si>
  <si>
    <t>Marcos Márcio Samuel dos Santos</t>
  </si>
  <si>
    <t>Giovanna Tatiane Tânia da Rosa</t>
  </si>
  <si>
    <t>Isadora Luiza Flávia Melo</t>
  </si>
  <si>
    <t>Julia Brenda Helena da Paz</t>
  </si>
  <si>
    <t>Laura Andrea Barros</t>
  </si>
  <si>
    <t>Natália Caroline Emily de Paula</t>
  </si>
  <si>
    <t>Heloisa Alícia Fabiana Caldeira</t>
  </si>
  <si>
    <t>Aline Sueli da Rocha</t>
  </si>
  <si>
    <t>Fernando Carlos Eduardo Vieira</t>
  </si>
  <si>
    <t>Pietro Bryan Nunes</t>
  </si>
  <si>
    <t>Heitor Eduardo Geraldo Farias</t>
  </si>
  <si>
    <t>Carlos Eduardo Kaique Pietro da Luz</t>
  </si>
  <si>
    <t>Alexandre Augusto Costa</t>
  </si>
  <si>
    <t>Severino Lorenzo Sales</t>
  </si>
  <si>
    <t>Victor Enzo Juan Alves</t>
  </si>
  <si>
    <t>Raimundo Rodrigo Manoel Castro</t>
  </si>
  <si>
    <t>Daiane Fátima Martins</t>
  </si>
  <si>
    <t>Ester Kamilly Rocha</t>
  </si>
  <si>
    <t>Caio Nathan Assis</t>
  </si>
  <si>
    <t>Marlene Silvana Francisca Sales</t>
  </si>
  <si>
    <t>Gustavo Vitor Melo</t>
  </si>
  <si>
    <t>Clarice Kamilly da Costa</t>
  </si>
  <si>
    <t>Guilherme Miguel Thomas Bernardes</t>
  </si>
  <si>
    <t>Maitê Tatiane Castro</t>
  </si>
  <si>
    <t>Nathan Caleb Igor Lima</t>
  </si>
  <si>
    <t>Leonardo Mateus Guilherme Nascimento</t>
  </si>
  <si>
    <t>Ricardo Levi Augusto da Costa</t>
  </si>
  <si>
    <t>Pedro Roberto Corte Real</t>
  </si>
  <si>
    <t>Marina Andrea Tereza Lima</t>
  </si>
  <si>
    <t>Pietro Yago Moraes</t>
  </si>
  <si>
    <t>Giovanna Clarice Fabiana Gomes</t>
  </si>
  <si>
    <t>Kaique Caio da Rosa</t>
  </si>
  <si>
    <t>Roberto Alexandre Galvão</t>
  </si>
  <si>
    <t>Noah Guilherme Costa</t>
  </si>
  <si>
    <t>Gustavo Juan Renato Peixoto</t>
  </si>
  <si>
    <t>Enrico Hugo Santos</t>
  </si>
  <si>
    <t>Hadassa Fátima Brito</t>
  </si>
  <si>
    <t>Alícia Alice Mariana Aparício</t>
  </si>
  <si>
    <t>Cecília Patrícia Carvalho</t>
  </si>
  <si>
    <t>Caroline Antônia Cardoso</t>
  </si>
  <si>
    <t>Vinicius Martin Pinto</t>
  </si>
  <si>
    <t>Heloisa Juliana Aragão</t>
  </si>
  <si>
    <t>Antonella Rosângela Sarah Gomes</t>
  </si>
  <si>
    <t>Tomás Caio Viana</t>
  </si>
  <si>
    <t>Alana Carolina Aragão</t>
  </si>
  <si>
    <t>Luís Renato da Conceição</t>
  </si>
  <si>
    <t>Davi Gael Ribeiro</t>
  </si>
  <si>
    <t>Vicente Roberto Heitor da Costa</t>
  </si>
  <si>
    <t>Joaquim Cauã das Neves</t>
  </si>
  <si>
    <t>Marli Nina Betina Novaes</t>
  </si>
  <si>
    <t>Jaqueline Ester Bernardes</t>
  </si>
  <si>
    <t>Otávio Cauê Eduardo Ramos</t>
  </si>
  <si>
    <t>Mateus Joaquim Almada</t>
  </si>
  <si>
    <t>Cristiane Ayla da Paz</t>
  </si>
  <si>
    <t>Carolina Emanuelly Rita Duarte</t>
  </si>
  <si>
    <t>Eduardo Ryan Moreira</t>
  </si>
  <si>
    <t>Heloisa Marina da Mata</t>
  </si>
  <si>
    <t>Rita Lorena Carvalho</t>
  </si>
  <si>
    <t>Analu Tânia Ferreira</t>
  </si>
  <si>
    <t>Mirella Bárbara Gabrielly Barbosa</t>
  </si>
  <si>
    <t>Marli Lúcia Isabela Moraes</t>
  </si>
  <si>
    <t>Kamilly Isabela Manuela Ramos</t>
  </si>
  <si>
    <t>Igor Francisco Ryan Oliveira</t>
  </si>
  <si>
    <t>Ana Eliane Moraes</t>
  </si>
  <si>
    <t>André Enzo Silveira</t>
  </si>
  <si>
    <t>Alexandre Erick Pedro Carvalho</t>
  </si>
  <si>
    <t>Teresinha Maya Stefany da Cunha</t>
  </si>
  <si>
    <t>Isabelly Luana Moraes</t>
  </si>
  <si>
    <t>Paulo Iago da Costa</t>
  </si>
  <si>
    <t>Renan Márcio Ian Freitas</t>
  </si>
  <si>
    <t>Raimunda Joana Silveira</t>
  </si>
  <si>
    <t>Antônia Maya da Mata</t>
  </si>
  <si>
    <t>Lucas Joaquim dos Santos</t>
  </si>
  <si>
    <t>Raquel Regina Duarte</t>
  </si>
  <si>
    <t>Severino Caio Ryan Aragão</t>
  </si>
  <si>
    <t>Renan Noah Farias</t>
  </si>
  <si>
    <t>Tomás Bernardo Breno Araújo</t>
  </si>
  <si>
    <t>Sophia Lara Fernanda Rezende</t>
  </si>
  <si>
    <t>Mariana Marcela da Rosa</t>
  </si>
  <si>
    <t>Luís Martin Fernandes</t>
  </si>
  <si>
    <t>Kamilly Sabrina Pereira</t>
  </si>
  <si>
    <t>Valentina Jennifer Rosa Silveira</t>
  </si>
  <si>
    <t>Vanessa Daniela Emilly Barros</t>
  </si>
  <si>
    <t>Rosângela Débora Lúcia Castro</t>
  </si>
  <si>
    <t>Yuri Fábio Alexandre Pereira</t>
  </si>
  <si>
    <t>Hugo Luiz Almeida</t>
  </si>
  <si>
    <t>Laís Allana Valentina da Cruz</t>
  </si>
  <si>
    <t>Tânia Fabiana Eduarda Monteiro</t>
  </si>
  <si>
    <t>Benedita Andrea Lima</t>
  </si>
  <si>
    <t>Catarina Andreia Rayssa Melo</t>
  </si>
  <si>
    <t>Larissa Isadora da Luz</t>
  </si>
  <si>
    <t>Lívia Rayssa Silveira</t>
  </si>
  <si>
    <t>Tânia Evelyn Barbosa</t>
  </si>
  <si>
    <t>Mateus Caio Rodrigues</t>
  </si>
  <si>
    <t>Gabriela Marina Evelyn Novaes</t>
  </si>
  <si>
    <t>Kamilly Josefa Brito</t>
  </si>
  <si>
    <t>Esther Luna Camila da Mata</t>
  </si>
  <si>
    <t>Raul Ricardo Iago Nascimento</t>
  </si>
  <si>
    <t>Anderson Martin Moreira</t>
  </si>
  <si>
    <t>Thales Caio Thiago dos Santos</t>
  </si>
  <si>
    <t>Stella Esther Marlene Bernardes</t>
  </si>
  <si>
    <t>Victor Renato Yago Alves</t>
  </si>
  <si>
    <t>Benedito Isaac Moreira</t>
  </si>
  <si>
    <t>Henrique Thomas Matheus Assis</t>
  </si>
  <si>
    <t>Eduarda Francisca Cavalcanti</t>
  </si>
  <si>
    <t>Cauê Henrique Carvalho</t>
  </si>
  <si>
    <t>Anderson Benedito Fernando Sales</t>
  </si>
  <si>
    <t>Elisa Malu Ferreira</t>
  </si>
  <si>
    <t>Osvaldo Leandro Gustavo Brito</t>
  </si>
  <si>
    <t>Mário Murilo Moura</t>
  </si>
  <si>
    <t>Tomás Mário Anderson da Paz</t>
  </si>
  <si>
    <t>Caio Julio da Rocha</t>
  </si>
  <si>
    <t>Daniel Severino Galvão</t>
  </si>
  <si>
    <t>Yasmin Emanuelly Mariana Martins</t>
  </si>
  <si>
    <t>Breno Jorge Fábio Gomes</t>
  </si>
  <si>
    <t>Francisco Lorenzo Santos</t>
  </si>
  <si>
    <t>Lavínia Rosa Rafaela da Silva</t>
  </si>
  <si>
    <t>Joaquim César Barbosa</t>
  </si>
  <si>
    <t>Adriana Clara Nunes</t>
  </si>
  <si>
    <t>Ana Francisca Patrícia Bernardes</t>
  </si>
  <si>
    <t>Pietro Elias Freitas</t>
  </si>
  <si>
    <t>Jorge Marcos Vinicius Drumond</t>
  </si>
  <si>
    <t>Mário Luiz Igor Almada</t>
  </si>
  <si>
    <t>Fabiana Rebeca Maria Campos</t>
  </si>
  <si>
    <t>Lorenzo Tomás Novaes</t>
  </si>
  <si>
    <t>Alexandre Renato Baptista</t>
  </si>
  <si>
    <t>Daniel Emanuel Figueiredo</t>
  </si>
  <si>
    <t>Yuri Marcelo Novaes</t>
  </si>
  <si>
    <t>Lúcia Juliana Castro</t>
  </si>
  <si>
    <t>Anthony Nathan Miguel Freitas</t>
  </si>
  <si>
    <t>Agatha Ayla Isabel Silveira</t>
  </si>
  <si>
    <t>Sérgio Lucas Peixoto</t>
  </si>
  <si>
    <t>Gustavo Davi Anthony Nogueira</t>
  </si>
  <si>
    <t>Antônia Marli Isabelle Sales</t>
  </si>
  <si>
    <t>Alícia Bruna Jennifer Souza</t>
  </si>
  <si>
    <t>Nicole Rebeca da Cruz</t>
  </si>
  <si>
    <t>Ester Jaqueline Letícia Rocha</t>
  </si>
  <si>
    <t>Gabriel Carlos Eduardo Ricardo da Rocha</t>
  </si>
  <si>
    <t>Jorge José Bernardes</t>
  </si>
  <si>
    <t>Mariane Luiza Mirella Almeida</t>
  </si>
  <si>
    <t>Severino Kauê da Paz</t>
  </si>
  <si>
    <t>Mário Vinicius Barros</t>
  </si>
  <si>
    <t>Kevin Cláudio Cavalcanti</t>
  </si>
  <si>
    <t>Breno Marcos Rodrigo Costa</t>
  </si>
  <si>
    <t>Kaique Tomás Mendes</t>
  </si>
  <si>
    <t>Manuel Francisco Castro</t>
  </si>
  <si>
    <t>Nicole Luna Alves</t>
  </si>
  <si>
    <t>Aline Bruna Alana das Neves</t>
  </si>
  <si>
    <t>Aline Natália Gabrielly Rocha</t>
  </si>
  <si>
    <t>Alessandra Isabel Campos</t>
  </si>
  <si>
    <t>Roberto José Corte Real</t>
  </si>
  <si>
    <t>Tatiane Joana Vieira</t>
  </si>
  <si>
    <t>Theo Benedito da Silva</t>
  </si>
  <si>
    <t>Catarina Francisca Luna Moreira</t>
  </si>
  <si>
    <t>Henry João Cavalcanti</t>
  </si>
  <si>
    <t>Analu Ayla Nicole Nunes</t>
  </si>
  <si>
    <t>Pietra Bianca Oliveira</t>
  </si>
  <si>
    <t>Vitor Emanuel Dias</t>
  </si>
  <si>
    <t>Ruan Enzo Castro</t>
  </si>
  <si>
    <t>Manuela Sabrina Luna Moraes</t>
  </si>
  <si>
    <t>Miguel Martin Edson das Neves</t>
  </si>
  <si>
    <t>Pedro Henrique Thomas Freitas</t>
  </si>
  <si>
    <t>Eduarda Simone Francisca da Cunha</t>
  </si>
  <si>
    <t>Danilo Enrico Márcio Nogueira</t>
  </si>
  <si>
    <t>Agatha Lorena Fernandes</t>
  </si>
  <si>
    <t>Breno Igor Daniel Melo</t>
  </si>
  <si>
    <t>Jaqueline Natália Simone Melo</t>
  </si>
  <si>
    <t>Stefany Rosângela Ferreira</t>
  </si>
  <si>
    <t>Agatha Bruna Ramos</t>
  </si>
  <si>
    <t>Ana Alessandra Fátima Dias</t>
  </si>
  <si>
    <t>Anderson Caio Pedro Lopes</t>
  </si>
  <si>
    <t>Tomás Marcos Brito</t>
  </si>
  <si>
    <t>Leonardo Diego Ricardo de Paula</t>
  </si>
  <si>
    <t>Bruno Benedito Iago da Silva</t>
  </si>
  <si>
    <t>Oliver Manuel da Cunha</t>
  </si>
  <si>
    <t>Alícia Renata Gomes</t>
  </si>
  <si>
    <t>Isis Maitê Gomes</t>
  </si>
  <si>
    <t>Carolina Larissa Fernanda Rocha</t>
  </si>
  <si>
    <t>Bryan Caleb Alves</t>
  </si>
  <si>
    <t>Pedro Henrique Otávio Sebastião das Neves</t>
  </si>
  <si>
    <t>Olivia Lúcia Adriana Viana</t>
  </si>
  <si>
    <t>Miguel Ian Brito</t>
  </si>
  <si>
    <t>Cecília Marina Gomes</t>
  </si>
  <si>
    <t>Cauã Anderson Castro</t>
  </si>
  <si>
    <t>Mariah Andreia Aragão</t>
  </si>
  <si>
    <t>Lorena Isabelle Souza</t>
  </si>
  <si>
    <t>Nathan Felipe Lucas Araújo</t>
  </si>
  <si>
    <t>Flávia Sônia Silveira</t>
  </si>
  <si>
    <t>Laís Laura Agatha Duarte</t>
  </si>
  <si>
    <t>Cecília Letícia Giovanna Mendes</t>
  </si>
  <si>
    <t>Analu Sônia Eliane da Paz</t>
  </si>
  <si>
    <t>Filipe Carlos Eduardo Victor Bernardes</t>
  </si>
  <si>
    <t>Maria Jennifer Brito</t>
  </si>
  <si>
    <t>Renan Tomás da Silva</t>
  </si>
  <si>
    <t>Thiago Sérgio Fernando Brito</t>
  </si>
  <si>
    <t>Raquel Liz Drumond</t>
  </si>
  <si>
    <t>João Lucas Moreira</t>
  </si>
  <si>
    <t>Juliana Heloisa Aragão</t>
  </si>
  <si>
    <t>Pietra Betina da Cunha</t>
  </si>
  <si>
    <t>Rebeca Hadassa Daiane Drumond</t>
  </si>
  <si>
    <t>Carla Marcela Baptista</t>
  </si>
  <si>
    <t>Rosa Daiane das Neves</t>
  </si>
  <si>
    <t>Francisco Lorenzo Renato Baptista</t>
  </si>
  <si>
    <t>Hugo César Pereira</t>
  </si>
  <si>
    <t>Geraldo Cauã Pereira</t>
  </si>
  <si>
    <t>Sophia Letícia Raimunda Gomes</t>
  </si>
  <si>
    <t>Bryan Kevin Márcio Nunes</t>
  </si>
  <si>
    <t>Daniela Letícia Campos</t>
  </si>
  <si>
    <t>Stella Rosa Barros</t>
  </si>
  <si>
    <t>Manuela Yasmin Sophia Alves</t>
  </si>
  <si>
    <t>Olivia Mariane Sandra Dias</t>
  </si>
  <si>
    <t>Otávio Fábio Yuri Assunção</t>
  </si>
  <si>
    <t>Benício Cauã Fernandes</t>
  </si>
  <si>
    <t>Luana Emilly Laís Rocha</t>
  </si>
  <si>
    <t>Pedro José Almada</t>
  </si>
  <si>
    <t>Martin Luan Lucca Araújo</t>
  </si>
  <si>
    <t>Hugo Ruan Filipe Ribeiro</t>
  </si>
  <si>
    <t>Diego Enrico Hugo Gomes</t>
  </si>
  <si>
    <t>Sophia Emily Farias</t>
  </si>
  <si>
    <t>Bernardo Vitor Elias Pires</t>
  </si>
  <si>
    <t>Augusto Matheus Ian Viana</t>
  </si>
  <si>
    <t>Diego Emanuel Ferreira</t>
  </si>
  <si>
    <t>Emilly Raquel da Paz</t>
  </si>
  <si>
    <t>Bárbara Joana Caldeira</t>
  </si>
  <si>
    <t>Tiago Pedro Tomás da Luz</t>
  </si>
  <si>
    <t>Pedro Hugo Oliveira</t>
  </si>
  <si>
    <t>Brenda Antonella Cláudia Almada</t>
  </si>
  <si>
    <t>Analu Alessandra Peixoto</t>
  </si>
  <si>
    <t>Julio Enzo Rodrigues</t>
  </si>
  <si>
    <t>Vera Carla Rodrigues</t>
  </si>
  <si>
    <t>Paulo Elias dos Santos</t>
  </si>
  <si>
    <t>Mariana Mirella Esther Galvão</t>
  </si>
  <si>
    <t>Vicente Roberto Araújo</t>
  </si>
  <si>
    <t>João Theo Rocha</t>
  </si>
  <si>
    <t>Manuel Leonardo Bernardes</t>
  </si>
  <si>
    <t>Raimunda Julia Natália Moura</t>
  </si>
  <si>
    <t>Helena Francisca Rafaela Moreira</t>
  </si>
  <si>
    <t>Murilo Samuel Nunes</t>
  </si>
  <si>
    <t>Joaquim Oliver Lucca Baptista</t>
  </si>
  <si>
    <t>Aparecida Luzia Ana da Paz</t>
  </si>
  <si>
    <t>Vitor Renato Hugo da Costa</t>
  </si>
  <si>
    <t>Jaqueline Sarah Cardoso</t>
  </si>
  <si>
    <t>Nicole Cláudia Peixoto</t>
  </si>
  <si>
    <t>Lucas Hugo Fogaça</t>
  </si>
  <si>
    <t>Jorge Diego Márcio Souza</t>
  </si>
  <si>
    <t>Calebe Marcos Aragão</t>
  </si>
  <si>
    <t>Bianca Ester Tereza Moreira</t>
  </si>
  <si>
    <t>Gael Hugo Marcelo Ramos</t>
  </si>
  <si>
    <t>Renan Iago Santos</t>
  </si>
  <si>
    <t>Rayssa Mariah Lima</t>
  </si>
  <si>
    <t>Stefany Luzia Viana</t>
  </si>
  <si>
    <t>Alana Sueli da Costa</t>
  </si>
  <si>
    <t>Eliane Vera Moura</t>
  </si>
  <si>
    <t>Alana Antonella Eloá Ferreira</t>
  </si>
  <si>
    <t>Calebe Henrique Fernando Jesus</t>
  </si>
  <si>
    <t>Allana Lúcia Maitê Pinto</t>
  </si>
  <si>
    <t>Hugo Gustavo Fábio Oliveira</t>
  </si>
  <si>
    <t>Filipe Manuel Thomas Martins</t>
  </si>
  <si>
    <t>Gael Juan Lucca Almeida</t>
  </si>
  <si>
    <t>Marlene Andrea da Rosa</t>
  </si>
  <si>
    <t>Noah Hugo da Luz</t>
  </si>
  <si>
    <t>Amanda Stella Galvão</t>
  </si>
  <si>
    <t>Jorge Victor Matheus Cavalcanti</t>
  </si>
  <si>
    <t>Valentina Mariane Sarah da Mata</t>
  </si>
  <si>
    <t>Henrique Raimundo Silveira</t>
  </si>
  <si>
    <t>Mirella Ana Dias</t>
  </si>
  <si>
    <t>Ian Miguel Brito</t>
  </si>
  <si>
    <t>Ian Roberto Márcio da Mota</t>
  </si>
  <si>
    <t>Laís Luzia Maitê da Paz</t>
  </si>
  <si>
    <t>Cláudia Brenda Aurora Nogueira</t>
  </si>
  <si>
    <t>Raul Tiago da Rosa</t>
  </si>
  <si>
    <t>Davi Sérgio Diego Figueiredo</t>
  </si>
  <si>
    <t>Otávio Carlos Eduardo Marcelo Fogaça</t>
  </si>
  <si>
    <t>Eduardo Kaique Ribeiro</t>
  </si>
  <si>
    <t>Julio Eduardo Silva</t>
  </si>
  <si>
    <t>Calebe Raul da Cruz</t>
  </si>
  <si>
    <t>Raimunda Melissa Baptista</t>
  </si>
  <si>
    <t>Elisa Flávia Malu Silveira</t>
  </si>
  <si>
    <t>Theo Kaique da Mata</t>
  </si>
  <si>
    <t>Alana Lúcia Duarte</t>
  </si>
  <si>
    <t>Pietro Felipe Lucca Viana</t>
  </si>
  <si>
    <t>Cauã Tomás Peixoto</t>
  </si>
  <si>
    <t>Milena Antônia Vieira</t>
  </si>
  <si>
    <t>Rafael Kevin Rezende</t>
  </si>
  <si>
    <t>Vitória Camila Novaes</t>
  </si>
  <si>
    <t>Analu Alícia Almada</t>
  </si>
  <si>
    <t>Rita Mariah Ramos</t>
  </si>
  <si>
    <t>Mariah Francisca Moura</t>
  </si>
  <si>
    <t>Ian Gustavo Farias</t>
  </si>
  <si>
    <t>Felipe Rodrigo Porto</t>
  </si>
  <si>
    <t>Henry Cauê da Paz</t>
  </si>
  <si>
    <t>Francisca Mirella Almada</t>
  </si>
  <si>
    <t>Clarice Tereza Drumond</t>
  </si>
  <si>
    <t>Lavínia Clara Rezende</t>
  </si>
  <si>
    <t>Marcelo Leandro Duarte</t>
  </si>
  <si>
    <t>Bianca Patrícia Caldeira</t>
  </si>
  <si>
    <t>Oliver Kauê Viana</t>
  </si>
  <si>
    <t>Bruna Emilly Agatha Mendes</t>
  </si>
  <si>
    <t>Hadassa Alice Stella Moura</t>
  </si>
  <si>
    <t>Sebastiana Laura Gabriela Alves</t>
  </si>
  <si>
    <t>Simone Adriana Débora Silva</t>
  </si>
  <si>
    <t>Andreia Rayssa Baptista</t>
  </si>
  <si>
    <t>Thales Nicolas Heitor Silva</t>
  </si>
  <si>
    <t>Liz Manuela Gabriela de Paula</t>
  </si>
  <si>
    <t>Yago Breno Mário da Mata</t>
  </si>
  <si>
    <t>Sara Heloise Brito</t>
  </si>
  <si>
    <t>Laís Allana Ribeiro</t>
  </si>
  <si>
    <t>Paulo Thomas Freitas</t>
  </si>
  <si>
    <t>Lara Luzia Gabriela da Cunha</t>
  </si>
  <si>
    <t>Tatiane Cecília Santos</t>
  </si>
  <si>
    <t>Lorena Eliane da Silva</t>
  </si>
  <si>
    <t>Ricardo Vitor Souza</t>
  </si>
  <si>
    <t>Calebe Anthony Aragão</t>
  </si>
  <si>
    <t>Rayssa Melissa Simone Novaes</t>
  </si>
  <si>
    <t>Luan Bento Figueiredo</t>
  </si>
  <si>
    <t>Luiz Marcos Vinicius Levi das Neves</t>
  </si>
  <si>
    <t>Marcos Tomás Martin Pereira</t>
  </si>
  <si>
    <t>Mário Eduardo Cardoso</t>
  </si>
  <si>
    <t>Diogo Jorge da Cruz</t>
  </si>
  <si>
    <t>Renan Renato Aparício</t>
  </si>
  <si>
    <t>Larissa Sara Ramos</t>
  </si>
  <si>
    <t>Carlos Eduardo Lucas Bento Alves</t>
  </si>
  <si>
    <t>Diogo Geraldo Giovanni Almeida</t>
  </si>
  <si>
    <t>Jennifer Rayssa Jesus</t>
  </si>
  <si>
    <t>Giovanna Allana Laís Moreira</t>
  </si>
  <si>
    <t>Alana Milena Letícia Ferreira</t>
  </si>
  <si>
    <t>Isis Liz Freitas</t>
  </si>
  <si>
    <t>Carlos Eduardo Oliver Santos</t>
  </si>
  <si>
    <t>Alexandre Manuel Severino Aparício</t>
  </si>
  <si>
    <t>Pietra Daiane da Costa</t>
  </si>
  <si>
    <t>Ryan Fernando Ian Souza</t>
  </si>
  <si>
    <t>Eliane Amanda Esther Ribeiro</t>
  </si>
  <si>
    <t>Olivia Jaqueline Heloise Moura</t>
  </si>
  <si>
    <t>Davi Augusto Drumond</t>
  </si>
  <si>
    <t>Cauê Yuri Fogaça</t>
  </si>
  <si>
    <t>Isabelly Natália Silvana Dias</t>
  </si>
  <si>
    <t>Cauê Diego da Cruz</t>
  </si>
  <si>
    <t>Sophia Elisa Almada</t>
  </si>
  <si>
    <t>Márcia Sebastiana Rebeca Barros</t>
  </si>
  <si>
    <t>Luís Martin Ramos</t>
  </si>
  <si>
    <t>Lucca Carlos Thales Rocha</t>
  </si>
  <si>
    <t>Iago Sérgio Mário Assis</t>
  </si>
  <si>
    <t>Carlos Eduardo Nelson Carvalho</t>
  </si>
  <si>
    <t>Anderson Kauê Silveira</t>
  </si>
  <si>
    <t>Rafael Sérgio da Cunha</t>
  </si>
  <si>
    <t>Martin Mateus Moura</t>
  </si>
  <si>
    <t>Geraldo Thales Enzo Pires</t>
  </si>
  <si>
    <t>Aparecida Nicole Dias</t>
  </si>
  <si>
    <t>Otávio Benedito Santos</t>
  </si>
  <si>
    <t>Bianca Josefa Marlene Assis</t>
  </si>
  <si>
    <t>Ayla Camila Freitas</t>
  </si>
  <si>
    <t>Diogo Levi Thomas Alves</t>
  </si>
  <si>
    <t>Sophia Isabelly Caldeira</t>
  </si>
  <si>
    <t>Nair Ayla Viana</t>
  </si>
  <si>
    <t>Theo Heitor Castro</t>
  </si>
  <si>
    <t>Kaique Manoel Iago de Paula</t>
  </si>
  <si>
    <t>Vitória Daiane Gabrielly Silveira</t>
  </si>
  <si>
    <t>Gustavo André Araújo</t>
  </si>
  <si>
    <t>Arthur Davi Antonio das Neves</t>
  </si>
  <si>
    <t>Kauê Daniel Lucas Moura</t>
  </si>
  <si>
    <t>Luan Nelson Enzo Freitas</t>
  </si>
  <si>
    <t>Renato Guilherme Cavalcanti</t>
  </si>
  <si>
    <t>Bruna Juliana Aparecida Teixeira</t>
  </si>
  <si>
    <t>Davi Luiz Pietro Silva</t>
  </si>
  <si>
    <t>Vinicius Isaac da Mota</t>
  </si>
  <si>
    <t>Elisa Louise Santos</t>
  </si>
  <si>
    <t>Analu Débora Valentina Fogaça</t>
  </si>
  <si>
    <t>Laís Maitê Manuela da Luz</t>
  </si>
  <si>
    <t>Nair Isabelly Duarte</t>
  </si>
  <si>
    <t>Nina Sophia Jesus</t>
  </si>
  <si>
    <t>Anthony José Ruan Nunes</t>
  </si>
  <si>
    <t>Emily Alícia Lara Nascimento</t>
  </si>
  <si>
    <t>Gustavo Heitor Renato Castro</t>
  </si>
  <si>
    <t>Rayssa Nicole Bernardes</t>
  </si>
  <si>
    <t>Caio Ruan Mário Bernardes</t>
  </si>
  <si>
    <t>Carla Ester Aparecida Teixeira</t>
  </si>
  <si>
    <t>Marlene Hadassa Santos</t>
  </si>
  <si>
    <t>Stefany Sueli Lúcia Brito</t>
  </si>
  <si>
    <t>Heitor Breno Vinicius Aragão</t>
  </si>
  <si>
    <t>Gabriel Arthur Souza</t>
  </si>
  <si>
    <t>Lucas Isaac Anthony Fernandes</t>
  </si>
  <si>
    <t>Manuel Alexandre da Rosa</t>
  </si>
  <si>
    <t>Cecília Jéssica Renata Araújo</t>
  </si>
  <si>
    <t>Gabriela Louise Cristiane Jesus</t>
  </si>
  <si>
    <t>Calebe Pedro da Cruz</t>
  </si>
  <si>
    <t>Benedita Débora Rosa Ramos</t>
  </si>
  <si>
    <t>Rosa Betina Mendes</t>
  </si>
  <si>
    <t>Maya Bruna Laís da Silva</t>
  </si>
  <si>
    <t>Pietro Diogo Davi Rodrigues</t>
  </si>
  <si>
    <t>Edson Calebe Lima</t>
  </si>
  <si>
    <t>Cauê Hugo Gabriel Novaes</t>
  </si>
  <si>
    <t>Clara Analu Stefany Vieira</t>
  </si>
  <si>
    <t>Brenda Carla Souza</t>
  </si>
  <si>
    <t>Gabrielly Giovanna da Costa</t>
  </si>
  <si>
    <t>Antônia Bianca Vera Figueiredo</t>
  </si>
  <si>
    <t>Emily Eloá Isadora Corte Real</t>
  </si>
  <si>
    <t>Simone Natália Moreira</t>
  </si>
  <si>
    <t>Carlos Pietro Assis</t>
  </si>
  <si>
    <t>Igor Renato Danilo Ramos</t>
  </si>
  <si>
    <t>Anderson Thiago Thales Viana</t>
  </si>
  <si>
    <t>Mateus Anthony Aragão</t>
  </si>
  <si>
    <t>Nelson Vinicius Davi Teixeira</t>
  </si>
  <si>
    <t>Oliver Severino Farias</t>
  </si>
  <si>
    <t>Roberto Hugo Mendes</t>
  </si>
  <si>
    <t>Augusto Daniel Ramos</t>
  </si>
  <si>
    <t>Renato Márcio Rezende</t>
  </si>
  <si>
    <t>Caleb Lorenzo Hugo Gomes</t>
  </si>
  <si>
    <t>Nina Jéssica de Paula</t>
  </si>
  <si>
    <t>Allana Silvana Caroline Moraes</t>
  </si>
  <si>
    <t>Jaqueline Isadora Assis</t>
  </si>
  <si>
    <t>Bryan Ryan Geraldo Castro</t>
  </si>
  <si>
    <t>Kamilly Sandra Figueiredo</t>
  </si>
  <si>
    <t>Francisco Matheus Cavalcanti</t>
  </si>
  <si>
    <t>Danilo Anderson Henry Fogaça</t>
  </si>
  <si>
    <t>Heitor Nathan Yuri Pinto</t>
  </si>
  <si>
    <t>Sabrina Jaqueline dos Santos</t>
  </si>
  <si>
    <t>Enrico Thales Oliver da Costa</t>
  </si>
  <si>
    <t>Yuri Daniel Barros</t>
  </si>
  <si>
    <t>Cauê José Manuel Farias</t>
  </si>
  <si>
    <t>Joana Helena Figueiredo</t>
  </si>
  <si>
    <t>Manuela Brenda Agatha da Paz</t>
  </si>
  <si>
    <t>Regina Isabella Barros</t>
  </si>
  <si>
    <t>Maitê Emanuelly da Conceição</t>
  </si>
  <si>
    <t>Levi Luiz Ryan Moura</t>
  </si>
  <si>
    <t>Bento Bruno Levi Viana</t>
  </si>
  <si>
    <t>Enzo Fábio de Paula</t>
  </si>
  <si>
    <t>Tânia Rebeca da Conceição</t>
  </si>
  <si>
    <t>Kaique Noah da Luz</t>
  </si>
  <si>
    <t>Diego Otávio Lorenzo Viana</t>
  </si>
  <si>
    <t>Rodrigo João Castro</t>
  </si>
  <si>
    <t>Patrícia Luiza Fátima Figueiredo</t>
  </si>
  <si>
    <t>Helena Jaqueline Novaes</t>
  </si>
  <si>
    <t>Antonio Jorge Calebe Melo</t>
  </si>
  <si>
    <t>Severino Henry Moreira</t>
  </si>
  <si>
    <t>Nicole Flávia Figueiredo</t>
  </si>
  <si>
    <t>Esther Nina Lívia Mendes</t>
  </si>
  <si>
    <t>Isabelly Marcela Gonçalves</t>
  </si>
  <si>
    <t>Lucca Henry Theo Silveira</t>
  </si>
  <si>
    <t>Breno Caleb Luís Ferreira</t>
  </si>
  <si>
    <t>Cauã Raimundo Enzo Fogaça</t>
  </si>
  <si>
    <t>Carlos Eduardo Elias Benício Assunção</t>
  </si>
  <si>
    <t>Lúcia Lara Ribeiro</t>
  </si>
  <si>
    <t>Elaine Cecília Baptista</t>
  </si>
  <si>
    <t>Guilherme Giovanni Igor Oliveira</t>
  </si>
  <si>
    <t>Antonella Fátima Luana Pires</t>
  </si>
  <si>
    <t>Antonella Tatiane Teixeira</t>
  </si>
  <si>
    <t>Sabrina Pietra Jesus</t>
  </si>
  <si>
    <t>Fernando Erick Benjamin Castro</t>
  </si>
  <si>
    <t>Ester Daniela Fernandes</t>
  </si>
  <si>
    <t>Bianca Mariah Caldeira</t>
  </si>
  <si>
    <t>Matheus Enzo Mendes</t>
  </si>
  <si>
    <t>Sebastiana Letícia Emanuelly da Luz</t>
  </si>
  <si>
    <t>Nicole Louise Rodrigues</t>
  </si>
  <si>
    <t>Jéssica Sabrina Alícia dos Santos</t>
  </si>
  <si>
    <t>Louise Laura Elaine Barros</t>
  </si>
  <si>
    <t>Gustavo Eduardo Galvão</t>
  </si>
  <si>
    <t>Isabella Emanuelly Agatha da Paz</t>
  </si>
  <si>
    <t>Fabiana Márcia Alice dos Santos</t>
  </si>
  <si>
    <t>Allana Sônia Araújo</t>
  </si>
  <si>
    <t>Cauê Cláudio Gomes</t>
  </si>
  <si>
    <t>Rafaela Helena Luana Rezende</t>
  </si>
  <si>
    <t>Calebe Thomas Ferreira</t>
  </si>
  <si>
    <t>Lorenzo Julio Carlos Eduardo Martins</t>
  </si>
  <si>
    <t>Enrico Thiago Barros</t>
  </si>
  <si>
    <t>Heloise Silvana Emanuelly Lima</t>
  </si>
  <si>
    <t>Tomás Gustavo Enrico Sales</t>
  </si>
  <si>
    <t>Stella Priscila Vieira</t>
  </si>
  <si>
    <t>Yuri Márcio Jesus</t>
  </si>
  <si>
    <t>Tânia Francisca Ferreira</t>
  </si>
  <si>
    <t>Eliane Marcela Melo</t>
  </si>
  <si>
    <t>Guilherme Lorenzo Corte Real</t>
  </si>
  <si>
    <t>Bruna Rayssa Moreira</t>
  </si>
  <si>
    <t>Thiago Francisco Yuri Pires</t>
  </si>
  <si>
    <t>Renan Matheus Roberto Galvão</t>
  </si>
  <si>
    <t>Bianca Alícia Amanda Sales</t>
  </si>
  <si>
    <t>Bento Heitor Barros</t>
  </si>
  <si>
    <t>Letícia Elisa Tânia Pinto</t>
  </si>
  <si>
    <t>Victor Luan Felipe Carvalho</t>
  </si>
  <si>
    <t>Luciana Carolina Hadassa Carvalho</t>
  </si>
  <si>
    <t>Oliver Roberto João Novaes</t>
  </si>
  <si>
    <t>Severino Rafael Augusto Duarte</t>
  </si>
  <si>
    <t>Cauê Luiz da Cruz</t>
  </si>
  <si>
    <t>José Luís Kevin Oliveira</t>
  </si>
  <si>
    <t>Aurora Tatiane Brito</t>
  </si>
  <si>
    <t>Guilherme João Vieira</t>
  </si>
  <si>
    <t>Joaquim Davi Carlos Eduardo Vieira</t>
  </si>
  <si>
    <t>Nelson Bryan Freitas</t>
  </si>
  <si>
    <t>Eliane Bruna da Silva</t>
  </si>
  <si>
    <t>Ester Flávia Sandra Fogaça</t>
  </si>
  <si>
    <t>Vinicius Carlos Jesus</t>
  </si>
  <si>
    <t>Lucas Cauê Francisco da Paz</t>
  </si>
  <si>
    <t>Igor Marcos Vinicius da Silva</t>
  </si>
  <si>
    <t>Elza Fabiana Vera Santos</t>
  </si>
  <si>
    <t>Augusto Joaquim Nunes</t>
  </si>
  <si>
    <t>Sebastião Gabriel Silveira</t>
  </si>
  <si>
    <t>Milena Laís Barbosa</t>
  </si>
  <si>
    <t>Pedro Juan Pereira</t>
  </si>
  <si>
    <t>Lara Jennifer Andreia Novaes</t>
  </si>
  <si>
    <t>Kauê Renato Sérgio Cavalcanti</t>
  </si>
  <si>
    <t>Gustavo Marcelo Fábio Bernardes</t>
  </si>
  <si>
    <t>Louise Alessandra Nair Corte Real</t>
  </si>
  <si>
    <t>Vitor Diego Kauê Nascimento</t>
  </si>
  <si>
    <t>Igor Roberto Martins</t>
  </si>
  <si>
    <t>Vitória Raimunda Mariah Mendes</t>
  </si>
  <si>
    <t>Marcela Tânia Rocha</t>
  </si>
  <si>
    <t>Bernardo Bruno Pedro Henrique Cavalcanti</t>
  </si>
  <si>
    <t>Erick Yago Marcelo Moreira</t>
  </si>
  <si>
    <t>Breno Matheus Aparício</t>
  </si>
  <si>
    <t>Nicole Eloá Rebeca de Paula</t>
  </si>
  <si>
    <t>Camila Eliane Rosa Fogaça</t>
  </si>
  <si>
    <t>Noah Anthony Mendes</t>
  </si>
  <si>
    <t>Benjamin Pedro Henrique Bernardes</t>
  </si>
  <si>
    <t>Lara Luna Clarice Oliveira</t>
  </si>
  <si>
    <t>Lorena Tereza Teresinha Barros</t>
  </si>
  <si>
    <t>Guilherme Hugo Cavalcanti</t>
  </si>
  <si>
    <t>Luiz Emanuel Souza</t>
  </si>
  <si>
    <t>Gabriela Alana Gomes</t>
  </si>
  <si>
    <t>Gabriel Mário Luiz Rezende</t>
  </si>
  <si>
    <t>Edson Yago Victor Ramos</t>
  </si>
  <si>
    <t>Nair Antônia Barros</t>
  </si>
  <si>
    <t>Marli Rita Milena Dias</t>
  </si>
  <si>
    <t>Luiz Gael Theo Oliveira</t>
  </si>
  <si>
    <t>Priscila Heloisa Ribeiro</t>
  </si>
  <si>
    <t>Tiago Pietro Costa</t>
  </si>
  <si>
    <t>Alana Amanda Gomes</t>
  </si>
  <si>
    <t>Francisco Marcelo Vinicius Silveira</t>
  </si>
  <si>
    <t>Davi Alexandre Caio da Rosa</t>
  </si>
  <si>
    <t>Márcio Otávio Barbosa</t>
  </si>
  <si>
    <t>Sara Rita Fogaça</t>
  </si>
  <si>
    <t>Isabelly Isabelle Luciana Martins</t>
  </si>
  <si>
    <t>Isabela Gabriela da Rocha</t>
  </si>
  <si>
    <t>Bruno Nicolas da Paz</t>
  </si>
  <si>
    <t>Raul Filipe Cauê Souza</t>
  </si>
  <si>
    <t>Raimundo Ryan Martin Pereira</t>
  </si>
  <si>
    <t>Marcos Francisco da Silva</t>
  </si>
  <si>
    <t>Anthony Alexandre Henrique Lopes</t>
  </si>
  <si>
    <t>Vera Rosângela Brito</t>
  </si>
  <si>
    <t>Arthur Henry Gonçalves</t>
  </si>
  <si>
    <t>Mirella Renata Carla Dias</t>
  </si>
  <si>
    <t>Lorenzo José Enzo da Rosa</t>
  </si>
  <si>
    <t>Marcela Larissa Julia Monteiro</t>
  </si>
  <si>
    <t>Erick Marcelo Henrique Drumond</t>
  </si>
  <si>
    <t>Clarice Sophie Jesus</t>
  </si>
  <si>
    <t>Stefany Joana Gonçalves</t>
  </si>
  <si>
    <t>Filipe Kauê da Paz</t>
  </si>
  <si>
    <t>Rayssa Sophia Eloá Costa</t>
  </si>
  <si>
    <t>Márcia Teresinha de Paula</t>
  </si>
  <si>
    <t>Kaique Nicolas Ian Dias</t>
  </si>
  <si>
    <t>Alessandra Catarina Melissa da Mata</t>
  </si>
  <si>
    <t>Pedro Henrique Cauê César Rocha</t>
  </si>
  <si>
    <t>Bruno Bento Raul Monteiro</t>
  </si>
  <si>
    <t>Benedito Henry Marcos Vinicius Santos</t>
  </si>
  <si>
    <t>Calebe Bento Assis</t>
  </si>
  <si>
    <t>Nina Alessandra Freitas</t>
  </si>
  <si>
    <t>Pietra Luzia Sarah dos Santos</t>
  </si>
  <si>
    <t>Rosa Cláudia Sônia Novaes</t>
  </si>
  <si>
    <t>Melissa Cláudia Sônia Cardoso</t>
  </si>
  <si>
    <t>Carla Elza Novaes</t>
  </si>
  <si>
    <t>Evelyn Eloá Marli Nogueira</t>
  </si>
  <si>
    <t>Emanuel Luís Fernandes</t>
  </si>
  <si>
    <t>Raimunda Sebastiana Marlene Brito</t>
  </si>
  <si>
    <t>Felipe Nelson Costa</t>
  </si>
  <si>
    <t>Manuela Joana Laís Alves</t>
  </si>
  <si>
    <t>Sônia Betina Cláudia Farias</t>
  </si>
  <si>
    <t>Tereza Rayssa Peixoto</t>
  </si>
  <si>
    <t>Iago César da Rosa</t>
  </si>
  <si>
    <t>Priscila Sarah da Conceição</t>
  </si>
  <si>
    <t>Henry Mateus Moura</t>
  </si>
  <si>
    <t>Juan Lucca da Luz</t>
  </si>
  <si>
    <t>Raul Elias Isaac Galvão</t>
  </si>
  <si>
    <t>Caroline Luciana Camila da Costa</t>
  </si>
  <si>
    <t>Benício Vinicius Rafael Drumond</t>
  </si>
  <si>
    <t>Lorena Rosângela da Silva</t>
  </si>
  <si>
    <t>Nair Marina Manuela dos Santos</t>
  </si>
  <si>
    <t>Márcia Regina Aparecida Assunção</t>
  </si>
  <si>
    <t>Luan Kaique Lopes</t>
  </si>
  <si>
    <t>Sueli Sônia Betina Costa</t>
  </si>
  <si>
    <t>Evelyn Francisca Gabrielly Drumond</t>
  </si>
  <si>
    <t>Carlos Tiago Oliveira</t>
  </si>
  <si>
    <t>Leandro Vitor Jesus</t>
  </si>
  <si>
    <t>Ruan Márcio Benjamin da Rosa</t>
  </si>
  <si>
    <t>Levi Manoel Ferreira</t>
  </si>
  <si>
    <t>Geraldo Otávio Luiz Brito</t>
  </si>
  <si>
    <t>Marcos Vinicius Anthony Filipe Lima</t>
  </si>
  <si>
    <t>Marli Allana Simone Castro</t>
  </si>
  <si>
    <t>Sueli Emanuelly Pires</t>
  </si>
  <si>
    <t>Brenda Milena Camila da Cruz</t>
  </si>
  <si>
    <t>Benedita Isabelle da Cruz</t>
  </si>
  <si>
    <t>Lúcia Beatriz Campos</t>
  </si>
  <si>
    <t>Leonardo Márcio Levi Duarte</t>
  </si>
  <si>
    <t>Filipe Cláudio Souza</t>
  </si>
  <si>
    <t>Lucca Luiz Lopes</t>
  </si>
  <si>
    <t>Benício Oliver Galvão</t>
  </si>
  <si>
    <t>Cláudia Stefany Galvão</t>
  </si>
  <si>
    <t>Luís Gabriel Castro</t>
  </si>
  <si>
    <t>Kevin Renan Marcelo Rocha</t>
  </si>
  <si>
    <t>Kevin Severino Pereira</t>
  </si>
  <si>
    <t>Allana Renata Moraes</t>
  </si>
  <si>
    <t>Lúcia Maria das Neves</t>
  </si>
  <si>
    <t>Agatha Josefa Aline Drumond</t>
  </si>
  <si>
    <t>Benício Danilo Monteiro</t>
  </si>
  <si>
    <t>Caio Henry Márcio Rocha</t>
  </si>
  <si>
    <t>Rebeca Fátima Cavalcanti</t>
  </si>
  <si>
    <t>Rosângela Evelyn Vieira</t>
  </si>
  <si>
    <t>João Ricardo Lopes</t>
  </si>
  <si>
    <t>Anderson Hugo Severino Galvão</t>
  </si>
  <si>
    <t>Melissa Luciana Caldeira</t>
  </si>
  <si>
    <t>Anderson Geraldo Mendes</t>
  </si>
  <si>
    <t>Murilo Tomás Oliveira</t>
  </si>
  <si>
    <t>Miguel Luan Pereira</t>
  </si>
  <si>
    <t>Fábio Sérgio Brito</t>
  </si>
  <si>
    <t>Carolina Jennifer Vitória Farias</t>
  </si>
  <si>
    <t>Vanessa Aurora Rebeca Mendes</t>
  </si>
  <si>
    <t>Miguel Thiago Samuel de Paula</t>
  </si>
  <si>
    <t>Fátima Gabrielly Antônia Teixeira</t>
  </si>
  <si>
    <t>Bento Rodrigo Levi Ramos</t>
  </si>
  <si>
    <t>Isabelly Priscila Monteiro</t>
  </si>
  <si>
    <t>Valentina Priscila Manuela Assis</t>
  </si>
  <si>
    <t>Liz Débora Sônia Aparício</t>
  </si>
  <si>
    <t>Gabrielly Malu Nicole Nunes</t>
  </si>
  <si>
    <t>Renato Francisco Drumond</t>
  </si>
  <si>
    <t>Victor Augusto Souza</t>
  </si>
  <si>
    <t>Hugo Yuri dos Santos</t>
  </si>
  <si>
    <t>Heloisa Sebastiana Duarte</t>
  </si>
  <si>
    <t>Marcos Vinicius Marcos da Mota</t>
  </si>
  <si>
    <t>Pietro Gael Araújo</t>
  </si>
  <si>
    <t>Antônia Isabelly Carvalho</t>
  </si>
  <si>
    <t>Heloise Juliana Dias</t>
  </si>
  <si>
    <t>Benjamin Renan Thales Martins</t>
  </si>
  <si>
    <t>Luiz Hugo Farias</t>
  </si>
  <si>
    <t>Sérgio Nicolas Pietro Moraes</t>
  </si>
  <si>
    <t>Isabel Julia Juliana da Costa</t>
  </si>
  <si>
    <t>Laís Agatha Brito</t>
  </si>
  <si>
    <t>Isadora Sophia Lívia Sales</t>
  </si>
  <si>
    <t>Samuel Daniel Carvalho</t>
  </si>
  <si>
    <t>Heitor Daniel Benício Pereira</t>
  </si>
  <si>
    <t>Lorenzo Renan Porto</t>
  </si>
  <si>
    <t>Sebastiana Rosa Lúcia Assis</t>
  </si>
  <si>
    <t>Antônia Evelyn Freitas</t>
  </si>
  <si>
    <t>Eloá Giovanna dos Santos</t>
  </si>
  <si>
    <t>Clara Bruna Marlene Almada</t>
  </si>
  <si>
    <t>Edson Antonio Pires</t>
  </si>
  <si>
    <t>Laís Brenda Ferreira</t>
  </si>
  <si>
    <t>Malu Melissa Dias</t>
  </si>
  <si>
    <t>Caleb Alexandre Moura</t>
  </si>
  <si>
    <t>Henrique Gustavo Lucas das Neves</t>
  </si>
  <si>
    <t>Sônia Lívia Novaes</t>
  </si>
  <si>
    <t>Calebe Noah da Conceição</t>
  </si>
  <si>
    <t>Sueli Priscila Silveira</t>
  </si>
  <si>
    <t>Benjamin Anthony da Luz</t>
  </si>
  <si>
    <t>Caio Ruan Araújo</t>
  </si>
  <si>
    <t>Caroline Márcia Luna Almeida</t>
  </si>
  <si>
    <t>Bruno Ian Diego da Luz</t>
  </si>
  <si>
    <t>Henry Tiago Carlos Eduardo Jesus</t>
  </si>
  <si>
    <t>Sabrina Fátima Regina Martins</t>
  </si>
  <si>
    <t>Elias Martin Ian Duarte</t>
  </si>
  <si>
    <t>Brenda Lavínia Clarice Moreira</t>
  </si>
  <si>
    <t>Elaine Luiza Nogueira</t>
  </si>
  <si>
    <t>Eliane Sara Fabiana Rezende</t>
  </si>
  <si>
    <t>André Kauê Pinto</t>
  </si>
  <si>
    <t>Tatiane Sophia da Luz</t>
  </si>
  <si>
    <t>Felipe Osvaldo Theo da Costa</t>
  </si>
  <si>
    <t>Gabriela Isabelly Emanuelly Silva</t>
  </si>
  <si>
    <t>Rebeca Giovanna Natália Pereira</t>
  </si>
  <si>
    <t>Breno Rafael Mateus Viana</t>
  </si>
  <si>
    <t>Amanda Alice Gomes</t>
  </si>
  <si>
    <t>Sophia Amanda Martins</t>
  </si>
  <si>
    <t>Carla Malu Alice Rezende</t>
  </si>
  <si>
    <t>Aline Laís Farias</t>
  </si>
  <si>
    <t>Aline Raimunda Corte Real</t>
  </si>
  <si>
    <t>Catarina Giovana Letícia Gonçalves</t>
  </si>
  <si>
    <t>Manuel Antonio Nascimento</t>
  </si>
  <si>
    <t>Pietra Sebastiana Gomes</t>
  </si>
  <si>
    <t>Anthony Heitor Santos</t>
  </si>
  <si>
    <t>Elisa Louise Bruna Aragão</t>
  </si>
  <si>
    <t>Esther Jennifer da Luz</t>
  </si>
  <si>
    <t>Fabiana Manuela Pereira</t>
  </si>
  <si>
    <t>Rita Marina Araújo</t>
  </si>
  <si>
    <t>Raimundo Thomas Guilherme Dias</t>
  </si>
  <si>
    <t>Mário Luiz da Conceição</t>
  </si>
  <si>
    <t>Anderson Pedro Pietro da Luz</t>
  </si>
  <si>
    <t>Mariana Sara Isabel Melo</t>
  </si>
  <si>
    <t>Marcelo Severino Assis</t>
  </si>
  <si>
    <t>Pietro Leonardo Pedro Porto</t>
  </si>
  <si>
    <t>Calebe Daniel Pedro Henrique da Rocha</t>
  </si>
  <si>
    <t>Eduardo Yago Pedro Henrique Barros</t>
  </si>
  <si>
    <t>Olivia Betina Ester Caldeira</t>
  </si>
  <si>
    <t>Manoel Pietro Benjamin Campos</t>
  </si>
  <si>
    <t>Hadassa Isis Cavalcanti</t>
  </si>
  <si>
    <t>Luiza Emilly Costa</t>
  </si>
  <si>
    <t>Emanuelly Jaqueline Alves</t>
  </si>
  <si>
    <t>Maitê Catarina da Cruz</t>
  </si>
  <si>
    <t>Manuel Alexandre Ferreira</t>
  </si>
  <si>
    <t>Benedito Francisco Carlos Vieira</t>
  </si>
  <si>
    <t>Allana Vera Drumond</t>
  </si>
  <si>
    <t>Gustavo Geraldo Manoel Freitas</t>
  </si>
  <si>
    <t>Raquel Francisca Daniela Baptista</t>
  </si>
  <si>
    <t>Nicole Helena Amanda Pinto</t>
  </si>
  <si>
    <t>Enzo Fábio Vitor Figueiredo</t>
  </si>
  <si>
    <t>Cláudio Severino Caldeira</t>
  </si>
  <si>
    <t>Sara Marlene Corte Real</t>
  </si>
  <si>
    <t>Mariah Isabela Regina Almeida</t>
  </si>
  <si>
    <t>Bárbara Rosa Pires</t>
  </si>
  <si>
    <t>Elaine Marina Eloá Vieira</t>
  </si>
  <si>
    <t>Alexandre Renan Julio Araújo</t>
  </si>
  <si>
    <t>Lorenzo Hugo Fernando Assunção</t>
  </si>
  <si>
    <t>Renato André Henry Carvalho</t>
  </si>
  <si>
    <t>Bianca Sarah Silva</t>
  </si>
  <si>
    <t>Isabelly Nicole Mendes</t>
  </si>
  <si>
    <t>Elias Matheus Gabriel da Rocha</t>
  </si>
  <si>
    <t>Mariane Jéssica Rebeca Lima</t>
  </si>
  <si>
    <t>Tereza Lavínia Evelyn da Rosa</t>
  </si>
  <si>
    <t>Murilo Henrique Rocha</t>
  </si>
  <si>
    <t>Letícia Flávia Porto</t>
  </si>
  <si>
    <t>Bianca Letícia Nascimento</t>
  </si>
  <si>
    <t>Rodrigo Danilo Vinicius Dias</t>
  </si>
  <si>
    <t>Hugo Raul Baptista</t>
  </si>
  <si>
    <t>Marcela Sebastiana Melo</t>
  </si>
  <si>
    <t>Analu Maitê Regina Pires</t>
  </si>
  <si>
    <t>Lívia Yasmin Souza</t>
  </si>
  <si>
    <t>Levi Luiz Sebastião da Mota</t>
  </si>
  <si>
    <t>Márcia Tereza da Conceição</t>
  </si>
  <si>
    <t>Benedita Isadora Emanuelly Costa</t>
  </si>
  <si>
    <t>Theo Enzo Giovanni Novaes</t>
  </si>
  <si>
    <t>Bernardo Anthony Nascimento</t>
  </si>
  <si>
    <t>Juan Martin da Luz</t>
  </si>
  <si>
    <t>Severino Diogo Pinto</t>
  </si>
  <si>
    <t>Rita Hadassa Maya Novaes</t>
  </si>
  <si>
    <t>Lucas Davi Benedito Sales</t>
  </si>
  <si>
    <t>Diogo Victor Silveira</t>
  </si>
  <si>
    <t>Lara Josefa da Silva</t>
  </si>
  <si>
    <t>Priscila Maitê Regina Pires</t>
  </si>
  <si>
    <t>Otávio Danilo Giovanni Almeida</t>
  </si>
  <si>
    <t>Severino Iago Nascimento</t>
  </si>
  <si>
    <t>Sérgio Levi da Mata</t>
  </si>
  <si>
    <t>Sérgio Mateus Renan Cavalcanti</t>
  </si>
  <si>
    <t>Bento Alexandre Gabriel Mendes</t>
  </si>
  <si>
    <t>Clarice Olivia Moraes</t>
  </si>
  <si>
    <t>Beatriz Isis Nogueira</t>
  </si>
  <si>
    <t>Sophia Débora Emily da Mata</t>
  </si>
  <si>
    <t>Luana Renata Vanessa Castro</t>
  </si>
  <si>
    <t>Elisa Malu Cavalcanti</t>
  </si>
  <si>
    <t>Camila Aurora Caldeira</t>
  </si>
  <si>
    <t>Aparecida Lúcia Márcia da Paz</t>
  </si>
  <si>
    <t>Rebeca Carolina Jennifer Cardoso</t>
  </si>
  <si>
    <t>Jaqueline Jéssica Priscila Novaes</t>
  </si>
  <si>
    <t>Levi Vinicius Corte Real</t>
  </si>
  <si>
    <t>Vera Pietra Eduarda Farias</t>
  </si>
  <si>
    <t>Cauã Henry Thiago Peixoto</t>
  </si>
  <si>
    <t>Maya Catarina Luciana Bernardes</t>
  </si>
  <si>
    <t>Enrico Diego Pinto</t>
  </si>
  <si>
    <t>Alessandra Lívia Souza</t>
  </si>
  <si>
    <t>Vitor Antonio Juan Freitas</t>
  </si>
  <si>
    <t>Rosa Vitória Evelyn Lima</t>
  </si>
  <si>
    <t>Oliver Leandro Raimundo das Neves</t>
  </si>
  <si>
    <t>Fabiana Cláudia Caroline Campos</t>
  </si>
  <si>
    <t>Mariane Sophia Sandra Gomes</t>
  </si>
  <si>
    <t>Patrícia Luana dos Santos</t>
  </si>
  <si>
    <t>Isabelle Ayla Assis</t>
  </si>
  <si>
    <t>Julia Fabiana das Neves</t>
  </si>
  <si>
    <t>Mirella Caroline Ester Aragão</t>
  </si>
  <si>
    <t>Laura Vera Joana Ramos</t>
  </si>
  <si>
    <t>Marcos Vinicius Jorge José Brito</t>
  </si>
  <si>
    <t>Josefa Luciana Lívia de Paula</t>
  </si>
  <si>
    <t>Vitor César Bento da Cunha</t>
  </si>
  <si>
    <t>Adriana Jennifer da Paz</t>
  </si>
  <si>
    <t>Ryan Miguel Alexandre Dias</t>
  </si>
  <si>
    <t>Marcelo Samuel Ian Pereira</t>
  </si>
  <si>
    <t>Samuel Nicolas Cauê Ramos</t>
  </si>
  <si>
    <t>Carolina Amanda Maya Carvalho</t>
  </si>
  <si>
    <t>Elisa Alice da Costa</t>
  </si>
  <si>
    <t>Juan Rafael Roberto Figueiredo</t>
  </si>
  <si>
    <t>Clarice Camila Oliveira</t>
  </si>
  <si>
    <t>Tânia Sarah Olivia Silveira</t>
  </si>
  <si>
    <t>Noah Francisco Gustavo Lopes</t>
  </si>
  <si>
    <t>Henrique Tiago Martins</t>
  </si>
  <si>
    <t>Benjamin Iago Silva</t>
  </si>
  <si>
    <t>Malu Manuela Almeida</t>
  </si>
  <si>
    <t>Eduarda Clarice Silva</t>
  </si>
  <si>
    <t>Sarah Raquel Cristiane da Rocha</t>
  </si>
  <si>
    <t>Sophia Giovanna Benedita da Rosa</t>
  </si>
  <si>
    <t>Hugo Jorge Elias Moreira</t>
  </si>
  <si>
    <t>Benedito Vitor Bruno Almeida</t>
  </si>
  <si>
    <t>Eloá Sophia Gabrielly Ferreira</t>
  </si>
  <si>
    <t>Sophia Giovana da Luz</t>
  </si>
  <si>
    <t>Gabriel Samuel dos Santos</t>
  </si>
  <si>
    <t>Victor Pedro Barbosa</t>
  </si>
  <si>
    <t>Pedro Henrique Benjamin Thomas Pinto</t>
  </si>
  <si>
    <t>Benício Henrique Aparício</t>
  </si>
  <si>
    <t>Sebastião Rafael Lucca Nogueira</t>
  </si>
  <si>
    <t>Thomas Heitor Francisco Jesus</t>
  </si>
  <si>
    <t>Theo Juan Barbosa</t>
  </si>
  <si>
    <t>Bernardo André Henry Souza</t>
  </si>
  <si>
    <t>Débora Brenda Caldeira</t>
  </si>
  <si>
    <t>Manuel Fábio Alves</t>
  </si>
  <si>
    <t>Gabrielly Laura Marcela Vieira</t>
  </si>
  <si>
    <t>Vicente Filipe Moraes</t>
  </si>
  <si>
    <t>Breno Isaac Pietro da Mata</t>
  </si>
  <si>
    <t>Danilo Mário Jorge Aparício</t>
  </si>
  <si>
    <t>Breno Nelson da Conceição</t>
  </si>
  <si>
    <t>Marcos João Fábio Caldeira</t>
  </si>
  <si>
    <t>Otávio Ryan Edson Barros</t>
  </si>
  <si>
    <t>Cláudio Carlos Silveira</t>
  </si>
  <si>
    <t>César Calebe Nunes</t>
  </si>
  <si>
    <t>Nicole Elza Corte Real</t>
  </si>
  <si>
    <t>Ana Sabrina Silva</t>
  </si>
  <si>
    <t>Emanuel Cauê Marcos Lopes</t>
  </si>
  <si>
    <t>Pedro Henrique Kaique Caleb Gonçalves</t>
  </si>
  <si>
    <t>Betina Isabela Castro</t>
  </si>
  <si>
    <t>Benjamin Calebe Oliveira</t>
  </si>
  <si>
    <t>Aparecida Isadora das Neves</t>
  </si>
  <si>
    <t>Nelson Emanuel Barbosa</t>
  </si>
  <si>
    <t>Emanuelly Laís das Neves</t>
  </si>
  <si>
    <t>José Jorge dos Santos</t>
  </si>
  <si>
    <t>Carla Camila Gomes</t>
  </si>
  <si>
    <t>Sophie Sara Tereza da Rocha</t>
  </si>
  <si>
    <t>Regina Alice Rosângela Vieira</t>
  </si>
  <si>
    <t>Oliver Vitor Manoel da Paz</t>
  </si>
  <si>
    <t>Luna Marli Viana</t>
  </si>
  <si>
    <t>Raquel Sônia Pinto</t>
  </si>
  <si>
    <t>Fernanda Flávia Patrícia Campos</t>
  </si>
  <si>
    <t>Benedito Nelson Bruno Silveira</t>
  </si>
  <si>
    <t>Giovanni Sérgio Mateus Figueiredo</t>
  </si>
  <si>
    <t>Luan Carlos Eduardo Souza</t>
  </si>
  <si>
    <t>Mariane Carla Daiane Aragão</t>
  </si>
  <si>
    <t>Roberto Elias Caldeira</t>
  </si>
  <si>
    <t>Theo Danilo Oliveira</t>
  </si>
  <si>
    <t>Regina Brenda Monteiro</t>
  </si>
  <si>
    <t>Ricardo Jorge Enzo Silva</t>
  </si>
  <si>
    <t>Caroline Alícia Allana Caldeira</t>
  </si>
  <si>
    <t>Márcia Alícia da Cunha</t>
  </si>
  <si>
    <t>Mariah Maitê Francisca Rocha</t>
  </si>
  <si>
    <t>Maitê Lívia Drumond</t>
  </si>
  <si>
    <t>Isabel Mariah Lima</t>
  </si>
  <si>
    <t>João Tiago da Costa</t>
  </si>
  <si>
    <t>Cauê Eduardo das Neves</t>
  </si>
  <si>
    <t>Martin Raul dos Santos</t>
  </si>
  <si>
    <t>Allana Andreia Teresinha Moreira</t>
  </si>
  <si>
    <t>Aparecida Raquel Laís Mendes</t>
  </si>
  <si>
    <t>Valentina Rafaela da Cunha</t>
  </si>
  <si>
    <t>Marcela Silvana Barros</t>
  </si>
  <si>
    <t>Guilherme Iago Geraldo Lopes</t>
  </si>
  <si>
    <t>Caleb Rodrigo Cardoso</t>
  </si>
  <si>
    <t>Lavínia Cristiane Carla Rocha</t>
  </si>
  <si>
    <t>Bento Leonardo Iago Porto</t>
  </si>
  <si>
    <t>Helena Agatha Emily Pires</t>
  </si>
  <si>
    <t>Raimundo Benjamin Drumond</t>
  </si>
  <si>
    <t>Betina Heloise Brito</t>
  </si>
  <si>
    <t>Tatiane Lorena Lívia Almada</t>
  </si>
  <si>
    <t>Marli Sabrina Lima</t>
  </si>
  <si>
    <t>Giovanni Felipe Sales</t>
  </si>
  <si>
    <t>Betina Vanessa Regina Moura</t>
  </si>
  <si>
    <t>Luiz Calebe Hugo da Costa</t>
  </si>
  <si>
    <t>Augusto Theo Sérgio da Conceição</t>
  </si>
  <si>
    <t>Sônia Esther de Paula</t>
  </si>
  <si>
    <t>Liz Elaine Silveira</t>
  </si>
  <si>
    <t>Jorge Juan Manuel Souza</t>
  </si>
  <si>
    <t>Sabrina Esther Duarte</t>
  </si>
  <si>
    <t>Luciana Alessandra Francisca Novaes</t>
  </si>
  <si>
    <t>Alessandra Letícia Jesus</t>
  </si>
  <si>
    <t>Alexandre Ruan Gonçalves</t>
  </si>
  <si>
    <t>Lívia Clarice da Cunha</t>
  </si>
  <si>
    <t>Matheus Yuri Ricardo Brito</t>
  </si>
  <si>
    <t>Sebastião Edson Freitas</t>
  </si>
  <si>
    <t>Benício Gustavo César Nascimento</t>
  </si>
  <si>
    <t>Sueli Laura Maria Viana</t>
  </si>
  <si>
    <t>Osvaldo Henrique Castro</t>
  </si>
  <si>
    <t>Gabriel Isaac Rodrigues</t>
  </si>
  <si>
    <t>Sarah Heloise Rocha</t>
  </si>
  <si>
    <t>Isaac Anderson Alexandre Monteiro</t>
  </si>
  <si>
    <t>Luiz César Anderson das Neves</t>
  </si>
  <si>
    <t>Lorenzo Mateus Bernardo da Mota</t>
  </si>
  <si>
    <t>Murilo Caio Cardoso</t>
  </si>
  <si>
    <t>Liz Antonella Drumond</t>
  </si>
  <si>
    <t>Sebastião Julio Leandro Souza</t>
  </si>
  <si>
    <t>Sebastiana Luzia da Cunha</t>
  </si>
  <si>
    <t>Hugo Enrico Cardoso</t>
  </si>
  <si>
    <t>Marli Clara Dias</t>
  </si>
  <si>
    <t>Guilherme Breno Gustavo Viana</t>
  </si>
  <si>
    <t>Liz Andrea Caldeira</t>
  </si>
  <si>
    <t>Arthur José Thales Pires</t>
  </si>
  <si>
    <t>Nicole Mariana Emilly Nogueira</t>
  </si>
  <si>
    <t>Hadassa Alana Cavalcanti</t>
  </si>
  <si>
    <t>José Diego Assunção</t>
  </si>
  <si>
    <t>Kauê Antonio Isaac Almeida</t>
  </si>
  <si>
    <t>Giovanni Raul Campos</t>
  </si>
  <si>
    <t>Henry Leonardo Carlos Eduardo Jesus</t>
  </si>
  <si>
    <t>Manuel Luiz Moreira</t>
  </si>
  <si>
    <t>Leonardo Giovanni Bryan Drumond</t>
  </si>
  <si>
    <t>Tiago Severino Ruan da Rosa</t>
  </si>
  <si>
    <t>Tereza Liz Caroline Silva</t>
  </si>
  <si>
    <t>Eduarda Márcia Giovanna Castro</t>
  </si>
  <si>
    <t>Adriana Antônia Eliane Porto</t>
  </si>
  <si>
    <t>Giovanna Lívia Aragão</t>
  </si>
  <si>
    <t>Laís Vanessa da Costa</t>
  </si>
  <si>
    <t>Calebe Levi Cauã Gomes</t>
  </si>
  <si>
    <t>Fernanda Sebastiana Clara da Cunha</t>
  </si>
  <si>
    <t>Henry Anthony Alves</t>
  </si>
  <si>
    <t>Allana Malu Gomes</t>
  </si>
  <si>
    <t>Clarice Analu Daiane Porto</t>
  </si>
  <si>
    <t>Mirella Larissa Bruna da Luz</t>
  </si>
  <si>
    <t>Emanuelly Vitória Lorena Aparício</t>
  </si>
  <si>
    <t>Raimundo Bernardo Aragão</t>
  </si>
  <si>
    <t>Edson Enrico Assunção</t>
  </si>
  <si>
    <t>Enzo Alexandre Isaac Cavalcanti</t>
  </si>
  <si>
    <t>Olivia Valentina Giovanna Fernandes</t>
  </si>
  <si>
    <t>Manuela Pietra Analu Campos</t>
  </si>
  <si>
    <t>Marcos Vinicius Vicente da Mota</t>
  </si>
  <si>
    <t>Nathan Benedito Filipe Corte Real</t>
  </si>
  <si>
    <t>Eduardo Tiago Fogaça</t>
  </si>
  <si>
    <t>Tânia Fernanda Santos</t>
  </si>
  <si>
    <t>Mário Carlos Eduardo Brito</t>
  </si>
  <si>
    <t>Tatiane Pietra Rosângela Carvalho</t>
  </si>
  <si>
    <t>Brenda Marlene Hadassa Figueiredo</t>
  </si>
  <si>
    <t>Cauã Roberto Oliver Barbosa</t>
  </si>
  <si>
    <t>Josefa Andrea Assunção</t>
  </si>
  <si>
    <t>Cauê Fábio Martin Cavalcanti</t>
  </si>
  <si>
    <t>Mirella Jaqueline Rocha</t>
  </si>
  <si>
    <t>Martin Rodrigo Assis</t>
  </si>
  <si>
    <t>Laura Adriana Clara da Rosa</t>
  </si>
  <si>
    <t>Calebe Carlos Eduardo Daniel Dias</t>
  </si>
  <si>
    <t>Raquel Antônia Aurora Pinto</t>
  </si>
  <si>
    <t>Antonio Eduardo Sérgio Moraes</t>
  </si>
  <si>
    <t>Martin Noah Elias Moura</t>
  </si>
  <si>
    <t>Paulo Diego Fernandes</t>
  </si>
  <si>
    <t>Lorenzo Lucca Marcelo Dias</t>
  </si>
  <si>
    <t>Marcelo Tiago Nascimento</t>
  </si>
  <si>
    <t>Beatriz Isabelle Freitas</t>
  </si>
  <si>
    <t>Melissa Milena Márcia Silva</t>
  </si>
  <si>
    <t>Lúcia Aparecida Isabela Aparício</t>
  </si>
  <si>
    <t>Carlos Eduardo Thales José Moreira</t>
  </si>
  <si>
    <t>Rayssa Isabela Assis</t>
  </si>
  <si>
    <t>Carlos Victor Moraes</t>
  </si>
  <si>
    <t>Sophie Vera Andrea Aragão</t>
  </si>
  <si>
    <t>Melissa Bruna da Luz</t>
  </si>
  <si>
    <t>Márcia Rita Emanuelly Jesus</t>
  </si>
  <si>
    <t>Marcos Guilherme Cardoso</t>
  </si>
  <si>
    <t>Juliana Francisca da Luz</t>
  </si>
  <si>
    <t>Kevin Antonio Mateus Fernandes</t>
  </si>
  <si>
    <t>Emily Daiane Viana</t>
  </si>
  <si>
    <t>Andrea Rosa Vera Martins</t>
  </si>
  <si>
    <t>Bárbara Fátima Maya da Cunha</t>
  </si>
  <si>
    <t>Diogo Paulo da Paz</t>
  </si>
  <si>
    <t>Felipe Murilo da Mata</t>
  </si>
  <si>
    <t>Murilo Marcos Vinicius de Paula</t>
  </si>
  <si>
    <t>Raquel Francisca Renata Gonçalves</t>
  </si>
  <si>
    <t>Geraldo Thales Yago Sales</t>
  </si>
  <si>
    <t>Noah Thales Viana</t>
  </si>
  <si>
    <t>Isabela Mirella Duarte</t>
  </si>
  <si>
    <t>Rita Bianca Aurora Pinto</t>
  </si>
  <si>
    <t>Mário Fábio Martin da Cunha</t>
  </si>
  <si>
    <t>Calebe Carlos André Rezende</t>
  </si>
  <si>
    <t>André Manoel Cauã Sales</t>
  </si>
  <si>
    <t>Bento Osvaldo Otávio da Silva</t>
  </si>
  <si>
    <t>Raimunda Isabelle Rosa Almeida</t>
  </si>
  <si>
    <t>Lívia Rita Bruna dos Santos</t>
  </si>
  <si>
    <t>Antonio Isaac Moreira</t>
  </si>
  <si>
    <t>Pedro Henrique Vinicius Hugo da Mata</t>
  </si>
  <si>
    <t>Aparecida Marina Emanuelly da Rosa</t>
  </si>
  <si>
    <t>Milena Nina Assis</t>
  </si>
  <si>
    <t>Murilo Diogo Ruan Lopes</t>
  </si>
  <si>
    <t>Rita Lívia Novaes</t>
  </si>
  <si>
    <t>Lívia Laís Melo</t>
  </si>
  <si>
    <t>Analu Isis Carla Pires</t>
  </si>
  <si>
    <t>Heloise Luna Eliane Nunes</t>
  </si>
  <si>
    <t>Benjamin Luís Henry Dias</t>
  </si>
  <si>
    <t>Esther Luana Emilly Assunção</t>
  </si>
  <si>
    <t>Marcos Vinicius Danilo Lima</t>
  </si>
  <si>
    <t>Fábio Vinicius Monteiro</t>
  </si>
  <si>
    <t>Victor Filipe Gomes</t>
  </si>
  <si>
    <t>Marcos Elias Joaquim Nunes</t>
  </si>
  <si>
    <t>Bernardo Bryan Melo</t>
  </si>
  <si>
    <t>Diogo Pedro Henrique Assis</t>
  </si>
  <si>
    <t>Rafael Pedro Sales</t>
  </si>
  <si>
    <t>Silvana Julia Carvalho</t>
  </si>
  <si>
    <t>Analu Rosângela Almada</t>
  </si>
  <si>
    <t>Clarice Andrea Isabelly Alves</t>
  </si>
  <si>
    <t>Rebeca Isabela Fátima Carvalho</t>
  </si>
  <si>
    <t>Lúcia Silvana Almada</t>
  </si>
  <si>
    <t>Sebastião Lorenzo Emanuel Monteiro</t>
  </si>
  <si>
    <t>Mariana Lúcia da Conceição</t>
  </si>
  <si>
    <t>Larissa Cristiane Sueli Costa</t>
  </si>
  <si>
    <t>Lara Tatiane Silveira</t>
  </si>
  <si>
    <t>Fernanda Clara Ramos</t>
  </si>
  <si>
    <t>Clara Nair Tatiane Aragão</t>
  </si>
  <si>
    <t>Julia Luna Liz Almada</t>
  </si>
  <si>
    <t>Isabelle Alícia Nascimento</t>
  </si>
  <si>
    <t>Iago Vicente Peixoto</t>
  </si>
  <si>
    <t>Fernanda Renata Vanessa Ferreira</t>
  </si>
  <si>
    <t>Victor Diego Augusto da Conceição</t>
  </si>
  <si>
    <t>Sônia Emily Vitória Viana</t>
  </si>
  <si>
    <t>Ryan André Rodrigues</t>
  </si>
  <si>
    <t>Silvana Rafaela Débora Cavalcanti</t>
  </si>
  <si>
    <t>Cristiane Ayla Marlene Araújo</t>
  </si>
  <si>
    <t>Lívia Sabrina da Paz</t>
  </si>
  <si>
    <t>Sophie Alícia Lívia Melo</t>
  </si>
  <si>
    <t>Luan Emanuel Galvão</t>
  </si>
  <si>
    <t>Leonardo Marcos Vinicius Thiago Mendes</t>
  </si>
  <si>
    <t>Isabela Daniela Nogueira</t>
  </si>
  <si>
    <t>Mateus Bernardo André Moura</t>
  </si>
  <si>
    <t>Anthony Tomás Gustavo Jesus</t>
  </si>
  <si>
    <t>Isadora Rafaela da Paz</t>
  </si>
  <si>
    <t>Eduardo Carlos Eduardo Freitas</t>
  </si>
  <si>
    <t>Mateus Vinicius Manoel Rodrigues</t>
  </si>
  <si>
    <t>Pedro Henrique Daniel César Aragão</t>
  </si>
  <si>
    <t>Arthur Kevin Fogaça</t>
  </si>
  <si>
    <t>Yuri Thomas Lima</t>
  </si>
  <si>
    <t>Sueli Nicole Maitê Duarte</t>
  </si>
  <si>
    <t>Jorge Thales Fábio Teixeira</t>
  </si>
  <si>
    <t>Pedro Fernando Vitor Assis</t>
  </si>
  <si>
    <t>Renato Kevin da Rocha</t>
  </si>
  <si>
    <t>Carolina Jéssica Silvana da Costa</t>
  </si>
  <si>
    <t>Carolina Stefany Moraes</t>
  </si>
  <si>
    <t>Alice Liz da Luz</t>
  </si>
  <si>
    <t>Bianca Sarah Brenda Santos</t>
  </si>
  <si>
    <t>Aurora Elisa Sueli Ferreira</t>
  </si>
  <si>
    <t>Joaquim Geraldo Noah Silveira</t>
  </si>
  <si>
    <t>Luciana Teresinha Luiza Barros</t>
  </si>
  <si>
    <t>Bruno Luís Daniel Duarte</t>
  </si>
  <si>
    <t>Mariane Hadassa Elza da Conceição</t>
  </si>
  <si>
    <t>Mirella Sarah Cecília da Costa</t>
  </si>
  <si>
    <t>Erick Lucas Anderson Farias</t>
  </si>
  <si>
    <t>Aurora Lívia Almeida</t>
  </si>
  <si>
    <t>Marlene Vanessa Cláudia Monteiro</t>
  </si>
  <si>
    <t>Lorenzo Fernando Alves</t>
  </si>
  <si>
    <t>Larissa Julia Analu Nogueira</t>
  </si>
  <si>
    <t>Calebe Isaac Davi Rezende</t>
  </si>
  <si>
    <t>Beatriz Betina Melissa Freitas</t>
  </si>
  <si>
    <t>Raul Vitor Enrico Oliveira</t>
  </si>
  <si>
    <t>Bernardo Cláudio da Luz</t>
  </si>
  <si>
    <t>Marli Lavínia da Rocha</t>
  </si>
  <si>
    <t>Bento Ryan da Mata</t>
  </si>
  <si>
    <t>Thomas Vitor Bento Nascimento</t>
  </si>
  <si>
    <t>Kaique Murilo Daniel Mendes</t>
  </si>
  <si>
    <t>Clarice Lívia Rocha</t>
  </si>
  <si>
    <t>Lucca Manoel Osvaldo da Cunha</t>
  </si>
  <si>
    <t>Bryan Diogo dos Santos</t>
  </si>
  <si>
    <t>Arthur Francisco Diogo da Cunha</t>
  </si>
  <si>
    <t>Caio Roberto Carlos Fernandes</t>
  </si>
  <si>
    <t>Daniela Betina Vanessa Nogueira</t>
  </si>
  <si>
    <t>Andrea Malu Silvana Caldeira</t>
  </si>
  <si>
    <t>Benedito Lorenzo Novaes</t>
  </si>
  <si>
    <t>Miguel Severino Freitas</t>
  </si>
  <si>
    <t>Ricardo Enzo Renan Peixoto</t>
  </si>
  <si>
    <t>Pedro Henrique Antonio Ricardo Ferreira</t>
  </si>
  <si>
    <t>Mirella Nicole Duarte</t>
  </si>
  <si>
    <t>Sebastião Lorenzo Vieira</t>
  </si>
  <si>
    <t>Marcos Vinicius Bryan Paulo Freitas</t>
  </si>
  <si>
    <t>Emily Maya Daiane Pires</t>
  </si>
  <si>
    <t>Sueli Kamilly Campos</t>
  </si>
  <si>
    <t>Cláudia Andreia Assis</t>
  </si>
  <si>
    <t>Jennifer Vitória Castro</t>
  </si>
  <si>
    <t>Carolina Marlene Viana</t>
  </si>
  <si>
    <t>Anthony Antonio Teixeira</t>
  </si>
  <si>
    <t>Lucas Augusto Carlos dos Santos</t>
  </si>
  <si>
    <t>Isabela Francisca Nair Bernardes</t>
  </si>
  <si>
    <t>Daniel Geraldo Hugo Rocha</t>
  </si>
  <si>
    <t>Teresinha Clara Tatiane Nunes</t>
  </si>
  <si>
    <t>Eduarda Luiza Costa</t>
  </si>
  <si>
    <t>Rodrigo Nelson Costa</t>
  </si>
  <si>
    <t>Breno Manoel Viana</t>
  </si>
  <si>
    <t>Marcos Diogo da Silva</t>
  </si>
  <si>
    <t>Marlene Pietra Vieira</t>
  </si>
  <si>
    <t>Sophie Emily Lara da Luz</t>
  </si>
  <si>
    <t>Débora Agatha Nair Ribeiro</t>
  </si>
  <si>
    <t>Daiane Lúcia Ramos</t>
  </si>
  <si>
    <t>Laís Andrea Sabrina Souza</t>
  </si>
  <si>
    <t>Sara Tânia Rocha</t>
  </si>
  <si>
    <t>Diogo Mário Rodrigo da Rosa</t>
  </si>
  <si>
    <t>Carla Andrea Lima</t>
  </si>
  <si>
    <t>Isadora Sara Peixoto</t>
  </si>
  <si>
    <t>Roberto Vitor Nathan Martins</t>
  </si>
  <si>
    <t>Analu Sebastiana Márcia Monteiro</t>
  </si>
  <si>
    <t>Eduarda Lúcia Natália da Silva</t>
  </si>
  <si>
    <t>Mateus Martin Aragão</t>
  </si>
  <si>
    <t>Gustavo Nathan Benício Cavalcanti</t>
  </si>
  <si>
    <t>Emanuel Bernardo Campos</t>
  </si>
  <si>
    <t>Daniel Henrique Campos</t>
  </si>
  <si>
    <t>Sara Fabiana Souza</t>
  </si>
  <si>
    <t>Nathan Vinicius Eduardo Gomes</t>
  </si>
  <si>
    <t>Juan Gael Vitor Melo</t>
  </si>
  <si>
    <t>Natália Mariana Luciana Almeida</t>
  </si>
  <si>
    <t>Heitor Edson Enrico Santos</t>
  </si>
  <si>
    <t>Benedita Aline Martins</t>
  </si>
  <si>
    <t>Sérgio Leandro Fernando dos Santos</t>
  </si>
  <si>
    <t>Enzo Iago Bruno Baptista</t>
  </si>
  <si>
    <t>Henry Tomás Assunção</t>
  </si>
  <si>
    <t>Esther Julia Aragão</t>
  </si>
  <si>
    <t>Lívia Esther da Silva</t>
  </si>
  <si>
    <t>Cristiane Esther Stefany Costa</t>
  </si>
  <si>
    <t>Isadora Liz da Mata</t>
  </si>
  <si>
    <t>Allana Analu Emily Lima</t>
  </si>
  <si>
    <t>Maria Amanda Almada</t>
  </si>
  <si>
    <t>Caleb Anderson Gonçalves</t>
  </si>
  <si>
    <t>Caleb Raul de Paula</t>
  </si>
  <si>
    <t>Igor Cauã Elias Sales</t>
  </si>
  <si>
    <t>Levi Noah Souza</t>
  </si>
  <si>
    <t>Caleb Leandro Geraldo Vieira</t>
  </si>
  <si>
    <t>Vanessa Raquel Alves</t>
  </si>
  <si>
    <t>Renan Anderson Noah Campos</t>
  </si>
  <si>
    <t>Geraldo Tiago Teixeira</t>
  </si>
  <si>
    <t>Rosângela Maria Duarte</t>
  </si>
  <si>
    <t>Miguel Nicolas Almada</t>
  </si>
  <si>
    <t>Alessandra Agatha Rosa Viana</t>
  </si>
  <si>
    <t>Enrico Erick Rafael Rezende</t>
  </si>
  <si>
    <t>Daniela Mariane Teixeira</t>
  </si>
  <si>
    <t>Nelson Manoel Osvaldo Barbosa</t>
  </si>
  <si>
    <t>Marlene Jennifer Liz da Mota</t>
  </si>
  <si>
    <t>Rafael Joaquim Vitor Figueiredo</t>
  </si>
  <si>
    <t>Marina Antonella Fernandes</t>
  </si>
  <si>
    <t>Stefany Alana Alice Barbosa</t>
  </si>
  <si>
    <t>Danilo Heitor Daniel Cardoso</t>
  </si>
  <si>
    <t>Mariane Isabella da Conceição</t>
  </si>
  <si>
    <t>Allana Isabelly Isabel Alves</t>
  </si>
  <si>
    <t>Liz Fátima Sarah de Paula</t>
  </si>
  <si>
    <t>Hugo Yago Fernando de Paula</t>
  </si>
  <si>
    <t>Cristiane Liz Ana Nascimento</t>
  </si>
  <si>
    <t>Patrícia Débora Sônia Souza</t>
  </si>
  <si>
    <t>José Henrique Cláudio das Neves</t>
  </si>
  <si>
    <t>Rayssa Sara Sophia Barros</t>
  </si>
  <si>
    <t>Oliver Calebe Enzo das Neves</t>
  </si>
  <si>
    <t>Rafael Ryan Nathan Campos</t>
  </si>
  <si>
    <t>Theo Oliver Roberto Oliveira</t>
  </si>
  <si>
    <t>Valentina Isabel Nascimento</t>
  </si>
  <si>
    <t>Marcelo Lucca Paulo Silva</t>
  </si>
  <si>
    <t>Gustavo Martin Geraldo Barbosa</t>
  </si>
  <si>
    <t>Cauã Gustavo Mendes</t>
  </si>
  <si>
    <t>César Manoel Anderson da Luz</t>
  </si>
  <si>
    <t>Alessandra Antonella Freitas</t>
  </si>
  <si>
    <t>Lucca Juan Giovanni Galvão</t>
  </si>
  <si>
    <t>Gabriel Juan Almeida</t>
  </si>
  <si>
    <t>Paulo Sérgio da Rocha</t>
  </si>
  <si>
    <t>Bryan Vitor Rezende</t>
  </si>
  <si>
    <t>Filipe Renan Matheus Aparício</t>
  </si>
  <si>
    <t>Lavínia Rebeca Caldeira</t>
  </si>
  <si>
    <t>Juliana Bárbara Rodrigues</t>
  </si>
  <si>
    <t>Priscila Vera Analu Galvão</t>
  </si>
  <si>
    <t>Erick Danilo Miguel da Rosa</t>
  </si>
  <si>
    <t>Rayssa Antonella Luciana Pires</t>
  </si>
  <si>
    <t>Emanuelly Priscila Jaqueline Aparício</t>
  </si>
  <si>
    <t>Cauê Calebe Cavalcanti</t>
  </si>
  <si>
    <t>Nicolas Márcio Almeida</t>
  </si>
  <si>
    <t>Gabrielly Isis Jennifer da Conceição</t>
  </si>
  <si>
    <t>Lucca Severino Diogo Galvão</t>
  </si>
  <si>
    <t>Ian Erick Cavalcanti</t>
  </si>
  <si>
    <t>Gael José Duarte</t>
  </si>
  <si>
    <t>Iago Calebe Diego Silveira</t>
  </si>
  <si>
    <t>Diogo Levi da Costa</t>
  </si>
  <si>
    <t>Raimundo Raul Moraes</t>
  </si>
  <si>
    <t>Matheus Marcelo da Cruz</t>
  </si>
  <si>
    <t>Fabiana Juliana Alícia da Rosa</t>
  </si>
  <si>
    <t>Renan José Lima</t>
  </si>
  <si>
    <t>Enzo Anthony Ian Pereira</t>
  </si>
  <si>
    <t>Joana Mariah de Paula</t>
  </si>
  <si>
    <t>Pedro Henrique Elias Kevin Ribeiro</t>
  </si>
  <si>
    <t>Heitor Bernardo Thales Sales</t>
  </si>
  <si>
    <t>Aurora Jennifer Mariah Assunção</t>
  </si>
  <si>
    <t>Jéssica Cecília Simone Gonçalves</t>
  </si>
  <si>
    <t>Cristiane Hadassa Pereira</t>
  </si>
  <si>
    <t>Clara Márcia Maya Aragão</t>
  </si>
  <si>
    <t>Sabrina Sandra Rita Freitas</t>
  </si>
  <si>
    <t>Milena Maya Kamilly das Neves</t>
  </si>
  <si>
    <t>Elias Theo Mendes</t>
  </si>
  <si>
    <t>Julio Heitor Murilo Aparício</t>
  </si>
  <si>
    <t>Gael Matheus Mário Castro</t>
  </si>
  <si>
    <t>Raimunda Raquel Teixeira</t>
  </si>
  <si>
    <t>Liz Allana Rafaela Fogaça</t>
  </si>
  <si>
    <t>Marcos Osvaldo Filipe da Paz</t>
  </si>
  <si>
    <t>Marli Isabella Lavínia Fernandes</t>
  </si>
  <si>
    <t>Samuel Henry Alves</t>
  </si>
  <si>
    <t>Benedita Antonella Mendes</t>
  </si>
  <si>
    <t>Manuel Carlos Eduardo Isaac Araújo</t>
  </si>
  <si>
    <t>Victor Leandro Marcos Vinicius Dias</t>
  </si>
  <si>
    <t>Davi Luiz Manuel Rezende</t>
  </si>
  <si>
    <t>Esther Mariana da Silva</t>
  </si>
  <si>
    <t>Francisca Raimunda Priscila Dias</t>
  </si>
  <si>
    <t>Filipe Nicolas Lopes</t>
  </si>
  <si>
    <t>Bárbara Gabriela Nascimento</t>
  </si>
  <si>
    <t>Pietro Benício Davi Figueiredo</t>
  </si>
  <si>
    <t>Isabelly Nair Mariane Ferreira</t>
  </si>
  <si>
    <t>Lorena Sebastiana Mendes</t>
  </si>
  <si>
    <t>Heloisa Isabelly Evelyn Alves</t>
  </si>
  <si>
    <t>Levi Cauê dos Santos</t>
  </si>
  <si>
    <t>Tânia Julia Jesus</t>
  </si>
  <si>
    <t>Bento Raimundo Vicente Lopes</t>
  </si>
  <si>
    <t>Renan Breno da Conceição</t>
  </si>
  <si>
    <t>Guilherme Raul Ian Pires</t>
  </si>
  <si>
    <t>Emanuel Kauê Benjamin Souza</t>
  </si>
  <si>
    <t>Mariana Juliana Fátima da Mota</t>
  </si>
  <si>
    <t>Heitor Cauã Gonçalves</t>
  </si>
  <si>
    <t>Marcos Vinicius Augusto Breno Costa</t>
  </si>
  <si>
    <t>Filipe Diego João Almeida</t>
  </si>
  <si>
    <t>Bianca Marli Eduarda Figueiredo</t>
  </si>
  <si>
    <t>Pedro Henrique Vinicius dos Santos</t>
  </si>
  <si>
    <t>Daiane Bianca Pires</t>
  </si>
  <si>
    <t>Márcio Ryan Moura</t>
  </si>
  <si>
    <t>Yuri Felipe Henrique Ramos</t>
  </si>
  <si>
    <t>Diego Mário da Conceição</t>
  </si>
  <si>
    <t>Leandro Geraldo Lima</t>
  </si>
  <si>
    <t>Aurora Alana Milena Peixoto</t>
  </si>
  <si>
    <t>Juliana Heloise Priscila Mendes</t>
  </si>
  <si>
    <t>Regina Emanuelly Brenda Gonçalves</t>
  </si>
  <si>
    <t>Augusto Otávio Iago Pinto</t>
  </si>
  <si>
    <t>Regina Olivia Melissa da Cruz</t>
  </si>
  <si>
    <t>Giovana Natália da Mata</t>
  </si>
  <si>
    <t>Vicente Manuel Ramos</t>
  </si>
  <si>
    <t>Bento Theo Cauã Pereira</t>
  </si>
  <si>
    <t>Ruan Anthony da Rocha</t>
  </si>
  <si>
    <t>Enrico Márcio Viana</t>
  </si>
  <si>
    <t>Lorenzo Daniel Henry Silva</t>
  </si>
  <si>
    <t>Kaique Bento Moreira</t>
  </si>
  <si>
    <t>Kevin Lucas Iago dos Santos</t>
  </si>
  <si>
    <t>Luzia Agatha Novaes</t>
  </si>
  <si>
    <t>Oliver Antonio Victor Aparício</t>
  </si>
  <si>
    <t>Mário Kauê Ferreira</t>
  </si>
  <si>
    <t>Andrea Emanuelly Freitas</t>
  </si>
  <si>
    <t>Geraldo Caio Mário Figueiredo</t>
  </si>
  <si>
    <t>Danilo César Caldeira</t>
  </si>
  <si>
    <t>Thales Manuel da Paz</t>
  </si>
  <si>
    <t>Lara Antonella Duarte</t>
  </si>
  <si>
    <t>Samuel Joaquim Enrico Ramos</t>
  </si>
  <si>
    <t>Evelyn Giovana da Conceição</t>
  </si>
  <si>
    <t>Ricardo Nicolas Gonçalves</t>
  </si>
  <si>
    <t>Antônia Marina Luzia Drumond</t>
  </si>
  <si>
    <t>Elaine Benedita Daiane Moura</t>
  </si>
  <si>
    <t>Kauê Tiago da Rosa</t>
  </si>
  <si>
    <t>Adriana Rosa Alícia da Paz</t>
  </si>
  <si>
    <t>Anthony Lucca Fernandes</t>
  </si>
  <si>
    <t>Mariane Alice Moreira</t>
  </si>
  <si>
    <t>Vitória Isabella Cardoso</t>
  </si>
  <si>
    <t>Matheus Renato Anthony Moreira</t>
  </si>
  <si>
    <t>Mariane Sueli Lima</t>
  </si>
  <si>
    <t>Isis Isabella Aragão</t>
  </si>
  <si>
    <t>Bianca Esther Moraes</t>
  </si>
  <si>
    <t>Nair Silvana Jaqueline Campos</t>
  </si>
  <si>
    <t>Benedito Miguel Renan Freitas</t>
  </si>
  <si>
    <t>Gustavo Diego Kevin Castro</t>
  </si>
  <si>
    <t>Ester Valentina Cavalcanti</t>
  </si>
  <si>
    <t>Gustavo Bernardo Enzo Oliveira</t>
  </si>
  <si>
    <t>Esther Laís da Mata</t>
  </si>
  <si>
    <t>Augusto Bento Oliver Porto</t>
  </si>
  <si>
    <t>Heloise Louise Yasmin da Silva</t>
  </si>
  <si>
    <t>Antonella Laura Marcela Duarte</t>
  </si>
  <si>
    <t>Hadassa Betina Mariah Cavalcanti</t>
  </si>
  <si>
    <t>Fátima Eloá Stella da Luz</t>
  </si>
  <si>
    <t>Marcos Renan Assunção</t>
  </si>
  <si>
    <t>Gustavo Augusto Martins</t>
  </si>
  <si>
    <t>Fátima Alessandra Rosa da Paz</t>
  </si>
  <si>
    <t>Marcela Hadassa Aline Souza</t>
  </si>
  <si>
    <t>Joana Mariane Gomes</t>
  </si>
  <si>
    <t>Bianca Caroline Ramos</t>
  </si>
  <si>
    <t>Isis Mariane Costa</t>
  </si>
  <si>
    <t>Francisco Augusto Kaique Oliveira</t>
  </si>
  <si>
    <t>Nicole Olivia Esther Porto</t>
  </si>
  <si>
    <t>Isis Nair da Cunha</t>
  </si>
  <si>
    <t>Tatiane Brenda Moura</t>
  </si>
  <si>
    <t>Renan Calebe Aparício</t>
  </si>
  <si>
    <t>Leonardo Rodrigo Almada</t>
  </si>
  <si>
    <t>Rosângela Larissa Daiane Farias</t>
  </si>
  <si>
    <t>Eliane Maitê Santos</t>
  </si>
  <si>
    <t>Joaquim Cláudio Francisco da Rosa</t>
  </si>
  <si>
    <t>Marcelo Henry Pires</t>
  </si>
  <si>
    <t>Osvaldo Enzo Carlos Eduardo Nascimento</t>
  </si>
  <si>
    <t>Caroline Malu Sandra Moura</t>
  </si>
  <si>
    <t>Lívia Tereza Caroline Pereira</t>
  </si>
  <si>
    <t>Daniel Ruan Tomás da Conceição</t>
  </si>
  <si>
    <t>Lorena Francisca Renata Almada</t>
  </si>
  <si>
    <t>Igor Luiz Rocha</t>
  </si>
  <si>
    <t>Larissa Patrícia Lívia Pereira</t>
  </si>
  <si>
    <t>Alícia Heloise Gonçalves</t>
  </si>
  <si>
    <t>Sara Cecília Novaes</t>
  </si>
  <si>
    <t>Luciana Carla Malu Cavalcanti</t>
  </si>
  <si>
    <t>Luís Kevin Ian Viana</t>
  </si>
  <si>
    <t>Lúcia Allana Silvana da Costa</t>
  </si>
  <si>
    <t>Bernardo Rodrigo Jorge da Conceição</t>
  </si>
  <si>
    <t>Jaqueline Luzia Vanessa Ramos</t>
  </si>
  <si>
    <t>Miguel Thomas Costa</t>
  </si>
  <si>
    <t>Bento Ian Felipe Brito</t>
  </si>
  <si>
    <t>Cristiane Juliana Isis Alves</t>
  </si>
  <si>
    <t>Yago Iago dos Santos</t>
  </si>
  <si>
    <t>Isabela Elisa Fogaça</t>
  </si>
  <si>
    <t>Alícia Ayla Lima</t>
  </si>
  <si>
    <t>Fernando Noah Cauã Carvalho</t>
  </si>
  <si>
    <t>Rosângela Bruna Oliveira</t>
  </si>
  <si>
    <t>Jennifer Antonella Moraes</t>
  </si>
  <si>
    <t>Thales Raul Drumond</t>
  </si>
  <si>
    <t>Letícia Rayssa Eloá Fogaça</t>
  </si>
  <si>
    <t>Yago Erick Assis</t>
  </si>
  <si>
    <t>Ruan Elias Henrique Lima</t>
  </si>
  <si>
    <t>Bianca Gabrielly Olivia da Mota</t>
  </si>
  <si>
    <t>Caroline Manuela Moraes</t>
  </si>
  <si>
    <t>Lucca Breno Roberto da Mota</t>
  </si>
  <si>
    <t>Yago Manoel da Cunha</t>
  </si>
  <si>
    <t>Pedro Henrique Caio Figueiredo</t>
  </si>
  <si>
    <t>Brenda Daiane Valentina da Silva</t>
  </si>
  <si>
    <t>Carlos Eduardo Elias Thomas Rodrigues</t>
  </si>
  <si>
    <t>Julio Vinicius Calebe Pires</t>
  </si>
  <si>
    <t>Vanessa Isabela Isabelly da Mata</t>
  </si>
  <si>
    <t>Alana Maria Souza</t>
  </si>
  <si>
    <t>Levi Bruno Hugo Ferreira</t>
  </si>
  <si>
    <t>Giovana Isabella Duarte</t>
  </si>
  <si>
    <t>Maya Marlene Isabelly Ramos</t>
  </si>
  <si>
    <t>Diego Ruan Fogaça</t>
  </si>
  <si>
    <t>Carlos Eduardo Renato Roberto Peixoto</t>
  </si>
  <si>
    <t>Mirella Isis Alves</t>
  </si>
  <si>
    <t>Gabriel Sebastião Samuel Gomes</t>
  </si>
  <si>
    <t>Yago Lorenzo Igor Lopes</t>
  </si>
  <si>
    <t>Gustavo Levi Danilo Ribeiro</t>
  </si>
  <si>
    <t>Rebeca Sarah Liz da Costa</t>
  </si>
  <si>
    <t>Geraldo Marcos Gael Moreira</t>
  </si>
  <si>
    <t>Giovanni Luís da Rocha</t>
  </si>
  <si>
    <t>Erick Hugo da Rosa</t>
  </si>
  <si>
    <t>Murilo Gael Melo</t>
  </si>
  <si>
    <t>Letícia Brenda Adriana Galvão</t>
  </si>
  <si>
    <t>Jéssica Sebastiana das Neves</t>
  </si>
  <si>
    <t>Maitê Malu de Paula</t>
  </si>
  <si>
    <t>Tatiane Sarah Monteiro</t>
  </si>
  <si>
    <t>Heloisa Aurora Moura</t>
  </si>
  <si>
    <t>Murilo Theo Nascimento</t>
  </si>
  <si>
    <t>Arthur Bryan Souza</t>
  </si>
  <si>
    <t>Sebastiana Aurora Vitória Novaes</t>
  </si>
  <si>
    <t>Antonella Isabelly Stella Rocha</t>
  </si>
  <si>
    <t>Yago Marcos Pedro Henrique da Costa</t>
  </si>
  <si>
    <t>Matheus Henry Cavalcanti</t>
  </si>
  <si>
    <t>Arthur Manuel Oliver Pereira</t>
  </si>
  <si>
    <t>Stefany Manuela Alves</t>
  </si>
  <si>
    <t>Pedro Marcelo da Costa</t>
  </si>
  <si>
    <t>Lucca Marcelo Renato Duarte</t>
  </si>
  <si>
    <t>Martin Lucca Manoel Monteiro</t>
  </si>
  <si>
    <t>Sara Maya Isabel Campos</t>
  </si>
  <si>
    <t>Lorenzo João Campos</t>
  </si>
  <si>
    <t>Noah Yuri Anthony da Mata</t>
  </si>
  <si>
    <t>Mário Thales Lima</t>
  </si>
  <si>
    <t>Jennifer Pietra Castro</t>
  </si>
  <si>
    <t>Ester Amanda Letícia Baptista</t>
  </si>
  <si>
    <t>Raquel Sophia Melo</t>
  </si>
  <si>
    <t>Ayla Allana Alessandra Farias</t>
  </si>
  <si>
    <t>Mirella Antônia Analu Lima</t>
  </si>
  <si>
    <t>André Paulo Mendes</t>
  </si>
  <si>
    <t>Miguel Roberto Pedro Henrique Cardoso</t>
  </si>
  <si>
    <t>Marcos Vinicius Erick da Cruz</t>
  </si>
  <si>
    <t>Erick Mateus Aragão</t>
  </si>
  <si>
    <t>Manuel Nathan Nogueira</t>
  </si>
  <si>
    <t>Anderson Alexandre Guilherme da Conceição</t>
  </si>
  <si>
    <t>Eduardo Ian Renan dos Santos</t>
  </si>
  <si>
    <t>Allana Elza Sophie Rocha</t>
  </si>
  <si>
    <t>Laís Emily Clarice Pinto</t>
  </si>
  <si>
    <t>Lucca André Cauê Monteiro</t>
  </si>
  <si>
    <t>Thomas Ryan Alexandre Ramos</t>
  </si>
  <si>
    <t>Marli Eliane Tereza Gonçalves</t>
  </si>
  <si>
    <t>Sophia Francisca Nunes</t>
  </si>
  <si>
    <t>Lucca Bento Samuel Peixoto</t>
  </si>
  <si>
    <t>Analu Eduarda Fogaça</t>
  </si>
  <si>
    <t>Yasmin Josefa Stella Gomes</t>
  </si>
  <si>
    <t>Benedita Stefany Gomes</t>
  </si>
  <si>
    <t>César Igor Nascimento</t>
  </si>
  <si>
    <t>Luan Ricardo Bryan Nunes</t>
  </si>
  <si>
    <t>Henrique Márcio Oliveira</t>
  </si>
  <si>
    <t>Vinicius Márcio Rodrigo Brito</t>
  </si>
  <si>
    <t>Marcos Tiago Pereira</t>
  </si>
  <si>
    <t>Juliana Lavínia Ana Porto</t>
  </si>
  <si>
    <t>Felipe Leandro Bryan Baptista</t>
  </si>
  <si>
    <t>João Igor Heitor Pinto</t>
  </si>
  <si>
    <t>Isadora Maria Natália da Paz</t>
  </si>
  <si>
    <t>Eduardo Gael Assis</t>
  </si>
  <si>
    <t>Clara Sara Isabella de Paula</t>
  </si>
  <si>
    <t>Renan André Caldeira</t>
  </si>
  <si>
    <t>Sophie Brenda Ferreira</t>
  </si>
  <si>
    <t>Emilly Maya Mirella Corte Real</t>
  </si>
  <si>
    <t>Sarah Sandra Carvalho</t>
  </si>
  <si>
    <t>Stefany Rita Clarice Fernandes</t>
  </si>
  <si>
    <t>Luiz Henrique Calebe Pires</t>
  </si>
  <si>
    <t>Beatriz Elisa Emilly Porto</t>
  </si>
  <si>
    <t>Bernardo Filipe Luiz da Mota</t>
  </si>
  <si>
    <t>Caleb Pedro Henrique Pires</t>
  </si>
  <si>
    <t>Davi Kevin Martins</t>
  </si>
  <si>
    <t>Mário Guilherme Cláudio da Mata</t>
  </si>
  <si>
    <t>Filipe Rafael Bryan Vieira</t>
  </si>
  <si>
    <t>Gabriel Cauê Diogo da Mota</t>
  </si>
  <si>
    <t>Geraldo Joaquim Gabriel da Rocha</t>
  </si>
  <si>
    <t>Davi Heitor Márcio da Cunha</t>
  </si>
  <si>
    <t>Roberto Tomás da Mota</t>
  </si>
  <si>
    <t>Julio Thiago Sales</t>
  </si>
  <si>
    <t>Gael Manoel Bernardes</t>
  </si>
  <si>
    <t>Miguel Lucca Bernardo Silveira</t>
  </si>
  <si>
    <t>Esther Daiane Rayssa da Mota</t>
  </si>
  <si>
    <t>Gael Lorenzo Novaes</t>
  </si>
  <si>
    <t>Stella Cláudia Rocha</t>
  </si>
  <si>
    <t>Fernanda Sebastiana Viana</t>
  </si>
  <si>
    <t>Lúcia Isadora Ferreira</t>
  </si>
  <si>
    <t>Benedito Otávio Freitas</t>
  </si>
  <si>
    <t>Eloá Clara Dias</t>
  </si>
  <si>
    <t>Milena Clarice Isis Ferreira</t>
  </si>
  <si>
    <t>Antônia Andreia Duarte</t>
  </si>
  <si>
    <t>Aurora Allana Heloise Drumond</t>
  </si>
  <si>
    <t>Raquel Kamilly Isabela Caldeira</t>
  </si>
  <si>
    <t>Tereza Carla Monteiro</t>
  </si>
  <si>
    <t>Sabrina Louise Bernardes</t>
  </si>
  <si>
    <t>Marcela Adriana Barros</t>
  </si>
  <si>
    <t>Matheus Cauê Cauã Assunção</t>
  </si>
  <si>
    <t>Raul Thomas Fábio Ferreira</t>
  </si>
  <si>
    <t>Nina Luna Mirella Peixoto</t>
  </si>
  <si>
    <t>Renan Anderson da Luz</t>
  </si>
  <si>
    <t>Nair Isabelly Antônia da Costa</t>
  </si>
  <si>
    <t>César Sebastião Monteiro</t>
  </si>
  <si>
    <t>Thomas Joaquim Baptista</t>
  </si>
  <si>
    <t>Fernanda Vitória da Mata</t>
  </si>
  <si>
    <t>Ruan Martin Enzo Duarte</t>
  </si>
  <si>
    <t>Murilo Elias da Cunha</t>
  </si>
  <si>
    <t>Isabel Lúcia Jesus</t>
  </si>
  <si>
    <t>Benedito Renan Ricardo Rodrigues</t>
  </si>
  <si>
    <t>Lara Caroline Farias</t>
  </si>
  <si>
    <t>Malu Benedita Rayssa Cardoso</t>
  </si>
  <si>
    <t>Severino Yuri Cardoso</t>
  </si>
  <si>
    <t>Tatiane Elisa Barros</t>
  </si>
  <si>
    <t>Calebe Bernardo Pires</t>
  </si>
  <si>
    <t>Isadora Daniela Jennifer Moura</t>
  </si>
  <si>
    <t>Flávia Beatriz Martins</t>
  </si>
  <si>
    <t>Anthony Thiago Anderson Farias</t>
  </si>
  <si>
    <t>Igor Juan Lima</t>
  </si>
  <si>
    <t>Fátima Catarina Nascimento</t>
  </si>
  <si>
    <t>Alessandra Mariah Castro</t>
  </si>
  <si>
    <t>Cláudio Nathan Galvão</t>
  </si>
  <si>
    <t>Márcia Sandra Nascimento</t>
  </si>
  <si>
    <t>Aline Alice Moraes</t>
  </si>
  <si>
    <t>Jennifer Priscila Vitória Souza</t>
  </si>
  <si>
    <t>Giovanna Maitê Pereira</t>
  </si>
  <si>
    <t>Noah Breno Vinicius Martins</t>
  </si>
  <si>
    <t>Luna Priscila Rodrigues</t>
  </si>
  <si>
    <t>Márcio Vicente André da Conceição</t>
  </si>
  <si>
    <t>Augusto Anderson da Paz</t>
  </si>
  <si>
    <t>Sueli Sophia Helena Bernardes</t>
  </si>
  <si>
    <t>Camila Evelyn Clara Fogaça</t>
  </si>
  <si>
    <t>Daniel Ruan Jesus</t>
  </si>
  <si>
    <t>Julia Carolina Campos</t>
  </si>
  <si>
    <t>Augusto Benjamin Peixoto</t>
  </si>
  <si>
    <t>Rosa Simone Jesus</t>
  </si>
  <si>
    <t>Pietro Pedro Benjamin Monteiro</t>
  </si>
  <si>
    <t>Felipe Luiz Melo</t>
  </si>
  <si>
    <t>Marcelo Lucca Carlos Vieira</t>
  </si>
  <si>
    <t>Maria Eloá Farias</t>
  </si>
  <si>
    <t>Pedro Henrique Theo Osvaldo Galvão</t>
  </si>
  <si>
    <t>Sophia Olivia Gabriela Viana</t>
  </si>
  <si>
    <t>Davi Marcelo Hugo Baptista</t>
  </si>
  <si>
    <t>Valentina Renata Eloá Cavalcanti</t>
  </si>
  <si>
    <t>Isabelle Pietra Fogaça</t>
  </si>
  <si>
    <t>Fernando Raul Teixeira</t>
  </si>
  <si>
    <t>Noah Bernardo de Paula</t>
  </si>
  <si>
    <t>Luna Giovanna da Cruz</t>
  </si>
  <si>
    <t>Rita Patrícia Porto</t>
  </si>
  <si>
    <t>Maria Carla Marli da Mota</t>
  </si>
  <si>
    <t>Isabelle Agatha Betina Bernardes</t>
  </si>
  <si>
    <t>Mariah Alana dos Santos</t>
  </si>
  <si>
    <t>Manoel Nathan Kaique dos Santos</t>
  </si>
  <si>
    <t>Sérgio Rodrigo Thomas Costa</t>
  </si>
  <si>
    <t>Luzia Marcela Duarte</t>
  </si>
  <si>
    <t>Lucca Miguel Galvão</t>
  </si>
  <si>
    <t>Sophia Gabrielly Emilly Viana</t>
  </si>
  <si>
    <t>Otávio Filipe Yago Novaes</t>
  </si>
  <si>
    <t>Eduardo Guilherme Galvão</t>
  </si>
  <si>
    <t>Geraldo Henrique Rafael Gonçalves</t>
  </si>
  <si>
    <t>Tereza Marli Elza Moraes</t>
  </si>
  <si>
    <t>Yuri Tomás Roberto Porto</t>
  </si>
  <si>
    <t>Alexandre Isaac Nogueira</t>
  </si>
  <si>
    <t>Luiza Silvana Mirella Assis</t>
  </si>
  <si>
    <t>Roberto Edson Miguel Vieira</t>
  </si>
  <si>
    <t>Bryan Tomás Ricardo Bernardes</t>
  </si>
  <si>
    <t>Tatiane Analu Pires</t>
  </si>
  <si>
    <t>Raquel Elza da Mota</t>
  </si>
  <si>
    <t>Louise Natália Manuela da Cruz</t>
  </si>
  <si>
    <t>Manuel Hugo Cavalcanti</t>
  </si>
  <si>
    <t>Bruna Isabela Carolina da Costa</t>
  </si>
  <si>
    <t>Ruan Cauê Ramos</t>
  </si>
  <si>
    <t>Bruno Enzo Márcio Moreira</t>
  </si>
  <si>
    <t>Alice Stefany Eloá Moura</t>
  </si>
  <si>
    <t>Daniela Patrícia Carolina Rodrigues</t>
  </si>
  <si>
    <t>Isaac Raimundo Barros</t>
  </si>
  <si>
    <t>Benjamin Sérgio Fernandes</t>
  </si>
  <si>
    <t>Nelson Francisco Souza</t>
  </si>
  <si>
    <t>Juan Emanuel de Paula</t>
  </si>
  <si>
    <t>Isabelle Hadassa Sophia Viana</t>
  </si>
  <si>
    <t>Fábio Guilherme Caio Martins</t>
  </si>
  <si>
    <t>Sarah Aparecida Castro</t>
  </si>
  <si>
    <t>Bianca Francisca Mendes</t>
  </si>
  <si>
    <t>Nair Rita Sandra Monteiro</t>
  </si>
  <si>
    <t>Bernardo Matheus Souza</t>
  </si>
  <si>
    <t>Thales Davi José Corte Real</t>
  </si>
  <si>
    <t>Geraldo Pedro Freitas</t>
  </si>
  <si>
    <t>Luana Giovana Isis Nunes</t>
  </si>
  <si>
    <t>Joana Mariah Stefany dos Santos</t>
  </si>
  <si>
    <t>Olivia Nicole Ferreira</t>
  </si>
  <si>
    <t>Silvana Giovana Jennifer da Costa</t>
  </si>
  <si>
    <t>Pedro Bruno Vieira</t>
  </si>
  <si>
    <t>Sérgio Ricardo Sebastião da Rosa</t>
  </si>
  <si>
    <t>Stella Isabella Cavalcanti</t>
  </si>
  <si>
    <t>Kauê Carlos Eduardo Levi Cardoso</t>
  </si>
  <si>
    <t>Manuel Raimundo da Silva</t>
  </si>
  <si>
    <t>Bernardo Fernando da Paz</t>
  </si>
  <si>
    <t>Isaac Nelson Lopes</t>
  </si>
  <si>
    <t>Fernanda Benedita Patrícia de Paula</t>
  </si>
  <si>
    <t>Emanuel Breno da Rosa</t>
  </si>
  <si>
    <t>Bruna Luciana Bernardes</t>
  </si>
  <si>
    <t>Jennifer Joana da Rosa</t>
  </si>
  <si>
    <t>Luciana Stella Farias</t>
  </si>
  <si>
    <t>Luís Sérgio Martins</t>
  </si>
  <si>
    <t>Benedito Márcio Viana</t>
  </si>
  <si>
    <t>Renata Cristiane Agatha da Paz</t>
  </si>
  <si>
    <t>Gael Diego Pires</t>
  </si>
  <si>
    <t>Cauê Bruno Brito</t>
  </si>
  <si>
    <t>Elisa Stella Pietra Silveira</t>
  </si>
  <si>
    <t>Samuel Ruan da Conceição</t>
  </si>
  <si>
    <t>Rafael Noah José Cavalcanti</t>
  </si>
  <si>
    <t>Leandro Nathan Martin Mendes</t>
  </si>
  <si>
    <t>Caio João Fernandes</t>
  </si>
  <si>
    <t>Márcio Ricardo Heitor Novaes</t>
  </si>
  <si>
    <t>Ryan Raul Sebastião Barros</t>
  </si>
  <si>
    <t>Aurora Hadassa Vitória de Paula</t>
  </si>
  <si>
    <t>Thiago José Caleb Vieira</t>
  </si>
  <si>
    <t>Raquel Louise Mendes</t>
  </si>
  <si>
    <t>Vitória Letícia Evelyn Ribeiro</t>
  </si>
  <si>
    <t>Emanuel Marcos Igor Ferreira</t>
  </si>
  <si>
    <t>Enzo Carlos Eduardo Lucca da Mota</t>
  </si>
  <si>
    <t>Marcos Vinicius Bernardo Henry Ramos</t>
  </si>
  <si>
    <t>Sérgio Oliver Campos</t>
  </si>
  <si>
    <t>Louise Clarice Gonçalves</t>
  </si>
  <si>
    <t>Marcos Ruan Ryan Nascimento</t>
  </si>
  <si>
    <t>Patrícia Aparecida da Paz</t>
  </si>
  <si>
    <t>Igor Kevin Lucas da Costa</t>
  </si>
  <si>
    <t>Rodrigo Renan Mendes</t>
  </si>
  <si>
    <t>Eduardo Matheus Raimundo Nascimento</t>
  </si>
  <si>
    <t>Oliver Victor Cavalcanti</t>
  </si>
  <si>
    <t>Simone Daniela Larissa Silva</t>
  </si>
  <si>
    <t>Caroline Teresinha Aparecida Assis</t>
  </si>
  <si>
    <t>Leandro Igor Lima</t>
  </si>
  <si>
    <t>Hadassa Mariah Elza Peixoto</t>
  </si>
  <si>
    <t>Tiago Mário da Mota</t>
  </si>
  <si>
    <t>Sophie Aurora Luana Pires</t>
  </si>
  <si>
    <t>Mariah Sara Martins</t>
  </si>
  <si>
    <t>Silvana Vera Novaes</t>
  </si>
  <si>
    <t>Theo Luís Cavalcanti</t>
  </si>
  <si>
    <t>Felipe Guilherme Enrico Nunes</t>
  </si>
  <si>
    <t>Leandro Cauê Cláudio Almada</t>
  </si>
  <si>
    <t>Masculino</t>
  </si>
  <si>
    <t>Feminino</t>
  </si>
  <si>
    <t>DATA_NASCIMENTO</t>
  </si>
  <si>
    <t>25/04/1969</t>
  </si>
  <si>
    <t>16/04/1973</t>
  </si>
  <si>
    <t>21/07/1983</t>
  </si>
  <si>
    <t>17/07/1941</t>
  </si>
  <si>
    <t>20/06/1990</t>
  </si>
  <si>
    <t>04/10/1943</t>
  </si>
  <si>
    <t>11/04/1989</t>
  </si>
  <si>
    <t>09/08/1998</t>
  </si>
  <si>
    <t>06/09/1942</t>
  </si>
  <si>
    <t>06/10/1945</t>
  </si>
  <si>
    <t>13/05/1985</t>
  </si>
  <si>
    <t>20/03/1951</t>
  </si>
  <si>
    <t>04/06/1994</t>
  </si>
  <si>
    <t>17/11/1972</t>
  </si>
  <si>
    <t>16/11/1956</t>
  </si>
  <si>
    <t>08/08/1999</t>
  </si>
  <si>
    <t>05/06/1981</t>
  </si>
  <si>
    <t>22/10/1963</t>
  </si>
  <si>
    <t>10/12/1945</t>
  </si>
  <si>
    <t>18/03/1951</t>
  </si>
  <si>
    <t>26/12/1989</t>
  </si>
  <si>
    <t>21/07/1941</t>
  </si>
  <si>
    <t>15/10/1973</t>
  </si>
  <si>
    <t>20/09/1957</t>
  </si>
  <si>
    <t>22/12/1998</t>
  </si>
  <si>
    <t>05/12/2002</t>
  </si>
  <si>
    <t>27/04/1970</t>
  </si>
  <si>
    <t>17/07/1967</t>
  </si>
  <si>
    <t>09/09/1970</t>
  </si>
  <si>
    <t>26/07/1977</t>
  </si>
  <si>
    <t>17/05/1984</t>
  </si>
  <si>
    <t>01/04/2002</t>
  </si>
  <si>
    <t>18/07/1965</t>
  </si>
  <si>
    <t>14/09/1981</t>
  </si>
  <si>
    <t>19/01/1965</t>
  </si>
  <si>
    <t>10/04/1969</t>
  </si>
  <si>
    <t>11/10/2002</t>
  </si>
  <si>
    <t>15/12/1965</t>
  </si>
  <si>
    <t>17/09/1951</t>
  </si>
  <si>
    <t>07/08/1985</t>
  </si>
  <si>
    <t>02/01/2000</t>
  </si>
  <si>
    <t>05/10/1966</t>
  </si>
  <si>
    <t>24/02/1961</t>
  </si>
  <si>
    <t>13/12/1950</t>
  </si>
  <si>
    <t>02/10/1967</t>
  </si>
  <si>
    <t>05/08/1978</t>
  </si>
  <si>
    <t>09/06/1965</t>
  </si>
  <si>
    <t>14/06/1959</t>
  </si>
  <si>
    <t>21/03/1979</t>
  </si>
  <si>
    <t>14/09/1959</t>
  </si>
  <si>
    <t>01/08/1988</t>
  </si>
  <si>
    <t>05/08/2001</t>
  </si>
  <si>
    <t>02/04/1978</t>
  </si>
  <si>
    <t>08/09/1950</t>
  </si>
  <si>
    <t>01/11/1988</t>
  </si>
  <si>
    <t>25/05/1954</t>
  </si>
  <si>
    <t>15/06/1950</t>
  </si>
  <si>
    <t>22/09/1994</t>
  </si>
  <si>
    <t>22/11/1975</t>
  </si>
  <si>
    <t>06/10/1987</t>
  </si>
  <si>
    <t>14/01/1968</t>
  </si>
  <si>
    <t>17/10/2002</t>
  </si>
  <si>
    <t>19/03/1997</t>
  </si>
  <si>
    <t>17/07/1963</t>
  </si>
  <si>
    <t>23/08/1963</t>
  </si>
  <si>
    <t>03/07/1999</t>
  </si>
  <si>
    <t>04/02/1941</t>
  </si>
  <si>
    <t>19/08/1999</t>
  </si>
  <si>
    <t>26/10/1944</t>
  </si>
  <si>
    <t>26/03/1982</t>
  </si>
  <si>
    <t>21/09/1971</t>
  </si>
  <si>
    <t>13/06/1998</t>
  </si>
  <si>
    <t>15/10/2002</t>
  </si>
  <si>
    <t>16/07/1942</t>
  </si>
  <si>
    <t>17/09/1949</t>
  </si>
  <si>
    <t>26/09/1951</t>
  </si>
  <si>
    <t>20/05/1967</t>
  </si>
  <si>
    <t>05/12/1998</t>
  </si>
  <si>
    <t>12/03/1996</t>
  </si>
  <si>
    <t>19/07/1949</t>
  </si>
  <si>
    <t>22/07/2002</t>
  </si>
  <si>
    <t>15/09/1946</t>
  </si>
  <si>
    <t>16/10/1977</t>
  </si>
  <si>
    <t>26/04/1986</t>
  </si>
  <si>
    <t>20/05/1943</t>
  </si>
  <si>
    <t>09/05/2001</t>
  </si>
  <si>
    <t>09/05/1975</t>
  </si>
  <si>
    <t>14/10/1992</t>
  </si>
  <si>
    <t>09/06/1957</t>
  </si>
  <si>
    <t>21/06/1966</t>
  </si>
  <si>
    <t>19/02/1970</t>
  </si>
  <si>
    <t>21/10/2002</t>
  </si>
  <si>
    <t>23/04/1983</t>
  </si>
  <si>
    <t>04/09/1995</t>
  </si>
  <si>
    <t>16/09/1957</t>
  </si>
  <si>
    <t>27/03/1943</t>
  </si>
  <si>
    <t>09/04/2003</t>
  </si>
  <si>
    <t>20/12/1990</t>
  </si>
  <si>
    <t>24/06/1945</t>
  </si>
  <si>
    <t>12/02/1941</t>
  </si>
  <si>
    <t>23/06/1947</t>
  </si>
  <si>
    <t>06/09/1943</t>
  </si>
  <si>
    <t>23/02/1981</t>
  </si>
  <si>
    <t>18/11/1976</t>
  </si>
  <si>
    <t>10/03/1967</t>
  </si>
  <si>
    <t>13/06/1944</t>
  </si>
  <si>
    <t>19/03/1973</t>
  </si>
  <si>
    <t>21/10/1959</t>
  </si>
  <si>
    <t>21/06/1955</t>
  </si>
  <si>
    <t>23/07/1953</t>
  </si>
  <si>
    <t>20/04/1967</t>
  </si>
  <si>
    <t>04/05/1941</t>
  </si>
  <si>
    <t>08/06/1964</t>
  </si>
  <si>
    <t>05/02/1942</t>
  </si>
  <si>
    <t>18/12/1983</t>
  </si>
  <si>
    <t>17/09/1947</t>
  </si>
  <si>
    <t>16/07/1948</t>
  </si>
  <si>
    <t>06/12/1993</t>
  </si>
  <si>
    <t>07/05/2001</t>
  </si>
  <si>
    <t>12/02/1974</t>
  </si>
  <si>
    <t>16/07/1982</t>
  </si>
  <si>
    <t>27/12/1968</t>
  </si>
  <si>
    <t>13/11/1950</t>
  </si>
  <si>
    <t>18/10/1962</t>
  </si>
  <si>
    <t>07/08/1977</t>
  </si>
  <si>
    <t>01/04/1949</t>
  </si>
  <si>
    <t>25/03/1950</t>
  </si>
  <si>
    <t>11/10/1976</t>
  </si>
  <si>
    <t>11/09/1952</t>
  </si>
  <si>
    <t>06/09/1978</t>
  </si>
  <si>
    <t>16/12/1989</t>
  </si>
  <si>
    <t>20/04/1962</t>
  </si>
  <si>
    <t>04/06/1953</t>
  </si>
  <si>
    <t>11/09/1943</t>
  </si>
  <si>
    <t>14/06/1985</t>
  </si>
  <si>
    <t>04/02/1989</t>
  </si>
  <si>
    <t>03/11/1994</t>
  </si>
  <si>
    <t>08/04/1943</t>
  </si>
  <si>
    <t>14/02/2001</t>
  </si>
  <si>
    <t>16/07/1968</t>
  </si>
  <si>
    <t>16/09/1995</t>
  </si>
  <si>
    <t>19/04/1986</t>
  </si>
  <si>
    <t>10/10/1976</t>
  </si>
  <si>
    <t>05/07/1945</t>
  </si>
  <si>
    <t>07/01/1985</t>
  </si>
  <si>
    <t>23/02/1985</t>
  </si>
  <si>
    <t>13/02/1952</t>
  </si>
  <si>
    <t>09/01/2001</t>
  </si>
  <si>
    <t>16/06/2001</t>
  </si>
  <si>
    <t>12/04/1973</t>
  </si>
  <si>
    <t>18/01/1981</t>
  </si>
  <si>
    <t>04/01/1984</t>
  </si>
  <si>
    <t>08/03/1955</t>
  </si>
  <si>
    <t>26/09/1961</t>
  </si>
  <si>
    <t>13/09/1962</t>
  </si>
  <si>
    <t>04/01/1954</t>
  </si>
  <si>
    <t>04/06/2001</t>
  </si>
  <si>
    <t>23/07/2001</t>
  </si>
  <si>
    <t>19/12/1986</t>
  </si>
  <si>
    <t>18/02/1979</t>
  </si>
  <si>
    <t>01/11/1990</t>
  </si>
  <si>
    <t>24/12/1957</t>
  </si>
  <si>
    <t>14/12/1954</t>
  </si>
  <si>
    <t>15/08/1980</t>
  </si>
  <si>
    <t>22/03/1965</t>
  </si>
  <si>
    <t>21/10/1990</t>
  </si>
  <si>
    <t>13/08/1972</t>
  </si>
  <si>
    <t>18/05/1977</t>
  </si>
  <si>
    <t>23/11/1995</t>
  </si>
  <si>
    <t>21/06/1977</t>
  </si>
  <si>
    <t>21/03/1977</t>
  </si>
  <si>
    <t>16/03/1959</t>
  </si>
  <si>
    <t>02/02/1998</t>
  </si>
  <si>
    <t>22/01/1945</t>
  </si>
  <si>
    <t>21/11/1979</t>
  </si>
  <si>
    <t>19/07/2000</t>
  </si>
  <si>
    <t>20/07/1981</t>
  </si>
  <si>
    <t>21/09/1987</t>
  </si>
  <si>
    <t>01/06/1982</t>
  </si>
  <si>
    <t>19/08/2001</t>
  </si>
  <si>
    <t>08/09/1989</t>
  </si>
  <si>
    <t>15/06/1984</t>
  </si>
  <si>
    <t>26/11/1952</t>
  </si>
  <si>
    <t>11/06/1974</t>
  </si>
  <si>
    <t>11/07/1994</t>
  </si>
  <si>
    <t>21/09/1975</t>
  </si>
  <si>
    <t>06/01/1958</t>
  </si>
  <si>
    <t>12/07/1970</t>
  </si>
  <si>
    <t>08/12/1981</t>
  </si>
  <si>
    <t>12/08/2003</t>
  </si>
  <si>
    <t>08/03/1948</t>
  </si>
  <si>
    <t>08/05/1983</t>
  </si>
  <si>
    <t>05/12/1983</t>
  </si>
  <si>
    <t>13/08/1955</t>
  </si>
  <si>
    <t>25/04/1976</t>
  </si>
  <si>
    <t>02/07/1995</t>
  </si>
  <si>
    <t>08/11/1975</t>
  </si>
  <si>
    <t>04/05/1983</t>
  </si>
  <si>
    <t>03/06/1952</t>
  </si>
  <si>
    <t>04/09/1986</t>
  </si>
  <si>
    <t>20/06/1994</t>
  </si>
  <si>
    <t>01/11/1997</t>
  </si>
  <si>
    <t>11/10/1972</t>
  </si>
  <si>
    <t>14/01/1983</t>
  </si>
  <si>
    <t>21/08/1993</t>
  </si>
  <si>
    <t>01/09/1949</t>
  </si>
  <si>
    <t>14/11/1945</t>
  </si>
  <si>
    <t>19/10/1969</t>
  </si>
  <si>
    <t>19/03/1989</t>
  </si>
  <si>
    <t>15/07/2002</t>
  </si>
  <si>
    <t>25/01/1941</t>
  </si>
  <si>
    <t>07/07/1965</t>
  </si>
  <si>
    <t>03/02/1950</t>
  </si>
  <si>
    <t>12/07/1976</t>
  </si>
  <si>
    <t>07/08/1959</t>
  </si>
  <si>
    <t>26/01/1952</t>
  </si>
  <si>
    <t>27/08/1976</t>
  </si>
  <si>
    <t>06/04/1953</t>
  </si>
  <si>
    <t>08/08/1975</t>
  </si>
  <si>
    <t>10/02/1960</t>
  </si>
  <si>
    <t>09/11/1953</t>
  </si>
  <si>
    <t>27/11/1983</t>
  </si>
  <si>
    <t>16/04/1974</t>
  </si>
  <si>
    <t>20/01/1972</t>
  </si>
  <si>
    <t>13/03/1947</t>
  </si>
  <si>
    <t>05/12/1989</t>
  </si>
  <si>
    <t>12/08/1956</t>
  </si>
  <si>
    <t>13/12/1944</t>
  </si>
  <si>
    <t>20/11/1991</t>
  </si>
  <si>
    <t>04/04/1976</t>
  </si>
  <si>
    <t>22/04/1996</t>
  </si>
  <si>
    <t>27/12/1979</t>
  </si>
  <si>
    <t>01/12/1999</t>
  </si>
  <si>
    <t>11/12/1971</t>
  </si>
  <si>
    <t>08/01/1973</t>
  </si>
  <si>
    <t>05/10/1977</t>
  </si>
  <si>
    <t>23/09/1984</t>
  </si>
  <si>
    <t>03/09/1972</t>
  </si>
  <si>
    <t>05/01/1983</t>
  </si>
  <si>
    <t>11/03/1958</t>
  </si>
  <si>
    <t>13/08/2000</t>
  </si>
  <si>
    <t>27/04/1951</t>
  </si>
  <si>
    <t>15/11/1975</t>
  </si>
  <si>
    <t>27/01/1964</t>
  </si>
  <si>
    <t>16/04/1952</t>
  </si>
  <si>
    <t>20/01/1988</t>
  </si>
  <si>
    <t>07/11/1976</t>
  </si>
  <si>
    <t>17/08/1945</t>
  </si>
  <si>
    <t>21/10/1999</t>
  </si>
  <si>
    <t>09/12/1954</t>
  </si>
  <si>
    <t>27/11/1964</t>
  </si>
  <si>
    <t>12/09/1962</t>
  </si>
  <si>
    <t>08/08/2000</t>
  </si>
  <si>
    <t>01/04/1982</t>
  </si>
  <si>
    <t>26/02/1945</t>
  </si>
  <si>
    <t>19/04/1979</t>
  </si>
  <si>
    <t>12/09/1947</t>
  </si>
  <si>
    <t>10/10/1990</t>
  </si>
  <si>
    <t>16/01/1955</t>
  </si>
  <si>
    <t>07/10/1966</t>
  </si>
  <si>
    <t>12/01/1956</t>
  </si>
  <si>
    <t>22/07/1941</t>
  </si>
  <si>
    <t>22/11/1946</t>
  </si>
  <si>
    <t>08/02/1974</t>
  </si>
  <si>
    <t>04/06/1947</t>
  </si>
  <si>
    <t>17/02/1991</t>
  </si>
  <si>
    <t>14/08/1947</t>
  </si>
  <si>
    <t>15/06/1995</t>
  </si>
  <si>
    <t>06/02/1988</t>
  </si>
  <si>
    <t>02/05/1978</t>
  </si>
  <si>
    <t>15/03/1980</t>
  </si>
  <si>
    <t>11/07/1961</t>
  </si>
  <si>
    <t>03/06/1999</t>
  </si>
  <si>
    <t>01/11/1953</t>
  </si>
  <si>
    <t>21/05/1967</t>
  </si>
  <si>
    <t>23/05/1945</t>
  </si>
  <si>
    <t>04/05/1978</t>
  </si>
  <si>
    <t>13/03/2003</t>
  </si>
  <si>
    <t>07/09/1958</t>
  </si>
  <si>
    <t>06/06/1950</t>
  </si>
  <si>
    <t>14/04/1944</t>
  </si>
  <si>
    <t>20/09/1958</t>
  </si>
  <si>
    <t>02/06/1951</t>
  </si>
  <si>
    <t>02/08/1949</t>
  </si>
  <si>
    <t>08/07/1952</t>
  </si>
  <si>
    <t>20/12/1974</t>
  </si>
  <si>
    <t>25/02/1980</t>
  </si>
  <si>
    <t>08/04/1961</t>
  </si>
  <si>
    <t>13/12/1968</t>
  </si>
  <si>
    <t>21/05/1982</t>
  </si>
  <si>
    <t>16/09/1974</t>
  </si>
  <si>
    <t>15/05/1959</t>
  </si>
  <si>
    <t>18/09/1985</t>
  </si>
  <si>
    <t>08/10/1975</t>
  </si>
  <si>
    <t>26/03/1996</t>
  </si>
  <si>
    <t>16/01/1998</t>
  </si>
  <si>
    <t>07/10/1952</t>
  </si>
  <si>
    <t>15/12/1945</t>
  </si>
  <si>
    <t>14/07/1972</t>
  </si>
  <si>
    <t>04/04/1954</t>
  </si>
  <si>
    <t>14/07/1994</t>
  </si>
  <si>
    <t>22/10/1962</t>
  </si>
  <si>
    <t>12/09/1964</t>
  </si>
  <si>
    <t>09/07/1989</t>
  </si>
  <si>
    <t>11/06/1942</t>
  </si>
  <si>
    <t>05/02/1947</t>
  </si>
  <si>
    <t>11/11/1976</t>
  </si>
  <si>
    <t>16/04/1950</t>
  </si>
  <si>
    <t>12/04/1956</t>
  </si>
  <si>
    <t>07/10/1989</t>
  </si>
  <si>
    <t>15/09/1959</t>
  </si>
  <si>
    <t>15/03/1995</t>
  </si>
  <si>
    <t>14/02/1979</t>
  </si>
  <si>
    <t>03/08/1969</t>
  </si>
  <si>
    <t>11/12/2000</t>
  </si>
  <si>
    <t>01/01/1945</t>
  </si>
  <si>
    <t>01/10/1955</t>
  </si>
  <si>
    <t>09/10/1979</t>
  </si>
  <si>
    <t>07/04/1999</t>
  </si>
  <si>
    <t>02/01/1969</t>
  </si>
  <si>
    <t>23/12/1960</t>
  </si>
  <si>
    <t>15/03/1959</t>
  </si>
  <si>
    <t>02/11/1955</t>
  </si>
  <si>
    <t>15/06/1958</t>
  </si>
  <si>
    <t>06/08/1991</t>
  </si>
  <si>
    <t>13/11/1971</t>
  </si>
  <si>
    <t>04/11/1988</t>
  </si>
  <si>
    <t>16/04/1975</t>
  </si>
  <si>
    <t>13/05/1974</t>
  </si>
  <si>
    <t>27/01/1967</t>
  </si>
  <si>
    <t>20/08/2001</t>
  </si>
  <si>
    <t>23/12/1983</t>
  </si>
  <si>
    <t>09/06/2001</t>
  </si>
  <si>
    <t>13/02/1947</t>
  </si>
  <si>
    <t>06/08/2001</t>
  </si>
  <si>
    <t>01/10/1941</t>
  </si>
  <si>
    <t>17/05/1954</t>
  </si>
  <si>
    <t>26/11/1945</t>
  </si>
  <si>
    <t>07/04/1991</t>
  </si>
  <si>
    <t>23/03/1949</t>
  </si>
  <si>
    <t>10/01/1942</t>
  </si>
  <si>
    <t>01/01/1993</t>
  </si>
  <si>
    <t>04/09/1972</t>
  </si>
  <si>
    <t>13/01/1983</t>
  </si>
  <si>
    <t>06/11/1967</t>
  </si>
  <si>
    <t>15/05/1979</t>
  </si>
  <si>
    <t>09/02/1980</t>
  </si>
  <si>
    <t>02/06/1975</t>
  </si>
  <si>
    <t>11/07/1942</t>
  </si>
  <si>
    <t>23/09/1976</t>
  </si>
  <si>
    <t>03/01/1963</t>
  </si>
  <si>
    <t>02/09/1956</t>
  </si>
  <si>
    <t>06/06/1949</t>
  </si>
  <si>
    <t>06/05/1978</t>
  </si>
  <si>
    <t>01/08/1971</t>
  </si>
  <si>
    <t>20/09/1986</t>
  </si>
  <si>
    <t>02/10/1954</t>
  </si>
  <si>
    <t>02/04/1999</t>
  </si>
  <si>
    <t>12/06/1979</t>
  </si>
  <si>
    <t>25/05/1971</t>
  </si>
  <si>
    <t>27/10/1980</t>
  </si>
  <si>
    <t>04/12/1952</t>
  </si>
  <si>
    <t>16/02/1999</t>
  </si>
  <si>
    <t>20/12/1987</t>
  </si>
  <si>
    <t>05/02/1984</t>
  </si>
  <si>
    <t>21/08/1970</t>
  </si>
  <si>
    <t>20/02/1973</t>
  </si>
  <si>
    <t>20/03/1996</t>
  </si>
  <si>
    <t>05/02/1959</t>
  </si>
  <si>
    <t>23/03/1965</t>
  </si>
  <si>
    <t>05/10/1947</t>
  </si>
  <si>
    <t>11/07/1958</t>
  </si>
  <si>
    <t>15/05/1950</t>
  </si>
  <si>
    <t>08/10/1978</t>
  </si>
  <si>
    <t>01/01/1987</t>
  </si>
  <si>
    <t>05/08/1953</t>
  </si>
  <si>
    <t>23/03/1982</t>
  </si>
  <si>
    <t>09/08/1986</t>
  </si>
  <si>
    <t>08/03/1946</t>
  </si>
  <si>
    <t>21/08/1951</t>
  </si>
  <si>
    <t>26/01/1992</t>
  </si>
  <si>
    <t>14/01/1978</t>
  </si>
  <si>
    <t>08/08/1997</t>
  </si>
  <si>
    <t>04/04/1996</t>
  </si>
  <si>
    <t>10/12/1985</t>
  </si>
  <si>
    <t>11/06/2003</t>
  </si>
  <si>
    <t>13/06/1963</t>
  </si>
  <si>
    <t>21/12/1941</t>
  </si>
  <si>
    <t>10/10/1993</t>
  </si>
  <si>
    <t>27/06/1942</t>
  </si>
  <si>
    <t>22/06/1971</t>
  </si>
  <si>
    <t>19/08/1960</t>
  </si>
  <si>
    <t>17/05/1950</t>
  </si>
  <si>
    <t>16/07/1975</t>
  </si>
  <si>
    <t>17/03/1978</t>
  </si>
  <si>
    <t>15/01/1951</t>
  </si>
  <si>
    <t>19/03/1992</t>
  </si>
  <si>
    <t>02/06/1999</t>
  </si>
  <si>
    <t>03/08/1942</t>
  </si>
  <si>
    <t>08/07/1980</t>
  </si>
  <si>
    <t>09/08/1943</t>
  </si>
  <si>
    <t>17/04/1987</t>
  </si>
  <si>
    <t>11/11/1963</t>
  </si>
  <si>
    <t>26/07/1973</t>
  </si>
  <si>
    <t>16/11/1976</t>
  </si>
  <si>
    <t>24/02/1964</t>
  </si>
  <si>
    <t>20/05/1987</t>
  </si>
  <si>
    <t>09/10/1970</t>
  </si>
  <si>
    <t>17/08/1946</t>
  </si>
  <si>
    <t>25/05/1993</t>
  </si>
  <si>
    <t>23/12/1998</t>
  </si>
  <si>
    <t>23/08/1978</t>
  </si>
  <si>
    <t>04/08/1985</t>
  </si>
  <si>
    <t>18/05/1966</t>
  </si>
  <si>
    <t>05/06/1945</t>
  </si>
  <si>
    <t>06/04/1947</t>
  </si>
  <si>
    <t>03/08/1965</t>
  </si>
  <si>
    <t>11/05/1954</t>
  </si>
  <si>
    <t>07/04/1990</t>
  </si>
  <si>
    <t>25/04/1972</t>
  </si>
  <si>
    <t>08/04/1971</t>
  </si>
  <si>
    <t>16/07/1951</t>
  </si>
  <si>
    <t>16/05/1944</t>
  </si>
  <si>
    <t>13/07/1942</t>
  </si>
  <si>
    <t>09/08/1973</t>
  </si>
  <si>
    <t>12/03/1943</t>
  </si>
  <si>
    <t>27/04/1963</t>
  </si>
  <si>
    <t>27/03/2000</t>
  </si>
  <si>
    <t>06/01/1943</t>
  </si>
  <si>
    <t>13/06/1955</t>
  </si>
  <si>
    <t>09/07/1994</t>
  </si>
  <si>
    <t>02/03/1957</t>
  </si>
  <si>
    <t>27/07/1998</t>
  </si>
  <si>
    <t>13/08/1948</t>
  </si>
  <si>
    <t>27/10/1985</t>
  </si>
  <si>
    <t>02/02/1942</t>
  </si>
  <si>
    <t>13/06/1974</t>
  </si>
  <si>
    <t>21/05/1969</t>
  </si>
  <si>
    <t>12/04/1952</t>
  </si>
  <si>
    <t>18/01/1960</t>
  </si>
  <si>
    <t>02/04/1947</t>
  </si>
  <si>
    <t>13/08/1943</t>
  </si>
  <si>
    <t>14/05/2002</t>
  </si>
  <si>
    <t>27/08/1950</t>
  </si>
  <si>
    <t>18/07/1949</t>
  </si>
  <si>
    <t>19/01/1971</t>
  </si>
  <si>
    <t>02/07/1994</t>
  </si>
  <si>
    <t>24/04/1983</t>
  </si>
  <si>
    <t>07/06/1957</t>
  </si>
  <si>
    <t>05/03/1946</t>
  </si>
  <si>
    <t>01/09/1995</t>
  </si>
  <si>
    <t>17/02/1980</t>
  </si>
  <si>
    <t>11/10/1961</t>
  </si>
  <si>
    <t>10/10/1973</t>
  </si>
  <si>
    <t>03/11/2002</t>
  </si>
  <si>
    <t>25/09/1975</t>
  </si>
  <si>
    <t>13/07/1961</t>
  </si>
  <si>
    <t>09/08/1990</t>
  </si>
  <si>
    <t>21/10/1954</t>
  </si>
  <si>
    <t>10/01/1991</t>
  </si>
  <si>
    <t>21/05/1968</t>
  </si>
  <si>
    <t>23/06/1962</t>
  </si>
  <si>
    <t>21/05/1976</t>
  </si>
  <si>
    <t>09/06/1988</t>
  </si>
  <si>
    <t>26/03/1990</t>
  </si>
  <si>
    <t>04/09/1982</t>
  </si>
  <si>
    <t>19/07/1989</t>
  </si>
  <si>
    <t>19/01/1993</t>
  </si>
  <si>
    <t>13/11/1996</t>
  </si>
  <si>
    <t>24/04/1957</t>
  </si>
  <si>
    <t>17/12/1988</t>
  </si>
  <si>
    <t>01/08/1975</t>
  </si>
  <si>
    <t>08/02/1995</t>
  </si>
  <si>
    <t>23/09/1945</t>
  </si>
  <si>
    <t>21/06/1958</t>
  </si>
  <si>
    <t>06/06/1945</t>
  </si>
  <si>
    <t>13/09/1963</t>
  </si>
  <si>
    <t>08/05/1987</t>
  </si>
  <si>
    <t>14/03/1946</t>
  </si>
  <si>
    <t>16/01/1994</t>
  </si>
  <si>
    <t>04/04/1944</t>
  </si>
  <si>
    <t>25/04/1956</t>
  </si>
  <si>
    <t>23/10/1957</t>
  </si>
  <si>
    <t>04/02/1963</t>
  </si>
  <si>
    <t>20/01/2001</t>
  </si>
  <si>
    <t>09/11/1998</t>
  </si>
  <si>
    <t>19/04/1993</t>
  </si>
  <si>
    <t>01/04/1947</t>
  </si>
  <si>
    <t>16/01/1991</t>
  </si>
  <si>
    <t>24/01/1987</t>
  </si>
  <si>
    <t>19/10/1996</t>
  </si>
  <si>
    <t>19/08/1977</t>
  </si>
  <si>
    <t>23/02/2002</t>
  </si>
  <si>
    <t>17/11/1975</t>
  </si>
  <si>
    <t>20/06/1992</t>
  </si>
  <si>
    <t>15/02/1973</t>
  </si>
  <si>
    <t>06/11/1964</t>
  </si>
  <si>
    <t>09/11/1991</t>
  </si>
  <si>
    <t>10/04/1997</t>
  </si>
  <si>
    <t>20/02/1958</t>
  </si>
  <si>
    <t>27/11/1995</t>
  </si>
  <si>
    <t>08/09/1965</t>
  </si>
  <si>
    <t>16/07/1979</t>
  </si>
  <si>
    <t>16/07/1961</t>
  </si>
  <si>
    <t>02/07/1964</t>
  </si>
  <si>
    <t>02/12/1946</t>
  </si>
  <si>
    <t>13/06/1993</t>
  </si>
  <si>
    <t>04/10/1981</t>
  </si>
  <si>
    <t>13/12/1945</t>
  </si>
  <si>
    <t>26/08/1956</t>
  </si>
  <si>
    <t>09/11/1978</t>
  </si>
  <si>
    <t>27/05/1980</t>
  </si>
  <si>
    <t>17/03/1996</t>
  </si>
  <si>
    <t>06/06/1948</t>
  </si>
  <si>
    <t>08/02/1979</t>
  </si>
  <si>
    <t>11/12/2003</t>
  </si>
  <si>
    <t>17/08/1968</t>
  </si>
  <si>
    <t>17/05/1990</t>
  </si>
  <si>
    <t>26/12/1964</t>
  </si>
  <si>
    <t>17/05/2001</t>
  </si>
  <si>
    <t>11/07/1944</t>
  </si>
  <si>
    <t>15/01/1958</t>
  </si>
  <si>
    <t>13/05/1943</t>
  </si>
  <si>
    <t>03/01/1946</t>
  </si>
  <si>
    <t>19/02/1980</t>
  </si>
  <si>
    <t>27/05/1977</t>
  </si>
  <si>
    <t>11/01/1983</t>
  </si>
  <si>
    <t>23/04/1974</t>
  </si>
  <si>
    <t>18/08/1953</t>
  </si>
  <si>
    <t>04/09/1945</t>
  </si>
  <si>
    <t>14/07/1985</t>
  </si>
  <si>
    <t>26/03/1956</t>
  </si>
  <si>
    <t>17/03/1942</t>
  </si>
  <si>
    <t>13/04/1980</t>
  </si>
  <si>
    <t>14/05/1942</t>
  </si>
  <si>
    <t>25/03/1957</t>
  </si>
  <si>
    <t>21/11/1963</t>
  </si>
  <si>
    <t>25/07/2000</t>
  </si>
  <si>
    <t>06/04/1946</t>
  </si>
  <si>
    <t>23/06/1943</t>
  </si>
  <si>
    <t>24/12/1976</t>
  </si>
  <si>
    <t>11/11/1986</t>
  </si>
  <si>
    <t>13/02/1950</t>
  </si>
  <si>
    <t>12/11/1952</t>
  </si>
  <si>
    <t>14/07/2002</t>
  </si>
  <si>
    <t>13/08/1986</t>
  </si>
  <si>
    <t>08/10/1999</t>
  </si>
  <si>
    <t>26/02/1943</t>
  </si>
  <si>
    <t>01/12/1997</t>
  </si>
  <si>
    <t>18/10/1980</t>
  </si>
  <si>
    <t>06/04/1988</t>
  </si>
  <si>
    <t>20/07/1962</t>
  </si>
  <si>
    <t>05/09/1972</t>
  </si>
  <si>
    <t>23/06/1992</t>
  </si>
  <si>
    <t>12/09/1955</t>
  </si>
  <si>
    <t>22/11/1988</t>
  </si>
  <si>
    <t>14/06/1982</t>
  </si>
  <si>
    <t>12/11/2000</t>
  </si>
  <si>
    <t>23/11/1959</t>
  </si>
  <si>
    <t>10/01/1953</t>
  </si>
  <si>
    <t>16/12/1955</t>
  </si>
  <si>
    <t>24/12/1985</t>
  </si>
  <si>
    <t>08/12/1952</t>
  </si>
  <si>
    <t>26/02/1951</t>
  </si>
  <si>
    <t>04/06/1983</t>
  </si>
  <si>
    <t>14/01/1949</t>
  </si>
  <si>
    <t>16/02/1954</t>
  </si>
  <si>
    <t>06/05/1997</t>
  </si>
  <si>
    <t>07/02/1947</t>
  </si>
  <si>
    <t>09/04/1973</t>
  </si>
  <si>
    <t>04/10/1995</t>
  </si>
  <si>
    <t>25/09/2003</t>
  </si>
  <si>
    <t>10/02/1966</t>
  </si>
  <si>
    <t>15/07/1997</t>
  </si>
  <si>
    <t>17/05/1942</t>
  </si>
  <si>
    <t>24/11/1960</t>
  </si>
  <si>
    <t>27/03/1985</t>
  </si>
  <si>
    <t>10/05/1998</t>
  </si>
  <si>
    <t>05/09/1997</t>
  </si>
  <si>
    <t>12/11/1961</t>
  </si>
  <si>
    <t>09/03/1981</t>
  </si>
  <si>
    <t>03/02/1958</t>
  </si>
  <si>
    <t>14/12/1982</t>
  </si>
  <si>
    <t>02/09/2000</t>
  </si>
  <si>
    <t>24/01/1951</t>
  </si>
  <si>
    <t>09/09/1977</t>
  </si>
  <si>
    <t>04/04/1992</t>
  </si>
  <si>
    <t>08/11/1972</t>
  </si>
  <si>
    <t>22/12/2000</t>
  </si>
  <si>
    <t>05/02/1974</t>
  </si>
  <si>
    <t>06/11/1996</t>
  </si>
  <si>
    <t>08/02/1947</t>
  </si>
  <si>
    <t>05/01/1980</t>
  </si>
  <si>
    <t>25/09/2000</t>
  </si>
  <si>
    <t>25/12/1948</t>
  </si>
  <si>
    <t>01/01/1982</t>
  </si>
  <si>
    <t>15/09/1962</t>
  </si>
  <si>
    <t>22/05/1987</t>
  </si>
  <si>
    <t>23/12/1951</t>
  </si>
  <si>
    <t>17/01/1953</t>
  </si>
  <si>
    <t>21/08/1978</t>
  </si>
  <si>
    <t>16/06/1999</t>
  </si>
  <si>
    <t>09/02/1972</t>
  </si>
  <si>
    <t>11/10/1991</t>
  </si>
  <si>
    <t>21/02/2000</t>
  </si>
  <si>
    <t>27/04/1986</t>
  </si>
  <si>
    <t>20/01/1970</t>
  </si>
  <si>
    <t>15/09/1995</t>
  </si>
  <si>
    <t>10/09/1958</t>
  </si>
  <si>
    <t>27/07/1959</t>
  </si>
  <si>
    <t>22/05/1976</t>
  </si>
  <si>
    <t>12/10/1951</t>
  </si>
  <si>
    <t>04/12/1971</t>
  </si>
  <si>
    <t>18/04/2001</t>
  </si>
  <si>
    <t>22/09/1985</t>
  </si>
  <si>
    <t>07/02/1954</t>
  </si>
  <si>
    <t>25/01/1945</t>
  </si>
  <si>
    <t>20/10/1971</t>
  </si>
  <si>
    <t>09/09/1976</t>
  </si>
  <si>
    <t>07/10/1996</t>
  </si>
  <si>
    <t>06/04/1961</t>
  </si>
  <si>
    <t>20/12/1960</t>
  </si>
  <si>
    <t>12/01/1943</t>
  </si>
  <si>
    <t>20/04/1959</t>
  </si>
  <si>
    <t>08/09/1985</t>
  </si>
  <si>
    <t>27/09/1963</t>
  </si>
  <si>
    <t>02/06/1944</t>
  </si>
  <si>
    <t>23/08/1989</t>
  </si>
  <si>
    <t>08/02/1984</t>
  </si>
  <si>
    <t>10/10/1998</t>
  </si>
  <si>
    <t>05/11/1964</t>
  </si>
  <si>
    <t>23/10/1955</t>
  </si>
  <si>
    <t>13/12/1996</t>
  </si>
  <si>
    <t>04/06/2002</t>
  </si>
  <si>
    <t>04/10/2002</t>
  </si>
  <si>
    <t>16/01/1954</t>
  </si>
  <si>
    <t>17/02/1997</t>
  </si>
  <si>
    <t>07/03/1990</t>
  </si>
  <si>
    <t>26/01/1984</t>
  </si>
  <si>
    <t>11/09/1957</t>
  </si>
  <si>
    <t>16/05/1988</t>
  </si>
  <si>
    <t>24/11/1999</t>
  </si>
  <si>
    <t>12/09/1958</t>
  </si>
  <si>
    <t>03/09/1950</t>
  </si>
  <si>
    <t>13/07/1966</t>
  </si>
  <si>
    <t>13/01/1978</t>
  </si>
  <si>
    <t>04/07/1974</t>
  </si>
  <si>
    <t>03/03/1986</t>
  </si>
  <si>
    <t>27/01/1971</t>
  </si>
  <si>
    <t>20/03/1986</t>
  </si>
  <si>
    <t>11/08/1986</t>
  </si>
  <si>
    <t>25/10/1942</t>
  </si>
  <si>
    <t>27/04/1960</t>
  </si>
  <si>
    <t>01/05/2000</t>
  </si>
  <si>
    <t>16/06/1941</t>
  </si>
  <si>
    <t>16/11/1972</t>
  </si>
  <si>
    <t>27/11/1973</t>
  </si>
  <si>
    <t>16/02/1952</t>
  </si>
  <si>
    <t>03/08/2003</t>
  </si>
  <si>
    <t>17/10/1992</t>
  </si>
  <si>
    <t>05/07/1993</t>
  </si>
  <si>
    <t>09/02/1947</t>
  </si>
  <si>
    <t>19/06/1979</t>
  </si>
  <si>
    <t>19/11/1971</t>
  </si>
  <si>
    <t>25/04/1962</t>
  </si>
  <si>
    <t>08/09/1943</t>
  </si>
  <si>
    <t>26/03/1961</t>
  </si>
  <si>
    <t>01/11/1982</t>
  </si>
  <si>
    <t>16/06/1994</t>
  </si>
  <si>
    <t>26/01/1954</t>
  </si>
  <si>
    <t>07/10/1959</t>
  </si>
  <si>
    <t>19/03/1988</t>
  </si>
  <si>
    <t>18/03/1973</t>
  </si>
  <si>
    <t>02/10/1983</t>
  </si>
  <si>
    <t>22/03/1994</t>
  </si>
  <si>
    <t>06/09/1948</t>
  </si>
  <si>
    <t>25/05/1986</t>
  </si>
  <si>
    <t>11/07/1952</t>
  </si>
  <si>
    <t>04/09/1988</t>
  </si>
  <si>
    <t>04/11/1958</t>
  </si>
  <si>
    <t>17/02/1987</t>
  </si>
  <si>
    <t>06/08/1958</t>
  </si>
  <si>
    <t>21/03/1987</t>
  </si>
  <si>
    <t>06/12/1965</t>
  </si>
  <si>
    <t>12/03/1977</t>
  </si>
  <si>
    <t>18/10/1974</t>
  </si>
  <si>
    <t>27/06/1976</t>
  </si>
  <si>
    <t>11/09/1977</t>
  </si>
  <si>
    <t>25/03/1989</t>
  </si>
  <si>
    <t>24/10/1964</t>
  </si>
  <si>
    <t>19/01/1943</t>
  </si>
  <si>
    <t>16/01/1983</t>
  </si>
  <si>
    <t>19/01/1997</t>
  </si>
  <si>
    <t>17/12/1959</t>
  </si>
  <si>
    <t>21/09/1994</t>
  </si>
  <si>
    <t>20/06/1982</t>
  </si>
  <si>
    <t>24/02/1951</t>
  </si>
  <si>
    <t>09/07/1956</t>
  </si>
  <si>
    <t>07/10/1985</t>
  </si>
  <si>
    <t>19/10/1972</t>
  </si>
  <si>
    <t>14/11/1969</t>
  </si>
  <si>
    <t>21/06/1973</t>
  </si>
  <si>
    <t>12/11/2003</t>
  </si>
  <si>
    <t>03/08/1979</t>
  </si>
  <si>
    <t>10/07/1967</t>
  </si>
  <si>
    <t>05/05/1973</t>
  </si>
  <si>
    <t>22/06/1987</t>
  </si>
  <si>
    <t>27/05/1955</t>
  </si>
  <si>
    <t>03/01/2000</t>
  </si>
  <si>
    <t>08/11/1997</t>
  </si>
  <si>
    <t>26/02/1963</t>
  </si>
  <si>
    <t>01/12/1988</t>
  </si>
  <si>
    <t>13/02/1960</t>
  </si>
  <si>
    <t>23/08/1943</t>
  </si>
  <si>
    <t>05/03/1972</t>
  </si>
  <si>
    <t>01/08/1974</t>
  </si>
  <si>
    <t>10/03/1984</t>
  </si>
  <si>
    <t>23/12/1977</t>
  </si>
  <si>
    <t>05/01/1954</t>
  </si>
  <si>
    <t>21/10/1957</t>
  </si>
  <si>
    <t>14/01/1998</t>
  </si>
  <si>
    <t>24/08/1999</t>
  </si>
  <si>
    <t>13/02/1994</t>
  </si>
  <si>
    <t>17/08/1967</t>
  </si>
  <si>
    <t>11/12/1981</t>
  </si>
  <si>
    <t>18/08/1998</t>
  </si>
  <si>
    <t>14/05/1991</t>
  </si>
  <si>
    <t>26/01/1982</t>
  </si>
  <si>
    <t>08/04/1948</t>
  </si>
  <si>
    <t>07/02/1968</t>
  </si>
  <si>
    <t>03/01/1978</t>
  </si>
  <si>
    <t>18/04/1970</t>
  </si>
  <si>
    <t>11/07/1969</t>
  </si>
  <si>
    <t>26/10/1973</t>
  </si>
  <si>
    <t>16/10/1966</t>
  </si>
  <si>
    <t>05/09/1977</t>
  </si>
  <si>
    <t>09/09/1962</t>
  </si>
  <si>
    <t>02/11/1989</t>
  </si>
  <si>
    <t>13/11/1953</t>
  </si>
  <si>
    <t>22/10/1953</t>
  </si>
  <si>
    <t>07/01/1958</t>
  </si>
  <si>
    <t>21/07/1998</t>
  </si>
  <si>
    <t>23/04/1996</t>
  </si>
  <si>
    <t>15/02/1999</t>
  </si>
  <si>
    <t>15/11/1958</t>
  </si>
  <si>
    <t>11/05/1950</t>
  </si>
  <si>
    <t>15/07/1961</t>
  </si>
  <si>
    <t>11/01/1998</t>
  </si>
  <si>
    <t>11/04/1964</t>
  </si>
  <si>
    <t>06/01/1996</t>
  </si>
  <si>
    <t>16/04/1994</t>
  </si>
  <si>
    <t>02/06/1988</t>
  </si>
  <si>
    <t>13/11/1951</t>
  </si>
  <si>
    <t>18/06/1964</t>
  </si>
  <si>
    <t>13/09/1988</t>
  </si>
  <si>
    <t>23/10/1945</t>
  </si>
  <si>
    <t>01/02/1991</t>
  </si>
  <si>
    <t>04/04/1971</t>
  </si>
  <si>
    <t>07/08/2000</t>
  </si>
  <si>
    <t>22/07/1972</t>
  </si>
  <si>
    <t>14/01/1958</t>
  </si>
  <si>
    <t>21/12/1952</t>
  </si>
  <si>
    <t>25/11/2000</t>
  </si>
  <si>
    <t>21/06/1967</t>
  </si>
  <si>
    <t>09/02/1991</t>
  </si>
  <si>
    <t>15/07/1998</t>
  </si>
  <si>
    <t>15/10/1944</t>
  </si>
  <si>
    <t>05/01/1965</t>
  </si>
  <si>
    <t>25/01/1994</t>
  </si>
  <si>
    <t>13/02/1972</t>
  </si>
  <si>
    <t>04/08/1960</t>
  </si>
  <si>
    <t>23/12/1955</t>
  </si>
  <si>
    <t>16/06/1946</t>
  </si>
  <si>
    <t>25/09/1941</t>
  </si>
  <si>
    <t>22/10/1971</t>
  </si>
  <si>
    <t>20/02/1987</t>
  </si>
  <si>
    <t>23/05/1975</t>
  </si>
  <si>
    <t>02/03/1992</t>
  </si>
  <si>
    <t>16/06/1948</t>
  </si>
  <si>
    <t>08/03/1993</t>
  </si>
  <si>
    <t>03/01/1964</t>
  </si>
  <si>
    <t>14/08/1994</t>
  </si>
  <si>
    <t>05/10/1997</t>
  </si>
  <si>
    <t>13/07/1983</t>
  </si>
  <si>
    <t>14/04/1943</t>
  </si>
  <si>
    <t>18/03/2002</t>
  </si>
  <si>
    <t>05/02/1985</t>
  </si>
  <si>
    <t>22/09/1996</t>
  </si>
  <si>
    <t>10/08/1946</t>
  </si>
  <si>
    <t>16/09/1950</t>
  </si>
  <si>
    <t>02/07/1999</t>
  </si>
  <si>
    <t>16/06/1991</t>
  </si>
  <si>
    <t>12/05/1963</t>
  </si>
  <si>
    <t>04/02/1945</t>
  </si>
  <si>
    <t>15/01/1975</t>
  </si>
  <si>
    <t>23/01/1941</t>
  </si>
  <si>
    <t>15/07/1944</t>
  </si>
  <si>
    <t>23/06/1964</t>
  </si>
  <si>
    <t>01/11/1957</t>
  </si>
  <si>
    <t>06/10/1947</t>
  </si>
  <si>
    <t>15/04/1992</t>
  </si>
  <si>
    <t>08/02/1985</t>
  </si>
  <si>
    <t>12/03/1969</t>
  </si>
  <si>
    <t>11/10/1947</t>
  </si>
  <si>
    <t>21/04/1954</t>
  </si>
  <si>
    <t>01/02/1980</t>
  </si>
  <si>
    <t>07/08/1944</t>
  </si>
  <si>
    <t>01/02/1996</t>
  </si>
  <si>
    <t>06/04/1941</t>
  </si>
  <si>
    <t>15/11/1985</t>
  </si>
  <si>
    <t>26/03/1969</t>
  </si>
  <si>
    <t>20/11/1971</t>
  </si>
  <si>
    <t>17/06/1941</t>
  </si>
  <si>
    <t>26/10/1993</t>
  </si>
  <si>
    <t>15/09/1986</t>
  </si>
  <si>
    <t>01/06/1954</t>
  </si>
  <si>
    <t>22/04/2000</t>
  </si>
  <si>
    <t>24/04/1985</t>
  </si>
  <si>
    <t>21/03/1948</t>
  </si>
  <si>
    <t>10/03/1951</t>
  </si>
  <si>
    <t>04/02/1946</t>
  </si>
  <si>
    <t>17/06/1975</t>
  </si>
  <si>
    <t>19/05/1977</t>
  </si>
  <si>
    <t>25/05/1988</t>
  </si>
  <si>
    <t>11/03/1998</t>
  </si>
  <si>
    <t>20/05/2002</t>
  </si>
  <si>
    <t>24/04/1942</t>
  </si>
  <si>
    <t>09/03/1979</t>
  </si>
  <si>
    <t>07/09/1974</t>
  </si>
  <si>
    <t>02/06/1947</t>
  </si>
  <si>
    <t>23/01/1972</t>
  </si>
  <si>
    <t>27/03/1992</t>
  </si>
  <si>
    <t>20/04/1942</t>
  </si>
  <si>
    <t>25/01/1993</t>
  </si>
  <si>
    <t>02/09/1958</t>
  </si>
  <si>
    <t>05/06/1989</t>
  </si>
  <si>
    <t>19/12/1966</t>
  </si>
  <si>
    <t>12/10/1984</t>
  </si>
  <si>
    <t>12/10/1958</t>
  </si>
  <si>
    <t>10/03/1953</t>
  </si>
  <si>
    <t>27/07/1970</t>
  </si>
  <si>
    <t>16/11/1958</t>
  </si>
  <si>
    <t>17/07/1950</t>
  </si>
  <si>
    <t>24/05/1970</t>
  </si>
  <si>
    <t>03/07/1973</t>
  </si>
  <si>
    <t>13/04/1945</t>
  </si>
  <si>
    <t>21/11/1977</t>
  </si>
  <si>
    <t>26/07/2000</t>
  </si>
  <si>
    <t>21/11/1950</t>
  </si>
  <si>
    <t>23/09/2002</t>
  </si>
  <si>
    <t>21/12/1942</t>
  </si>
  <si>
    <t>23/10/1979</t>
  </si>
  <si>
    <t>23/07/2000</t>
  </si>
  <si>
    <t>12/06/1992</t>
  </si>
  <si>
    <t>08/01/1992</t>
  </si>
  <si>
    <t>15/09/1961</t>
  </si>
  <si>
    <t>26/03/1960</t>
  </si>
  <si>
    <t>08/03/1959</t>
  </si>
  <si>
    <t>04/09/1992</t>
  </si>
  <si>
    <t>26/03/1993</t>
  </si>
  <si>
    <t>06/01/1997</t>
  </si>
  <si>
    <t>25/05/1982</t>
  </si>
  <si>
    <t>21/01/1983</t>
  </si>
  <si>
    <t>12/02/1951</t>
  </si>
  <si>
    <t>22/08/1957</t>
  </si>
  <si>
    <t>06/03/1952</t>
  </si>
  <si>
    <t>10/06/1962</t>
  </si>
  <si>
    <t>07/01/1956</t>
  </si>
  <si>
    <t>08/12/1996</t>
  </si>
  <si>
    <t>11/11/1973</t>
  </si>
  <si>
    <t>22/11/1968</t>
  </si>
  <si>
    <t>01/08/1991</t>
  </si>
  <si>
    <t>25/11/1956</t>
  </si>
  <si>
    <t>11/08/1999</t>
  </si>
  <si>
    <t>22/09/1943</t>
  </si>
  <si>
    <t>25/04/1995</t>
  </si>
  <si>
    <t>23/02/1945</t>
  </si>
  <si>
    <t>24/02/1963</t>
  </si>
  <si>
    <t>04/01/1978</t>
  </si>
  <si>
    <t>18/06/1991</t>
  </si>
  <si>
    <t>17/05/1988</t>
  </si>
  <si>
    <t>18/10/1983</t>
  </si>
  <si>
    <t>20/09/1951</t>
  </si>
  <si>
    <t>18/01/1956</t>
  </si>
  <si>
    <t>10/01/1958</t>
  </si>
  <si>
    <t>20/04/2002</t>
  </si>
  <si>
    <t>18/04/1967</t>
  </si>
  <si>
    <t>23/09/1983</t>
  </si>
  <si>
    <t>14/12/2000</t>
  </si>
  <si>
    <t>10/02/1995</t>
  </si>
  <si>
    <t>19/12/1968</t>
  </si>
  <si>
    <t>18/03/1988</t>
  </si>
  <si>
    <t>05/09/1990</t>
  </si>
  <si>
    <t>09/09/1952</t>
  </si>
  <si>
    <t>12/08/1997</t>
  </si>
  <si>
    <t>08/08/1948</t>
  </si>
  <si>
    <t>03/05/1968</t>
  </si>
  <si>
    <t>21/02/1965</t>
  </si>
  <si>
    <t>07/02/1984</t>
  </si>
  <si>
    <t>24/05/1945</t>
  </si>
  <si>
    <t>06/02/1956</t>
  </si>
  <si>
    <t>27/06/1951</t>
  </si>
  <si>
    <t>02/10/1953</t>
  </si>
  <si>
    <t>08/12/2003</t>
  </si>
  <si>
    <t>15/10/1969</t>
  </si>
  <si>
    <t>02/05/1943</t>
  </si>
  <si>
    <t>22/06/1975</t>
  </si>
  <si>
    <t>23/10/1963</t>
  </si>
  <si>
    <t>14/07/1983</t>
  </si>
  <si>
    <t>17/10/1951</t>
  </si>
  <si>
    <t>10/06/1946</t>
  </si>
  <si>
    <t>14/02/1969</t>
  </si>
  <si>
    <t>12/01/1984</t>
  </si>
  <si>
    <t>18/06/2000</t>
  </si>
  <si>
    <t>01/06/1962</t>
  </si>
  <si>
    <t>25/09/1959</t>
  </si>
  <si>
    <t>04/10/1971</t>
  </si>
  <si>
    <t>01/07/1949</t>
  </si>
  <si>
    <t>11/10/1993</t>
  </si>
  <si>
    <t>12/04/1988</t>
  </si>
  <si>
    <t>01/07/1965</t>
  </si>
  <si>
    <t>23/03/1950</t>
  </si>
  <si>
    <t>06/09/1956</t>
  </si>
  <si>
    <t>08/08/1951</t>
  </si>
  <si>
    <t>16/04/1961</t>
  </si>
  <si>
    <t>15/05/1968</t>
  </si>
  <si>
    <t>11/12/1989</t>
  </si>
  <si>
    <t>06/11/1984</t>
  </si>
  <si>
    <t>25/01/1954</t>
  </si>
  <si>
    <t>17/01/1967</t>
  </si>
  <si>
    <t>05/05/2000</t>
  </si>
  <si>
    <t>02/01/1948</t>
  </si>
  <si>
    <t>23/10/1948</t>
  </si>
  <si>
    <t>11/01/1971</t>
  </si>
  <si>
    <t>04/07/1979</t>
  </si>
  <si>
    <t>11/11/1957</t>
  </si>
  <si>
    <t>13/07/1945</t>
  </si>
  <si>
    <t>05/11/1972</t>
  </si>
  <si>
    <t>21/04/1949</t>
  </si>
  <si>
    <t>09/01/1951</t>
  </si>
  <si>
    <t>17/03/1969</t>
  </si>
  <si>
    <t>10/02/1944</t>
  </si>
  <si>
    <t>20/04/1983</t>
  </si>
  <si>
    <t>27/12/1949</t>
  </si>
  <si>
    <t>26/10/1951</t>
  </si>
  <si>
    <t>13/03/1985</t>
  </si>
  <si>
    <t>11/05/1963</t>
  </si>
  <si>
    <t>04/03/1961</t>
  </si>
  <si>
    <t>15/04/1996</t>
  </si>
  <si>
    <t>06/08/1946</t>
  </si>
  <si>
    <t>02/03/1963</t>
  </si>
  <si>
    <t>13/04/1986</t>
  </si>
  <si>
    <t>01/07/1982</t>
  </si>
  <si>
    <t>08/10/1963</t>
  </si>
  <si>
    <t>12/05/1981</t>
  </si>
  <si>
    <t>18/12/1950</t>
  </si>
  <si>
    <t>19/05/1985</t>
  </si>
  <si>
    <t>12/03/1963</t>
  </si>
  <si>
    <t>23/02/1960</t>
  </si>
  <si>
    <t>18/05/1972</t>
  </si>
  <si>
    <t>15/05/1955</t>
  </si>
  <si>
    <t>20/10/1985</t>
  </si>
  <si>
    <t>10/11/1989</t>
  </si>
  <si>
    <t>23/03/1945</t>
  </si>
  <si>
    <t>25/12/2000</t>
  </si>
  <si>
    <t>08/02/1943</t>
  </si>
  <si>
    <t>25/10/1977</t>
  </si>
  <si>
    <t>26/05/1986</t>
  </si>
  <si>
    <t>05/05/1949</t>
  </si>
  <si>
    <t>10/07/1978</t>
  </si>
  <si>
    <t>12/05/1958</t>
  </si>
  <si>
    <t>04/11/1994</t>
  </si>
  <si>
    <t>01/03/1984</t>
  </si>
  <si>
    <t>13/03/1984</t>
  </si>
  <si>
    <t>17/05/1965</t>
  </si>
  <si>
    <t>08/06/2002</t>
  </si>
  <si>
    <t>05/02/1976</t>
  </si>
  <si>
    <t>16/02/1964</t>
  </si>
  <si>
    <t>01/04/1963</t>
  </si>
  <si>
    <t>05/07/1965</t>
  </si>
  <si>
    <t>08/09/1982</t>
  </si>
  <si>
    <t>19/07/1946</t>
  </si>
  <si>
    <t>11/05/1965</t>
  </si>
  <si>
    <t>04/10/1979</t>
  </si>
  <si>
    <t>15/09/1972</t>
  </si>
  <si>
    <t>10/10/1983</t>
  </si>
  <si>
    <t>08/12/1989</t>
  </si>
  <si>
    <t>09/01/1968</t>
  </si>
  <si>
    <t>11/07/1980</t>
  </si>
  <si>
    <t>11/12/1942</t>
  </si>
  <si>
    <t>14/01/1973</t>
  </si>
  <si>
    <t>19/06/1988</t>
  </si>
  <si>
    <t>25/07/1989</t>
  </si>
  <si>
    <t>14/12/1952</t>
  </si>
  <si>
    <t>24/09/1971</t>
  </si>
  <si>
    <t>18/09/1950</t>
  </si>
  <si>
    <t>12/11/1967</t>
  </si>
  <si>
    <t>12/04/1993</t>
  </si>
  <si>
    <t>01/03/1994</t>
  </si>
  <si>
    <t>10/09/1943</t>
  </si>
  <si>
    <t>12/11/1945</t>
  </si>
  <si>
    <t>06/05/1991</t>
  </si>
  <si>
    <t>09/06/1947</t>
  </si>
  <si>
    <t>19/10/1953</t>
  </si>
  <si>
    <t>03/03/1964</t>
  </si>
  <si>
    <t>19/08/1972</t>
  </si>
  <si>
    <t>24/08/1974</t>
  </si>
  <si>
    <t>17/06/1981</t>
  </si>
  <si>
    <t>01/12/1991</t>
  </si>
  <si>
    <t>11/02/1976</t>
  </si>
  <si>
    <t>24/06/2000</t>
  </si>
  <si>
    <t>04/04/1962</t>
  </si>
  <si>
    <t>11/08/2000</t>
  </si>
  <si>
    <t>26/11/1967</t>
  </si>
  <si>
    <t>27/11/1996</t>
  </si>
  <si>
    <t>04/08/1956</t>
  </si>
  <si>
    <t>13/02/1992</t>
  </si>
  <si>
    <t>12/04/1972</t>
  </si>
  <si>
    <t>01/02/1943</t>
  </si>
  <si>
    <t>11/09/1996</t>
  </si>
  <si>
    <t>26/09/1983</t>
  </si>
  <si>
    <t>27/12/1943</t>
  </si>
  <si>
    <t>21/11/1991</t>
  </si>
  <si>
    <t>06/12/1996</t>
  </si>
  <si>
    <t>03/07/1946</t>
  </si>
  <si>
    <t>24/09/1950</t>
  </si>
  <si>
    <t>24/04/1944</t>
  </si>
  <si>
    <t>15/11/1941</t>
  </si>
  <si>
    <t>05/09/2002</t>
  </si>
  <si>
    <t>14/02/1951</t>
  </si>
  <si>
    <t>27/12/1975</t>
  </si>
  <si>
    <t>01/02/1956</t>
  </si>
  <si>
    <t>09/08/1974</t>
  </si>
  <si>
    <t>24/02/1986</t>
  </si>
  <si>
    <t>26/07/1972</t>
  </si>
  <si>
    <t>21/02/1975</t>
  </si>
  <si>
    <t>07/02/1950</t>
  </si>
  <si>
    <t>14/12/1968</t>
  </si>
  <si>
    <t>25/12/1962</t>
  </si>
  <si>
    <t>02/01/1961</t>
  </si>
  <si>
    <t>24/04/1948</t>
  </si>
  <si>
    <t>23/08/1985</t>
  </si>
  <si>
    <t>23/12/1974</t>
  </si>
  <si>
    <t>13/08/1982</t>
  </si>
  <si>
    <t>12/07/2003</t>
  </si>
  <si>
    <t>05/05/1990</t>
  </si>
  <si>
    <t>24/07/1987</t>
  </si>
  <si>
    <t>10/03/1985</t>
  </si>
  <si>
    <t>25/09/1998</t>
  </si>
  <si>
    <t>10/03/1995</t>
  </si>
  <si>
    <t>20/01/1986</t>
  </si>
  <si>
    <t>22/08/1998</t>
  </si>
  <si>
    <t>12/10/1988</t>
  </si>
  <si>
    <t>17/10/1952</t>
  </si>
  <si>
    <t>24/11/1991</t>
  </si>
  <si>
    <t>11/02/1943</t>
  </si>
  <si>
    <t>05/11/1947</t>
  </si>
  <si>
    <t>27/04/2001</t>
  </si>
  <si>
    <t>10/10/1991</t>
  </si>
  <si>
    <t>18/03/2001</t>
  </si>
  <si>
    <t>01/10/1972</t>
  </si>
  <si>
    <t>11/11/1981</t>
  </si>
  <si>
    <t>19/11/1984</t>
  </si>
  <si>
    <t>23/11/1941</t>
  </si>
  <si>
    <t>09/12/1960</t>
  </si>
  <si>
    <t>05/02/1956</t>
  </si>
  <si>
    <t>06/09/1946</t>
  </si>
  <si>
    <t>02/02/1990</t>
  </si>
  <si>
    <t>02/09/1941</t>
  </si>
  <si>
    <t>10/02/1968</t>
  </si>
  <si>
    <t>22/08/1997</t>
  </si>
  <si>
    <t>24/06/1987</t>
  </si>
  <si>
    <t>14/06/1967</t>
  </si>
  <si>
    <t>14/02/1962</t>
  </si>
  <si>
    <t>13/03/1983</t>
  </si>
  <si>
    <t>10/03/1970</t>
  </si>
  <si>
    <t>10/09/1954</t>
  </si>
  <si>
    <t>27/05/2000</t>
  </si>
  <si>
    <t>16/04/1941</t>
  </si>
  <si>
    <t>12/04/1999</t>
  </si>
  <si>
    <t>03/02/1949</t>
  </si>
  <si>
    <t>13/01/1963</t>
  </si>
  <si>
    <t>05/05/1953</t>
  </si>
  <si>
    <t>13/10/1987</t>
  </si>
  <si>
    <t>07/11/1993</t>
  </si>
  <si>
    <t>25/11/1976</t>
  </si>
  <si>
    <t>05/06/1987</t>
  </si>
  <si>
    <t>03/09/1948</t>
  </si>
  <si>
    <t>15/11/1984</t>
  </si>
  <si>
    <t>05/07/1991</t>
  </si>
  <si>
    <t>14/11/1992</t>
  </si>
  <si>
    <t>13/04/2000</t>
  </si>
  <si>
    <t>09/11/1955</t>
  </si>
  <si>
    <t>09/09/1941</t>
  </si>
  <si>
    <t>22/10/1950</t>
  </si>
  <si>
    <t>08/05/1997</t>
  </si>
  <si>
    <t>16/02/1942</t>
  </si>
  <si>
    <t>13/10/1981</t>
  </si>
  <si>
    <t>11/07/1946</t>
  </si>
  <si>
    <t>11/11/1970</t>
  </si>
  <si>
    <t>06/07/1948</t>
  </si>
  <si>
    <t>18/10/1960</t>
  </si>
  <si>
    <t>01/04/1952</t>
  </si>
  <si>
    <t>08/08/1946</t>
  </si>
  <si>
    <t>06/10/1998</t>
  </si>
  <si>
    <t>20/04/1944</t>
  </si>
  <si>
    <t>27/03/1984</t>
  </si>
  <si>
    <t>02/11/1991</t>
  </si>
  <si>
    <t>11/07/1986</t>
  </si>
  <si>
    <t>02/09/1992</t>
  </si>
  <si>
    <t>08/05/1992</t>
  </si>
  <si>
    <t>06/12/1963</t>
  </si>
  <si>
    <t>24/05/1956</t>
  </si>
  <si>
    <t>19/12/1969</t>
  </si>
  <si>
    <t>08/03/2001</t>
  </si>
  <si>
    <t>19/11/1945</t>
  </si>
  <si>
    <t>08/03/1990</t>
  </si>
  <si>
    <t>24/02/1970</t>
  </si>
  <si>
    <t>09/08/1994</t>
  </si>
  <si>
    <t>25/03/1945</t>
  </si>
  <si>
    <t>17/05/1968</t>
  </si>
  <si>
    <t>20/07/1967</t>
  </si>
  <si>
    <t>06/10/1985</t>
  </si>
  <si>
    <t>08/02/1972</t>
  </si>
  <si>
    <t>09/04/1992</t>
  </si>
  <si>
    <t>09/09/1995</t>
  </si>
  <si>
    <t>23/04/1957</t>
  </si>
  <si>
    <t>04/11/1984</t>
  </si>
  <si>
    <t>08/05/1974</t>
  </si>
  <si>
    <t>03/05/1941</t>
  </si>
  <si>
    <t>14/07/1996</t>
  </si>
  <si>
    <t>06/10/1976</t>
  </si>
  <si>
    <t>09/07/1988</t>
  </si>
  <si>
    <t>01/03/1970</t>
  </si>
  <si>
    <t>23/01/1961</t>
  </si>
  <si>
    <t>06/10/1997</t>
  </si>
  <si>
    <t>26/02/1949</t>
  </si>
  <si>
    <t>08/01/1947</t>
  </si>
  <si>
    <t>27/03/1968</t>
  </si>
  <si>
    <t>24/08/1965</t>
  </si>
  <si>
    <t>27/09/1968</t>
  </si>
  <si>
    <t>09/11/1950</t>
  </si>
  <si>
    <t>25/01/2000</t>
  </si>
  <si>
    <t>18/04/1984</t>
  </si>
  <si>
    <t>14/06/1945</t>
  </si>
  <si>
    <t>05/10/1955</t>
  </si>
  <si>
    <t>15/08/1999</t>
  </si>
  <si>
    <t>21/09/1993</t>
  </si>
  <si>
    <t>26/01/1988</t>
  </si>
  <si>
    <t>21/11/1967</t>
  </si>
  <si>
    <t>22/02/1981</t>
  </si>
  <si>
    <t>27/10/1972</t>
  </si>
  <si>
    <t>10/10/1964</t>
  </si>
  <si>
    <t>14/01/1945</t>
  </si>
  <si>
    <t>10/03/1956</t>
  </si>
  <si>
    <t>26/02/1946</t>
  </si>
  <si>
    <t>12/07/1974</t>
  </si>
  <si>
    <t>24/08/1962</t>
  </si>
  <si>
    <t>25/04/1973</t>
  </si>
  <si>
    <t>13/09/1981</t>
  </si>
  <si>
    <t>22/12/1994</t>
  </si>
  <si>
    <t>14/11/1983</t>
  </si>
  <si>
    <t>12/07/1981</t>
  </si>
  <si>
    <t>16/06/1970</t>
  </si>
  <si>
    <t>07/10/1957</t>
  </si>
  <si>
    <t>25/04/1984</t>
  </si>
  <si>
    <t>08/08/1972</t>
  </si>
  <si>
    <t>21/05/1943</t>
  </si>
  <si>
    <t>20/02/2002</t>
  </si>
  <si>
    <t>23/11/2001</t>
  </si>
  <si>
    <t>11/12/1988</t>
  </si>
  <si>
    <t>24/05/1957</t>
  </si>
  <si>
    <t>08/02/1978</t>
  </si>
  <si>
    <t>09/02/1996</t>
  </si>
  <si>
    <t>07/07/1961</t>
  </si>
  <si>
    <t>11/09/1950</t>
  </si>
  <si>
    <t>01/12/1960</t>
  </si>
  <si>
    <t>16/04/1964</t>
  </si>
  <si>
    <t>05/05/1993</t>
  </si>
  <si>
    <t>09/10/1984</t>
  </si>
  <si>
    <t>20/07/1999</t>
  </si>
  <si>
    <t>14/03/1960</t>
  </si>
  <si>
    <t>17/09/1969</t>
  </si>
  <si>
    <t>02/06/1964</t>
  </si>
  <si>
    <t>20/03/1999</t>
  </si>
  <si>
    <t>17/01/1984</t>
  </si>
  <si>
    <t>19/04/1945</t>
  </si>
  <si>
    <t>11/03/1983</t>
  </si>
  <si>
    <t>17/05/1995</t>
  </si>
  <si>
    <t>23/07/1996</t>
  </si>
  <si>
    <t>24/12/1960</t>
  </si>
  <si>
    <t>17/12/1970</t>
  </si>
  <si>
    <t>22/03/1968</t>
  </si>
  <si>
    <t>16/08/1946</t>
  </si>
  <si>
    <t>03/07/1976</t>
  </si>
  <si>
    <t>15/10/1989</t>
  </si>
  <si>
    <t>05/03/1978</t>
  </si>
  <si>
    <t>19/01/1973</t>
  </si>
  <si>
    <t>16/03/1973</t>
  </si>
  <si>
    <t>21/03/1950</t>
  </si>
  <si>
    <t>16/11/1963</t>
  </si>
  <si>
    <t>11/08/1963</t>
  </si>
  <si>
    <t>13/12/1976</t>
  </si>
  <si>
    <t>08/07/1965</t>
  </si>
  <si>
    <t>14/06/1971</t>
  </si>
  <si>
    <t>02/07/1951</t>
  </si>
  <si>
    <t>05/08/1952</t>
  </si>
  <si>
    <t>12/12/1947</t>
  </si>
  <si>
    <t>27/07/1982</t>
  </si>
  <si>
    <t>26/05/1977</t>
  </si>
  <si>
    <t>05/08/1977</t>
  </si>
  <si>
    <t>19/11/1953</t>
  </si>
  <si>
    <t>23/09/1946</t>
  </si>
  <si>
    <t>23/09/1964</t>
  </si>
  <si>
    <t>23/11/1976</t>
  </si>
  <si>
    <t>07/04/1987</t>
  </si>
  <si>
    <t>13/10/1945</t>
  </si>
  <si>
    <t>10/12/1967</t>
  </si>
  <si>
    <t>03/06/1973</t>
  </si>
  <si>
    <t>06/10/1984</t>
  </si>
  <si>
    <t>12/05/1993</t>
  </si>
  <si>
    <t>23/01/1970</t>
  </si>
  <si>
    <t>25/03/1959</t>
  </si>
  <si>
    <t>18/10/1991</t>
  </si>
  <si>
    <t>06/09/1957</t>
  </si>
  <si>
    <t>25/04/1975</t>
  </si>
  <si>
    <t>03/02/1979</t>
  </si>
  <si>
    <t>08/01/1990</t>
  </si>
  <si>
    <t>02/06/1987</t>
  </si>
  <si>
    <t>26/10/1960</t>
  </si>
  <si>
    <t>17/09/1962</t>
  </si>
  <si>
    <t>22/10/1948</t>
  </si>
  <si>
    <t>04/10/1964</t>
  </si>
  <si>
    <t>18/02/1988</t>
  </si>
  <si>
    <t>15/09/1949</t>
  </si>
  <si>
    <t>14/08/1950</t>
  </si>
  <si>
    <t>15/03/1970</t>
  </si>
  <si>
    <t>15/05/1962</t>
  </si>
  <si>
    <t>26/09/1987</t>
  </si>
  <si>
    <t>18/01/1987</t>
  </si>
  <si>
    <t>07/01/1953</t>
  </si>
  <si>
    <t>25/08/2002</t>
  </si>
  <si>
    <t>09/08/1982</t>
  </si>
  <si>
    <t>16/05/1986</t>
  </si>
  <si>
    <t>26/01/1963</t>
  </si>
  <si>
    <t>14/07/1986</t>
  </si>
  <si>
    <t>15/07/1999</t>
  </si>
  <si>
    <t>04/11/1980</t>
  </si>
  <si>
    <t>06/02/1966</t>
  </si>
  <si>
    <t>20/07/1991</t>
  </si>
  <si>
    <t>13/01/1949</t>
  </si>
  <si>
    <t>09/06/1963</t>
  </si>
  <si>
    <t>13/06/1992</t>
  </si>
  <si>
    <t>05/11/1961</t>
  </si>
  <si>
    <t>05/08/1982</t>
  </si>
  <si>
    <t>22/10/1989</t>
  </si>
  <si>
    <t>10/06/1963</t>
  </si>
  <si>
    <t>06/11/1955</t>
  </si>
  <si>
    <t>07/12/2000</t>
  </si>
  <si>
    <t>01/04/2003</t>
  </si>
  <si>
    <t>11/03/1959</t>
  </si>
  <si>
    <t>02/09/1995</t>
  </si>
  <si>
    <t>14/10/1970</t>
  </si>
  <si>
    <t>05/05/1999</t>
  </si>
  <si>
    <t>22/05/1965</t>
  </si>
  <si>
    <t>24/12/1977</t>
  </si>
  <si>
    <t>21/03/1964</t>
  </si>
  <si>
    <t>02/07/1970</t>
  </si>
  <si>
    <t>25/08/1999</t>
  </si>
  <si>
    <t>04/08/1958</t>
  </si>
  <si>
    <t>07/06/1992</t>
  </si>
  <si>
    <t>26/06/1950</t>
  </si>
  <si>
    <t>05/03/2000</t>
  </si>
  <si>
    <t>03/04/1985</t>
  </si>
  <si>
    <t>03/05/1947</t>
  </si>
  <si>
    <t>19/09/1993</t>
  </si>
  <si>
    <t>19/03/2001</t>
  </si>
  <si>
    <t>06/09/1984</t>
  </si>
  <si>
    <t>27/12/1958</t>
  </si>
  <si>
    <t>10/12/1987</t>
  </si>
  <si>
    <t>21/01/1981</t>
  </si>
  <si>
    <t>04/03/1970</t>
  </si>
  <si>
    <t>27/04/1996</t>
  </si>
  <si>
    <t>26/11/2001</t>
  </si>
  <si>
    <t>05/05/2003</t>
  </si>
  <si>
    <t>26/08/1988</t>
  </si>
  <si>
    <t>24/10/1980</t>
  </si>
  <si>
    <t>16/08/1963</t>
  </si>
  <si>
    <t>19/10/2003</t>
  </si>
  <si>
    <t>23/11/1994</t>
  </si>
  <si>
    <t>27/07/1943</t>
  </si>
  <si>
    <t>20/05/1956</t>
  </si>
  <si>
    <t>27/09/1956</t>
  </si>
  <si>
    <t>10/11/1941</t>
  </si>
  <si>
    <t>27/09/1975</t>
  </si>
  <si>
    <t>21/12/1995</t>
  </si>
  <si>
    <t>18/03/1977</t>
  </si>
  <si>
    <t>17/12/1952</t>
  </si>
  <si>
    <t>27/01/1952</t>
  </si>
  <si>
    <t>22/03/1979</t>
  </si>
  <si>
    <t>17/02/1956</t>
  </si>
  <si>
    <t>09/10/2002</t>
  </si>
  <si>
    <t>06/03/1968</t>
  </si>
  <si>
    <t>07/05/1990</t>
  </si>
  <si>
    <t>06/08/1997</t>
  </si>
  <si>
    <t>15/07/1966</t>
  </si>
  <si>
    <t>26/07/1976</t>
  </si>
  <si>
    <t>18/06/1990</t>
  </si>
  <si>
    <t>18/01/1989</t>
  </si>
  <si>
    <t>20/03/1968</t>
  </si>
  <si>
    <t>01/11/1976</t>
  </si>
  <si>
    <t>06/02/1959</t>
  </si>
  <si>
    <t>19/10/1985</t>
  </si>
  <si>
    <t>06/06/1971</t>
  </si>
  <si>
    <t>09/03/1986</t>
  </si>
  <si>
    <t>11/02/2001</t>
  </si>
  <si>
    <t>14/08/1943</t>
  </si>
  <si>
    <t>10/11/1990</t>
  </si>
  <si>
    <t>22/02/1984</t>
  </si>
  <si>
    <t>01/09/1993</t>
  </si>
  <si>
    <t>14/01/1944</t>
  </si>
  <si>
    <t>09/11/2002</t>
  </si>
  <si>
    <t>03/08/2002</t>
  </si>
  <si>
    <t>19/11/1978</t>
  </si>
  <si>
    <t>05/09/1943</t>
  </si>
  <si>
    <t>04/01/1993</t>
  </si>
  <si>
    <t>17/05/1981</t>
  </si>
  <si>
    <t>25/07/1960</t>
  </si>
  <si>
    <t>09/08/1942</t>
  </si>
  <si>
    <t>12/10/1959</t>
  </si>
  <si>
    <t>01/05/1990</t>
  </si>
  <si>
    <t>20/03/1991</t>
  </si>
  <si>
    <t>04/09/1983</t>
  </si>
  <si>
    <t>21/07/1949</t>
  </si>
  <si>
    <t>12/11/1980</t>
  </si>
  <si>
    <t>25/05/1949</t>
  </si>
  <si>
    <t>23/01/2001</t>
  </si>
  <si>
    <t>27/03/1976</t>
  </si>
  <si>
    <t>05/01/1964</t>
  </si>
  <si>
    <t>23/03/1991</t>
  </si>
  <si>
    <t>23/08/1955</t>
  </si>
  <si>
    <t>04/08/1975</t>
  </si>
  <si>
    <t>03/05/1979</t>
  </si>
  <si>
    <t>25/07/1941</t>
  </si>
  <si>
    <t>13/09/1941</t>
  </si>
  <si>
    <t>20/12/1950</t>
  </si>
  <si>
    <t>09/03/1942</t>
  </si>
  <si>
    <t>07/09/1945</t>
  </si>
  <si>
    <t>24/09/1975</t>
  </si>
  <si>
    <t>25/02/1945</t>
  </si>
  <si>
    <t>04/06/1998</t>
  </si>
  <si>
    <t>18/11/1974</t>
  </si>
  <si>
    <t>06/10/1974</t>
  </si>
  <si>
    <t>15/03/1950</t>
  </si>
  <si>
    <t>11/03/1962</t>
  </si>
  <si>
    <t>16/08/1983</t>
  </si>
  <si>
    <t>16/02/1980</t>
  </si>
  <si>
    <t>07/09/1956</t>
  </si>
  <si>
    <t>06/08/1948</t>
  </si>
  <si>
    <t>11/11/1997</t>
  </si>
  <si>
    <t>22/08/1969</t>
  </si>
  <si>
    <t>17/07/1976</t>
  </si>
  <si>
    <t>26/01/1996</t>
  </si>
  <si>
    <t>16/12/1942</t>
  </si>
  <si>
    <t>13/04/1956</t>
  </si>
  <si>
    <t>07/10/1948</t>
  </si>
  <si>
    <t>21/03/1971</t>
  </si>
  <si>
    <t>13/08/1995</t>
  </si>
  <si>
    <t>02/03/1972</t>
  </si>
  <si>
    <t>04/07/1959</t>
  </si>
  <si>
    <t>23/04/1997</t>
  </si>
  <si>
    <t>22/07/1991</t>
  </si>
  <si>
    <t>09/03/1948</t>
  </si>
  <si>
    <t>04/03/1949</t>
  </si>
  <si>
    <t>19/10/1957</t>
  </si>
  <si>
    <t>16/07/1980</t>
  </si>
  <si>
    <t>12/01/1997</t>
  </si>
  <si>
    <t>19/02/1991</t>
  </si>
  <si>
    <t>08/05/1966</t>
  </si>
  <si>
    <t>21/06/1952</t>
  </si>
  <si>
    <t>08/01/1956</t>
  </si>
  <si>
    <t>14/04/1997</t>
  </si>
  <si>
    <t>10/11/1942</t>
  </si>
  <si>
    <t>21/10/1982</t>
  </si>
  <si>
    <t>21/05/1972</t>
  </si>
  <si>
    <t>13/08/1977</t>
  </si>
  <si>
    <t>13/06/1960</t>
  </si>
  <si>
    <t>23/07/1972</t>
  </si>
  <si>
    <t>26/07/1999</t>
  </si>
  <si>
    <t>08/07/2002</t>
  </si>
  <si>
    <t>27/10/1962</t>
  </si>
  <si>
    <t>16/03/1956</t>
  </si>
  <si>
    <t>06/03/1950</t>
  </si>
  <si>
    <t>25/07/1961</t>
  </si>
  <si>
    <t>02/11/1981</t>
  </si>
  <si>
    <t>24/02/1965</t>
  </si>
  <si>
    <t>01/11/1998</t>
  </si>
  <si>
    <t>07/01/1986</t>
  </si>
  <si>
    <t>04/07/1968</t>
  </si>
  <si>
    <t>11/01/1957</t>
  </si>
  <si>
    <t>08/03/2000</t>
  </si>
  <si>
    <t>13/05/1964</t>
  </si>
  <si>
    <t>19/11/1954</t>
  </si>
  <si>
    <t>17/10/1991</t>
  </si>
  <si>
    <t>11/02/1949</t>
  </si>
  <si>
    <t>21/10/1980</t>
  </si>
  <si>
    <t>16/08/1973</t>
  </si>
  <si>
    <t>16/08/1964</t>
  </si>
  <si>
    <t>10/09/1953</t>
  </si>
  <si>
    <t>16/08/1984</t>
  </si>
  <si>
    <t>05/02/1957</t>
  </si>
  <si>
    <t>12/02/1948</t>
  </si>
  <si>
    <t>20/06/1978</t>
  </si>
  <si>
    <t>13/03/1974</t>
  </si>
  <si>
    <t>02/04/1957</t>
  </si>
  <si>
    <t>14/01/1986</t>
  </si>
  <si>
    <t>11/07/1973</t>
  </si>
  <si>
    <t>18/07/1946</t>
  </si>
  <si>
    <t>13/08/1978</t>
  </si>
  <si>
    <t>20/05/1963</t>
  </si>
  <si>
    <t>13/09/1978</t>
  </si>
  <si>
    <t>25/12/1980</t>
  </si>
  <si>
    <t>09/12/1956</t>
  </si>
  <si>
    <t>08/10/1954</t>
  </si>
  <si>
    <t>21/02/1942</t>
  </si>
  <si>
    <t>15/02/1968</t>
  </si>
  <si>
    <t>08/04/1985</t>
  </si>
  <si>
    <t>18/12/1971</t>
  </si>
  <si>
    <t>06/02/1942</t>
  </si>
  <si>
    <t>13/07/1978</t>
  </si>
  <si>
    <t>14/08/1954</t>
  </si>
  <si>
    <t>04/10/1942</t>
  </si>
  <si>
    <t>20/12/1976</t>
  </si>
  <si>
    <t>27/04/1991</t>
  </si>
  <si>
    <t>12/07/1958</t>
  </si>
  <si>
    <t>03/11/1975</t>
  </si>
  <si>
    <t>17/07/1992</t>
  </si>
  <si>
    <t>24/03/1955</t>
  </si>
  <si>
    <t>11/10/2001</t>
  </si>
  <si>
    <t>03/08/1961</t>
  </si>
  <si>
    <t>23/07/1962</t>
  </si>
  <si>
    <t>19/02/1973</t>
  </si>
  <si>
    <t>17/04/1992</t>
  </si>
  <si>
    <t>24/08/1987</t>
  </si>
  <si>
    <t>20/04/1971</t>
  </si>
  <si>
    <t>12/08/1961</t>
  </si>
  <si>
    <t>16/08/1995</t>
  </si>
  <si>
    <t>18/07/1976</t>
  </si>
  <si>
    <t>11/04/1992</t>
  </si>
  <si>
    <t>06/04/1942</t>
  </si>
  <si>
    <t>20/10/1962</t>
  </si>
  <si>
    <t>13/08/1990</t>
  </si>
  <si>
    <t>19/01/1979</t>
  </si>
  <si>
    <t>18/08/2001</t>
  </si>
  <si>
    <t>15/06/1949</t>
  </si>
  <si>
    <t>25/03/1986</t>
  </si>
  <si>
    <t>21/08/1962</t>
  </si>
  <si>
    <t>01/11/1986</t>
  </si>
  <si>
    <t>09/01/1987</t>
  </si>
  <si>
    <t>23/02/1989</t>
  </si>
  <si>
    <t>10/12/1993</t>
  </si>
  <si>
    <t>15/12/1994</t>
  </si>
  <si>
    <t>10/04/1986</t>
  </si>
  <si>
    <t>11/06/1978</t>
  </si>
  <si>
    <t>11/08/1983</t>
  </si>
  <si>
    <t>21/02/1964</t>
  </si>
  <si>
    <t>13/01/1942</t>
  </si>
  <si>
    <t>16/02/1958</t>
  </si>
  <si>
    <t>09/05/1980</t>
  </si>
  <si>
    <t>16/06/1956</t>
  </si>
  <si>
    <t>27/04/2000</t>
  </si>
  <si>
    <t>18/04/1974</t>
  </si>
  <si>
    <t>17/01/1997</t>
  </si>
  <si>
    <t>20/05/2000</t>
  </si>
  <si>
    <t>14/10/1971</t>
  </si>
  <si>
    <t>27/07/1953</t>
  </si>
  <si>
    <t>13/08/1974</t>
  </si>
  <si>
    <t>19/06/2001</t>
  </si>
  <si>
    <t>19/06/1942</t>
  </si>
  <si>
    <t>06/04/1960</t>
  </si>
  <si>
    <t>09/12/1980</t>
  </si>
  <si>
    <t>19/02/1999</t>
  </si>
  <si>
    <t>20/07/1944</t>
  </si>
  <si>
    <t>07/10/1944</t>
  </si>
  <si>
    <t>25/11/1958</t>
  </si>
  <si>
    <t>22/06/1943</t>
  </si>
  <si>
    <t>21/02/1951</t>
  </si>
  <si>
    <t>03/10/1943</t>
  </si>
  <si>
    <t>26/04/1973</t>
  </si>
  <si>
    <t>22/02/1977</t>
  </si>
  <si>
    <t>19/12/1959</t>
  </si>
  <si>
    <t>15/08/1997</t>
  </si>
  <si>
    <t>04/03/1984</t>
  </si>
  <si>
    <t>10/12/1962</t>
  </si>
  <si>
    <t>08/09/2003</t>
  </si>
  <si>
    <t>27/02/1970</t>
  </si>
  <si>
    <t>10/04/1990</t>
  </si>
  <si>
    <t>18/06/1953</t>
  </si>
  <si>
    <t>11/08/1941</t>
  </si>
  <si>
    <t>06/10/1952</t>
  </si>
  <si>
    <t>18/01/1971</t>
  </si>
  <si>
    <t>14/09/1999</t>
  </si>
  <si>
    <t>16/09/1967</t>
  </si>
  <si>
    <t>16/08/1971</t>
  </si>
  <si>
    <t>12/09/1942</t>
  </si>
  <si>
    <t>12/11/1946</t>
  </si>
  <si>
    <t>22/10/1967</t>
  </si>
  <si>
    <t>13/08/1996</t>
  </si>
  <si>
    <t>21/06/1964</t>
  </si>
  <si>
    <t>16/10/1993</t>
  </si>
  <si>
    <t>26/07/1994</t>
  </si>
  <si>
    <t>24/01/1943</t>
  </si>
  <si>
    <t>05/11/1957</t>
  </si>
  <si>
    <t>10/01/1999</t>
  </si>
  <si>
    <t>06/11/1974</t>
  </si>
  <si>
    <t>18/08/1963</t>
  </si>
  <si>
    <t>12/10/1996</t>
  </si>
  <si>
    <t>25/03/1993</t>
  </si>
  <si>
    <t>01/05/1958</t>
  </si>
  <si>
    <t>08/03/1957</t>
  </si>
  <si>
    <t>23/11/1946</t>
  </si>
  <si>
    <t>15/10/1982</t>
  </si>
  <si>
    <t>21/01/1997</t>
  </si>
  <si>
    <t>02/01/1964</t>
  </si>
  <si>
    <t>02/04/1996</t>
  </si>
  <si>
    <t>25/06/1949</t>
  </si>
  <si>
    <t>13/12/1986</t>
  </si>
  <si>
    <t>03/09/1974</t>
  </si>
  <si>
    <t>09/02/1948</t>
  </si>
  <si>
    <t>25/03/1944</t>
  </si>
  <si>
    <t>20/04/1955</t>
  </si>
  <si>
    <t>05/07/1978</t>
  </si>
  <si>
    <t>16/08/1947</t>
  </si>
  <si>
    <t>15/04/1964</t>
  </si>
  <si>
    <t>26/03/1949</t>
  </si>
  <si>
    <t>15/05/2002</t>
  </si>
  <si>
    <t>15/08/1974</t>
  </si>
  <si>
    <t>24/04/1967</t>
  </si>
  <si>
    <t>18/03/1990</t>
  </si>
  <si>
    <t>11/08/1982</t>
  </si>
  <si>
    <t>24/05/1975</t>
  </si>
  <si>
    <t>03/01/1986</t>
  </si>
  <si>
    <t>15/08/2002</t>
  </si>
  <si>
    <t>01/08/1960</t>
  </si>
  <si>
    <t>20/08/1959</t>
  </si>
  <si>
    <t>01/02/1983</t>
  </si>
  <si>
    <t>17/03/1963</t>
  </si>
  <si>
    <t>24/08/1992</t>
  </si>
  <si>
    <t>11/11/1972</t>
  </si>
  <si>
    <t>23/02/1962</t>
  </si>
  <si>
    <t>25/08/1964</t>
  </si>
  <si>
    <t>04/02/1951</t>
  </si>
  <si>
    <t>14/10/1949</t>
  </si>
  <si>
    <t>CÓD_CLIENTE</t>
  </si>
  <si>
    <t>DATA_RESPOSTA</t>
  </si>
  <si>
    <t>GERENTE</t>
  </si>
  <si>
    <t>CIDADE</t>
  </si>
  <si>
    <t>ESTADO</t>
  </si>
  <si>
    <t>REGIÃO</t>
  </si>
  <si>
    <t>COD_CLIENTE</t>
  </si>
  <si>
    <t>NOME_CLIENTE</t>
  </si>
  <si>
    <t>GÊNERO</t>
  </si>
  <si>
    <t>TEMPO_RELACIONAMENTO</t>
  </si>
  <si>
    <t>FATOR_DECISIVO_NOTA</t>
  </si>
  <si>
    <t>STATUS_NPS</t>
  </si>
  <si>
    <t>NOTA_FINAL_NPS</t>
  </si>
  <si>
    <t>ID_CLIENTE</t>
  </si>
  <si>
    <t>Contagem de STATUS_NPS</t>
  </si>
  <si>
    <t>Média de NOTA_FINAL_NPS</t>
  </si>
  <si>
    <t>Contagem de NOTA_FINAL_NPS</t>
  </si>
  <si>
    <t>PESQUISA DE SATISFAÇÃO</t>
  </si>
  <si>
    <t>MODELO DE DADOS</t>
  </si>
  <si>
    <t>FUNÇÃO SE</t>
  </si>
  <si>
    <t>PROMOTOR = 9 e 10</t>
  </si>
  <si>
    <t>SE NOTA &gt;= 9... PROMOTOR</t>
  </si>
  <si>
    <t xml:space="preserve">DETRATOR = 1, 2, 3, 4, 5 </t>
  </si>
  <si>
    <t>SE NOTA &lt; 6... DETRATOR</t>
  </si>
  <si>
    <t>NEUTRO = 6, 7, 8</t>
  </si>
  <si>
    <t>SENÃO FOR NENHUMA DAS ANTERIORES... NEUTRO</t>
  </si>
  <si>
    <t>FUNÇÃO PROCV</t>
  </si>
  <si>
    <t>1 - VALOR PROCURADO</t>
  </si>
  <si>
    <t>2 - MATRIZ TABELA</t>
  </si>
  <si>
    <t>3 - ÍNDICE DA COLUNA A SER RETORNADA</t>
  </si>
  <si>
    <t>4 - TIPO DE CORRESPONDÊNCIA</t>
  </si>
  <si>
    <t>FUNÇÃO ÍNDICE + CORRESP</t>
  </si>
  <si>
    <t>CADEIRA 1</t>
  </si>
  <si>
    <t>CADEIRA 2</t>
  </si>
  <si>
    <t>CADEIRA 3</t>
  </si>
  <si>
    <t>CADEIRA 4</t>
  </si>
  <si>
    <t>FILA OURO</t>
  </si>
  <si>
    <t>João</t>
  </si>
  <si>
    <t>Tony</t>
  </si>
  <si>
    <t>Paulo</t>
  </si>
  <si>
    <t>Lucas</t>
  </si>
  <si>
    <t>FILA PRATA</t>
  </si>
  <si>
    <t>Maria</t>
  </si>
  <si>
    <t>Fernanda</t>
  </si>
  <si>
    <t>Guilherme</t>
  </si>
  <si>
    <t>FILA BRONZE</t>
  </si>
  <si>
    <t>Izabela</t>
  </si>
  <si>
    <t>Clemente</t>
  </si>
  <si>
    <t>Josivaldo</t>
  </si>
  <si>
    <t>Heloísa</t>
  </si>
  <si>
    <t>FILA LATÃO</t>
  </si>
  <si>
    <t>Ítalo</t>
  </si>
  <si>
    <t>Filipe</t>
  </si>
  <si>
    <t>Bruno</t>
  </si>
  <si>
    <t>Camila</t>
  </si>
  <si>
    <t>FILA:</t>
  </si>
  <si>
    <t>CORRESP FILA</t>
  </si>
  <si>
    <t>CADEIRA</t>
  </si>
  <si>
    <t>CORRESP CADEIRA</t>
  </si>
  <si>
    <t>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</si>
</sst>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30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1"/>
    </font>
    <font>
      <b/>
      <sz val="2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  <font>
      <sz val="72"/>
      <color theme="0"/>
      <name val="Segoe UI"/>
      <family val="2"/>
    </font>
    <font>
      <sz val="72"/>
      <color theme="0"/>
      <name val="Century Gothic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Arial"/>
      <family val="1"/>
    </font>
    <font>
      <b/>
      <sz val="10"/>
      <name val="Arial"/>
      <family val="1"/>
    </font>
    <font>
      <b/>
      <sz val="11"/>
      <color rgb="FF9C0006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4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2" fillId="6" borderId="0" xfId="1" applyFill="1"/>
    <xf numFmtId="0" fontId="2" fillId="6" borderId="0" xfId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27" fillId="0" borderId="0" xfId="0" applyFont="1"/>
    <xf numFmtId="0" fontId="28" fillId="12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5" fillId="13" borderId="0" xfId="0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8" fillId="14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6" borderId="0" xfId="1" applyFont="1" applyFill="1" applyBorder="1" applyAlignment="1">
      <alignment horizontal="center"/>
    </xf>
    <xf numFmtId="0" fontId="1" fillId="9" borderId="0" xfId="7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10" borderId="0" xfId="6" applyFont="1" applyBorder="1" applyAlignment="1">
      <alignment horizontal="center"/>
    </xf>
    <xf numFmtId="0" fontId="15" fillId="10" borderId="0" xfId="6" applyFont="1" applyBorder="1" applyAlignment="1">
      <alignment horizontal="left"/>
    </xf>
    <xf numFmtId="0" fontId="18" fillId="7" borderId="0" xfId="4" applyFont="1" applyBorder="1" applyAlignment="1">
      <alignment horizontal="center"/>
    </xf>
    <xf numFmtId="0" fontId="19" fillId="7" borderId="0" xfId="4" applyFont="1" applyBorder="1" applyAlignment="1">
      <alignment horizontal="left"/>
    </xf>
    <xf numFmtId="0" fontId="20" fillId="8" borderId="0" xfId="5" applyFont="1" applyBorder="1" applyAlignment="1">
      <alignment horizontal="center"/>
    </xf>
    <xf numFmtId="0" fontId="21" fillId="8" borderId="0" xfId="5" applyFont="1" applyBorder="1" applyAlignment="1">
      <alignment horizontal="left"/>
    </xf>
    <xf numFmtId="0" fontId="25" fillId="11" borderId="0" xfId="0" applyFont="1" applyFill="1" applyAlignment="1">
      <alignment horizontal="left" vertical="center"/>
    </xf>
    <xf numFmtId="0" fontId="25" fillId="13" borderId="0" xfId="0" applyFont="1" applyFill="1" applyAlignment="1">
      <alignment horizontal="left" vertical="center"/>
    </xf>
    <xf numFmtId="0" fontId="0" fillId="15" borderId="0" xfId="0" applyFill="1" applyAlignment="1">
      <alignment horizontal="center" vertical="center"/>
    </xf>
  </cellXfs>
  <cellStyles count="8">
    <cellStyle name="20% - Ênfase2 2" xfId="7" xr:uid="{14A2E88A-410B-467E-92E8-CB2BE1E53E8D}"/>
    <cellStyle name="20% - Ênfase4 2" xfId="6" xr:uid="{3FA897C3-463A-408E-8BC7-15784AF9F3D1}"/>
    <cellStyle name="Hiperlink 2" xfId="2" xr:uid="{68F3B6C2-D018-4E07-A8BB-5FAE8C0F7900}"/>
    <cellStyle name="Moeda 2" xfId="3" xr:uid="{18BE12FA-67C6-4B84-8750-1052F782DA35}"/>
    <cellStyle name="Neutro" xfId="5" builtinId="28"/>
    <cellStyle name="Normal" xfId="0" builtinId="0"/>
    <cellStyle name="Normal 2" xfId="1" xr:uid="{3260CAEE-35AC-4E4F-B62E-3ABD0B17E401}"/>
    <cellStyle name="Ruim" xfId="4" builtinId="27"/>
  </cellStyles>
  <dxfs count="3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DASH" pivot="0" table="0" count="10" xr9:uid="{908A1951-086F-46F7-803B-772A41F9AA88}">
      <tableStyleElement type="wholeTable" dxfId="35"/>
      <tableStyleElement type="headerRow" dxfId="34"/>
    </tableStyle>
  </tableStyles>
  <colors>
    <mruColors>
      <color rgb="FFF0EA00"/>
      <color rgb="FFFFFA00"/>
      <color rgb="FFFFFF00"/>
      <color rgb="FFFF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0.00</c:formatCode>
                <c:ptCount val="12"/>
                <c:pt idx="0">
                  <c:v>7.833333333333333</c:v>
                </c:pt>
                <c:pt idx="1">
                  <c:v>6.5903614457831328</c:v>
                </c:pt>
                <c:pt idx="2">
                  <c:v>6.1034482758620694</c:v>
                </c:pt>
                <c:pt idx="3">
                  <c:v>6.8720930232558137</c:v>
                </c:pt>
                <c:pt idx="4">
                  <c:v>6.96</c:v>
                </c:pt>
                <c:pt idx="5">
                  <c:v>7.8987341772151902</c:v>
                </c:pt>
                <c:pt idx="6">
                  <c:v>7.5222222222222221</c:v>
                </c:pt>
                <c:pt idx="7">
                  <c:v>7.6198830409356724</c:v>
                </c:pt>
                <c:pt idx="8">
                  <c:v>8.8978494623655919</c:v>
                </c:pt>
                <c:pt idx="9">
                  <c:v>5.9829545454545459</c:v>
                </c:pt>
                <c:pt idx="10">
                  <c:v>5.5714285714285712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66-496D-A401-3B625077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90671"/>
        <c:axId val="1867695247"/>
      </c:lineChart>
      <c:catAx>
        <c:axId val="18676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5247"/>
        <c:crosses val="autoZero"/>
        <c:auto val="1"/>
        <c:lblAlgn val="ctr"/>
        <c:lblOffset val="100"/>
        <c:noMultiLvlLbl val="0"/>
      </c:catAx>
      <c:valAx>
        <c:axId val="18676952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0EA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9668411867364747"/>
              <c:y val="-1.3394318357264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32809773123909247"/>
              <c:y val="5.03144563481573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6229679405259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6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tx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202223413172831"/>
          <c:y val="6.8059672687972833E-2"/>
          <c:w val="0.55900289950667159"/>
          <c:h val="0.78507024857186969"/>
        </c:manualLayout>
      </c:layout>
      <c:doughnutChart>
        <c:varyColors val="1"/>
        <c:ser>
          <c:idx val="0"/>
          <c:order val="0"/>
          <c:tx>
            <c:strRef>
              <c:f>Análises!$F$3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531-4E94-A8A2-26288E11292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531-4E94-A8A2-26288E1129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531-4E94-A8A2-26288E1129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Análises!$E$4:$E$7</c:f>
              <c:strCache>
                <c:ptCount val="3"/>
                <c:pt idx="0">
                  <c:v>Detrator</c:v>
                </c:pt>
                <c:pt idx="1">
                  <c:v>Neutro</c:v>
                </c:pt>
                <c:pt idx="2">
                  <c:v>Promotor</c:v>
                </c:pt>
              </c:strCache>
            </c:strRef>
          </c:cat>
          <c:val>
            <c:numRef>
              <c:f>Análises!$F$4:$F$7</c:f>
              <c:numCache>
                <c:formatCode>General</c:formatCode>
                <c:ptCount val="3"/>
                <c:pt idx="0">
                  <c:v>455</c:v>
                </c:pt>
                <c:pt idx="1">
                  <c:v>534</c:v>
                </c:pt>
                <c:pt idx="2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31-4E94-A8A2-26288E1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Análises!$J$3:$J$4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Análises!$J$5:$J$10</c:f>
              <c:numCache>
                <c:formatCode>0.00%</c:formatCode>
                <c:ptCount val="5"/>
                <c:pt idx="0">
                  <c:v>0.25543478260869568</c:v>
                </c:pt>
                <c:pt idx="1">
                  <c:v>0.30102040816326531</c:v>
                </c:pt>
                <c:pt idx="2">
                  <c:v>0.2822085889570552</c:v>
                </c:pt>
                <c:pt idx="3">
                  <c:v>0.27544097693351427</c:v>
                </c:pt>
                <c:pt idx="4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58-464E-99D1-201C5A2F2202}"/>
            </c:ext>
          </c:extLst>
        </c:ser>
        <c:ser>
          <c:idx val="1"/>
          <c:order val="1"/>
          <c:tx>
            <c:strRef>
              <c:f>Análises!$K$3:$K$4</c:f>
              <c:strCache>
                <c:ptCount val="1"/>
                <c:pt idx="0">
                  <c:v>Neutro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Análises!$K$5:$K$10</c:f>
              <c:numCache>
                <c:formatCode>0.00%</c:formatCode>
                <c:ptCount val="5"/>
                <c:pt idx="0">
                  <c:v>0.35326086956521741</c:v>
                </c:pt>
                <c:pt idx="1">
                  <c:v>0.35204081632653061</c:v>
                </c:pt>
                <c:pt idx="2">
                  <c:v>0.2822085889570552</c:v>
                </c:pt>
                <c:pt idx="3">
                  <c:v>0.32835820895522388</c:v>
                </c:pt>
                <c:pt idx="4">
                  <c:v>0.32941176470588235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58-464E-99D1-201C5A2F2202}"/>
            </c:ext>
          </c:extLst>
        </c:ser>
        <c:ser>
          <c:idx val="2"/>
          <c:order val="2"/>
          <c:tx>
            <c:strRef>
              <c:f>Análises!$L$3:$L$4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D6-4DE7-890B-0431D67365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Análises!$L$5:$L$10</c:f>
              <c:numCache>
                <c:formatCode>0.00%</c:formatCode>
                <c:ptCount val="5"/>
                <c:pt idx="0">
                  <c:v>0.39130434782608697</c:v>
                </c:pt>
                <c:pt idx="1">
                  <c:v>0.34693877551020408</c:v>
                </c:pt>
                <c:pt idx="2">
                  <c:v>0.43558282208588955</c:v>
                </c:pt>
                <c:pt idx="3">
                  <c:v>0.39620081411126185</c:v>
                </c:pt>
                <c:pt idx="4">
                  <c:v>0.37647058823529411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A-49B8-A916-0037ABA9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0775184"/>
        <c:axId val="590781840"/>
      </c:barChart>
      <c:catAx>
        <c:axId val="59077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81840"/>
        <c:crosses val="autoZero"/>
        <c:auto val="1"/>
        <c:lblAlgn val="ctr"/>
        <c:lblOffset val="100"/>
        <c:noMultiLvlLbl val="0"/>
      </c:catAx>
      <c:valAx>
        <c:axId val="590781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32161061324437E-2"/>
          <c:y val="5.0925925925925923E-2"/>
          <c:w val="0.94435808923200204"/>
          <c:h val="0.72754070371232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Análises!$Q$3:$Q$4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Análises!$Q$5:$Q$11</c:f>
              <c:numCache>
                <c:formatCode>General</c:formatCode>
                <c:ptCount val="6"/>
                <c:pt idx="0">
                  <c:v>72</c:v>
                </c:pt>
                <c:pt idx="1">
                  <c:v>61</c:v>
                </c:pt>
                <c:pt idx="2">
                  <c:v>76</c:v>
                </c:pt>
                <c:pt idx="3">
                  <c:v>42</c:v>
                </c:pt>
                <c:pt idx="4">
                  <c:v>70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B5-477C-8B34-2AFE55AF7693}"/>
            </c:ext>
          </c:extLst>
        </c:ser>
        <c:ser>
          <c:idx val="1"/>
          <c:order val="1"/>
          <c:tx>
            <c:strRef>
              <c:f>Análises!$R$3:$R$4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Análises!$R$5:$R$11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91</c:v>
                </c:pt>
                <c:pt idx="4">
                  <c:v>98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B5-477C-8B34-2AFE55AF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920128239"/>
        <c:axId val="1920131983"/>
      </c:barChart>
      <c:catAx>
        <c:axId val="19201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131983"/>
        <c:crosses val="autoZero"/>
        <c:auto val="1"/>
        <c:lblAlgn val="ctr"/>
        <c:lblOffset val="100"/>
        <c:noMultiLvlLbl val="0"/>
      </c:catAx>
      <c:valAx>
        <c:axId val="1920131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1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Análises!$V$4:$V$10</c:f>
              <c:strCache>
                <c:ptCount val="6"/>
                <c:pt idx="0">
                  <c:v>Walter</c:v>
                </c:pt>
                <c:pt idx="1">
                  <c:v>Michael</c:v>
                </c:pt>
                <c:pt idx="2">
                  <c:v>Analise</c:v>
                </c:pt>
                <c:pt idx="3">
                  <c:v>Dexter</c:v>
                </c:pt>
                <c:pt idx="4">
                  <c:v>Aria</c:v>
                </c:pt>
                <c:pt idx="5">
                  <c:v>Kate</c:v>
                </c:pt>
              </c:strCache>
            </c:strRef>
          </c:cat>
          <c:val>
            <c:numRef>
              <c:f>Análises!$W$4:$W$10</c:f>
              <c:numCache>
                <c:formatCode>0.00</c:formatCode>
                <c:ptCount val="6"/>
                <c:pt idx="0">
                  <c:v>6.8224299065420562</c:v>
                </c:pt>
                <c:pt idx="1">
                  <c:v>6.8900523560209423</c:v>
                </c:pt>
                <c:pt idx="2">
                  <c:v>7.015570934256055</c:v>
                </c:pt>
                <c:pt idx="3">
                  <c:v>7.0467836257309946</c:v>
                </c:pt>
                <c:pt idx="4">
                  <c:v>7.0807017543859647</c:v>
                </c:pt>
                <c:pt idx="5">
                  <c:v>7.2478632478632479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1-4698-92FC-B3F3E5E9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2558879"/>
        <c:axId val="1932560127"/>
      </c:barChart>
      <c:catAx>
        <c:axId val="19325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60127"/>
        <c:crosses val="autoZero"/>
        <c:auto val="1"/>
        <c:lblAlgn val="ctr"/>
        <c:lblOffset val="100"/>
        <c:noMultiLvlLbl val="0"/>
      </c:catAx>
      <c:valAx>
        <c:axId val="19325601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http://www.pngall.com/feedback-png" TargetMode="Externa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Respostas_Client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Respostas_Clientes!A1"/><Relationship Id="rId18" Type="http://schemas.openxmlformats.org/officeDocument/2006/relationships/image" Target="../media/image11.svg"/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12" Type="http://schemas.openxmlformats.org/officeDocument/2006/relationships/image" Target="../media/image2.png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5" Type="http://schemas.openxmlformats.org/officeDocument/2006/relationships/hyperlink" Target="#Menu!A1"/><Relationship Id="rId10" Type="http://schemas.openxmlformats.org/officeDocument/2006/relationships/image" Target="../media/image9.png"/><Relationship Id="rId19" Type="http://schemas.openxmlformats.org/officeDocument/2006/relationships/image" Target="../media/image12.png"/><Relationship Id="rId4" Type="http://schemas.openxmlformats.org/officeDocument/2006/relationships/chart" Target="../charts/chart4.xml"/><Relationship Id="rId9" Type="http://schemas.openxmlformats.org/officeDocument/2006/relationships/image" Target="../media/image8.png"/><Relationship Id="rId1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spostas_Clientes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1.png"/><Relationship Id="rId5" Type="http://schemas.openxmlformats.org/officeDocument/2006/relationships/hyperlink" Target="#Menu!A1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A9FB6F0-B8EF-4284-9C95-2F174D2F9BE3}"/>
            </a:ext>
          </a:extLst>
        </xdr:cNvPr>
        <xdr:cNvSpPr txBox="1"/>
      </xdr:nvSpPr>
      <xdr:spPr>
        <a:xfrm>
          <a:off x="563880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330868</xdr:colOff>
      <xdr:row>3</xdr:row>
      <xdr:rowOff>16042</xdr:rowOff>
    </xdr:from>
    <xdr:to>
      <xdr:col>5</xdr:col>
      <xdr:colOff>511343</xdr:colOff>
      <xdr:row>11</xdr:row>
      <xdr:rowOff>66172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C666C1F-ADB2-41EA-9601-E2B7D71B82C0}"/>
            </a:ext>
          </a:extLst>
        </xdr:cNvPr>
        <xdr:cNvGrpSpPr/>
      </xdr:nvGrpSpPr>
      <xdr:grpSpPr>
        <a:xfrm>
          <a:off x="330868" y="538556"/>
          <a:ext cx="3402646" cy="1443502"/>
          <a:chOff x="2124073" y="104775"/>
          <a:chExt cx="2628901" cy="1060554"/>
        </a:xfrm>
      </xdr:grpSpPr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FA43867F-8F6C-4A29-BF5A-7006E64C7C73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3A04CEA0-A224-4B01-95CF-7470ACD5AD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22</xdr:col>
      <xdr:colOff>112294</xdr:colOff>
      <xdr:row>3</xdr:row>
      <xdr:rowOff>16042</xdr:rowOff>
    </xdr:from>
    <xdr:to>
      <xdr:col>27</xdr:col>
      <xdr:colOff>152400</xdr:colOff>
      <xdr:row>11</xdr:row>
      <xdr:rowOff>66172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9B8A72C0-0106-4820-8D36-5598AEC01E74}"/>
            </a:ext>
          </a:extLst>
        </xdr:cNvPr>
        <xdr:cNvGrpSpPr/>
      </xdr:nvGrpSpPr>
      <xdr:grpSpPr>
        <a:xfrm>
          <a:off x="14808008" y="538556"/>
          <a:ext cx="3392906" cy="1443502"/>
          <a:chOff x="2124073" y="104775"/>
          <a:chExt cx="2628901" cy="1060554"/>
        </a:xfrm>
      </xdr:grpSpPr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102C6868-BCA6-4008-956A-3EAE5EF1F98B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3" name="Imagem 52">
            <a:extLst>
              <a:ext uri="{FF2B5EF4-FFF2-40B4-BE49-F238E27FC236}">
                <a16:creationId xmlns:a16="http://schemas.microsoft.com/office/drawing/2014/main" id="{D17C4096-D52D-43BC-ACCB-6FD5BE88F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280737</xdr:colOff>
      <xdr:row>16</xdr:row>
      <xdr:rowOff>50132</xdr:rowOff>
    </xdr:from>
    <xdr:to>
      <xdr:col>7</xdr:col>
      <xdr:colOff>481264</xdr:colOff>
      <xdr:row>36</xdr:row>
      <xdr:rowOff>110289</xdr:rowOff>
    </xdr:to>
    <xdr:grpSp>
      <xdr:nvGrpSpPr>
        <xdr:cNvPr id="58" name="Agrupar 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3ED51-445E-426C-8EFF-A121247FCB47}"/>
            </a:ext>
          </a:extLst>
        </xdr:cNvPr>
        <xdr:cNvGrpSpPr/>
      </xdr:nvGrpSpPr>
      <xdr:grpSpPr>
        <a:xfrm>
          <a:off x="1478166" y="2836875"/>
          <a:ext cx="3575098" cy="3543585"/>
          <a:chOff x="1483895" y="2937711"/>
          <a:chExt cx="3609474" cy="3669631"/>
        </a:xfrm>
      </xdr:grpSpPr>
      <xdr:pic>
        <xdr:nvPicPr>
          <xdr:cNvPr id="54" name="Imagem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3F78DC3-74FB-4CDA-B559-76B90297C7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4843" y="2937711"/>
            <a:ext cx="2845336" cy="2850086"/>
          </a:xfrm>
          <a:prstGeom prst="rect">
            <a:avLst/>
          </a:prstGeom>
        </xdr:spPr>
      </xdr:pic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DD0D35B2-74F5-4561-9650-4D99C07FB86C}"/>
              </a:ext>
            </a:extLst>
          </xdr:cNvPr>
          <xdr:cNvSpPr txBox="1"/>
        </xdr:nvSpPr>
        <xdr:spPr>
          <a:xfrm>
            <a:off x="1483895" y="5865395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DASHBOARD</a:t>
            </a:r>
          </a:p>
        </xdr:txBody>
      </xdr:sp>
    </xdr:grpSp>
    <xdr:clientData/>
  </xdr:twoCellAnchor>
  <xdr:twoCellAnchor>
    <xdr:from>
      <xdr:col>8</xdr:col>
      <xdr:colOff>396040</xdr:colOff>
      <xdr:row>15</xdr:row>
      <xdr:rowOff>80821</xdr:rowOff>
    </xdr:from>
    <xdr:to>
      <xdr:col>14</xdr:col>
      <xdr:colOff>23061</xdr:colOff>
      <xdr:row>36</xdr:row>
      <xdr:rowOff>130342</xdr:rowOff>
    </xdr:to>
    <xdr:grpSp>
      <xdr:nvGrpSpPr>
        <xdr:cNvPr id="60" name="Agrupar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DC9408-E0C1-4E61-AD5D-2BC0F024721E}"/>
            </a:ext>
          </a:extLst>
        </xdr:cNvPr>
        <xdr:cNvGrpSpPr/>
      </xdr:nvGrpSpPr>
      <xdr:grpSpPr>
        <a:xfrm>
          <a:off x="5642954" y="2693392"/>
          <a:ext cx="3676507" cy="3707121"/>
          <a:chOff x="5689935" y="2787926"/>
          <a:chExt cx="3717758" cy="3839469"/>
        </a:xfrm>
      </xdr:grpSpPr>
      <xdr:pic>
        <xdr:nvPicPr>
          <xdr:cNvPr id="55" name="Imagem 5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00601BD-E876-414C-B4A4-8B1F51C48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3441" y="2787926"/>
            <a:ext cx="3144252" cy="3147420"/>
          </a:xfrm>
          <a:prstGeom prst="rect">
            <a:avLst/>
          </a:prstGeom>
        </xdr:spPr>
      </xdr:pic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7A5748EF-DFDA-4C20-8EF8-EA2C8231DB41}"/>
              </a:ext>
            </a:extLst>
          </xdr:cNvPr>
          <xdr:cNvSpPr txBox="1"/>
        </xdr:nvSpPr>
        <xdr:spPr>
          <a:xfrm>
            <a:off x="5689935" y="5885448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RESPOSTAS</a:t>
            </a:r>
          </a:p>
        </xdr:txBody>
      </xdr:sp>
    </xdr:grpSp>
    <xdr:clientData/>
  </xdr:twoCellAnchor>
  <xdr:twoCellAnchor editAs="oneCell">
    <xdr:from>
      <xdr:col>16</xdr:col>
      <xdr:colOff>171101</xdr:colOff>
      <xdr:row>17</xdr:row>
      <xdr:rowOff>100263</xdr:rowOff>
    </xdr:from>
    <xdr:to>
      <xdr:col>25</xdr:col>
      <xdr:colOff>543425</xdr:colOff>
      <xdr:row>35</xdr:row>
      <xdr:rowOff>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9B7E1338-39ED-4C9F-9663-72D2BDEA5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919312" y="3168316"/>
          <a:ext cx="6508429" cy="314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23</xdr:row>
      <xdr:rowOff>114300</xdr:rowOff>
    </xdr:from>
    <xdr:to>
      <xdr:col>26</xdr:col>
      <xdr:colOff>495300</xdr:colOff>
      <xdr:row>39</xdr:row>
      <xdr:rowOff>19050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856863B1-121B-4960-A546-7A7117FA50DA}"/>
            </a:ext>
          </a:extLst>
        </xdr:cNvPr>
        <xdr:cNvSpPr/>
      </xdr:nvSpPr>
      <xdr:spPr>
        <a:xfrm>
          <a:off x="14820900" y="4276725"/>
          <a:ext cx="2886075" cy="280035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Destaque</a:t>
          </a:r>
        </a:p>
      </xdr:txBody>
    </xdr:sp>
    <xdr:clientData/>
  </xdr:twoCellAnchor>
  <xdr:twoCellAnchor>
    <xdr:from>
      <xdr:col>4</xdr:col>
      <xdr:colOff>285750</xdr:colOff>
      <xdr:row>23</xdr:row>
      <xdr:rowOff>85725</xdr:rowOff>
    </xdr:from>
    <xdr:to>
      <xdr:col>14</xdr:col>
      <xdr:colOff>542926</xdr:colOff>
      <xdr:row>39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8BA9345-1930-453C-9898-7D33B8FACE72}"/>
            </a:ext>
          </a:extLst>
        </xdr:cNvPr>
        <xdr:cNvSpPr/>
      </xdr:nvSpPr>
      <xdr:spPr>
        <a:xfrm>
          <a:off x="2409825" y="4248150"/>
          <a:ext cx="7115176" cy="282892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Evolução da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Satisfação ao Longo do Tempo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295275</xdr:colOff>
      <xdr:row>6</xdr:row>
      <xdr:rowOff>176212</xdr:rowOff>
    </xdr:from>
    <xdr:to>
      <xdr:col>9</xdr:col>
      <xdr:colOff>590550</xdr:colOff>
      <xdr:row>22</xdr:row>
      <xdr:rowOff>176212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EC10C2B-C223-469C-AC5E-711CA00AC403}"/>
            </a:ext>
          </a:extLst>
        </xdr:cNvPr>
        <xdr:cNvSpPr/>
      </xdr:nvSpPr>
      <xdr:spPr>
        <a:xfrm>
          <a:off x="2419350" y="1262062"/>
          <a:ext cx="372427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Satisfação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 Geral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666750</xdr:colOff>
      <xdr:row>7</xdr:row>
      <xdr:rowOff>4762</xdr:rowOff>
    </xdr:from>
    <xdr:to>
      <xdr:col>17</xdr:col>
      <xdr:colOff>257175</xdr:colOff>
      <xdr:row>23</xdr:row>
      <xdr:rowOff>4762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2CD361D-4F23-42E3-B900-1AEFF74AA4F4}"/>
            </a:ext>
          </a:extLst>
        </xdr:cNvPr>
        <xdr:cNvSpPr/>
      </xdr:nvSpPr>
      <xdr:spPr>
        <a:xfrm>
          <a:off x="6153150" y="1271587"/>
          <a:ext cx="50768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Satisfação por Região</a:t>
          </a:r>
        </a:p>
      </xdr:txBody>
    </xdr:sp>
    <xdr:clientData/>
  </xdr:twoCellAnchor>
  <xdr:twoCellAnchor>
    <xdr:from>
      <xdr:col>17</xdr:col>
      <xdr:colOff>342900</xdr:colOff>
      <xdr:row>7</xdr:row>
      <xdr:rowOff>14287</xdr:rowOff>
    </xdr:from>
    <xdr:to>
      <xdr:col>26</xdr:col>
      <xdr:colOff>466725</xdr:colOff>
      <xdr:row>23</xdr:row>
      <xdr:rowOff>14287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90F1A93-9516-4A7E-AB5F-914F9DB5165F}"/>
            </a:ext>
          </a:extLst>
        </xdr:cNvPr>
        <xdr:cNvSpPr/>
      </xdr:nvSpPr>
      <xdr:spPr>
        <a:xfrm>
          <a:off x="11315700" y="1281112"/>
          <a:ext cx="62960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Fatores Promotores e Detratores</a:t>
          </a:r>
        </a:p>
      </xdr:txBody>
    </xdr:sp>
    <xdr:clientData/>
  </xdr:twoCellAnchor>
  <xdr:twoCellAnchor>
    <xdr:from>
      <xdr:col>14</xdr:col>
      <xdr:colOff>628650</xdr:colOff>
      <xdr:row>23</xdr:row>
      <xdr:rowOff>95250</xdr:rowOff>
    </xdr:from>
    <xdr:to>
      <xdr:col>22</xdr:col>
      <xdr:colOff>238125</xdr:colOff>
      <xdr:row>39</xdr:row>
      <xdr:rowOff>47625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78D6C18-709A-489F-A943-CA92337A41B5}"/>
            </a:ext>
          </a:extLst>
        </xdr:cNvPr>
        <xdr:cNvSpPr/>
      </xdr:nvSpPr>
      <xdr:spPr>
        <a:xfrm>
          <a:off x="9610725" y="4257675"/>
          <a:ext cx="5095875" cy="284797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Satisfação Média por Gerente</a:t>
          </a:r>
        </a:p>
      </xdr:txBody>
    </xdr:sp>
    <xdr:clientData/>
  </xdr:twoCellAnchor>
  <xdr:twoCellAnchor>
    <xdr:from>
      <xdr:col>4</xdr:col>
      <xdr:colOff>295274</xdr:colOff>
      <xdr:row>25</xdr:row>
      <xdr:rowOff>123824</xdr:rowOff>
    </xdr:from>
    <xdr:to>
      <xdr:col>14</xdr:col>
      <xdr:colOff>483771</xdr:colOff>
      <xdr:row>38</xdr:row>
      <xdr:rowOff>142874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C57D63-2E3C-4277-87DE-D0F8CD1E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8</xdr:row>
      <xdr:rowOff>95250</xdr:rowOff>
    </xdr:from>
    <xdr:to>
      <xdr:col>9</xdr:col>
      <xdr:colOff>542925</xdr:colOff>
      <xdr:row>22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0AFE19-6CCF-41E9-B937-CF0F6617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95249</xdr:colOff>
      <xdr:row>8</xdr:row>
      <xdr:rowOff>114299</xdr:rowOff>
    </xdr:from>
    <xdr:to>
      <xdr:col>17</xdr:col>
      <xdr:colOff>180974</xdr:colOff>
      <xdr:row>22</xdr:row>
      <xdr:rowOff>147636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89CE32-866A-454C-B1A9-377893AD4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390526</xdr:colOff>
      <xdr:row>9</xdr:row>
      <xdr:rowOff>1</xdr:rowOff>
    </xdr:from>
    <xdr:to>
      <xdr:col>26</xdr:col>
      <xdr:colOff>342900</xdr:colOff>
      <xdr:row>22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60B2C6F-7910-4E0C-BA53-9348FBAA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25</xdr:row>
      <xdr:rowOff>47625</xdr:rowOff>
    </xdr:from>
    <xdr:to>
      <xdr:col>22</xdr:col>
      <xdr:colOff>152400</xdr:colOff>
      <xdr:row>38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5D8D844-366E-4113-A0C3-0FBCB31F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533170</xdr:colOff>
          <xdr:row>28</xdr:row>
          <xdr:rowOff>19051</xdr:rowOff>
        </xdr:from>
        <xdr:to>
          <xdr:col>26</xdr:col>
          <xdr:colOff>238125</xdr:colOff>
          <xdr:row>38</xdr:row>
          <xdr:rowOff>142875</xdr:rowOff>
        </xdr:to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E143D5F7-E709-4A30-B2AB-C44A631E2DC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" spid="_x0000_s6201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01645" y="5086351"/>
              <a:ext cx="2448155" cy="193357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22</xdr:col>
      <xdr:colOff>514349</xdr:colOff>
      <xdr:row>26</xdr:row>
      <xdr:rowOff>87630</xdr:rowOff>
    </xdr:from>
    <xdr:to>
      <xdr:col>25</xdr:col>
      <xdr:colOff>514350</xdr:colOff>
      <xdr:row>28</xdr:row>
      <xdr:rowOff>76200</xdr:rowOff>
    </xdr:to>
    <xdr:sp macro="" textlink="Análises!W16">
      <xdr:nvSpPr>
        <xdr:cNvPr id="18" name="CaixaDeTexto 17">
          <a:extLst>
            <a:ext uri="{FF2B5EF4-FFF2-40B4-BE49-F238E27FC236}">
              <a16:creationId xmlns:a16="http://schemas.microsoft.com/office/drawing/2014/main" id="{449930BE-7D99-4A54-AA8D-F847F5C66710}"/>
            </a:ext>
          </a:extLst>
        </xdr:cNvPr>
        <xdr:cNvSpPr txBox="1"/>
      </xdr:nvSpPr>
      <xdr:spPr>
        <a:xfrm>
          <a:off x="14982824" y="4792980"/>
          <a:ext cx="2057401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5A37A6-13B1-45EE-A2C6-610F31231C3F}" type="TxLink">
            <a:rPr lang="en-US" sz="2400" b="1" i="0" u="sng" strike="noStrike">
              <a:solidFill>
                <a:srgbClr val="0070C0"/>
              </a:solidFill>
              <a:latin typeface="Arial"/>
              <a:cs typeface="Arial"/>
            </a:rPr>
            <a:pPr algn="ctr"/>
            <a:t>Kate</a:t>
          </a:fld>
          <a:endParaRPr lang="pt-BR" sz="4400" b="1" u="sng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104776</xdr:colOff>
      <xdr:row>6</xdr:row>
      <xdr:rowOff>171449</xdr:rowOff>
    </xdr:from>
    <xdr:to>
      <xdr:col>4</xdr:col>
      <xdr:colOff>200025</xdr:colOff>
      <xdr:row>38</xdr:row>
      <xdr:rowOff>152400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BB61DAB-9DF0-4488-9A6A-005CA60248FE}"/>
            </a:ext>
          </a:extLst>
        </xdr:cNvPr>
        <xdr:cNvSpPr/>
      </xdr:nvSpPr>
      <xdr:spPr>
        <a:xfrm>
          <a:off x="104776" y="1257299"/>
          <a:ext cx="2219324" cy="5772151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 editAs="oneCell">
    <xdr:from>
      <xdr:col>1</xdr:col>
      <xdr:colOff>219074</xdr:colOff>
      <xdr:row>9</xdr:row>
      <xdr:rowOff>95250</xdr:rowOff>
    </xdr:from>
    <xdr:to>
      <xdr:col>4</xdr:col>
      <xdr:colOff>108856</xdr:colOff>
      <xdr:row>20</xdr:row>
      <xdr:rowOff>160420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Gerente">
              <a:extLst>
                <a:ext uri="{FF2B5EF4-FFF2-40B4-BE49-F238E27FC236}">
                  <a16:creationId xmlns:a16="http://schemas.microsoft.com/office/drawing/2014/main" id="{474B6D9B-083E-427B-8293-E87978769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24026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219074</xdr:colOff>
      <xdr:row>21</xdr:row>
      <xdr:rowOff>1</xdr:rowOff>
    </xdr:from>
    <xdr:to>
      <xdr:col>4</xdr:col>
      <xdr:colOff>108856</xdr:colOff>
      <xdr:row>30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Região">
              <a:extLst>
                <a:ext uri="{FF2B5EF4-FFF2-40B4-BE49-F238E27FC236}">
                  <a16:creationId xmlns:a16="http://schemas.microsoft.com/office/drawing/2014/main" id="{4347576E-3C73-4CC5-90E7-7103509AA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800476"/>
              <a:ext cx="182880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238125</xdr:colOff>
      <xdr:row>30</xdr:row>
      <xdr:rowOff>114300</xdr:rowOff>
    </xdr:from>
    <xdr:to>
      <xdr:col>4</xdr:col>
      <xdr:colOff>206828</xdr:colOff>
      <xdr:row>38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E7869AA8-01DC-40B4-AF93-F89DEC968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55435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DA02956-183C-4593-8A97-FB209CA4EB99}"/>
            </a:ext>
          </a:extLst>
        </xdr:cNvPr>
        <xdr:cNvSpPr txBox="1"/>
      </xdr:nvSpPr>
      <xdr:spPr>
        <a:xfrm>
          <a:off x="512445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161921</xdr:colOff>
      <xdr:row>1</xdr:row>
      <xdr:rowOff>19051</xdr:rowOff>
    </xdr:from>
    <xdr:ext cx="2247903" cy="774571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92D61847-1EB5-4838-B84C-E6E93CA2962E}"/>
            </a:ext>
          </a:extLst>
        </xdr:cNvPr>
        <xdr:cNvSpPr txBox="1"/>
      </xdr:nvSpPr>
      <xdr:spPr>
        <a:xfrm flipH="1">
          <a:off x="161921" y="200026"/>
          <a:ext cx="2247903" cy="774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DE SATISFAÇÃO</a:t>
          </a:r>
        </a:p>
      </xdr:txBody>
    </xdr:sp>
    <xdr:clientData/>
  </xdr:oneCellAnchor>
  <xdr:twoCellAnchor>
    <xdr:from>
      <xdr:col>16</xdr:col>
      <xdr:colOff>679848</xdr:colOff>
      <xdr:row>0</xdr:row>
      <xdr:rowOff>73818</xdr:rowOff>
    </xdr:from>
    <xdr:to>
      <xdr:col>19</xdr:col>
      <xdr:colOff>629841</xdr:colOff>
      <xdr:row>6</xdr:row>
      <xdr:rowOff>78580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FFFA4C8B-6345-47EE-8EF5-BCEC0B6C8E71}"/>
            </a:ext>
          </a:extLst>
        </xdr:cNvPr>
        <xdr:cNvGrpSpPr/>
      </xdr:nvGrpSpPr>
      <xdr:grpSpPr>
        <a:xfrm>
          <a:off x="11810491" y="73818"/>
          <a:ext cx="1991064" cy="1066119"/>
          <a:chOff x="10556081" y="66675"/>
          <a:chExt cx="2007393" cy="1090612"/>
        </a:xfrm>
      </xdr:grpSpPr>
      <xdr:sp macro="" textlink="Neutro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F941EA7E-5B3B-4C8B-B24C-4BE392662CA5}"/>
              </a:ext>
            </a:extLst>
          </xdr:cNvPr>
          <xdr:cNvSpPr/>
        </xdr:nvSpPr>
        <xdr:spPr>
          <a:xfrm>
            <a:off x="10556081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A80CD3D4-E3B8-4226-B267-5F98BAD0FDA2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534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25A08E9B-2C83-4BF2-BDC2-5BCC511EFD58}"/>
              </a:ext>
            </a:extLst>
          </xdr:cNvPr>
          <xdr:cNvSpPr txBox="1"/>
        </xdr:nvSpPr>
        <xdr:spPr>
          <a:xfrm flipH="1">
            <a:off x="10560841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NEUTROS</a:t>
            </a: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7201F2AD-1E28-410A-BE3E-8C801ED20E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01351" y="504826"/>
            <a:ext cx="621700" cy="621700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104775</xdr:colOff>
      <xdr:row>0</xdr:row>
      <xdr:rowOff>78581</xdr:rowOff>
    </xdr:from>
    <xdr:to>
      <xdr:col>23</xdr:col>
      <xdr:colOff>57149</xdr:colOff>
      <xdr:row>6</xdr:row>
      <xdr:rowOff>73818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2DFB35B8-8037-426D-8A8E-C6C63CA829E1}"/>
            </a:ext>
          </a:extLst>
        </xdr:cNvPr>
        <xdr:cNvGrpSpPr/>
      </xdr:nvGrpSpPr>
      <xdr:grpSpPr>
        <a:xfrm>
          <a:off x="13956846" y="78581"/>
          <a:ext cx="1993446" cy="1056594"/>
          <a:chOff x="13201650" y="76200"/>
          <a:chExt cx="2009774" cy="1081087"/>
        </a:xfrm>
      </xdr:grpSpPr>
      <xdr:sp macro="" textlink="Detrator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6A0C40FC-8899-4AD7-B928-83EE057979E5}"/>
              </a:ext>
            </a:extLst>
          </xdr:cNvPr>
          <xdr:cNvSpPr/>
        </xdr:nvSpPr>
        <xdr:spPr>
          <a:xfrm>
            <a:off x="13201650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7BEEB8C5-23C0-46DA-A1FB-6CECE86F95AC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455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ABC96DB-9838-46C2-A0D5-C0FD9959D4EE}"/>
              </a:ext>
            </a:extLst>
          </xdr:cNvPr>
          <xdr:cNvSpPr txBox="1"/>
        </xdr:nvSpPr>
        <xdr:spPr>
          <a:xfrm flipH="1">
            <a:off x="13208791" y="76200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DETRATORES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59673ED7-CBE5-4AF7-9CDA-29881607E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08800" y="492900"/>
            <a:ext cx="621525" cy="62152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561977</xdr:colOff>
      <xdr:row>0</xdr:row>
      <xdr:rowOff>73818</xdr:rowOff>
    </xdr:from>
    <xdr:to>
      <xdr:col>16</xdr:col>
      <xdr:colOff>519114</xdr:colOff>
      <xdr:row>6</xdr:row>
      <xdr:rowOff>78580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FD5DB3DD-39D4-4BE9-9470-C69C9D6CE238}"/>
            </a:ext>
          </a:extLst>
        </xdr:cNvPr>
        <xdr:cNvGrpSpPr/>
      </xdr:nvGrpSpPr>
      <xdr:grpSpPr>
        <a:xfrm>
          <a:off x="9651548" y="73818"/>
          <a:ext cx="1998209" cy="1066119"/>
          <a:chOff x="7910512" y="66675"/>
          <a:chExt cx="2014537" cy="1090612"/>
        </a:xfrm>
      </xdr:grpSpPr>
      <xdr:sp macro="" textlink="Promotor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5952BE96-6ABF-4E5D-AC58-04D1314C0BAE}"/>
              </a:ext>
            </a:extLst>
          </xdr:cNvPr>
          <xdr:cNvSpPr/>
        </xdr:nvSpPr>
        <xdr:spPr>
          <a:xfrm>
            <a:off x="7910512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EE012CCB-BB87-4A86-B78D-C2D79516C8B6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631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D22899BD-D0A9-4610-A161-5DD79A5A5C8B}"/>
              </a:ext>
            </a:extLst>
          </xdr:cNvPr>
          <xdr:cNvSpPr txBox="1"/>
        </xdr:nvSpPr>
        <xdr:spPr>
          <a:xfrm flipH="1">
            <a:off x="7922416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PROMOTORES</a:t>
            </a:r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CB36214F-7982-4436-9F68-C2EA761720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48600" y="509550"/>
            <a:ext cx="582721" cy="58272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456009</xdr:colOff>
      <xdr:row>0</xdr:row>
      <xdr:rowOff>78581</xdr:rowOff>
    </xdr:from>
    <xdr:to>
      <xdr:col>13</xdr:col>
      <xdr:colOff>401243</xdr:colOff>
      <xdr:row>6</xdr:row>
      <xdr:rowOff>73817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37C672DD-43D6-403F-9FE7-0915377B5322}"/>
            </a:ext>
          </a:extLst>
        </xdr:cNvPr>
        <xdr:cNvGrpSpPr/>
      </xdr:nvGrpSpPr>
      <xdr:grpSpPr>
        <a:xfrm>
          <a:off x="7504509" y="78581"/>
          <a:ext cx="1986305" cy="1056593"/>
          <a:chOff x="5264941" y="76201"/>
          <a:chExt cx="2002634" cy="1081086"/>
        </a:xfrm>
      </xdr:grpSpPr>
      <xdr:sp macro="" textlink="Respondentes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257549A-997F-45A1-88F8-3BD240D685F2}"/>
              </a:ext>
            </a:extLst>
          </xdr:cNvPr>
          <xdr:cNvSpPr/>
        </xdr:nvSpPr>
        <xdr:spPr>
          <a:xfrm>
            <a:off x="5264943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r"/>
            <a:fld id="{6DE256C6-2E61-40EA-AF7B-6EB6A643823F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1620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DA31100-9D30-472A-847A-DAFE3C2B5C78}"/>
              </a:ext>
            </a:extLst>
          </xdr:cNvPr>
          <xdr:cNvSpPr txBox="1"/>
        </xdr:nvSpPr>
        <xdr:spPr>
          <a:xfrm flipH="1">
            <a:off x="5264941" y="76201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RESPONDENTES</a:t>
            </a:r>
          </a:p>
        </xdr:txBody>
      </xdr: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72BB0AA9-2213-4026-B684-25416A3A3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38776" y="523875"/>
            <a:ext cx="582746" cy="582746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295275</xdr:colOff>
      <xdr:row>0</xdr:row>
      <xdr:rowOff>170839</xdr:rowOff>
    </xdr:from>
    <xdr:to>
      <xdr:col>24</xdr:col>
      <xdr:colOff>514350</xdr:colOff>
      <xdr:row>5</xdr:row>
      <xdr:rowOff>170839</xdr:rowOff>
    </xdr:to>
    <xdr:pic>
      <xdr:nvPicPr>
        <xdr:cNvPr id="45" name="Imagem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A7E361-1CEA-4035-9C48-2BEA226A6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170839"/>
          <a:ext cx="904875" cy="9048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25</xdr:col>
      <xdr:colOff>28575</xdr:colOff>
      <xdr:row>0</xdr:row>
      <xdr:rowOff>171449</xdr:rowOff>
    </xdr:from>
    <xdr:to>
      <xdr:col>26</xdr:col>
      <xdr:colOff>342290</xdr:colOff>
      <xdr:row>6</xdr:row>
      <xdr:rowOff>85114</xdr:rowOff>
    </xdr:to>
    <xdr:pic>
      <xdr:nvPicPr>
        <xdr:cNvPr id="47" name="Imagem 4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697754-9AFE-4F32-AD0A-D1212E21C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450" y="171449"/>
          <a:ext cx="999515" cy="99951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409573</xdr:colOff>
      <xdr:row>0</xdr:row>
      <xdr:rowOff>114300</xdr:rowOff>
    </xdr:from>
    <xdr:to>
      <xdr:col>7</xdr:col>
      <xdr:colOff>295274</xdr:colOff>
      <xdr:row>6</xdr:row>
      <xdr:rowOff>89004</xdr:rowOff>
    </xdr:to>
    <xdr:grpSp>
      <xdr:nvGrpSpPr>
        <xdr:cNvPr id="51" name="Agrupar 5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7FABD0B-549E-4B47-9E64-4C4D0120BC63}"/>
            </a:ext>
          </a:extLst>
        </xdr:cNvPr>
        <xdr:cNvGrpSpPr/>
      </xdr:nvGrpSpPr>
      <xdr:grpSpPr>
        <a:xfrm>
          <a:off x="2695573" y="114300"/>
          <a:ext cx="2607130" cy="1036061"/>
          <a:chOff x="2124073" y="104775"/>
          <a:chExt cx="2628901" cy="1060554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6CB0ABD-3A59-4C61-B31E-F8199B0E379E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2F446D5C-970A-4A4B-956E-840DB1745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228600</xdr:colOff>
      <xdr:row>24</xdr:row>
      <xdr:rowOff>85725</xdr:rowOff>
    </xdr:from>
    <xdr:to>
      <xdr:col>26</xdr:col>
      <xdr:colOff>457200</xdr:colOff>
      <xdr:row>29</xdr:row>
      <xdr:rowOff>95250</xdr:rowOff>
    </xdr:to>
    <xdr:pic>
      <xdr:nvPicPr>
        <xdr:cNvPr id="53" name="Gráfico 52" descr="Troféu com preenchimento sólido">
          <a:extLst>
            <a:ext uri="{FF2B5EF4-FFF2-40B4-BE49-F238E27FC236}">
              <a16:creationId xmlns:a16="http://schemas.microsoft.com/office/drawing/2014/main" id="{70C55491-B2B2-4FF0-9F5C-DEAE2BB16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6754475" y="4429125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350041</xdr:colOff>
      <xdr:row>0</xdr:row>
      <xdr:rowOff>78581</xdr:rowOff>
    </xdr:from>
    <xdr:to>
      <xdr:col>10</xdr:col>
      <xdr:colOff>295275</xdr:colOff>
      <xdr:row>6</xdr:row>
      <xdr:rowOff>73817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C6D5BA12-37DB-427F-80E5-A9E54DC785DF}"/>
            </a:ext>
          </a:extLst>
        </xdr:cNvPr>
        <xdr:cNvGrpSpPr/>
      </xdr:nvGrpSpPr>
      <xdr:grpSpPr>
        <a:xfrm>
          <a:off x="5357470" y="78581"/>
          <a:ext cx="1986305" cy="1056593"/>
          <a:chOff x="4531516" y="90488"/>
          <a:chExt cx="2002634" cy="1081086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05E90784-565D-40BB-A0DD-3A86B88F24FC}"/>
              </a:ext>
            </a:extLst>
          </xdr:cNvPr>
          <xdr:cNvGrpSpPr/>
        </xdr:nvGrpSpPr>
        <xdr:grpSpPr>
          <a:xfrm>
            <a:off x="4531516" y="90488"/>
            <a:ext cx="2002634" cy="1081086"/>
            <a:chOff x="5264941" y="76201"/>
            <a:chExt cx="2002634" cy="1081086"/>
          </a:xfrm>
        </xdr:grpSpPr>
        <xdr:sp macro="" textlink="NPS_GERAL">
          <xdr:nvSpPr>
            <xdr:cNvPr id="62" name="Retângulo: Cantos Arredondados 61">
              <a:extLst>
                <a:ext uri="{FF2B5EF4-FFF2-40B4-BE49-F238E27FC236}">
                  <a16:creationId xmlns:a16="http://schemas.microsoft.com/office/drawing/2014/main" id="{0B6E2FF7-083F-4EFD-9191-DBBC8D11A0A0}"/>
                </a:ext>
              </a:extLst>
            </xdr:cNvPr>
            <xdr:cNvSpPr/>
          </xdr:nvSpPr>
          <xdr:spPr>
            <a:xfrm>
              <a:off x="5264943" y="85724"/>
              <a:ext cx="2002632" cy="1071563"/>
            </a:xfrm>
            <a:prstGeom prst="roundRect">
              <a:avLst>
                <a:gd name="adj" fmla="val 4483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r"/>
              <a:fld id="{815EFE9C-B149-4DCF-BFD5-6578A12E94BD}" type="TxLink">
                <a:rPr lang="en-US" sz="3200" b="1" i="0" u="none" strike="noStrike">
                  <a:solidFill>
                    <a:schemeClr val="tx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r"/>
                <a:t>7,02</a:t>
              </a:fld>
              <a:endParaRPr lang="pt-BR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4256D3E2-8F7C-4C13-9316-828E0CE2A394}"/>
                </a:ext>
              </a:extLst>
            </xdr:cNvPr>
            <xdr:cNvSpPr txBox="1"/>
          </xdr:nvSpPr>
          <xdr:spPr>
            <a:xfrm flipH="1">
              <a:off x="5264941" y="76201"/>
              <a:ext cx="2002633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1600" b="1">
                  <a:solidFill>
                    <a:schemeClr val="tx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MÉDIA NPS</a:t>
              </a:r>
            </a:p>
          </xdr:txBody>
        </xdr:sp>
      </xdr:grpSp>
      <xdr:pic>
        <xdr:nvPicPr>
          <xdr:cNvPr id="66" name="Imagem 65">
            <a:extLst>
              <a:ext uri="{FF2B5EF4-FFF2-40B4-BE49-F238E27FC236}">
                <a16:creationId xmlns:a16="http://schemas.microsoft.com/office/drawing/2014/main" id="{373E10B6-559F-4EFE-9139-6FBBD4327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4875" y="551839"/>
            <a:ext cx="581025" cy="5810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1498936</xdr:colOff>
      <xdr:row>0</xdr:row>
      <xdr:rowOff>132521</xdr:rowOff>
    </xdr:from>
    <xdr:to>
      <xdr:col>3</xdr:col>
      <xdr:colOff>138869</xdr:colOff>
      <xdr:row>0</xdr:row>
      <xdr:rowOff>902367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6C649-12BC-4027-B844-BE5D3F87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697" y="132521"/>
          <a:ext cx="768563" cy="769846"/>
        </a:xfrm>
        <a:prstGeom prst="rect">
          <a:avLst/>
        </a:prstGeom>
      </xdr:spPr>
    </xdr:pic>
    <xdr:clientData/>
  </xdr:twoCellAnchor>
  <xdr:twoCellAnchor editAs="oneCell">
    <xdr:from>
      <xdr:col>3</xdr:col>
      <xdr:colOff>182911</xdr:colOff>
      <xdr:row>0</xdr:row>
      <xdr:rowOff>88979</xdr:rowOff>
    </xdr:from>
    <xdr:to>
      <xdr:col>3</xdr:col>
      <xdr:colOff>1032215</xdr:colOff>
      <xdr:row>0</xdr:row>
      <xdr:rowOff>939139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E8B906-E5EB-4818-94D4-3CEDDA02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302" y="88979"/>
          <a:ext cx="849304" cy="850160"/>
        </a:xfrm>
        <a:prstGeom prst="rect">
          <a:avLst/>
        </a:prstGeom>
      </xdr:spPr>
    </xdr:pic>
    <xdr:clientData/>
  </xdr:twoCellAnchor>
  <xdr:twoCellAnchor editAs="absolute">
    <xdr:from>
      <xdr:col>3</xdr:col>
      <xdr:colOff>1011307</xdr:colOff>
      <xdr:row>0</xdr:row>
      <xdr:rowOff>8283</xdr:rowOff>
    </xdr:from>
    <xdr:to>
      <xdr:col>5</xdr:col>
      <xdr:colOff>447262</xdr:colOff>
      <xdr:row>0</xdr:row>
      <xdr:rowOff>962854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ERENTE 1">
              <a:extLst>
                <a:ext uri="{FF2B5EF4-FFF2-40B4-BE49-F238E27FC236}">
                  <a16:creationId xmlns:a16="http://schemas.microsoft.com/office/drawing/2014/main" id="{B25DC759-4C36-4CD1-911A-33D8B09E6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6698" y="8283"/>
              <a:ext cx="1813064" cy="95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186359</xdr:colOff>
      <xdr:row>0</xdr:row>
      <xdr:rowOff>55909</xdr:rowOff>
    </xdr:from>
    <xdr:to>
      <xdr:col>9</xdr:col>
      <xdr:colOff>118442</xdr:colOff>
      <xdr:row>0</xdr:row>
      <xdr:rowOff>1014621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">
              <a:extLst>
                <a:ext uri="{FF2B5EF4-FFF2-40B4-BE49-F238E27FC236}">
                  <a16:creationId xmlns:a16="http://schemas.microsoft.com/office/drawing/2014/main" id="{FAAD2863-A9CA-44F7-8AFD-66701EF13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1816" y="55909"/>
              <a:ext cx="1828800" cy="958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408334</xdr:colOff>
      <xdr:row>0</xdr:row>
      <xdr:rowOff>30025</xdr:rowOff>
    </xdr:from>
    <xdr:to>
      <xdr:col>8</xdr:col>
      <xdr:colOff>159027</xdr:colOff>
      <xdr:row>0</xdr:row>
      <xdr:rowOff>990808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REGIÃO 1">
              <a:extLst>
                <a:ext uri="{FF2B5EF4-FFF2-40B4-BE49-F238E27FC236}">
                  <a16:creationId xmlns:a16="http://schemas.microsoft.com/office/drawing/2014/main" id="{D5A4C3E1-EE5C-45E0-B74E-E5B880CD3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0834" y="30025"/>
              <a:ext cx="2533650" cy="960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112641</xdr:colOff>
      <xdr:row>0</xdr:row>
      <xdr:rowOff>51767</xdr:rowOff>
    </xdr:from>
    <xdr:to>
      <xdr:col>10</xdr:col>
      <xdr:colOff>1167845</xdr:colOff>
      <xdr:row>1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FATOR_DECISIVO_NOTA">
              <a:extLst>
                <a:ext uri="{FF2B5EF4-FFF2-40B4-BE49-F238E27FC236}">
                  <a16:creationId xmlns:a16="http://schemas.microsoft.com/office/drawing/2014/main" id="{0A3520B3-5019-4CF3-B298-210FA2A38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DECISIVO_N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4815" y="51767"/>
              <a:ext cx="2454965" cy="98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0</xdr:col>
      <xdr:colOff>215349</xdr:colOff>
      <xdr:row>0</xdr:row>
      <xdr:rowOff>107676</xdr:rowOff>
    </xdr:from>
    <xdr:to>
      <xdr:col>2</xdr:col>
      <xdr:colOff>1</xdr:colOff>
      <xdr:row>0</xdr:row>
      <xdr:rowOff>944217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DFB021-1D35-49D4-BFD7-922E17669259}"/>
            </a:ext>
          </a:extLst>
        </xdr:cNvPr>
        <xdr:cNvGrpSpPr/>
      </xdr:nvGrpSpPr>
      <xdr:grpSpPr>
        <a:xfrm>
          <a:off x="215349" y="107676"/>
          <a:ext cx="1623391" cy="836541"/>
          <a:chOff x="2124073" y="72311"/>
          <a:chExt cx="2628901" cy="1093018"/>
        </a:xfrm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5C82480D-3E29-4C33-AD54-F47D3E966C9F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8A0774B-380C-405F-9C7E-48DF15CBC6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8838" y="72311"/>
            <a:ext cx="1073022" cy="80399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197828</xdr:colOff>
      <xdr:row>7</xdr:row>
      <xdr:rowOff>43960</xdr:rowOff>
    </xdr:from>
    <xdr:to>
      <xdr:col>2</xdr:col>
      <xdr:colOff>982628</xdr:colOff>
      <xdr:row>7</xdr:row>
      <xdr:rowOff>875381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91FF31F-05D5-461B-A9D4-013742F89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97" t="17928" r="20194" b="20194"/>
        <a:stretch/>
      </xdr:blipFill>
      <xdr:spPr>
        <a:xfrm>
          <a:off x="2036886" y="4520710"/>
          <a:ext cx="784800" cy="831421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5</xdr:row>
      <xdr:rowOff>73269</xdr:rowOff>
    </xdr:from>
    <xdr:to>
      <xdr:col>2</xdr:col>
      <xdr:colOff>982628</xdr:colOff>
      <xdr:row>5</xdr:row>
      <xdr:rowOff>843399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94AE4779-E373-43DB-BE93-72CB4D403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68" t="18811" r="18154" b="20467"/>
        <a:stretch/>
      </xdr:blipFill>
      <xdr:spPr>
        <a:xfrm>
          <a:off x="2036886" y="2703634"/>
          <a:ext cx="784800" cy="770130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</xdr:row>
      <xdr:rowOff>87920</xdr:rowOff>
    </xdr:from>
    <xdr:to>
      <xdr:col>2</xdr:col>
      <xdr:colOff>982628</xdr:colOff>
      <xdr:row>6</xdr:row>
      <xdr:rowOff>872721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B4474CA-503C-48A4-8ACD-906587A7CD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73" t="20851" r="19584" b="19005"/>
        <a:stretch/>
      </xdr:blipFill>
      <xdr:spPr>
        <a:xfrm>
          <a:off x="2036886" y="3641478"/>
          <a:ext cx="784800" cy="784801"/>
        </a:xfrm>
        <a:prstGeom prst="rect">
          <a:avLst/>
        </a:prstGeom>
      </xdr:spPr>
    </xdr:pic>
    <xdr:clientData/>
  </xdr:twoCellAnchor>
  <xdr:twoCellAnchor editAs="oneCell">
    <xdr:from>
      <xdr:col>2</xdr:col>
      <xdr:colOff>212480</xdr:colOff>
      <xdr:row>8</xdr:row>
      <xdr:rowOff>109904</xdr:rowOff>
    </xdr:from>
    <xdr:to>
      <xdr:col>2</xdr:col>
      <xdr:colOff>1003787</xdr:colOff>
      <xdr:row>8</xdr:row>
      <xdr:rowOff>864577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1BE40590-B4B3-485F-8D94-463D4543B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1" t="20578" r="17543" b="19856"/>
        <a:stretch/>
      </xdr:blipFill>
      <xdr:spPr>
        <a:xfrm>
          <a:off x="2051538" y="5524500"/>
          <a:ext cx="791307" cy="754673"/>
        </a:xfrm>
        <a:prstGeom prst="rect">
          <a:avLst/>
        </a:prstGeom>
      </xdr:spPr>
    </xdr:pic>
    <xdr:clientData/>
  </xdr:twoCellAnchor>
  <xdr:twoCellAnchor editAs="oneCell">
    <xdr:from>
      <xdr:col>2</xdr:col>
      <xdr:colOff>183174</xdr:colOff>
      <xdr:row>3</xdr:row>
      <xdr:rowOff>51287</xdr:rowOff>
    </xdr:from>
    <xdr:to>
      <xdr:col>2</xdr:col>
      <xdr:colOff>967974</xdr:colOff>
      <xdr:row>3</xdr:row>
      <xdr:rowOff>858726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D34298AC-431D-48A5-A8CC-88E6928DD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27" t="17991" r="20129" b="20130"/>
        <a:stretch/>
      </xdr:blipFill>
      <xdr:spPr>
        <a:xfrm>
          <a:off x="2022232" y="835268"/>
          <a:ext cx="784800" cy="807439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4</xdr:row>
      <xdr:rowOff>58614</xdr:rowOff>
    </xdr:from>
    <xdr:to>
      <xdr:col>2</xdr:col>
      <xdr:colOff>982628</xdr:colOff>
      <xdr:row>4</xdr:row>
      <xdr:rowOff>866053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F28B5246-180C-410E-B723-C2BAE210E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9" t="19453" r="19247" b="18668"/>
        <a:stretch/>
      </xdr:blipFill>
      <xdr:spPr>
        <a:xfrm>
          <a:off x="2036886" y="1765787"/>
          <a:ext cx="784800" cy="807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674076</xdr:colOff>
      <xdr:row>3</xdr:row>
      <xdr:rowOff>65943</xdr:rowOff>
    </xdr:from>
    <xdr:to>
      <xdr:col>7</xdr:col>
      <xdr:colOff>293078</xdr:colOff>
      <xdr:row>4</xdr:row>
      <xdr:rowOff>161193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2AA2CD0-57BE-445F-AE87-057C335B3A5D}"/>
            </a:ext>
          </a:extLst>
        </xdr:cNvPr>
        <xdr:cNvSpPr/>
      </xdr:nvSpPr>
      <xdr:spPr>
        <a:xfrm>
          <a:off x="3455376" y="70411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4</xdr:row>
      <xdr:rowOff>145074</xdr:rowOff>
    </xdr:from>
    <xdr:to>
      <xdr:col>7</xdr:col>
      <xdr:colOff>293078</xdr:colOff>
      <xdr:row>12</xdr:row>
      <xdr:rowOff>131885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14C03F-0440-4CB7-A5DB-80117470A61C}"/>
            </a:ext>
          </a:extLst>
        </xdr:cNvPr>
        <xdr:cNvSpPr/>
      </xdr:nvSpPr>
      <xdr:spPr>
        <a:xfrm>
          <a:off x="3453910" y="96422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14</xdr:row>
      <xdr:rowOff>13189</xdr:rowOff>
    </xdr:from>
    <xdr:to>
      <xdr:col>4</xdr:col>
      <xdr:colOff>247650</xdr:colOff>
      <xdr:row>15</xdr:row>
      <xdr:rowOff>108439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FD0C081-D6AF-4A2B-9C93-7116ECDF4D66}"/>
            </a:ext>
          </a:extLst>
        </xdr:cNvPr>
        <xdr:cNvSpPr/>
      </xdr:nvSpPr>
      <xdr:spPr>
        <a:xfrm>
          <a:off x="1244173" y="264208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15</xdr:row>
      <xdr:rowOff>92320</xdr:rowOff>
    </xdr:from>
    <xdr:to>
      <xdr:col>4</xdr:col>
      <xdr:colOff>247650</xdr:colOff>
      <xdr:row>23</xdr:row>
      <xdr:rowOff>79131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2EC7872-C9A7-4D17-A8A8-CA2BAF7038CA}"/>
            </a:ext>
          </a:extLst>
        </xdr:cNvPr>
        <xdr:cNvSpPr/>
      </xdr:nvSpPr>
      <xdr:spPr>
        <a:xfrm>
          <a:off x="1242646" y="290219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14</xdr:row>
      <xdr:rowOff>41031</xdr:rowOff>
    </xdr:from>
    <xdr:to>
      <xdr:col>10</xdr:col>
      <xdr:colOff>336213</xdr:colOff>
      <xdr:row>15</xdr:row>
      <xdr:rowOff>136281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E094648-E1D1-4703-ABC0-43EEFA934100}"/>
            </a:ext>
          </a:extLst>
        </xdr:cNvPr>
        <xdr:cNvSpPr/>
      </xdr:nvSpPr>
      <xdr:spPr>
        <a:xfrm>
          <a:off x="5549775" y="266993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15</xdr:row>
      <xdr:rowOff>120162</xdr:rowOff>
    </xdr:from>
    <xdr:to>
      <xdr:col>10</xdr:col>
      <xdr:colOff>335343</xdr:colOff>
      <xdr:row>23</xdr:row>
      <xdr:rowOff>106973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7F86460-BDBA-464A-B024-4C42D66C40D6}"/>
            </a:ext>
          </a:extLst>
        </xdr:cNvPr>
        <xdr:cNvSpPr/>
      </xdr:nvSpPr>
      <xdr:spPr>
        <a:xfrm>
          <a:off x="5550645" y="293003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8</xdr:row>
      <xdr:rowOff>138479</xdr:rowOff>
    </xdr:from>
    <xdr:to>
      <xdr:col>4</xdr:col>
      <xdr:colOff>672610</xdr:colOff>
      <xdr:row>19</xdr:row>
      <xdr:rowOff>85725</xdr:rowOff>
    </xdr:to>
    <xdr:cxnSp macro="">
      <xdr:nvCxnSpPr>
        <xdr:cNvPr id="8" name="Conector: Angulado 7">
          <a:extLst>
            <a:ext uri="{FF2B5EF4-FFF2-40B4-BE49-F238E27FC236}">
              <a16:creationId xmlns:a16="http://schemas.microsoft.com/office/drawing/2014/main" id="{1843C37C-DA8C-4370-B4C7-24CC7BAF3522}"/>
            </a:ext>
          </a:extLst>
        </xdr:cNvPr>
        <xdr:cNvCxnSpPr>
          <a:stCxn id="3" idx="1"/>
          <a:endCxn id="5" idx="3"/>
        </xdr:cNvCxnSpPr>
      </xdr:nvCxnSpPr>
      <xdr:spPr>
        <a:xfrm rot="10800000" flipV="1">
          <a:off x="3028950" y="168152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8</xdr:row>
      <xdr:rowOff>138480</xdr:rowOff>
    </xdr:from>
    <xdr:to>
      <xdr:col>8</xdr:col>
      <xdr:colOff>26145</xdr:colOff>
      <xdr:row>19</xdr:row>
      <xdr:rowOff>113568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9F5C892F-3527-42EA-AA5B-2600B408FC5D}"/>
            </a:ext>
          </a:extLst>
        </xdr:cNvPr>
        <xdr:cNvCxnSpPr>
          <a:stCxn id="3" idx="3"/>
          <a:endCxn id="7" idx="1"/>
        </xdr:cNvCxnSpPr>
      </xdr:nvCxnSpPr>
      <xdr:spPr>
        <a:xfrm>
          <a:off x="5131778" y="168153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16</xdr:row>
      <xdr:rowOff>65943</xdr:rowOff>
    </xdr:from>
    <xdr:to>
      <xdr:col>3</xdr:col>
      <xdr:colOff>315058</xdr:colOff>
      <xdr:row>17</xdr:row>
      <xdr:rowOff>95249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B11CF46-E9A3-4965-96AF-61247124B41E}"/>
            </a:ext>
          </a:extLst>
        </xdr:cNvPr>
        <xdr:cNvSpPr txBox="1"/>
      </xdr:nvSpPr>
      <xdr:spPr>
        <a:xfrm>
          <a:off x="2146788" y="305679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</xdr:row>
      <xdr:rowOff>86458</xdr:rowOff>
    </xdr:from>
    <xdr:to>
      <xdr:col>6</xdr:col>
      <xdr:colOff>416169</xdr:colOff>
      <xdr:row>7</xdr:row>
      <xdr:rowOff>115764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8E5C2E8-821C-4B86-806E-D10FC00F4CE9}"/>
            </a:ext>
          </a:extLst>
        </xdr:cNvPr>
        <xdr:cNvSpPr txBox="1"/>
      </xdr:nvSpPr>
      <xdr:spPr>
        <a:xfrm>
          <a:off x="4305299" y="126755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16</xdr:row>
      <xdr:rowOff>92319</xdr:rowOff>
    </xdr:from>
    <xdr:to>
      <xdr:col>9</xdr:col>
      <xdr:colOff>326781</xdr:colOff>
      <xdr:row>17</xdr:row>
      <xdr:rowOff>121625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97A92BF-9EE3-4463-BABA-CBE7982E3387}"/>
            </a:ext>
          </a:extLst>
        </xdr:cNvPr>
        <xdr:cNvSpPr txBox="1"/>
      </xdr:nvSpPr>
      <xdr:spPr>
        <a:xfrm>
          <a:off x="6273311" y="308316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2</xdr:col>
      <xdr:colOff>548154</xdr:colOff>
      <xdr:row>31</xdr:row>
      <xdr:rowOff>175846</xdr:rowOff>
    </xdr:from>
    <xdr:to>
      <xdr:col>4</xdr:col>
      <xdr:colOff>622788</xdr:colOff>
      <xdr:row>33</xdr:row>
      <xdr:rowOff>61090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DE26074-BD67-47BA-80F8-CD639F98452C}"/>
            </a:ext>
          </a:extLst>
        </xdr:cNvPr>
        <xdr:cNvSpPr/>
      </xdr:nvSpPr>
      <xdr:spPr>
        <a:xfrm>
          <a:off x="1919754" y="5995621"/>
          <a:ext cx="1484334" cy="24719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(NOTA_NPS</a:t>
          </a:r>
          <a:r>
            <a:rPr lang="pt-BR" sz="1100" baseline="0"/>
            <a:t>) &gt;=9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36</xdr:row>
      <xdr:rowOff>2879</xdr:rowOff>
    </xdr:from>
    <xdr:to>
      <xdr:col>3</xdr:col>
      <xdr:colOff>139212</xdr:colOff>
      <xdr:row>37</xdr:row>
      <xdr:rowOff>135017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9E699F2-41D0-48CE-A500-362D7E8E0FAC}"/>
            </a:ext>
          </a:extLst>
        </xdr:cNvPr>
        <xdr:cNvSpPr/>
      </xdr:nvSpPr>
      <xdr:spPr>
        <a:xfrm>
          <a:off x="1022839" y="6727529"/>
          <a:ext cx="1211873" cy="31311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"PROMOTOR"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38452</xdr:colOff>
      <xdr:row>32</xdr:row>
      <xdr:rowOff>104851</xdr:rowOff>
    </xdr:from>
    <xdr:to>
      <xdr:col>5</xdr:col>
      <xdr:colOff>348507</xdr:colOff>
      <xdr:row>35</xdr:row>
      <xdr:rowOff>67709</xdr:rowOff>
    </xdr:to>
    <xdr:sp macro="" textlink="">
      <xdr:nvSpPr>
        <xdr:cNvPr id="15" name="Seta: Dobrada 14">
          <a:extLst>
            <a:ext uri="{FF2B5EF4-FFF2-40B4-BE49-F238E27FC236}">
              <a16:creationId xmlns:a16="http://schemas.microsoft.com/office/drawing/2014/main" id="{6B40261F-B737-476D-8B26-63B3BE674A52}"/>
            </a:ext>
          </a:extLst>
        </xdr:cNvPr>
        <xdr:cNvSpPr/>
      </xdr:nvSpPr>
      <xdr:spPr>
        <a:xfrm rot="5400000">
          <a:off x="3407688" y="6203465"/>
          <a:ext cx="505783" cy="310055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117229</xdr:colOff>
      <xdr:row>32</xdr:row>
      <xdr:rowOff>86608</xdr:rowOff>
    </xdr:from>
    <xdr:to>
      <xdr:col>2</xdr:col>
      <xdr:colOff>453561</xdr:colOff>
      <xdr:row>35</xdr:row>
      <xdr:rowOff>31073</xdr:rowOff>
    </xdr:to>
    <xdr:sp macro="" textlink="">
      <xdr:nvSpPr>
        <xdr:cNvPr id="16" name="Seta: Dobrada para Cima 15">
          <a:extLst>
            <a:ext uri="{FF2B5EF4-FFF2-40B4-BE49-F238E27FC236}">
              <a16:creationId xmlns:a16="http://schemas.microsoft.com/office/drawing/2014/main" id="{AE4B5A43-9E50-4AF9-9A46-9D93F72AC2B9}"/>
            </a:ext>
          </a:extLst>
        </xdr:cNvPr>
        <xdr:cNvSpPr/>
      </xdr:nvSpPr>
      <xdr:spPr>
        <a:xfrm rot="10800000">
          <a:off x="1488829" y="6087358"/>
          <a:ext cx="336332" cy="48739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37</xdr:row>
      <xdr:rowOff>177058</xdr:rowOff>
    </xdr:from>
    <xdr:to>
      <xdr:col>3</xdr:col>
      <xdr:colOff>124558</xdr:colOff>
      <xdr:row>39</xdr:row>
      <xdr:rowOff>15663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B4A76EE-F332-4402-84B9-8D9606AC6427}"/>
            </a:ext>
          </a:extLst>
        </xdr:cNvPr>
        <xdr:cNvSpPr/>
      </xdr:nvSpPr>
      <xdr:spPr>
        <a:xfrm>
          <a:off x="1022839" y="7082683"/>
          <a:ext cx="1197219" cy="2005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537645</xdr:colOff>
      <xdr:row>33</xdr:row>
      <xdr:rowOff>87366</xdr:rowOff>
    </xdr:from>
    <xdr:to>
      <xdr:col>4</xdr:col>
      <xdr:colOff>615462</xdr:colOff>
      <xdr:row>34</xdr:row>
      <xdr:rowOff>109145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692EF22-EF2B-4435-B897-6F6A7C72F772}"/>
            </a:ext>
          </a:extLst>
        </xdr:cNvPr>
        <xdr:cNvSpPr/>
      </xdr:nvSpPr>
      <xdr:spPr>
        <a:xfrm>
          <a:off x="1909245" y="6269091"/>
          <a:ext cx="1487517" cy="2027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4</xdr:col>
      <xdr:colOff>535372</xdr:colOff>
      <xdr:row>35</xdr:row>
      <xdr:rowOff>120262</xdr:rowOff>
    </xdr:from>
    <xdr:to>
      <xdr:col>6</xdr:col>
      <xdr:colOff>542192</xdr:colOff>
      <xdr:row>37</xdr:row>
      <xdr:rowOff>58717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41FD4FEB-F4E7-4685-9C3B-B7E2E7CB2F85}"/>
            </a:ext>
          </a:extLst>
        </xdr:cNvPr>
        <xdr:cNvSpPr/>
      </xdr:nvSpPr>
      <xdr:spPr>
        <a:xfrm>
          <a:off x="3316672" y="6663937"/>
          <a:ext cx="1378420" cy="30040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(NOTA_NPS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&lt;6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6</xdr:col>
      <xdr:colOff>388578</xdr:colOff>
      <xdr:row>42</xdr:row>
      <xdr:rowOff>123949</xdr:rowOff>
    </xdr:from>
    <xdr:to>
      <xdr:col>8</xdr:col>
      <xdr:colOff>252643</xdr:colOff>
      <xdr:row>43</xdr:row>
      <xdr:rowOff>145727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1B040EA-FF52-47E7-9941-DE3201B42845}"/>
            </a:ext>
          </a:extLst>
        </xdr:cNvPr>
        <xdr:cNvSpPr/>
      </xdr:nvSpPr>
      <xdr:spPr>
        <a:xfrm>
          <a:off x="4541478" y="7934449"/>
          <a:ext cx="123566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517534</xdr:colOff>
      <xdr:row>37</xdr:row>
      <xdr:rowOff>84992</xdr:rowOff>
    </xdr:from>
    <xdr:to>
      <xdr:col>6</xdr:col>
      <xdr:colOff>556845</xdr:colOff>
      <xdr:row>38</xdr:row>
      <xdr:rowOff>106770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022A714-1FC2-4C23-A48C-DE4A37AA8E02}"/>
            </a:ext>
          </a:extLst>
        </xdr:cNvPr>
        <xdr:cNvSpPr/>
      </xdr:nvSpPr>
      <xdr:spPr>
        <a:xfrm>
          <a:off x="3298834" y="6990617"/>
          <a:ext cx="1410911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397595</xdr:colOff>
      <xdr:row>40</xdr:row>
      <xdr:rowOff>148943</xdr:rowOff>
    </xdr:from>
    <xdr:to>
      <xdr:col>5</xdr:col>
      <xdr:colOff>212480</xdr:colOff>
      <xdr:row>42</xdr:row>
      <xdr:rowOff>87397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7A78F47-24CD-4CB2-8A63-E14CA804AA7F}"/>
            </a:ext>
          </a:extLst>
        </xdr:cNvPr>
        <xdr:cNvSpPr/>
      </xdr:nvSpPr>
      <xdr:spPr>
        <a:xfrm>
          <a:off x="2493095" y="7597493"/>
          <a:ext cx="1186485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"DETRATOR"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33116</xdr:colOff>
      <xdr:row>38</xdr:row>
      <xdr:rowOff>85749</xdr:rowOff>
    </xdr:from>
    <xdr:to>
      <xdr:col>7</xdr:col>
      <xdr:colOff>361564</xdr:colOff>
      <xdr:row>40</xdr:row>
      <xdr:rowOff>5285</xdr:rowOff>
    </xdr:to>
    <xdr:sp macro="" textlink="">
      <xdr:nvSpPr>
        <xdr:cNvPr id="23" name="Seta: Dobrada 22">
          <a:extLst>
            <a:ext uri="{FF2B5EF4-FFF2-40B4-BE49-F238E27FC236}">
              <a16:creationId xmlns:a16="http://schemas.microsoft.com/office/drawing/2014/main" id="{41F74C6A-894D-42F0-A29F-86A783069F11}"/>
            </a:ext>
          </a:extLst>
        </xdr:cNvPr>
        <xdr:cNvSpPr/>
      </xdr:nvSpPr>
      <xdr:spPr>
        <a:xfrm rot="5400000">
          <a:off x="4895297" y="7148868"/>
          <a:ext cx="281486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99564</xdr:colOff>
      <xdr:row>38</xdr:row>
      <xdr:rowOff>91963</xdr:rowOff>
    </xdr:from>
    <xdr:to>
      <xdr:col>4</xdr:col>
      <xdr:colOff>417503</xdr:colOff>
      <xdr:row>40</xdr:row>
      <xdr:rowOff>48283</xdr:rowOff>
    </xdr:to>
    <xdr:sp macro="" textlink="">
      <xdr:nvSpPr>
        <xdr:cNvPr id="24" name="Seta: Dobrada para Cima 23">
          <a:extLst>
            <a:ext uri="{FF2B5EF4-FFF2-40B4-BE49-F238E27FC236}">
              <a16:creationId xmlns:a16="http://schemas.microsoft.com/office/drawing/2014/main" id="{7280C526-8C88-4BE9-B464-763B5574FCE1}"/>
            </a:ext>
          </a:extLst>
        </xdr:cNvPr>
        <xdr:cNvSpPr/>
      </xdr:nvSpPr>
      <xdr:spPr>
        <a:xfrm rot="10800000">
          <a:off x="2880864" y="7178563"/>
          <a:ext cx="317939" cy="31827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382941</xdr:colOff>
      <xdr:row>42</xdr:row>
      <xdr:rowOff>132623</xdr:rowOff>
    </xdr:from>
    <xdr:to>
      <xdr:col>5</xdr:col>
      <xdr:colOff>197826</xdr:colOff>
      <xdr:row>43</xdr:row>
      <xdr:rowOff>154401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131DE84-2DEF-490C-A365-2B2F69CD7ACA}"/>
            </a:ext>
          </a:extLst>
        </xdr:cNvPr>
        <xdr:cNvSpPr/>
      </xdr:nvSpPr>
      <xdr:spPr>
        <a:xfrm>
          <a:off x="2478441" y="7943123"/>
          <a:ext cx="118648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403202</xdr:colOff>
      <xdr:row>40</xdr:row>
      <xdr:rowOff>151015</xdr:rowOff>
    </xdr:from>
    <xdr:to>
      <xdr:col>8</xdr:col>
      <xdr:colOff>263768</xdr:colOff>
      <xdr:row>42</xdr:row>
      <xdr:rowOff>89469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B1E5BAC-B25F-4378-B1AB-C9A787E9C486}"/>
            </a:ext>
          </a:extLst>
        </xdr:cNvPr>
        <xdr:cNvSpPr/>
      </xdr:nvSpPr>
      <xdr:spPr>
        <a:xfrm>
          <a:off x="4556102" y="7599565"/>
          <a:ext cx="1232166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"NEUTRO"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4</xdr:col>
      <xdr:colOff>530083</xdr:colOff>
      <xdr:row>38</xdr:row>
      <xdr:rowOff>136463</xdr:rowOff>
    </xdr:from>
    <xdr:to>
      <xdr:col>6</xdr:col>
      <xdr:colOff>549518</xdr:colOff>
      <xdr:row>39</xdr:row>
      <xdr:rowOff>158241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BA165AD-EA59-4CFD-9C58-806359111C85}"/>
            </a:ext>
          </a:extLst>
        </xdr:cNvPr>
        <xdr:cNvSpPr/>
      </xdr:nvSpPr>
      <xdr:spPr>
        <a:xfrm>
          <a:off x="3311383" y="7223063"/>
          <a:ext cx="139103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1</xdr:col>
      <xdr:colOff>445980</xdr:colOff>
      <xdr:row>32</xdr:row>
      <xdr:rowOff>154928</xdr:rowOff>
    </xdr:from>
    <xdr:to>
      <xdr:col>2</xdr:col>
      <xdr:colOff>117229</xdr:colOff>
      <xdr:row>33</xdr:row>
      <xdr:rowOff>176704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8937D967-9B1D-4ACF-BDFF-ABAFFB783918}"/>
            </a:ext>
          </a:extLst>
        </xdr:cNvPr>
        <xdr:cNvSpPr/>
      </xdr:nvSpPr>
      <xdr:spPr>
        <a:xfrm>
          <a:off x="1131780" y="6155678"/>
          <a:ext cx="357049" cy="20275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5</xdr:col>
      <xdr:colOff>306466</xdr:colOff>
      <xdr:row>32</xdr:row>
      <xdr:rowOff>170542</xdr:rowOff>
    </xdr:from>
    <xdr:to>
      <xdr:col>5</xdr:col>
      <xdr:colOff>684839</xdr:colOff>
      <xdr:row>34</xdr:row>
      <xdr:rowOff>9145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5098D66-0666-41CA-96F5-7E25F1D9B117}"/>
            </a:ext>
          </a:extLst>
        </xdr:cNvPr>
        <xdr:cNvSpPr/>
      </xdr:nvSpPr>
      <xdr:spPr>
        <a:xfrm>
          <a:off x="3773566" y="6171292"/>
          <a:ext cx="378373" cy="2005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3</xdr:col>
      <xdr:colOff>482415</xdr:colOff>
      <xdr:row>38</xdr:row>
      <xdr:rowOff>110914</xdr:rowOff>
    </xdr:from>
    <xdr:to>
      <xdr:col>4</xdr:col>
      <xdr:colOff>172057</xdr:colOff>
      <xdr:row>39</xdr:row>
      <xdr:rowOff>132692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42DF48F3-33CE-4CCC-83F6-A5C75BC8F406}"/>
            </a:ext>
          </a:extLst>
        </xdr:cNvPr>
        <xdr:cNvSpPr/>
      </xdr:nvSpPr>
      <xdr:spPr>
        <a:xfrm>
          <a:off x="2577915" y="7197514"/>
          <a:ext cx="375442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7</xdr:col>
      <xdr:colOff>350781</xdr:colOff>
      <xdr:row>38</xdr:row>
      <xdr:rowOff>91005</xdr:rowOff>
    </xdr:from>
    <xdr:to>
      <xdr:col>8</xdr:col>
      <xdr:colOff>22030</xdr:colOff>
      <xdr:row>39</xdr:row>
      <xdr:rowOff>112783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93EB592A-E61C-4ECD-8D05-6185AD90C414}"/>
            </a:ext>
          </a:extLst>
        </xdr:cNvPr>
        <xdr:cNvSpPr/>
      </xdr:nvSpPr>
      <xdr:spPr>
        <a:xfrm>
          <a:off x="5189481" y="7177605"/>
          <a:ext cx="357049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4</xdr:col>
      <xdr:colOff>674076</xdr:colOff>
      <xdr:row>62</xdr:row>
      <xdr:rowOff>65943</xdr:rowOff>
    </xdr:from>
    <xdr:to>
      <xdr:col>7</xdr:col>
      <xdr:colOff>293078</xdr:colOff>
      <xdr:row>63</xdr:row>
      <xdr:rowOff>161193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9CDA91E-6905-4BC4-BF8C-FF68932E5962}"/>
            </a:ext>
          </a:extLst>
        </xdr:cNvPr>
        <xdr:cNvSpPr/>
      </xdr:nvSpPr>
      <xdr:spPr>
        <a:xfrm>
          <a:off x="3455376" y="1135306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63</xdr:row>
      <xdr:rowOff>145074</xdr:rowOff>
    </xdr:from>
    <xdr:to>
      <xdr:col>7</xdr:col>
      <xdr:colOff>293078</xdr:colOff>
      <xdr:row>71</xdr:row>
      <xdr:rowOff>131885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390C5AB3-329D-4C40-AEFB-3D9ECE7D4990}"/>
            </a:ext>
          </a:extLst>
        </xdr:cNvPr>
        <xdr:cNvSpPr/>
      </xdr:nvSpPr>
      <xdr:spPr>
        <a:xfrm>
          <a:off x="3453910" y="1161317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73</xdr:row>
      <xdr:rowOff>13189</xdr:rowOff>
    </xdr:from>
    <xdr:to>
      <xdr:col>4</xdr:col>
      <xdr:colOff>247650</xdr:colOff>
      <xdr:row>74</xdr:row>
      <xdr:rowOff>108439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6AF7621E-6AAE-4633-A86D-B67CC2520D37}"/>
            </a:ext>
          </a:extLst>
        </xdr:cNvPr>
        <xdr:cNvSpPr/>
      </xdr:nvSpPr>
      <xdr:spPr>
        <a:xfrm>
          <a:off x="1244173" y="1329103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74</xdr:row>
      <xdr:rowOff>92320</xdr:rowOff>
    </xdr:from>
    <xdr:to>
      <xdr:col>4</xdr:col>
      <xdr:colOff>247650</xdr:colOff>
      <xdr:row>82</xdr:row>
      <xdr:rowOff>79131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E2F648CC-06E2-43EB-8510-C375A94312B2}"/>
            </a:ext>
          </a:extLst>
        </xdr:cNvPr>
        <xdr:cNvSpPr/>
      </xdr:nvSpPr>
      <xdr:spPr>
        <a:xfrm>
          <a:off x="1242646" y="1355114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73</xdr:row>
      <xdr:rowOff>41031</xdr:rowOff>
    </xdr:from>
    <xdr:to>
      <xdr:col>10</xdr:col>
      <xdr:colOff>336213</xdr:colOff>
      <xdr:row>74</xdr:row>
      <xdr:rowOff>136281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69928BE9-8BEF-46E9-BEEB-48334EEB5B62}"/>
            </a:ext>
          </a:extLst>
        </xdr:cNvPr>
        <xdr:cNvSpPr/>
      </xdr:nvSpPr>
      <xdr:spPr>
        <a:xfrm>
          <a:off x="5549775" y="1331888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74</xdr:row>
      <xdr:rowOff>120162</xdr:rowOff>
    </xdr:from>
    <xdr:to>
      <xdr:col>10</xdr:col>
      <xdr:colOff>335343</xdr:colOff>
      <xdr:row>82</xdr:row>
      <xdr:rowOff>106973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96568C43-5079-414C-9451-FAAB3F3177BE}"/>
            </a:ext>
          </a:extLst>
        </xdr:cNvPr>
        <xdr:cNvSpPr/>
      </xdr:nvSpPr>
      <xdr:spPr>
        <a:xfrm>
          <a:off x="5550645" y="1357898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67</xdr:row>
      <xdr:rowOff>138479</xdr:rowOff>
    </xdr:from>
    <xdr:to>
      <xdr:col>4</xdr:col>
      <xdr:colOff>672610</xdr:colOff>
      <xdr:row>78</xdr:row>
      <xdr:rowOff>85725</xdr:rowOff>
    </xdr:to>
    <xdr:cxnSp macro="">
      <xdr:nvCxnSpPr>
        <xdr:cNvPr id="38" name="Conector: Angulado 37">
          <a:extLst>
            <a:ext uri="{FF2B5EF4-FFF2-40B4-BE49-F238E27FC236}">
              <a16:creationId xmlns:a16="http://schemas.microsoft.com/office/drawing/2014/main" id="{8CDEAC98-50FF-446B-821A-1719943D461D}"/>
            </a:ext>
          </a:extLst>
        </xdr:cNvPr>
        <xdr:cNvCxnSpPr>
          <a:stCxn id="33" idx="1"/>
          <a:endCxn id="35" idx="3"/>
        </xdr:cNvCxnSpPr>
      </xdr:nvCxnSpPr>
      <xdr:spPr>
        <a:xfrm rot="10800000" flipV="1">
          <a:off x="3028950" y="1233047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67</xdr:row>
      <xdr:rowOff>138480</xdr:rowOff>
    </xdr:from>
    <xdr:to>
      <xdr:col>8</xdr:col>
      <xdr:colOff>26145</xdr:colOff>
      <xdr:row>78</xdr:row>
      <xdr:rowOff>113568</xdr:rowOff>
    </xdr:to>
    <xdr:cxnSp macro="">
      <xdr:nvCxnSpPr>
        <xdr:cNvPr id="39" name="Conector: Angulado 38">
          <a:extLst>
            <a:ext uri="{FF2B5EF4-FFF2-40B4-BE49-F238E27FC236}">
              <a16:creationId xmlns:a16="http://schemas.microsoft.com/office/drawing/2014/main" id="{CF3EC695-6767-4060-B674-A18C8D9C2E93}"/>
            </a:ext>
          </a:extLst>
        </xdr:cNvPr>
        <xdr:cNvCxnSpPr>
          <a:stCxn id="33" idx="3"/>
          <a:endCxn id="37" idx="1"/>
        </xdr:cNvCxnSpPr>
      </xdr:nvCxnSpPr>
      <xdr:spPr>
        <a:xfrm>
          <a:off x="5131778" y="1233048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75</xdr:row>
      <xdr:rowOff>65943</xdr:rowOff>
    </xdr:from>
    <xdr:to>
      <xdr:col>3</xdr:col>
      <xdr:colOff>315058</xdr:colOff>
      <xdr:row>76</xdr:row>
      <xdr:rowOff>95249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C94334F5-21CD-476D-B89E-65F7E8ADC009}"/>
            </a:ext>
          </a:extLst>
        </xdr:cNvPr>
        <xdr:cNvSpPr txBox="1"/>
      </xdr:nvSpPr>
      <xdr:spPr>
        <a:xfrm>
          <a:off x="2146788" y="1370574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65</xdr:row>
      <xdr:rowOff>86458</xdr:rowOff>
    </xdr:from>
    <xdr:to>
      <xdr:col>6</xdr:col>
      <xdr:colOff>416169</xdr:colOff>
      <xdr:row>66</xdr:row>
      <xdr:rowOff>115764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6323C7-F5B4-45A3-9B9D-E8E067AFF554}"/>
            </a:ext>
          </a:extLst>
        </xdr:cNvPr>
        <xdr:cNvSpPr txBox="1"/>
      </xdr:nvSpPr>
      <xdr:spPr>
        <a:xfrm>
          <a:off x="4305299" y="1191650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75</xdr:row>
      <xdr:rowOff>92319</xdr:rowOff>
    </xdr:from>
    <xdr:to>
      <xdr:col>9</xdr:col>
      <xdr:colOff>326781</xdr:colOff>
      <xdr:row>76</xdr:row>
      <xdr:rowOff>121625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75E76DD5-1689-4DB7-BBBE-E9DCCAA71674}"/>
            </a:ext>
          </a:extLst>
        </xdr:cNvPr>
        <xdr:cNvSpPr txBox="1"/>
      </xdr:nvSpPr>
      <xdr:spPr>
        <a:xfrm>
          <a:off x="6273311" y="1373211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8</xdr:col>
      <xdr:colOff>117231</xdr:colOff>
      <xdr:row>61</xdr:row>
      <xdr:rowOff>161193</xdr:rowOff>
    </xdr:from>
    <xdr:to>
      <xdr:col>11</xdr:col>
      <xdr:colOff>512885</xdr:colOff>
      <xdr:row>71</xdr:row>
      <xdr:rowOff>51289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FA4B8397-14D8-441C-B199-7705E260AD03}"/>
            </a:ext>
          </a:extLst>
        </xdr:cNvPr>
        <xdr:cNvSpPr/>
      </xdr:nvSpPr>
      <xdr:spPr>
        <a:xfrm>
          <a:off x="5641731" y="11267343"/>
          <a:ext cx="2453054" cy="1699846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Vou procurar o </a:t>
          </a:r>
          <a:r>
            <a:rPr lang="pt-BR" sz="1400" b="1">
              <a:solidFill>
                <a:schemeClr val="accent1"/>
              </a:solidFill>
            </a:rPr>
            <a:t>cliente cujo CÓDIGO</a:t>
          </a:r>
          <a:r>
            <a:rPr lang="pt-BR" sz="1400" b="1" baseline="0">
              <a:solidFill>
                <a:schemeClr val="accent1"/>
              </a:solidFill>
            </a:rPr>
            <a:t> é 1234</a:t>
          </a:r>
          <a:r>
            <a:rPr lang="pt-BR" sz="1400" b="1" baseline="0">
              <a:solidFill>
                <a:sysClr val="windowText" lastClr="000000"/>
              </a:solidFill>
            </a:rPr>
            <a:t>, na tabela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INFORMAÇÕES_ CLIENTES </a:t>
          </a:r>
          <a:r>
            <a:rPr lang="pt-BR" sz="1400" b="1" baseline="0">
              <a:solidFill>
                <a:sysClr val="windowText" lastClr="000000"/>
              </a:solidFill>
            </a:rPr>
            <a:t>e quando eu </a:t>
          </a:r>
          <a:r>
            <a:rPr lang="pt-BR" sz="1400" b="1" u="sng" baseline="0">
              <a:solidFill>
                <a:schemeClr val="accent6"/>
              </a:solidFill>
            </a:rPr>
            <a:t>encontrar</a:t>
          </a:r>
          <a:r>
            <a:rPr lang="pt-BR" sz="1400" b="1" baseline="0">
              <a:solidFill>
                <a:sysClr val="windowText" lastClr="000000"/>
              </a:solidFill>
            </a:rPr>
            <a:t> este cliente, quero buscar o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GERENTE</a:t>
          </a:r>
          <a:r>
            <a:rPr lang="pt-BR" sz="1400" b="1" baseline="0">
              <a:solidFill>
                <a:sysClr val="windowText" lastClr="000000"/>
              </a:solidFill>
            </a:rPr>
            <a:t> associado a ele.</a:t>
          </a:r>
          <a:endParaRPr lang="pt-BR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 Teotonio" refreshedDate="44535.469575347219" createdVersion="7" refreshedVersion="7" minRefreshableVersion="3" recordCount="1620" xr:uid="{CA5C6171-813B-4BDD-8250-B79C6368A2A4}">
  <cacheSource type="worksheet">
    <worksheetSource name="Respostas"/>
  </cacheSource>
  <cacheFields count="10">
    <cacheField name="DATA_RESPOSTA" numFmtId="14">
      <sharedItems containsSemiMixedTypes="0" containsNonDate="0" containsDate="1" containsString="0" minDate="2021-01-01T00:00:00" maxDate="2022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ÓD_CLIENTE" numFmtId="0">
      <sharedItems containsSemiMixedTypes="0" containsString="0" containsNumber="1" containsInteger="1" minValue="9000001" maxValue="9001620"/>
    </cacheField>
    <cacheField name="GERENTE" numFmtId="0">
      <sharedItems count="12">
        <s v="Analise"/>
        <s v="Dexter"/>
        <s v="Kate"/>
        <s v="Aria"/>
        <s v="Michael"/>
        <s v="Walter"/>
        <s v="Edson" u="1"/>
        <s v="Roberto" u="1"/>
        <s v="Diego" u="1"/>
        <s v="Carolina" u="1"/>
        <s v="Debora" u="1"/>
        <s v="Patricia" u="1"/>
      </sharedItems>
    </cacheField>
    <cacheField name="CIDADE" numFmtId="0">
      <sharedItems/>
    </cacheField>
    <cacheField name="ESTADO" numFmtId="0">
      <sharedItems/>
    </cacheField>
    <cacheField name="REGIÃO" numFmtId="0">
      <sharedItems count="5">
        <s v="Centro-oeste"/>
        <s v="Sudeste"/>
        <s v="Nordeste"/>
        <s v="Sul"/>
        <s v="Norte"/>
      </sharedItems>
    </cacheField>
    <cacheField name="FATOR_DECISIVO_NOTA" numFmtId="0">
      <sharedItems count="6">
        <s v="Inovação"/>
        <s v="Tarifas"/>
        <s v="Serviços"/>
        <s v="Suporte"/>
        <s v="Confiabilidade"/>
        <s v="Aplicativo"/>
      </sharedItems>
    </cacheField>
    <cacheField name="NOTA_FINAL_NPS" numFmtId="0">
      <sharedItems containsSemiMixedTypes="0" containsString="0" containsNumber="1" containsInteger="1" minValue="1" maxValue="10"/>
    </cacheField>
    <cacheField name="STATUS_NPS" numFmtId="0">
      <sharedItems count="4">
        <s v="Neutro"/>
        <s v="Detrator"/>
        <s v="Promotor"/>
        <s v="Qual" u="1"/>
      </sharedItems>
    </cacheField>
  </cacheFields>
  <extLst>
    <ext xmlns:x14="http://schemas.microsoft.com/office/spreadsheetml/2009/9/main" uri="{725AE2AE-9491-48be-B2B4-4EB974FC3084}">
      <x14:pivotCacheDefinition pivotCacheId="539758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0">
  <r>
    <d v="2021-01-01T00:00:00"/>
    <x v="0"/>
    <n v="9000408"/>
    <x v="0"/>
    <s v="Goiania"/>
    <s v="GO"/>
    <x v="0"/>
    <x v="0"/>
    <n v="6"/>
    <x v="0"/>
  </r>
  <r>
    <d v="2021-01-01T00:00:00"/>
    <x v="0"/>
    <n v="9000455"/>
    <x v="0"/>
    <s v="Rio de Janeiro"/>
    <s v="RJ"/>
    <x v="1"/>
    <x v="1"/>
    <n v="8"/>
    <x v="0"/>
  </r>
  <r>
    <d v="2021-01-02T00:00:00"/>
    <x v="0"/>
    <n v="9000105"/>
    <x v="1"/>
    <s v="Campinas"/>
    <s v="SP"/>
    <x v="1"/>
    <x v="2"/>
    <n v="5"/>
    <x v="1"/>
  </r>
  <r>
    <d v="2021-01-02T00:00:00"/>
    <x v="0"/>
    <n v="9000442"/>
    <x v="0"/>
    <s v="Recife"/>
    <s v="PE"/>
    <x v="2"/>
    <x v="0"/>
    <n v="9"/>
    <x v="2"/>
  </r>
  <r>
    <d v="2021-01-03T00:00:00"/>
    <x v="0"/>
    <n v="9000126"/>
    <x v="1"/>
    <s v="Campinas"/>
    <s v="SP"/>
    <x v="1"/>
    <x v="2"/>
    <n v="10"/>
    <x v="2"/>
  </r>
  <r>
    <d v="2021-01-04T00:00:00"/>
    <x v="0"/>
    <n v="9000525"/>
    <x v="0"/>
    <s v="Porto Alegre"/>
    <s v="RS"/>
    <x v="3"/>
    <x v="0"/>
    <n v="10"/>
    <x v="2"/>
  </r>
  <r>
    <d v="2021-01-04T00:00:00"/>
    <x v="0"/>
    <n v="9000652"/>
    <x v="0"/>
    <s v="São Paulo"/>
    <s v="SP"/>
    <x v="1"/>
    <x v="0"/>
    <n v="9"/>
    <x v="2"/>
  </r>
  <r>
    <d v="2021-01-04T00:00:00"/>
    <x v="0"/>
    <n v="9000689"/>
    <x v="2"/>
    <s v="Rio de Janeiro"/>
    <s v="RJ"/>
    <x v="1"/>
    <x v="3"/>
    <n v="10"/>
    <x v="2"/>
  </r>
  <r>
    <d v="2021-01-04T00:00:00"/>
    <x v="0"/>
    <n v="9000764"/>
    <x v="1"/>
    <s v="Campinas"/>
    <s v="SP"/>
    <x v="1"/>
    <x v="3"/>
    <n v="9"/>
    <x v="2"/>
  </r>
  <r>
    <d v="2021-01-04T00:00:00"/>
    <x v="0"/>
    <n v="9000870"/>
    <x v="1"/>
    <s v="Recife"/>
    <s v="PE"/>
    <x v="2"/>
    <x v="0"/>
    <n v="10"/>
    <x v="2"/>
  </r>
  <r>
    <d v="2021-01-04T00:00:00"/>
    <x v="0"/>
    <n v="9000903"/>
    <x v="3"/>
    <s v="Belo Horizonte"/>
    <s v="MG"/>
    <x v="1"/>
    <x v="4"/>
    <n v="9"/>
    <x v="2"/>
  </r>
  <r>
    <d v="2021-01-05T00:00:00"/>
    <x v="0"/>
    <n v="9000017"/>
    <x v="4"/>
    <s v="Campinas"/>
    <s v="SP"/>
    <x v="1"/>
    <x v="0"/>
    <n v="9"/>
    <x v="2"/>
  </r>
  <r>
    <d v="2021-01-05T00:00:00"/>
    <x v="0"/>
    <n v="9000216"/>
    <x v="4"/>
    <s v="Florianopolis"/>
    <s v="SC"/>
    <x v="3"/>
    <x v="3"/>
    <n v="10"/>
    <x v="2"/>
  </r>
  <r>
    <d v="2021-01-05T00:00:00"/>
    <x v="0"/>
    <n v="9000580"/>
    <x v="0"/>
    <s v="Florianopolis"/>
    <s v="SC"/>
    <x v="3"/>
    <x v="1"/>
    <n v="9"/>
    <x v="2"/>
  </r>
  <r>
    <d v="2021-01-05T00:00:00"/>
    <x v="0"/>
    <n v="9000886"/>
    <x v="3"/>
    <s v="Rio de Janeiro"/>
    <s v="RJ"/>
    <x v="1"/>
    <x v="4"/>
    <n v="5"/>
    <x v="1"/>
  </r>
  <r>
    <d v="2021-01-06T00:00:00"/>
    <x v="0"/>
    <n v="9000085"/>
    <x v="4"/>
    <s v="Manaus"/>
    <s v="AM"/>
    <x v="4"/>
    <x v="1"/>
    <n v="5"/>
    <x v="1"/>
  </r>
  <r>
    <d v="2021-01-06T00:00:00"/>
    <x v="0"/>
    <n v="9000260"/>
    <x v="4"/>
    <s v="Manaus"/>
    <s v="AM"/>
    <x v="4"/>
    <x v="5"/>
    <n v="5"/>
    <x v="1"/>
  </r>
  <r>
    <d v="2021-01-07T00:00:00"/>
    <x v="0"/>
    <n v="9000010"/>
    <x v="4"/>
    <s v="Belo Horizonte"/>
    <s v="MG"/>
    <x v="1"/>
    <x v="1"/>
    <n v="9"/>
    <x v="2"/>
  </r>
  <r>
    <d v="2021-01-07T00:00:00"/>
    <x v="0"/>
    <n v="9000222"/>
    <x v="4"/>
    <s v="Campinas"/>
    <s v="SP"/>
    <x v="1"/>
    <x v="4"/>
    <n v="8"/>
    <x v="0"/>
  </r>
  <r>
    <d v="2021-01-07T00:00:00"/>
    <x v="0"/>
    <n v="9000604"/>
    <x v="0"/>
    <s v="Goiania"/>
    <s v="GO"/>
    <x v="0"/>
    <x v="4"/>
    <n v="9"/>
    <x v="2"/>
  </r>
  <r>
    <d v="2021-01-07T00:00:00"/>
    <x v="0"/>
    <n v="9000807"/>
    <x v="1"/>
    <s v="Florianopolis"/>
    <s v="SC"/>
    <x v="3"/>
    <x v="5"/>
    <n v="8"/>
    <x v="0"/>
  </r>
  <r>
    <d v="2021-01-08T00:00:00"/>
    <x v="0"/>
    <n v="9000438"/>
    <x v="0"/>
    <s v="Porto Alegre"/>
    <s v="RS"/>
    <x v="3"/>
    <x v="0"/>
    <n v="10"/>
    <x v="2"/>
  </r>
  <r>
    <d v="2021-01-08T00:00:00"/>
    <x v="0"/>
    <n v="9000473"/>
    <x v="0"/>
    <s v="Campinas"/>
    <s v="SP"/>
    <x v="1"/>
    <x v="3"/>
    <n v="5"/>
    <x v="1"/>
  </r>
  <r>
    <d v="2021-01-09T00:00:00"/>
    <x v="0"/>
    <n v="9000065"/>
    <x v="4"/>
    <s v="Rio de Janeiro"/>
    <s v="RJ"/>
    <x v="1"/>
    <x v="3"/>
    <n v="8"/>
    <x v="0"/>
  </r>
  <r>
    <d v="2021-01-09T00:00:00"/>
    <x v="0"/>
    <n v="9000119"/>
    <x v="1"/>
    <s v="Recife"/>
    <s v="PE"/>
    <x v="2"/>
    <x v="4"/>
    <n v="5"/>
    <x v="1"/>
  </r>
  <r>
    <d v="2021-01-09T00:00:00"/>
    <x v="0"/>
    <n v="9000188"/>
    <x v="1"/>
    <s v="Belo Horizonte"/>
    <s v="MG"/>
    <x v="1"/>
    <x v="1"/>
    <n v="10"/>
    <x v="2"/>
  </r>
  <r>
    <d v="2021-01-10T00:00:00"/>
    <x v="0"/>
    <n v="9000648"/>
    <x v="0"/>
    <s v="São Paulo"/>
    <s v="SP"/>
    <x v="1"/>
    <x v="3"/>
    <n v="10"/>
    <x v="2"/>
  </r>
  <r>
    <d v="2021-01-11T00:00:00"/>
    <x v="0"/>
    <n v="9000972"/>
    <x v="3"/>
    <s v="Rio de Janeiro"/>
    <s v="RJ"/>
    <x v="1"/>
    <x v="4"/>
    <n v="9"/>
    <x v="2"/>
  </r>
  <r>
    <d v="2021-01-12T00:00:00"/>
    <x v="0"/>
    <n v="9000772"/>
    <x v="1"/>
    <s v="Manaus"/>
    <s v="AM"/>
    <x v="4"/>
    <x v="3"/>
    <n v="10"/>
    <x v="2"/>
  </r>
  <r>
    <d v="2021-01-12T00:00:00"/>
    <x v="0"/>
    <n v="9000986"/>
    <x v="3"/>
    <s v="Goiania"/>
    <s v="GO"/>
    <x v="0"/>
    <x v="3"/>
    <n v="10"/>
    <x v="2"/>
  </r>
  <r>
    <d v="2021-01-13T00:00:00"/>
    <x v="0"/>
    <n v="9000304"/>
    <x v="0"/>
    <s v="Manaus"/>
    <s v="AM"/>
    <x v="4"/>
    <x v="4"/>
    <n v="9"/>
    <x v="2"/>
  </r>
  <r>
    <d v="2021-01-13T00:00:00"/>
    <x v="0"/>
    <n v="9000376"/>
    <x v="0"/>
    <s v="Porto Alegre"/>
    <s v="RS"/>
    <x v="3"/>
    <x v="3"/>
    <n v="5"/>
    <x v="1"/>
  </r>
  <r>
    <d v="2021-01-14T00:00:00"/>
    <x v="0"/>
    <n v="9000240"/>
    <x v="0"/>
    <s v="Manaus"/>
    <s v="AM"/>
    <x v="4"/>
    <x v="4"/>
    <n v="9"/>
    <x v="2"/>
  </r>
  <r>
    <d v="2021-01-15T00:00:00"/>
    <x v="0"/>
    <n v="9000104"/>
    <x v="1"/>
    <s v="Goiania"/>
    <s v="GO"/>
    <x v="0"/>
    <x v="0"/>
    <n v="10"/>
    <x v="2"/>
  </r>
  <r>
    <d v="2021-01-15T00:00:00"/>
    <x v="0"/>
    <n v="9000739"/>
    <x v="3"/>
    <s v="Rio de Janeiro"/>
    <s v="RJ"/>
    <x v="1"/>
    <x v="0"/>
    <n v="5"/>
    <x v="1"/>
  </r>
  <r>
    <d v="2021-01-16T00:00:00"/>
    <x v="0"/>
    <n v="9000195"/>
    <x v="1"/>
    <s v="Rio de Janeiro"/>
    <s v="RJ"/>
    <x v="1"/>
    <x v="3"/>
    <n v="5"/>
    <x v="1"/>
  </r>
  <r>
    <d v="2021-01-16T00:00:00"/>
    <x v="0"/>
    <n v="9000533"/>
    <x v="0"/>
    <s v="Campinas"/>
    <s v="SP"/>
    <x v="1"/>
    <x v="4"/>
    <n v="9"/>
    <x v="2"/>
  </r>
  <r>
    <d v="2021-01-16T00:00:00"/>
    <x v="0"/>
    <n v="9000905"/>
    <x v="3"/>
    <s v="Porto Alegre"/>
    <s v="RS"/>
    <x v="3"/>
    <x v="4"/>
    <n v="10"/>
    <x v="2"/>
  </r>
  <r>
    <d v="2021-01-17T00:00:00"/>
    <x v="0"/>
    <n v="9000282"/>
    <x v="0"/>
    <s v="Goiania"/>
    <s v="GO"/>
    <x v="0"/>
    <x v="2"/>
    <n v="8"/>
    <x v="0"/>
  </r>
  <r>
    <d v="2021-01-17T00:00:00"/>
    <x v="0"/>
    <n v="9000314"/>
    <x v="0"/>
    <s v="Porto Alegre"/>
    <s v="RS"/>
    <x v="3"/>
    <x v="0"/>
    <n v="9"/>
    <x v="2"/>
  </r>
  <r>
    <d v="2021-01-17T00:00:00"/>
    <x v="0"/>
    <n v="9000541"/>
    <x v="0"/>
    <s v="Campinas"/>
    <s v="SP"/>
    <x v="1"/>
    <x v="2"/>
    <n v="5"/>
    <x v="1"/>
  </r>
  <r>
    <d v="2021-01-18T00:00:00"/>
    <x v="0"/>
    <n v="9000786"/>
    <x v="1"/>
    <s v="Belo Horizonte"/>
    <s v="MG"/>
    <x v="1"/>
    <x v="4"/>
    <n v="9"/>
    <x v="2"/>
  </r>
  <r>
    <d v="2021-01-19T00:00:00"/>
    <x v="0"/>
    <n v="9000122"/>
    <x v="1"/>
    <s v="Campinas"/>
    <s v="SP"/>
    <x v="1"/>
    <x v="0"/>
    <n v="9"/>
    <x v="2"/>
  </r>
  <r>
    <d v="2021-01-20T00:00:00"/>
    <x v="0"/>
    <n v="9000164"/>
    <x v="1"/>
    <s v="Florianopolis"/>
    <s v="SC"/>
    <x v="3"/>
    <x v="1"/>
    <n v="5"/>
    <x v="1"/>
  </r>
  <r>
    <d v="2021-01-20T00:00:00"/>
    <x v="0"/>
    <n v="9000537"/>
    <x v="0"/>
    <s v="Recife"/>
    <s v="PE"/>
    <x v="2"/>
    <x v="5"/>
    <n v="7"/>
    <x v="0"/>
  </r>
  <r>
    <d v="2021-01-21T00:00:00"/>
    <x v="0"/>
    <n v="9000178"/>
    <x v="1"/>
    <s v="Florianopolis"/>
    <s v="SC"/>
    <x v="3"/>
    <x v="2"/>
    <n v="7"/>
    <x v="0"/>
  </r>
  <r>
    <d v="2021-01-21T00:00:00"/>
    <x v="0"/>
    <n v="9000313"/>
    <x v="0"/>
    <s v="Belo Horizonte"/>
    <s v="MG"/>
    <x v="1"/>
    <x v="2"/>
    <n v="7"/>
    <x v="0"/>
  </r>
  <r>
    <d v="2021-01-21T00:00:00"/>
    <x v="0"/>
    <n v="9000680"/>
    <x v="0"/>
    <s v="Florianopolis"/>
    <s v="SC"/>
    <x v="3"/>
    <x v="0"/>
    <n v="6"/>
    <x v="0"/>
  </r>
  <r>
    <d v="2021-01-21T00:00:00"/>
    <x v="0"/>
    <n v="9000700"/>
    <x v="3"/>
    <s v="Belo Horizonte"/>
    <s v="MG"/>
    <x v="1"/>
    <x v="2"/>
    <n v="9"/>
    <x v="2"/>
  </r>
  <r>
    <d v="2021-01-21T00:00:00"/>
    <x v="0"/>
    <n v="9000826"/>
    <x v="1"/>
    <s v="Rio de Janeiro"/>
    <s v="RJ"/>
    <x v="1"/>
    <x v="3"/>
    <n v="6"/>
    <x v="0"/>
  </r>
  <r>
    <d v="2021-01-21T00:00:00"/>
    <x v="0"/>
    <n v="9000829"/>
    <x v="1"/>
    <s v="Manaus"/>
    <s v="AM"/>
    <x v="4"/>
    <x v="0"/>
    <n v="5"/>
    <x v="1"/>
  </r>
  <r>
    <d v="2021-01-21T00:00:00"/>
    <x v="0"/>
    <n v="9000968"/>
    <x v="3"/>
    <s v="Goiania"/>
    <s v="GO"/>
    <x v="0"/>
    <x v="5"/>
    <n v="10"/>
    <x v="2"/>
  </r>
  <r>
    <d v="2021-01-22T00:00:00"/>
    <x v="0"/>
    <n v="9000169"/>
    <x v="1"/>
    <s v="Recife"/>
    <s v="PE"/>
    <x v="2"/>
    <x v="2"/>
    <n v="5"/>
    <x v="1"/>
  </r>
  <r>
    <d v="2021-01-22T00:00:00"/>
    <x v="0"/>
    <n v="9000908"/>
    <x v="3"/>
    <s v="Manaus"/>
    <s v="AM"/>
    <x v="4"/>
    <x v="3"/>
    <n v="6"/>
    <x v="0"/>
  </r>
  <r>
    <d v="2021-01-22T00:00:00"/>
    <x v="0"/>
    <n v="9000914"/>
    <x v="3"/>
    <s v="Goiania"/>
    <s v="GO"/>
    <x v="0"/>
    <x v="4"/>
    <n v="9"/>
    <x v="2"/>
  </r>
  <r>
    <d v="2021-01-23T00:00:00"/>
    <x v="0"/>
    <n v="9000002"/>
    <x v="3"/>
    <s v="Porto Alegre"/>
    <s v="RS"/>
    <x v="3"/>
    <x v="0"/>
    <n v="8"/>
    <x v="0"/>
  </r>
  <r>
    <d v="2021-01-23T00:00:00"/>
    <x v="0"/>
    <n v="9000270"/>
    <x v="4"/>
    <s v="Recife"/>
    <s v="PE"/>
    <x v="2"/>
    <x v="2"/>
    <n v="9"/>
    <x v="2"/>
  </r>
  <r>
    <d v="2021-01-24T00:00:00"/>
    <x v="0"/>
    <n v="9000064"/>
    <x v="3"/>
    <s v="Manaus"/>
    <s v="AM"/>
    <x v="4"/>
    <x v="5"/>
    <n v="10"/>
    <x v="2"/>
  </r>
  <r>
    <d v="2021-01-24T00:00:00"/>
    <x v="0"/>
    <n v="9000150"/>
    <x v="1"/>
    <s v="Recife"/>
    <s v="PE"/>
    <x v="2"/>
    <x v="3"/>
    <n v="8"/>
    <x v="0"/>
  </r>
  <r>
    <d v="2021-01-24T00:00:00"/>
    <x v="0"/>
    <n v="9000822"/>
    <x v="1"/>
    <s v="Goiania"/>
    <s v="GO"/>
    <x v="0"/>
    <x v="3"/>
    <n v="7"/>
    <x v="0"/>
  </r>
  <r>
    <d v="2021-01-25T00:00:00"/>
    <x v="0"/>
    <n v="9000004"/>
    <x v="4"/>
    <s v="Belo Horizonte"/>
    <s v="MG"/>
    <x v="1"/>
    <x v="3"/>
    <n v="6"/>
    <x v="0"/>
  </r>
  <r>
    <d v="2021-01-25T00:00:00"/>
    <x v="0"/>
    <n v="9000199"/>
    <x v="1"/>
    <s v="Campinas"/>
    <s v="SP"/>
    <x v="1"/>
    <x v="5"/>
    <n v="9"/>
    <x v="2"/>
  </r>
  <r>
    <d v="2021-01-26T00:00:00"/>
    <x v="0"/>
    <n v="9000179"/>
    <x v="1"/>
    <s v="Belo Horizonte"/>
    <s v="MG"/>
    <x v="1"/>
    <x v="5"/>
    <n v="7"/>
    <x v="0"/>
  </r>
  <r>
    <d v="2021-01-26T00:00:00"/>
    <x v="0"/>
    <n v="9000292"/>
    <x v="0"/>
    <s v="Goiania"/>
    <s v="GO"/>
    <x v="0"/>
    <x v="1"/>
    <n v="8"/>
    <x v="0"/>
  </r>
  <r>
    <d v="2021-01-26T00:00:00"/>
    <x v="0"/>
    <n v="9000978"/>
    <x v="3"/>
    <s v="Belo Horizonte"/>
    <s v="MG"/>
    <x v="1"/>
    <x v="4"/>
    <n v="7"/>
    <x v="0"/>
  </r>
  <r>
    <d v="2021-01-27T00:00:00"/>
    <x v="0"/>
    <n v="9000028"/>
    <x v="4"/>
    <s v="Manaus"/>
    <s v="AM"/>
    <x v="4"/>
    <x v="1"/>
    <n v="6"/>
    <x v="0"/>
  </r>
  <r>
    <d v="2021-01-28T00:00:00"/>
    <x v="0"/>
    <n v="9000161"/>
    <x v="1"/>
    <s v="Belo Horizonte"/>
    <s v="MG"/>
    <x v="1"/>
    <x v="2"/>
    <n v="9"/>
    <x v="2"/>
  </r>
  <r>
    <d v="2021-01-28T00:00:00"/>
    <x v="0"/>
    <n v="9000175"/>
    <x v="1"/>
    <s v="Porto Alegre"/>
    <s v="RS"/>
    <x v="3"/>
    <x v="1"/>
    <n v="9"/>
    <x v="2"/>
  </r>
  <r>
    <d v="2021-01-29T00:00:00"/>
    <x v="0"/>
    <n v="9000058"/>
    <x v="4"/>
    <s v="Goiania"/>
    <s v="GO"/>
    <x v="0"/>
    <x v="4"/>
    <n v="6"/>
    <x v="0"/>
  </r>
  <r>
    <d v="2021-01-29T00:00:00"/>
    <x v="0"/>
    <n v="9000513"/>
    <x v="0"/>
    <s v="Florianopolis"/>
    <s v="SC"/>
    <x v="3"/>
    <x v="4"/>
    <n v="7"/>
    <x v="0"/>
  </r>
  <r>
    <d v="2021-01-29T00:00:00"/>
    <x v="0"/>
    <n v="9000692"/>
    <x v="4"/>
    <s v="Campinas"/>
    <s v="SP"/>
    <x v="1"/>
    <x v="1"/>
    <n v="5"/>
    <x v="1"/>
  </r>
  <r>
    <d v="2021-01-29T00:00:00"/>
    <x v="0"/>
    <n v="9000749"/>
    <x v="1"/>
    <s v="Recife"/>
    <s v="PE"/>
    <x v="2"/>
    <x v="5"/>
    <n v="5"/>
    <x v="1"/>
  </r>
  <r>
    <d v="2021-01-29T00:00:00"/>
    <x v="0"/>
    <n v="9000812"/>
    <x v="1"/>
    <s v="Campinas"/>
    <s v="SP"/>
    <x v="1"/>
    <x v="5"/>
    <n v="8"/>
    <x v="0"/>
  </r>
  <r>
    <d v="2021-01-30T00:00:00"/>
    <x v="0"/>
    <n v="9000721"/>
    <x v="0"/>
    <s v="Manaus"/>
    <s v="AM"/>
    <x v="4"/>
    <x v="4"/>
    <n v="10"/>
    <x v="2"/>
  </r>
  <r>
    <d v="2021-01-31T00:00:00"/>
    <x v="0"/>
    <n v="9000124"/>
    <x v="1"/>
    <s v="Campinas"/>
    <s v="SP"/>
    <x v="1"/>
    <x v="5"/>
    <n v="9"/>
    <x v="2"/>
  </r>
  <r>
    <d v="2021-01-31T00:00:00"/>
    <x v="0"/>
    <n v="9000391"/>
    <x v="0"/>
    <s v="Belo Horizonte"/>
    <s v="MG"/>
    <x v="1"/>
    <x v="4"/>
    <n v="9"/>
    <x v="2"/>
  </r>
  <r>
    <d v="2021-01-31T00:00:00"/>
    <x v="0"/>
    <n v="9000762"/>
    <x v="1"/>
    <s v="Manaus"/>
    <s v="AM"/>
    <x v="4"/>
    <x v="2"/>
    <n v="8"/>
    <x v="0"/>
  </r>
  <r>
    <d v="2021-01-31T00:00:00"/>
    <x v="0"/>
    <n v="9000917"/>
    <x v="3"/>
    <s v="Rio de Janeiro"/>
    <s v="RJ"/>
    <x v="1"/>
    <x v="2"/>
    <n v="8"/>
    <x v="0"/>
  </r>
  <r>
    <d v="2021-02-01T00:00:00"/>
    <x v="1"/>
    <n v="9000791"/>
    <x v="1"/>
    <s v="São Paulo"/>
    <s v="SP"/>
    <x v="1"/>
    <x v="1"/>
    <n v="8"/>
    <x v="0"/>
  </r>
  <r>
    <d v="2021-02-02T00:00:00"/>
    <x v="1"/>
    <n v="9000153"/>
    <x v="1"/>
    <s v="Campinas"/>
    <s v="SP"/>
    <x v="1"/>
    <x v="1"/>
    <n v="10"/>
    <x v="2"/>
  </r>
  <r>
    <d v="2021-02-02T00:00:00"/>
    <x v="1"/>
    <n v="9000454"/>
    <x v="0"/>
    <s v="Florianopolis"/>
    <s v="SC"/>
    <x v="3"/>
    <x v="1"/>
    <n v="8"/>
    <x v="0"/>
  </r>
  <r>
    <d v="2021-02-02T00:00:00"/>
    <x v="1"/>
    <n v="9000496"/>
    <x v="0"/>
    <s v="São Paulo"/>
    <s v="SP"/>
    <x v="1"/>
    <x v="5"/>
    <n v="9"/>
    <x v="2"/>
  </r>
  <r>
    <d v="2021-02-03T00:00:00"/>
    <x v="1"/>
    <n v="9000255"/>
    <x v="0"/>
    <s v="Goiania"/>
    <s v="GO"/>
    <x v="0"/>
    <x v="2"/>
    <n v="10"/>
    <x v="2"/>
  </r>
  <r>
    <d v="2021-02-03T00:00:00"/>
    <x v="1"/>
    <n v="9000355"/>
    <x v="0"/>
    <s v="Campinas"/>
    <s v="SP"/>
    <x v="1"/>
    <x v="1"/>
    <n v="8"/>
    <x v="0"/>
  </r>
  <r>
    <d v="2021-02-03T00:00:00"/>
    <x v="1"/>
    <n v="9000464"/>
    <x v="0"/>
    <s v="Florianopolis"/>
    <s v="SC"/>
    <x v="3"/>
    <x v="3"/>
    <n v="10"/>
    <x v="2"/>
  </r>
  <r>
    <d v="2021-02-03T00:00:00"/>
    <x v="1"/>
    <n v="9000865"/>
    <x v="0"/>
    <s v="Recife"/>
    <s v="PE"/>
    <x v="2"/>
    <x v="3"/>
    <n v="10"/>
    <x v="2"/>
  </r>
  <r>
    <d v="2021-02-04T00:00:00"/>
    <x v="1"/>
    <n v="9000127"/>
    <x v="1"/>
    <s v="Recife"/>
    <s v="PE"/>
    <x v="2"/>
    <x v="3"/>
    <n v="9"/>
    <x v="2"/>
  </r>
  <r>
    <d v="2021-02-05T00:00:00"/>
    <x v="1"/>
    <n v="9000603"/>
    <x v="0"/>
    <s v="Goiania"/>
    <s v="GO"/>
    <x v="0"/>
    <x v="4"/>
    <n v="10"/>
    <x v="2"/>
  </r>
  <r>
    <d v="2021-02-06T00:00:00"/>
    <x v="1"/>
    <n v="9000115"/>
    <x v="1"/>
    <s v="Goiania"/>
    <s v="GO"/>
    <x v="0"/>
    <x v="3"/>
    <n v="10"/>
    <x v="2"/>
  </r>
  <r>
    <d v="2021-02-06T00:00:00"/>
    <x v="1"/>
    <n v="9000290"/>
    <x v="0"/>
    <s v="Rio de Janeiro"/>
    <s v="RJ"/>
    <x v="1"/>
    <x v="5"/>
    <n v="9"/>
    <x v="2"/>
  </r>
  <r>
    <d v="2021-02-06T00:00:00"/>
    <x v="1"/>
    <n v="9000705"/>
    <x v="4"/>
    <s v="Rio de Janeiro"/>
    <s v="RJ"/>
    <x v="1"/>
    <x v="3"/>
    <n v="10"/>
    <x v="2"/>
  </r>
  <r>
    <d v="2021-02-07T00:00:00"/>
    <x v="1"/>
    <n v="9000266"/>
    <x v="4"/>
    <s v="Rio de Janeiro"/>
    <s v="RJ"/>
    <x v="1"/>
    <x v="0"/>
    <n v="9"/>
    <x v="2"/>
  </r>
  <r>
    <d v="2021-02-08T00:00:00"/>
    <x v="1"/>
    <n v="9000295"/>
    <x v="0"/>
    <s v="Recife"/>
    <s v="PE"/>
    <x v="2"/>
    <x v="0"/>
    <n v="10"/>
    <x v="2"/>
  </r>
  <r>
    <d v="2021-02-08T00:00:00"/>
    <x v="1"/>
    <n v="9000310"/>
    <x v="0"/>
    <s v="Rio de Janeiro"/>
    <s v="RJ"/>
    <x v="1"/>
    <x v="1"/>
    <n v="2"/>
    <x v="1"/>
  </r>
  <r>
    <d v="2021-02-08T00:00:00"/>
    <x v="1"/>
    <n v="9000777"/>
    <x v="1"/>
    <s v="Porto Alegre"/>
    <s v="RS"/>
    <x v="3"/>
    <x v="5"/>
    <n v="2"/>
    <x v="1"/>
  </r>
  <r>
    <d v="2021-02-08T00:00:00"/>
    <x v="1"/>
    <n v="9000855"/>
    <x v="3"/>
    <s v="Campinas"/>
    <s v="SP"/>
    <x v="1"/>
    <x v="5"/>
    <n v="7"/>
    <x v="0"/>
  </r>
  <r>
    <d v="2021-02-09T00:00:00"/>
    <x v="1"/>
    <n v="9000232"/>
    <x v="4"/>
    <s v="Recife"/>
    <s v="PE"/>
    <x v="2"/>
    <x v="0"/>
    <n v="1"/>
    <x v="1"/>
  </r>
  <r>
    <d v="2021-02-09T00:00:00"/>
    <x v="1"/>
    <n v="9000245"/>
    <x v="4"/>
    <s v="Belo Horizonte"/>
    <s v="MG"/>
    <x v="1"/>
    <x v="4"/>
    <n v="4"/>
    <x v="1"/>
  </r>
  <r>
    <d v="2021-02-09T00:00:00"/>
    <x v="1"/>
    <n v="9000837"/>
    <x v="1"/>
    <s v="São Paulo"/>
    <s v="SP"/>
    <x v="1"/>
    <x v="1"/>
    <n v="5"/>
    <x v="1"/>
  </r>
  <r>
    <d v="2021-02-09T00:00:00"/>
    <x v="1"/>
    <n v="9000943"/>
    <x v="3"/>
    <s v="São Paulo"/>
    <s v="SP"/>
    <x v="1"/>
    <x v="1"/>
    <n v="10"/>
    <x v="2"/>
  </r>
  <r>
    <d v="2021-02-10T00:00:00"/>
    <x v="1"/>
    <n v="9000101"/>
    <x v="1"/>
    <s v="Belo Horizonte"/>
    <s v="MG"/>
    <x v="1"/>
    <x v="4"/>
    <n v="8"/>
    <x v="0"/>
  </r>
  <r>
    <d v="2021-02-10T00:00:00"/>
    <x v="1"/>
    <n v="9000197"/>
    <x v="1"/>
    <s v="São Paulo"/>
    <s v="SP"/>
    <x v="1"/>
    <x v="0"/>
    <n v="4"/>
    <x v="1"/>
  </r>
  <r>
    <d v="2021-02-10T00:00:00"/>
    <x v="1"/>
    <n v="9000362"/>
    <x v="0"/>
    <s v="Campinas"/>
    <s v="SP"/>
    <x v="1"/>
    <x v="0"/>
    <n v="7"/>
    <x v="0"/>
  </r>
  <r>
    <d v="2021-02-10T00:00:00"/>
    <x v="1"/>
    <n v="9000564"/>
    <x v="0"/>
    <s v="Campinas"/>
    <s v="SP"/>
    <x v="1"/>
    <x v="0"/>
    <n v="9"/>
    <x v="2"/>
  </r>
  <r>
    <d v="2021-02-10T00:00:00"/>
    <x v="1"/>
    <n v="9000926"/>
    <x v="3"/>
    <s v="Belo Horizonte"/>
    <s v="MG"/>
    <x v="1"/>
    <x v="5"/>
    <n v="10"/>
    <x v="2"/>
  </r>
  <r>
    <d v="2021-02-11T00:00:00"/>
    <x v="1"/>
    <n v="9000763"/>
    <x v="1"/>
    <s v="Rio de Janeiro"/>
    <s v="RJ"/>
    <x v="1"/>
    <x v="3"/>
    <n v="5"/>
    <x v="1"/>
  </r>
  <r>
    <d v="2021-02-12T00:00:00"/>
    <x v="1"/>
    <n v="9000264"/>
    <x v="0"/>
    <s v="Porto Alegre"/>
    <s v="RS"/>
    <x v="3"/>
    <x v="0"/>
    <n v="9"/>
    <x v="2"/>
  </r>
  <r>
    <d v="2021-02-12T00:00:00"/>
    <x v="1"/>
    <n v="9000393"/>
    <x v="0"/>
    <s v="Belo Horizonte"/>
    <s v="MG"/>
    <x v="1"/>
    <x v="4"/>
    <n v="7"/>
    <x v="0"/>
  </r>
  <r>
    <d v="2021-02-12T00:00:00"/>
    <x v="1"/>
    <n v="9000716"/>
    <x v="3"/>
    <s v="São Paulo"/>
    <s v="SP"/>
    <x v="1"/>
    <x v="3"/>
    <n v="4"/>
    <x v="1"/>
  </r>
  <r>
    <d v="2021-02-13T00:00:00"/>
    <x v="1"/>
    <n v="9000337"/>
    <x v="0"/>
    <s v="Campinas"/>
    <s v="SP"/>
    <x v="1"/>
    <x v="0"/>
    <n v="7"/>
    <x v="0"/>
  </r>
  <r>
    <d v="2021-02-13T00:00:00"/>
    <x v="1"/>
    <n v="9000407"/>
    <x v="0"/>
    <s v="São Paulo"/>
    <s v="SP"/>
    <x v="1"/>
    <x v="4"/>
    <n v="2"/>
    <x v="1"/>
  </r>
  <r>
    <d v="2021-02-13T00:00:00"/>
    <x v="1"/>
    <n v="9000429"/>
    <x v="0"/>
    <s v="Manaus"/>
    <s v="AM"/>
    <x v="4"/>
    <x v="4"/>
    <n v="4"/>
    <x v="1"/>
  </r>
  <r>
    <d v="2021-02-13T00:00:00"/>
    <x v="1"/>
    <n v="9000838"/>
    <x v="1"/>
    <s v="Recife"/>
    <s v="PE"/>
    <x v="2"/>
    <x v="0"/>
    <n v="9"/>
    <x v="2"/>
  </r>
  <r>
    <d v="2021-02-14T00:00:00"/>
    <x v="1"/>
    <n v="9000044"/>
    <x v="0"/>
    <s v="Campinas"/>
    <s v="SP"/>
    <x v="1"/>
    <x v="2"/>
    <n v="8"/>
    <x v="0"/>
  </r>
  <r>
    <d v="2021-02-14T00:00:00"/>
    <x v="1"/>
    <n v="9000333"/>
    <x v="0"/>
    <s v="Goiania"/>
    <s v="GO"/>
    <x v="0"/>
    <x v="1"/>
    <n v="4"/>
    <x v="1"/>
  </r>
  <r>
    <d v="2021-02-15T00:00:00"/>
    <x v="1"/>
    <n v="9000277"/>
    <x v="0"/>
    <s v="Recife"/>
    <s v="PE"/>
    <x v="2"/>
    <x v="0"/>
    <n v="8"/>
    <x v="0"/>
  </r>
  <r>
    <d v="2021-02-15T00:00:00"/>
    <x v="1"/>
    <n v="9000710"/>
    <x v="3"/>
    <s v="Campinas"/>
    <s v="SP"/>
    <x v="1"/>
    <x v="4"/>
    <n v="2"/>
    <x v="1"/>
  </r>
  <r>
    <d v="2021-02-15T00:00:00"/>
    <x v="1"/>
    <n v="9000750"/>
    <x v="1"/>
    <s v="Campinas"/>
    <s v="SP"/>
    <x v="1"/>
    <x v="0"/>
    <n v="6"/>
    <x v="0"/>
  </r>
  <r>
    <d v="2021-02-15T00:00:00"/>
    <x v="1"/>
    <n v="9000942"/>
    <x v="3"/>
    <s v="Goiania"/>
    <s v="GO"/>
    <x v="0"/>
    <x v="1"/>
    <n v="5"/>
    <x v="1"/>
  </r>
  <r>
    <d v="2021-02-16T00:00:00"/>
    <x v="1"/>
    <n v="9000424"/>
    <x v="0"/>
    <s v="Goiania"/>
    <s v="GO"/>
    <x v="0"/>
    <x v="5"/>
    <n v="1"/>
    <x v="1"/>
  </r>
  <r>
    <d v="2021-02-16T00:00:00"/>
    <x v="1"/>
    <n v="9000504"/>
    <x v="0"/>
    <s v="Florianopolis"/>
    <s v="SC"/>
    <x v="3"/>
    <x v="5"/>
    <n v="7"/>
    <x v="0"/>
  </r>
  <r>
    <d v="2021-02-16T00:00:00"/>
    <x v="1"/>
    <n v="9000559"/>
    <x v="0"/>
    <s v="São Paulo"/>
    <s v="SP"/>
    <x v="1"/>
    <x v="5"/>
    <n v="9"/>
    <x v="2"/>
  </r>
  <r>
    <d v="2021-02-16T00:00:00"/>
    <x v="1"/>
    <n v="9000769"/>
    <x v="1"/>
    <s v="Campinas"/>
    <s v="SP"/>
    <x v="1"/>
    <x v="1"/>
    <n v="4"/>
    <x v="1"/>
  </r>
  <r>
    <d v="2021-02-16T00:00:00"/>
    <x v="1"/>
    <n v="9000924"/>
    <x v="3"/>
    <s v="Recife"/>
    <s v="PE"/>
    <x v="2"/>
    <x v="1"/>
    <n v="4"/>
    <x v="1"/>
  </r>
  <r>
    <d v="2021-02-17T00:00:00"/>
    <x v="1"/>
    <n v="9000352"/>
    <x v="0"/>
    <s v="Rio de Janeiro"/>
    <s v="RJ"/>
    <x v="1"/>
    <x v="4"/>
    <n v="5"/>
    <x v="1"/>
  </r>
  <r>
    <d v="2021-02-17T00:00:00"/>
    <x v="1"/>
    <n v="9000472"/>
    <x v="0"/>
    <s v="Campinas"/>
    <s v="SP"/>
    <x v="1"/>
    <x v="4"/>
    <n v="4"/>
    <x v="1"/>
  </r>
  <r>
    <d v="2021-02-17T00:00:00"/>
    <x v="1"/>
    <n v="9000691"/>
    <x v="3"/>
    <s v="Manaus"/>
    <s v="AM"/>
    <x v="4"/>
    <x v="0"/>
    <n v="3"/>
    <x v="1"/>
  </r>
  <r>
    <d v="2021-02-17T00:00:00"/>
    <x v="1"/>
    <n v="9000878"/>
    <x v="3"/>
    <s v="Campinas"/>
    <s v="SP"/>
    <x v="1"/>
    <x v="0"/>
    <n v="7"/>
    <x v="0"/>
  </r>
  <r>
    <d v="2021-02-17T00:00:00"/>
    <x v="1"/>
    <n v="9000895"/>
    <x v="3"/>
    <s v="Goiania"/>
    <s v="GO"/>
    <x v="0"/>
    <x v="5"/>
    <n v="8"/>
    <x v="0"/>
  </r>
  <r>
    <d v="2021-02-18T00:00:00"/>
    <x v="1"/>
    <n v="9000111"/>
    <x v="1"/>
    <s v="Goiania"/>
    <s v="GO"/>
    <x v="0"/>
    <x v="2"/>
    <n v="8"/>
    <x v="0"/>
  </r>
  <r>
    <d v="2021-02-18T00:00:00"/>
    <x v="1"/>
    <n v="9000403"/>
    <x v="0"/>
    <s v="São Paulo"/>
    <s v="SP"/>
    <x v="1"/>
    <x v="4"/>
    <n v="8"/>
    <x v="0"/>
  </r>
  <r>
    <d v="2021-02-18T00:00:00"/>
    <x v="1"/>
    <n v="9000522"/>
    <x v="0"/>
    <s v="Florianopolis"/>
    <s v="SC"/>
    <x v="3"/>
    <x v="5"/>
    <n v="6"/>
    <x v="0"/>
  </r>
  <r>
    <d v="2021-02-19T00:00:00"/>
    <x v="1"/>
    <n v="9000491"/>
    <x v="0"/>
    <s v="Florianopolis"/>
    <s v="SC"/>
    <x v="3"/>
    <x v="5"/>
    <n v="9"/>
    <x v="2"/>
  </r>
  <r>
    <d v="2021-02-19T00:00:00"/>
    <x v="1"/>
    <n v="9000535"/>
    <x v="0"/>
    <s v="Campinas"/>
    <s v="SP"/>
    <x v="1"/>
    <x v="5"/>
    <n v="6"/>
    <x v="0"/>
  </r>
  <r>
    <d v="2021-02-19T00:00:00"/>
    <x v="1"/>
    <n v="9000647"/>
    <x v="0"/>
    <s v="São Paulo"/>
    <s v="SP"/>
    <x v="1"/>
    <x v="1"/>
    <n v="9"/>
    <x v="2"/>
  </r>
  <r>
    <d v="2021-02-19T00:00:00"/>
    <x v="1"/>
    <n v="9000667"/>
    <x v="0"/>
    <s v="Florianopolis"/>
    <s v="SC"/>
    <x v="3"/>
    <x v="5"/>
    <n v="2"/>
    <x v="1"/>
  </r>
  <r>
    <d v="2021-02-19T00:00:00"/>
    <x v="1"/>
    <n v="9000811"/>
    <x v="1"/>
    <s v="Porto Alegre"/>
    <s v="RS"/>
    <x v="3"/>
    <x v="0"/>
    <n v="6"/>
    <x v="0"/>
  </r>
  <r>
    <d v="2021-02-20T00:00:00"/>
    <x v="1"/>
    <n v="9000006"/>
    <x v="4"/>
    <s v="Belo Horizonte"/>
    <s v="MG"/>
    <x v="1"/>
    <x v="0"/>
    <n v="8"/>
    <x v="0"/>
  </r>
  <r>
    <d v="2021-02-21T00:00:00"/>
    <x v="1"/>
    <n v="9000046"/>
    <x v="3"/>
    <s v="Recife"/>
    <s v="PE"/>
    <x v="2"/>
    <x v="1"/>
    <n v="8"/>
    <x v="0"/>
  </r>
  <r>
    <d v="2021-02-21T00:00:00"/>
    <x v="1"/>
    <n v="9000182"/>
    <x v="1"/>
    <s v="Belo Horizonte"/>
    <s v="MG"/>
    <x v="1"/>
    <x v="3"/>
    <n v="7"/>
    <x v="0"/>
  </r>
  <r>
    <d v="2021-02-21T00:00:00"/>
    <x v="1"/>
    <n v="9000447"/>
    <x v="0"/>
    <s v="Florianopolis"/>
    <s v="SC"/>
    <x v="3"/>
    <x v="0"/>
    <n v="10"/>
    <x v="2"/>
  </r>
  <r>
    <d v="2021-02-22T00:00:00"/>
    <x v="1"/>
    <n v="9000375"/>
    <x v="0"/>
    <s v="São Paulo"/>
    <s v="SP"/>
    <x v="1"/>
    <x v="4"/>
    <n v="4"/>
    <x v="1"/>
  </r>
  <r>
    <d v="2021-02-22T00:00:00"/>
    <x v="1"/>
    <n v="9000449"/>
    <x v="0"/>
    <s v="Belo Horizonte"/>
    <s v="MG"/>
    <x v="1"/>
    <x v="4"/>
    <n v="5"/>
    <x v="1"/>
  </r>
  <r>
    <d v="2021-02-22T00:00:00"/>
    <x v="1"/>
    <n v="9000920"/>
    <x v="3"/>
    <s v="Goiania"/>
    <s v="GO"/>
    <x v="0"/>
    <x v="1"/>
    <n v="7"/>
    <x v="0"/>
  </r>
  <r>
    <d v="2021-02-23T00:00:00"/>
    <x v="1"/>
    <n v="9000776"/>
    <x v="1"/>
    <s v="Florianopolis"/>
    <s v="SC"/>
    <x v="3"/>
    <x v="0"/>
    <n v="5"/>
    <x v="1"/>
  </r>
  <r>
    <d v="2021-02-24T00:00:00"/>
    <x v="1"/>
    <n v="9000080"/>
    <x v="4"/>
    <s v="Goiania"/>
    <s v="GO"/>
    <x v="0"/>
    <x v="3"/>
    <n v="6"/>
    <x v="0"/>
  </r>
  <r>
    <d v="2021-02-24T00:00:00"/>
    <x v="1"/>
    <n v="9000360"/>
    <x v="0"/>
    <s v="São Paulo"/>
    <s v="SP"/>
    <x v="1"/>
    <x v="1"/>
    <n v="9"/>
    <x v="2"/>
  </r>
  <r>
    <d v="2021-02-24T00:00:00"/>
    <x v="1"/>
    <n v="9000945"/>
    <x v="3"/>
    <s v="Rio de Janeiro"/>
    <s v="RJ"/>
    <x v="1"/>
    <x v="1"/>
    <n v="6"/>
    <x v="0"/>
  </r>
  <r>
    <d v="2021-02-25T00:00:00"/>
    <x v="1"/>
    <n v="9000246"/>
    <x v="3"/>
    <s v="Porto Alegre"/>
    <s v="RS"/>
    <x v="3"/>
    <x v="2"/>
    <n v="2"/>
    <x v="1"/>
  </r>
  <r>
    <d v="2021-02-25T00:00:00"/>
    <x v="1"/>
    <n v="9000251"/>
    <x v="0"/>
    <s v="Porto Alegre"/>
    <s v="RS"/>
    <x v="3"/>
    <x v="3"/>
    <n v="3"/>
    <x v="1"/>
  </r>
  <r>
    <d v="2021-02-25T00:00:00"/>
    <x v="1"/>
    <n v="9000613"/>
    <x v="0"/>
    <s v="São Paulo"/>
    <s v="SP"/>
    <x v="1"/>
    <x v="1"/>
    <n v="8"/>
    <x v="0"/>
  </r>
  <r>
    <d v="2021-02-26T00:00:00"/>
    <x v="1"/>
    <n v="9000219"/>
    <x v="4"/>
    <s v="Manaus"/>
    <s v="AM"/>
    <x v="4"/>
    <x v="0"/>
    <n v="10"/>
    <x v="2"/>
  </r>
  <r>
    <d v="2021-02-26T00:00:00"/>
    <x v="1"/>
    <n v="9000325"/>
    <x v="0"/>
    <s v="Florianopolis"/>
    <s v="SC"/>
    <x v="3"/>
    <x v="3"/>
    <n v="5"/>
    <x v="1"/>
  </r>
  <r>
    <d v="2021-02-26T00:00:00"/>
    <x v="1"/>
    <n v="9000518"/>
    <x v="0"/>
    <s v="Recife"/>
    <s v="PE"/>
    <x v="2"/>
    <x v="4"/>
    <n v="5"/>
    <x v="1"/>
  </r>
  <r>
    <d v="2021-02-27T00:00:00"/>
    <x v="1"/>
    <n v="9000018"/>
    <x v="4"/>
    <s v="Rio de Janeiro"/>
    <s v="RJ"/>
    <x v="1"/>
    <x v="2"/>
    <n v="5"/>
    <x v="1"/>
  </r>
  <r>
    <d v="2021-02-27T00:00:00"/>
    <x v="1"/>
    <n v="9000023"/>
    <x v="4"/>
    <s v="Campinas"/>
    <s v="SP"/>
    <x v="1"/>
    <x v="0"/>
    <n v="3"/>
    <x v="1"/>
  </r>
  <r>
    <d v="2021-02-27T00:00:00"/>
    <x v="1"/>
    <n v="9000151"/>
    <x v="1"/>
    <s v="Belo Horizonte"/>
    <s v="MG"/>
    <x v="1"/>
    <x v="3"/>
    <n v="10"/>
    <x v="2"/>
  </r>
  <r>
    <d v="2021-02-27T00:00:00"/>
    <x v="1"/>
    <n v="9000439"/>
    <x v="0"/>
    <s v="Goiania"/>
    <s v="GO"/>
    <x v="0"/>
    <x v="2"/>
    <n v="8"/>
    <x v="0"/>
  </r>
  <r>
    <d v="2021-02-28T00:00:00"/>
    <x v="1"/>
    <n v="9000328"/>
    <x v="0"/>
    <s v="Manaus"/>
    <s v="AM"/>
    <x v="4"/>
    <x v="4"/>
    <n v="8"/>
    <x v="0"/>
  </r>
  <r>
    <d v="2021-02-28T00:00:00"/>
    <x v="1"/>
    <n v="9000646"/>
    <x v="0"/>
    <s v="São Paulo"/>
    <s v="SP"/>
    <x v="1"/>
    <x v="0"/>
    <n v="3"/>
    <x v="1"/>
  </r>
  <r>
    <d v="2021-02-28T00:00:00"/>
    <x v="1"/>
    <n v="9000803"/>
    <x v="1"/>
    <s v="Goiania"/>
    <s v="GO"/>
    <x v="0"/>
    <x v="1"/>
    <n v="7"/>
    <x v="0"/>
  </r>
  <r>
    <d v="2021-03-01T00:00:00"/>
    <x v="2"/>
    <n v="9000936"/>
    <x v="3"/>
    <s v="Belo Horizonte"/>
    <s v="MG"/>
    <x v="1"/>
    <x v="2"/>
    <n v="10"/>
    <x v="2"/>
  </r>
  <r>
    <d v="2021-03-01T00:00:00"/>
    <x v="2"/>
    <n v="9000951"/>
    <x v="3"/>
    <s v="Manaus"/>
    <s v="AM"/>
    <x v="4"/>
    <x v="4"/>
    <n v="9"/>
    <x v="2"/>
  </r>
  <r>
    <d v="2021-03-02T00:00:00"/>
    <x v="2"/>
    <n v="9000358"/>
    <x v="0"/>
    <s v="Campinas"/>
    <s v="SP"/>
    <x v="1"/>
    <x v="4"/>
    <n v="5"/>
    <x v="1"/>
  </r>
  <r>
    <d v="2021-03-02T00:00:00"/>
    <x v="2"/>
    <n v="9000928"/>
    <x v="3"/>
    <s v="São Paulo"/>
    <s v="SP"/>
    <x v="1"/>
    <x v="3"/>
    <n v="1"/>
    <x v="1"/>
  </r>
  <r>
    <d v="2021-03-03T00:00:00"/>
    <x v="2"/>
    <n v="9000827"/>
    <x v="1"/>
    <s v="Manaus"/>
    <s v="AM"/>
    <x v="4"/>
    <x v="1"/>
    <n v="6"/>
    <x v="0"/>
  </r>
  <r>
    <d v="2021-03-03T00:00:00"/>
    <x v="2"/>
    <n v="9000891"/>
    <x v="3"/>
    <s v="Campinas"/>
    <s v="SP"/>
    <x v="1"/>
    <x v="5"/>
    <n v="3"/>
    <x v="1"/>
  </r>
  <r>
    <d v="2021-03-04T00:00:00"/>
    <x v="2"/>
    <n v="9000207"/>
    <x v="1"/>
    <s v="São Paulo"/>
    <s v="SP"/>
    <x v="1"/>
    <x v="3"/>
    <n v="4"/>
    <x v="1"/>
  </r>
  <r>
    <d v="2021-03-04T00:00:00"/>
    <x v="2"/>
    <n v="9000281"/>
    <x v="0"/>
    <s v="Rio de Janeiro"/>
    <s v="RJ"/>
    <x v="1"/>
    <x v="0"/>
    <n v="4"/>
    <x v="1"/>
  </r>
  <r>
    <d v="2021-03-04T00:00:00"/>
    <x v="2"/>
    <n v="9000727"/>
    <x v="0"/>
    <s v="Porto Alegre"/>
    <s v="RS"/>
    <x v="3"/>
    <x v="5"/>
    <n v="10"/>
    <x v="2"/>
  </r>
  <r>
    <d v="2021-03-05T00:00:00"/>
    <x v="2"/>
    <n v="9000332"/>
    <x v="0"/>
    <s v="Florianopolis"/>
    <s v="SC"/>
    <x v="3"/>
    <x v="0"/>
    <n v="2"/>
    <x v="1"/>
  </r>
  <r>
    <d v="2021-03-05T00:00:00"/>
    <x v="2"/>
    <n v="9000637"/>
    <x v="0"/>
    <s v="Florianopolis"/>
    <s v="SC"/>
    <x v="3"/>
    <x v="1"/>
    <n v="8"/>
    <x v="0"/>
  </r>
  <r>
    <d v="2021-03-05T00:00:00"/>
    <x v="2"/>
    <n v="9000674"/>
    <x v="0"/>
    <s v="Campinas"/>
    <s v="SP"/>
    <x v="1"/>
    <x v="5"/>
    <n v="9"/>
    <x v="2"/>
  </r>
  <r>
    <d v="2021-03-05T00:00:00"/>
    <x v="2"/>
    <n v="9000701"/>
    <x v="2"/>
    <s v="Goiania"/>
    <s v="GO"/>
    <x v="0"/>
    <x v="3"/>
    <n v="8"/>
    <x v="0"/>
  </r>
  <r>
    <d v="2021-03-06T00:00:00"/>
    <x v="2"/>
    <n v="9000013"/>
    <x v="4"/>
    <s v="São Paulo"/>
    <s v="SP"/>
    <x v="1"/>
    <x v="5"/>
    <n v="8"/>
    <x v="0"/>
  </r>
  <r>
    <d v="2021-03-06T00:00:00"/>
    <x v="2"/>
    <n v="9000096"/>
    <x v="3"/>
    <s v="Recife"/>
    <s v="PE"/>
    <x v="2"/>
    <x v="4"/>
    <n v="10"/>
    <x v="2"/>
  </r>
  <r>
    <d v="2021-03-06T00:00:00"/>
    <x v="2"/>
    <n v="9000158"/>
    <x v="1"/>
    <s v="Manaus"/>
    <s v="AM"/>
    <x v="4"/>
    <x v="4"/>
    <n v="10"/>
    <x v="2"/>
  </r>
  <r>
    <d v="2021-03-06T00:00:00"/>
    <x v="2"/>
    <n v="9000726"/>
    <x v="0"/>
    <s v="Manaus"/>
    <s v="AM"/>
    <x v="4"/>
    <x v="0"/>
    <n v="10"/>
    <x v="2"/>
  </r>
  <r>
    <d v="2021-03-07T00:00:00"/>
    <x v="2"/>
    <n v="9000326"/>
    <x v="0"/>
    <s v="Porto Alegre"/>
    <s v="RS"/>
    <x v="3"/>
    <x v="1"/>
    <n v="8"/>
    <x v="0"/>
  </r>
  <r>
    <d v="2021-03-07T00:00:00"/>
    <x v="2"/>
    <n v="9000338"/>
    <x v="0"/>
    <s v="Campinas"/>
    <s v="SP"/>
    <x v="1"/>
    <x v="1"/>
    <n v="8"/>
    <x v="0"/>
  </r>
  <r>
    <d v="2021-03-08T00:00:00"/>
    <x v="2"/>
    <n v="9000663"/>
    <x v="0"/>
    <s v="Manaus"/>
    <s v="AM"/>
    <x v="4"/>
    <x v="0"/>
    <n v="8"/>
    <x v="0"/>
  </r>
  <r>
    <d v="2021-03-09T00:00:00"/>
    <x v="2"/>
    <n v="9000818"/>
    <x v="1"/>
    <s v="Manaus"/>
    <s v="AM"/>
    <x v="4"/>
    <x v="2"/>
    <n v="10"/>
    <x v="2"/>
  </r>
  <r>
    <d v="2021-03-09T00:00:00"/>
    <x v="2"/>
    <n v="9000857"/>
    <x v="3"/>
    <s v="Goiania"/>
    <s v="GO"/>
    <x v="0"/>
    <x v="2"/>
    <n v="8"/>
    <x v="0"/>
  </r>
  <r>
    <d v="2021-03-10T00:00:00"/>
    <x v="2"/>
    <n v="9000517"/>
    <x v="0"/>
    <s v="Goiania"/>
    <s v="GO"/>
    <x v="0"/>
    <x v="4"/>
    <n v="10"/>
    <x v="2"/>
  </r>
  <r>
    <d v="2021-03-10T00:00:00"/>
    <x v="2"/>
    <n v="9000974"/>
    <x v="3"/>
    <s v="Goiania"/>
    <s v="GO"/>
    <x v="0"/>
    <x v="3"/>
    <n v="8"/>
    <x v="0"/>
  </r>
  <r>
    <d v="2021-03-11T00:00:00"/>
    <x v="2"/>
    <n v="9000063"/>
    <x v="4"/>
    <s v="Manaus"/>
    <s v="AM"/>
    <x v="4"/>
    <x v="3"/>
    <n v="10"/>
    <x v="2"/>
  </r>
  <r>
    <d v="2021-03-11T00:00:00"/>
    <x v="2"/>
    <n v="9000327"/>
    <x v="0"/>
    <s v="Porto Alegre"/>
    <s v="RS"/>
    <x v="3"/>
    <x v="3"/>
    <n v="8"/>
    <x v="0"/>
  </r>
  <r>
    <d v="2021-03-11T00:00:00"/>
    <x v="2"/>
    <n v="9000911"/>
    <x v="3"/>
    <s v="Recife"/>
    <s v="PE"/>
    <x v="2"/>
    <x v="4"/>
    <n v="9"/>
    <x v="2"/>
  </r>
  <r>
    <d v="2021-03-12T00:00:00"/>
    <x v="2"/>
    <n v="9000420"/>
    <x v="0"/>
    <s v="São Paulo"/>
    <s v="SP"/>
    <x v="1"/>
    <x v="0"/>
    <n v="9"/>
    <x v="2"/>
  </r>
  <r>
    <d v="2021-03-13T00:00:00"/>
    <x v="2"/>
    <n v="9000146"/>
    <x v="1"/>
    <s v="Goiania"/>
    <s v="GO"/>
    <x v="0"/>
    <x v="0"/>
    <n v="10"/>
    <x v="2"/>
  </r>
  <r>
    <d v="2021-03-14T00:00:00"/>
    <x v="2"/>
    <n v="9000171"/>
    <x v="1"/>
    <s v="Goiania"/>
    <s v="GO"/>
    <x v="0"/>
    <x v="2"/>
    <n v="10"/>
    <x v="2"/>
  </r>
  <r>
    <d v="2021-03-14T00:00:00"/>
    <x v="2"/>
    <n v="9000198"/>
    <x v="1"/>
    <s v="Florianopolis"/>
    <s v="SC"/>
    <x v="3"/>
    <x v="0"/>
    <n v="1"/>
    <x v="1"/>
  </r>
  <r>
    <d v="2021-03-14T00:00:00"/>
    <x v="2"/>
    <n v="9000257"/>
    <x v="3"/>
    <s v="Manaus"/>
    <s v="AM"/>
    <x v="4"/>
    <x v="0"/>
    <n v="2"/>
    <x v="1"/>
  </r>
  <r>
    <d v="2021-03-14T00:00:00"/>
    <x v="2"/>
    <n v="9000321"/>
    <x v="0"/>
    <s v="Campinas"/>
    <s v="SP"/>
    <x v="1"/>
    <x v="0"/>
    <n v="4"/>
    <x v="1"/>
  </r>
  <r>
    <d v="2021-03-14T00:00:00"/>
    <x v="2"/>
    <n v="9000418"/>
    <x v="0"/>
    <s v="Campinas"/>
    <s v="SP"/>
    <x v="1"/>
    <x v="2"/>
    <n v="6"/>
    <x v="0"/>
  </r>
  <r>
    <d v="2021-03-14T00:00:00"/>
    <x v="2"/>
    <n v="9000985"/>
    <x v="3"/>
    <s v="Belo Horizonte"/>
    <s v="MG"/>
    <x v="1"/>
    <x v="5"/>
    <n v="3"/>
    <x v="1"/>
  </r>
  <r>
    <d v="2021-03-15T00:00:00"/>
    <x v="2"/>
    <n v="9000142"/>
    <x v="1"/>
    <s v="Manaus"/>
    <s v="AM"/>
    <x v="4"/>
    <x v="0"/>
    <n v="4"/>
    <x v="1"/>
  </r>
  <r>
    <d v="2021-03-15T00:00:00"/>
    <x v="2"/>
    <n v="9000221"/>
    <x v="4"/>
    <s v="Florianopolis"/>
    <s v="SC"/>
    <x v="3"/>
    <x v="5"/>
    <n v="4"/>
    <x v="1"/>
  </r>
  <r>
    <d v="2021-03-15T00:00:00"/>
    <x v="2"/>
    <n v="9000555"/>
    <x v="0"/>
    <s v="Florianopolis"/>
    <s v="SC"/>
    <x v="3"/>
    <x v="2"/>
    <n v="2"/>
    <x v="1"/>
  </r>
  <r>
    <d v="2021-03-16T00:00:00"/>
    <x v="2"/>
    <n v="9000025"/>
    <x v="0"/>
    <s v="Porto Alegre"/>
    <s v="RS"/>
    <x v="3"/>
    <x v="0"/>
    <n v="7"/>
    <x v="0"/>
  </r>
  <r>
    <d v="2021-03-16T00:00:00"/>
    <x v="2"/>
    <n v="9000036"/>
    <x v="1"/>
    <s v="Recife"/>
    <s v="PE"/>
    <x v="2"/>
    <x v="0"/>
    <n v="3"/>
    <x v="1"/>
  </r>
  <r>
    <d v="2021-03-16T00:00:00"/>
    <x v="2"/>
    <n v="9000075"/>
    <x v="0"/>
    <s v="Porto Alegre"/>
    <s v="RS"/>
    <x v="3"/>
    <x v="5"/>
    <n v="9"/>
    <x v="2"/>
  </r>
  <r>
    <d v="2021-03-16T00:00:00"/>
    <x v="2"/>
    <n v="9000530"/>
    <x v="0"/>
    <s v="Belo Horizonte"/>
    <s v="MG"/>
    <x v="1"/>
    <x v="5"/>
    <n v="6"/>
    <x v="0"/>
  </r>
  <r>
    <d v="2021-03-16T00:00:00"/>
    <x v="2"/>
    <n v="9000611"/>
    <x v="0"/>
    <s v="Manaus"/>
    <s v="AM"/>
    <x v="4"/>
    <x v="4"/>
    <n v="9"/>
    <x v="2"/>
  </r>
  <r>
    <d v="2021-03-16T00:00:00"/>
    <x v="2"/>
    <n v="9000672"/>
    <x v="0"/>
    <s v="Florianopolis"/>
    <s v="SC"/>
    <x v="3"/>
    <x v="2"/>
    <n v="5"/>
    <x v="1"/>
  </r>
  <r>
    <d v="2021-03-17T00:00:00"/>
    <x v="2"/>
    <n v="9000029"/>
    <x v="4"/>
    <s v="Porto Alegre"/>
    <s v="RS"/>
    <x v="3"/>
    <x v="1"/>
    <n v="6"/>
    <x v="0"/>
  </r>
  <r>
    <d v="2021-03-17T00:00:00"/>
    <x v="2"/>
    <n v="9000093"/>
    <x v="3"/>
    <s v="Rio de Janeiro"/>
    <s v="RJ"/>
    <x v="1"/>
    <x v="0"/>
    <n v="4"/>
    <x v="1"/>
  </r>
  <r>
    <d v="2021-03-17T00:00:00"/>
    <x v="2"/>
    <n v="9000979"/>
    <x v="3"/>
    <s v="Manaus"/>
    <s v="AM"/>
    <x v="4"/>
    <x v="2"/>
    <n v="8"/>
    <x v="0"/>
  </r>
  <r>
    <d v="2021-03-18T00:00:00"/>
    <x v="2"/>
    <n v="9000050"/>
    <x v="3"/>
    <s v="Porto Alegre"/>
    <s v="RS"/>
    <x v="3"/>
    <x v="5"/>
    <n v="4"/>
    <x v="1"/>
  </r>
  <r>
    <d v="2021-03-18T00:00:00"/>
    <x v="2"/>
    <n v="9000056"/>
    <x v="4"/>
    <s v="Florianopolis"/>
    <s v="SC"/>
    <x v="3"/>
    <x v="2"/>
    <n v="4"/>
    <x v="1"/>
  </r>
  <r>
    <d v="2021-03-18T00:00:00"/>
    <x v="2"/>
    <n v="9000211"/>
    <x v="4"/>
    <s v="Florianopolis"/>
    <s v="SC"/>
    <x v="3"/>
    <x v="4"/>
    <n v="7"/>
    <x v="0"/>
  </r>
  <r>
    <d v="2021-03-19T00:00:00"/>
    <x v="2"/>
    <n v="9000406"/>
    <x v="0"/>
    <s v="São Paulo"/>
    <s v="SP"/>
    <x v="1"/>
    <x v="5"/>
    <n v="1"/>
    <x v="1"/>
  </r>
  <r>
    <d v="2021-03-19T00:00:00"/>
    <x v="2"/>
    <n v="9000684"/>
    <x v="3"/>
    <s v="Rio de Janeiro"/>
    <s v="RJ"/>
    <x v="1"/>
    <x v="5"/>
    <n v="8"/>
    <x v="0"/>
  </r>
  <r>
    <d v="2021-03-20T00:00:00"/>
    <x v="2"/>
    <n v="9000100"/>
    <x v="1"/>
    <s v="Porto Alegre"/>
    <s v="RS"/>
    <x v="3"/>
    <x v="2"/>
    <n v="6"/>
    <x v="0"/>
  </r>
  <r>
    <d v="2021-03-20T00:00:00"/>
    <x v="2"/>
    <n v="9000208"/>
    <x v="1"/>
    <s v="Manaus"/>
    <s v="AM"/>
    <x v="4"/>
    <x v="3"/>
    <n v="1"/>
    <x v="1"/>
  </r>
  <r>
    <d v="2021-03-20T00:00:00"/>
    <x v="2"/>
    <n v="9000458"/>
    <x v="0"/>
    <s v="Porto Alegre"/>
    <s v="RS"/>
    <x v="3"/>
    <x v="3"/>
    <n v="6"/>
    <x v="0"/>
  </r>
  <r>
    <d v="2021-03-21T00:00:00"/>
    <x v="2"/>
    <n v="9000402"/>
    <x v="0"/>
    <s v="Recife"/>
    <s v="PE"/>
    <x v="2"/>
    <x v="3"/>
    <n v="7"/>
    <x v="0"/>
  </r>
  <r>
    <d v="2021-03-21T00:00:00"/>
    <x v="2"/>
    <n v="9000695"/>
    <x v="0"/>
    <s v="Manaus"/>
    <s v="AM"/>
    <x v="4"/>
    <x v="5"/>
    <n v="2"/>
    <x v="1"/>
  </r>
  <r>
    <d v="2021-03-21T00:00:00"/>
    <x v="2"/>
    <n v="9000783"/>
    <x v="1"/>
    <s v="Recife"/>
    <s v="PE"/>
    <x v="2"/>
    <x v="3"/>
    <n v="6"/>
    <x v="0"/>
  </r>
  <r>
    <d v="2021-03-22T00:00:00"/>
    <x v="2"/>
    <n v="9000114"/>
    <x v="1"/>
    <s v="Rio de Janeiro"/>
    <s v="RJ"/>
    <x v="1"/>
    <x v="1"/>
    <n v="6"/>
    <x v="0"/>
  </r>
  <r>
    <d v="2021-03-22T00:00:00"/>
    <x v="2"/>
    <n v="9000485"/>
    <x v="0"/>
    <s v="Florianopolis"/>
    <s v="SC"/>
    <x v="3"/>
    <x v="4"/>
    <n v="10"/>
    <x v="2"/>
  </r>
  <r>
    <d v="2021-03-23T00:00:00"/>
    <x v="2"/>
    <n v="9000168"/>
    <x v="1"/>
    <s v="Porto Alegre"/>
    <s v="RS"/>
    <x v="3"/>
    <x v="4"/>
    <n v="3"/>
    <x v="1"/>
  </r>
  <r>
    <d v="2021-03-24T00:00:00"/>
    <x v="2"/>
    <n v="9000283"/>
    <x v="0"/>
    <s v="Manaus"/>
    <s v="AM"/>
    <x v="4"/>
    <x v="1"/>
    <n v="7"/>
    <x v="0"/>
  </r>
  <r>
    <d v="2021-03-24T00:00:00"/>
    <x v="2"/>
    <n v="9000658"/>
    <x v="0"/>
    <s v="Belo Horizonte"/>
    <s v="MG"/>
    <x v="1"/>
    <x v="1"/>
    <n v="9"/>
    <x v="2"/>
  </r>
  <r>
    <d v="2021-03-24T00:00:00"/>
    <x v="2"/>
    <n v="9000801"/>
    <x v="1"/>
    <s v="Manaus"/>
    <s v="AM"/>
    <x v="4"/>
    <x v="1"/>
    <n v="5"/>
    <x v="1"/>
  </r>
  <r>
    <d v="2021-03-25T00:00:00"/>
    <x v="2"/>
    <n v="9000461"/>
    <x v="0"/>
    <s v="Manaus"/>
    <s v="AM"/>
    <x v="4"/>
    <x v="0"/>
    <n v="10"/>
    <x v="2"/>
  </r>
  <r>
    <d v="2021-03-25T00:00:00"/>
    <x v="2"/>
    <n v="9000884"/>
    <x v="3"/>
    <s v="Campinas"/>
    <s v="SP"/>
    <x v="1"/>
    <x v="5"/>
    <n v="2"/>
    <x v="1"/>
  </r>
  <r>
    <d v="2021-03-25T00:00:00"/>
    <x v="2"/>
    <n v="9000901"/>
    <x v="3"/>
    <s v="Rio de Janeiro"/>
    <s v="RJ"/>
    <x v="1"/>
    <x v="5"/>
    <n v="9"/>
    <x v="2"/>
  </r>
  <r>
    <d v="2021-03-26T00:00:00"/>
    <x v="2"/>
    <n v="9000099"/>
    <x v="1"/>
    <s v="São Paulo"/>
    <s v="SP"/>
    <x v="1"/>
    <x v="5"/>
    <n v="1"/>
    <x v="1"/>
  </r>
  <r>
    <d v="2021-03-26T00:00:00"/>
    <x v="2"/>
    <n v="9000606"/>
    <x v="0"/>
    <s v="Florianopolis"/>
    <s v="SC"/>
    <x v="3"/>
    <x v="1"/>
    <n v="8"/>
    <x v="0"/>
  </r>
  <r>
    <d v="2021-03-27T00:00:00"/>
    <x v="2"/>
    <n v="9000311"/>
    <x v="0"/>
    <s v="Goiania"/>
    <s v="GO"/>
    <x v="0"/>
    <x v="5"/>
    <n v="5"/>
    <x v="1"/>
  </r>
  <r>
    <d v="2021-03-27T00:00:00"/>
    <x v="2"/>
    <n v="9000520"/>
    <x v="0"/>
    <s v="Belo Horizonte"/>
    <s v="MG"/>
    <x v="1"/>
    <x v="1"/>
    <n v="5"/>
    <x v="1"/>
  </r>
  <r>
    <d v="2021-03-27T00:00:00"/>
    <x v="2"/>
    <n v="9000644"/>
    <x v="0"/>
    <s v="Florianopolis"/>
    <s v="SC"/>
    <x v="3"/>
    <x v="2"/>
    <n v="10"/>
    <x v="2"/>
  </r>
  <r>
    <d v="2021-03-27T00:00:00"/>
    <x v="2"/>
    <n v="9000921"/>
    <x v="3"/>
    <s v="Rio de Janeiro"/>
    <s v="RJ"/>
    <x v="1"/>
    <x v="5"/>
    <n v="9"/>
    <x v="2"/>
  </r>
  <r>
    <d v="2021-03-28T00:00:00"/>
    <x v="2"/>
    <n v="9000356"/>
    <x v="0"/>
    <s v="Manaus"/>
    <s v="AM"/>
    <x v="4"/>
    <x v="1"/>
    <n v="1"/>
    <x v="1"/>
  </r>
  <r>
    <d v="2021-03-28T00:00:00"/>
    <x v="2"/>
    <n v="9000767"/>
    <x v="1"/>
    <s v="Goiania"/>
    <s v="GO"/>
    <x v="0"/>
    <x v="2"/>
    <n v="9"/>
    <x v="2"/>
  </r>
  <r>
    <d v="2021-03-28T00:00:00"/>
    <x v="2"/>
    <n v="9000778"/>
    <x v="1"/>
    <s v="Florianopolis"/>
    <s v="SC"/>
    <x v="3"/>
    <x v="5"/>
    <n v="10"/>
    <x v="2"/>
  </r>
  <r>
    <d v="2021-03-28T00:00:00"/>
    <x v="2"/>
    <n v="9000971"/>
    <x v="3"/>
    <s v="Florianopolis"/>
    <s v="SC"/>
    <x v="3"/>
    <x v="4"/>
    <n v="7"/>
    <x v="0"/>
  </r>
  <r>
    <d v="2021-03-29T00:00:00"/>
    <x v="2"/>
    <n v="9000202"/>
    <x v="1"/>
    <s v="Florianopolis"/>
    <s v="SC"/>
    <x v="3"/>
    <x v="5"/>
    <n v="2"/>
    <x v="1"/>
  </r>
  <r>
    <d v="2021-03-29T00:00:00"/>
    <x v="2"/>
    <n v="9000477"/>
    <x v="0"/>
    <s v="Campinas"/>
    <s v="SP"/>
    <x v="1"/>
    <x v="5"/>
    <n v="8"/>
    <x v="0"/>
  </r>
  <r>
    <d v="2021-03-29T00:00:00"/>
    <x v="2"/>
    <n v="9000586"/>
    <x v="0"/>
    <s v="Belo Horizonte"/>
    <s v="MG"/>
    <x v="1"/>
    <x v="4"/>
    <n v="2"/>
    <x v="1"/>
  </r>
  <r>
    <d v="2021-03-29T00:00:00"/>
    <x v="2"/>
    <n v="9000824"/>
    <x v="1"/>
    <s v="Campinas"/>
    <s v="SP"/>
    <x v="1"/>
    <x v="5"/>
    <n v="4"/>
    <x v="1"/>
  </r>
  <r>
    <d v="2021-03-30T00:00:00"/>
    <x v="2"/>
    <n v="9000007"/>
    <x v="3"/>
    <s v="Rio de Janeiro"/>
    <s v="RJ"/>
    <x v="1"/>
    <x v="4"/>
    <n v="5"/>
    <x v="1"/>
  </r>
  <r>
    <d v="2021-03-30T00:00:00"/>
    <x v="2"/>
    <n v="9000224"/>
    <x v="0"/>
    <s v="Porto Alegre"/>
    <s v="RS"/>
    <x v="3"/>
    <x v="0"/>
    <n v="1"/>
    <x v="1"/>
  </r>
  <r>
    <d v="2021-03-30T00:00:00"/>
    <x v="2"/>
    <n v="9000380"/>
    <x v="0"/>
    <s v="São Paulo"/>
    <s v="SP"/>
    <x v="1"/>
    <x v="1"/>
    <n v="4"/>
    <x v="1"/>
  </r>
  <r>
    <d v="2021-03-31T00:00:00"/>
    <x v="2"/>
    <n v="9000022"/>
    <x v="3"/>
    <s v="Goiania"/>
    <s v="GO"/>
    <x v="0"/>
    <x v="0"/>
    <n v="1"/>
    <x v="1"/>
  </r>
  <r>
    <d v="2021-03-31T00:00:00"/>
    <x v="2"/>
    <n v="9000271"/>
    <x v="4"/>
    <s v="Rio de Janeiro"/>
    <s v="RJ"/>
    <x v="1"/>
    <x v="0"/>
    <n v="7"/>
    <x v="0"/>
  </r>
  <r>
    <d v="2021-03-31T00:00:00"/>
    <x v="2"/>
    <n v="9000785"/>
    <x v="1"/>
    <s v="Goiania"/>
    <s v="GO"/>
    <x v="0"/>
    <x v="4"/>
    <n v="3"/>
    <x v="1"/>
  </r>
  <r>
    <d v="2021-04-01T00:00:00"/>
    <x v="3"/>
    <n v="9000118"/>
    <x v="1"/>
    <s v="São Paulo"/>
    <s v="SP"/>
    <x v="1"/>
    <x v="5"/>
    <n v="1"/>
    <x v="1"/>
  </r>
  <r>
    <d v="2021-04-01T00:00:00"/>
    <x v="3"/>
    <n v="9000627"/>
    <x v="0"/>
    <s v="Recife"/>
    <s v="PE"/>
    <x v="2"/>
    <x v="4"/>
    <n v="8"/>
    <x v="0"/>
  </r>
  <r>
    <d v="2021-04-02T00:00:00"/>
    <x v="3"/>
    <n v="9000686"/>
    <x v="4"/>
    <s v="Belo Horizonte"/>
    <s v="MG"/>
    <x v="1"/>
    <x v="5"/>
    <n v="10"/>
    <x v="2"/>
  </r>
  <r>
    <d v="2021-04-02T00:00:00"/>
    <x v="3"/>
    <n v="9000930"/>
    <x v="3"/>
    <s v="Recife"/>
    <s v="PE"/>
    <x v="2"/>
    <x v="1"/>
    <n v="10"/>
    <x v="2"/>
  </r>
  <r>
    <d v="2021-04-03T00:00:00"/>
    <x v="3"/>
    <n v="9000571"/>
    <x v="0"/>
    <s v="Florianopolis"/>
    <s v="SC"/>
    <x v="3"/>
    <x v="2"/>
    <n v="9"/>
    <x v="2"/>
  </r>
  <r>
    <d v="2021-04-03T00:00:00"/>
    <x v="3"/>
    <n v="9000602"/>
    <x v="0"/>
    <s v="São Paulo"/>
    <s v="SP"/>
    <x v="1"/>
    <x v="0"/>
    <n v="5"/>
    <x v="1"/>
  </r>
  <r>
    <d v="2021-04-03T00:00:00"/>
    <x v="3"/>
    <n v="9000946"/>
    <x v="3"/>
    <s v="Belo Horizonte"/>
    <s v="MG"/>
    <x v="1"/>
    <x v="3"/>
    <n v="9"/>
    <x v="2"/>
  </r>
  <r>
    <d v="2021-04-04T00:00:00"/>
    <x v="3"/>
    <n v="9000113"/>
    <x v="1"/>
    <s v="Campinas"/>
    <s v="SP"/>
    <x v="1"/>
    <x v="3"/>
    <n v="8"/>
    <x v="0"/>
  </r>
  <r>
    <d v="2021-04-05T00:00:00"/>
    <x v="3"/>
    <n v="9000011"/>
    <x v="4"/>
    <s v="Campinas"/>
    <s v="SP"/>
    <x v="1"/>
    <x v="3"/>
    <n v="8"/>
    <x v="0"/>
  </r>
  <r>
    <d v="2021-04-05T00:00:00"/>
    <x v="3"/>
    <n v="9000389"/>
    <x v="0"/>
    <s v="Recife"/>
    <s v="PE"/>
    <x v="2"/>
    <x v="4"/>
    <n v="8"/>
    <x v="0"/>
  </r>
  <r>
    <d v="2021-04-05T00:00:00"/>
    <x v="3"/>
    <n v="9000451"/>
    <x v="0"/>
    <s v="Rio de Janeiro"/>
    <s v="RJ"/>
    <x v="1"/>
    <x v="1"/>
    <n v="9"/>
    <x v="2"/>
  </r>
  <r>
    <d v="2021-04-05T00:00:00"/>
    <x v="3"/>
    <n v="9000631"/>
    <x v="0"/>
    <s v="Rio de Janeiro"/>
    <s v="RJ"/>
    <x v="1"/>
    <x v="2"/>
    <n v="10"/>
    <x v="2"/>
  </r>
  <r>
    <d v="2021-04-06T00:00:00"/>
    <x v="3"/>
    <n v="9000258"/>
    <x v="4"/>
    <s v="Porto Alegre"/>
    <s v="RS"/>
    <x v="3"/>
    <x v="1"/>
    <n v="8"/>
    <x v="0"/>
  </r>
  <r>
    <d v="2021-04-06T00:00:00"/>
    <x v="3"/>
    <n v="9000724"/>
    <x v="4"/>
    <s v="São Paulo"/>
    <s v="SP"/>
    <x v="1"/>
    <x v="2"/>
    <n v="10"/>
    <x v="2"/>
  </r>
  <r>
    <d v="2021-04-07T00:00:00"/>
    <x v="3"/>
    <n v="9000020"/>
    <x v="2"/>
    <s v="Florianopolis"/>
    <s v="SC"/>
    <x v="3"/>
    <x v="0"/>
    <n v="8"/>
    <x v="0"/>
  </r>
  <r>
    <d v="2021-04-07T00:00:00"/>
    <x v="3"/>
    <n v="9000183"/>
    <x v="1"/>
    <s v="Porto Alegre"/>
    <s v="RS"/>
    <x v="3"/>
    <x v="5"/>
    <n v="8"/>
    <x v="0"/>
  </r>
  <r>
    <d v="2021-04-07T00:00:00"/>
    <x v="3"/>
    <n v="9000595"/>
    <x v="0"/>
    <s v="Campinas"/>
    <s v="SP"/>
    <x v="1"/>
    <x v="4"/>
    <n v="8"/>
    <x v="0"/>
  </r>
  <r>
    <d v="2021-04-07T00:00:00"/>
    <x v="3"/>
    <n v="9000668"/>
    <x v="0"/>
    <s v="Goiania"/>
    <s v="GO"/>
    <x v="0"/>
    <x v="4"/>
    <n v="8"/>
    <x v="0"/>
  </r>
  <r>
    <d v="2021-04-07T00:00:00"/>
    <x v="3"/>
    <n v="9000852"/>
    <x v="4"/>
    <s v="Goiania"/>
    <s v="GO"/>
    <x v="0"/>
    <x v="0"/>
    <n v="8"/>
    <x v="0"/>
  </r>
  <r>
    <d v="2021-04-07T00:00:00"/>
    <x v="3"/>
    <n v="9000987"/>
    <x v="3"/>
    <s v="São Paulo"/>
    <s v="SP"/>
    <x v="1"/>
    <x v="3"/>
    <n v="10"/>
    <x v="2"/>
  </r>
  <r>
    <d v="2021-04-08T00:00:00"/>
    <x v="3"/>
    <n v="9000748"/>
    <x v="1"/>
    <s v="Goiania"/>
    <s v="GO"/>
    <x v="0"/>
    <x v="5"/>
    <n v="9"/>
    <x v="2"/>
  </r>
  <r>
    <d v="2021-04-09T00:00:00"/>
    <x v="3"/>
    <n v="9000110"/>
    <x v="1"/>
    <s v="Belo Horizonte"/>
    <s v="MG"/>
    <x v="1"/>
    <x v="2"/>
    <n v="9"/>
    <x v="2"/>
  </r>
  <r>
    <d v="2021-04-09T00:00:00"/>
    <x v="3"/>
    <n v="9000220"/>
    <x v="3"/>
    <s v="Goiania"/>
    <s v="GO"/>
    <x v="0"/>
    <x v="0"/>
    <n v="9"/>
    <x v="2"/>
  </r>
  <r>
    <d v="2021-04-09T00:00:00"/>
    <x v="3"/>
    <n v="9000937"/>
    <x v="3"/>
    <s v="Recife"/>
    <s v="PE"/>
    <x v="2"/>
    <x v="3"/>
    <n v="8"/>
    <x v="0"/>
  </r>
  <r>
    <d v="2021-04-10T00:00:00"/>
    <x v="3"/>
    <n v="9000425"/>
    <x v="0"/>
    <s v="Recife"/>
    <s v="PE"/>
    <x v="2"/>
    <x v="4"/>
    <n v="10"/>
    <x v="2"/>
  </r>
  <r>
    <d v="2021-04-10T00:00:00"/>
    <x v="3"/>
    <n v="9000466"/>
    <x v="0"/>
    <s v="Recife"/>
    <s v="PE"/>
    <x v="2"/>
    <x v="4"/>
    <n v="8"/>
    <x v="0"/>
  </r>
  <r>
    <d v="2021-04-10T00:00:00"/>
    <x v="3"/>
    <n v="9000841"/>
    <x v="1"/>
    <s v="São Paulo"/>
    <s v="SP"/>
    <x v="1"/>
    <x v="5"/>
    <n v="10"/>
    <x v="2"/>
  </r>
  <r>
    <d v="2021-04-11T00:00:00"/>
    <x v="3"/>
    <n v="9000112"/>
    <x v="1"/>
    <s v="Recife"/>
    <s v="PE"/>
    <x v="2"/>
    <x v="3"/>
    <n v="10"/>
    <x v="2"/>
  </r>
  <r>
    <d v="2021-04-11T00:00:00"/>
    <x v="3"/>
    <n v="9000720"/>
    <x v="5"/>
    <s v="Goiania"/>
    <s v="GO"/>
    <x v="0"/>
    <x v="4"/>
    <n v="10"/>
    <x v="2"/>
  </r>
  <r>
    <d v="2021-04-12T00:00:00"/>
    <x v="3"/>
    <n v="9000077"/>
    <x v="4"/>
    <s v="Recife"/>
    <s v="PE"/>
    <x v="2"/>
    <x v="4"/>
    <n v="10"/>
    <x v="2"/>
  </r>
  <r>
    <d v="2021-04-12T00:00:00"/>
    <x v="3"/>
    <n v="9000254"/>
    <x v="0"/>
    <s v="Goiania"/>
    <s v="GO"/>
    <x v="0"/>
    <x v="0"/>
    <n v="2"/>
    <x v="1"/>
  </r>
  <r>
    <d v="2021-04-12T00:00:00"/>
    <x v="3"/>
    <n v="9000938"/>
    <x v="3"/>
    <s v="Manaus"/>
    <s v="AM"/>
    <x v="4"/>
    <x v="1"/>
    <n v="2"/>
    <x v="1"/>
  </r>
  <r>
    <d v="2021-04-13T00:00:00"/>
    <x v="3"/>
    <n v="9000209"/>
    <x v="1"/>
    <s v="São Paulo"/>
    <s v="SP"/>
    <x v="1"/>
    <x v="4"/>
    <n v="5"/>
    <x v="1"/>
  </r>
  <r>
    <d v="2021-04-13T00:00:00"/>
    <x v="3"/>
    <n v="9000594"/>
    <x v="0"/>
    <s v="Rio de Janeiro"/>
    <s v="RJ"/>
    <x v="1"/>
    <x v="4"/>
    <n v="6"/>
    <x v="0"/>
  </r>
  <r>
    <d v="2021-04-13T00:00:00"/>
    <x v="3"/>
    <n v="9000882"/>
    <x v="0"/>
    <s v="Manaus"/>
    <s v="AM"/>
    <x v="4"/>
    <x v="5"/>
    <n v="6"/>
    <x v="0"/>
  </r>
  <r>
    <d v="2021-04-14T00:00:00"/>
    <x v="3"/>
    <n v="9000862"/>
    <x v="1"/>
    <s v="São Paulo"/>
    <s v="SP"/>
    <x v="1"/>
    <x v="1"/>
    <n v="1"/>
    <x v="1"/>
  </r>
  <r>
    <d v="2021-04-14T00:00:00"/>
    <x v="3"/>
    <n v="9000958"/>
    <x v="3"/>
    <s v="Rio de Janeiro"/>
    <s v="RJ"/>
    <x v="1"/>
    <x v="3"/>
    <n v="2"/>
    <x v="1"/>
  </r>
  <r>
    <d v="2021-04-15T00:00:00"/>
    <x v="3"/>
    <n v="9000830"/>
    <x v="1"/>
    <s v="Porto Alegre"/>
    <s v="RS"/>
    <x v="3"/>
    <x v="5"/>
    <n v="4"/>
    <x v="1"/>
  </r>
  <r>
    <d v="2021-04-16T00:00:00"/>
    <x v="3"/>
    <n v="9000038"/>
    <x v="4"/>
    <s v="Manaus"/>
    <s v="AM"/>
    <x v="4"/>
    <x v="1"/>
    <n v="10"/>
    <x v="2"/>
  </r>
  <r>
    <d v="2021-04-17T00:00:00"/>
    <x v="3"/>
    <n v="9000789"/>
    <x v="1"/>
    <s v="Porto Alegre"/>
    <s v="RS"/>
    <x v="3"/>
    <x v="1"/>
    <n v="6"/>
    <x v="0"/>
  </r>
  <r>
    <d v="2021-04-17T00:00:00"/>
    <x v="3"/>
    <n v="9000875"/>
    <x v="3"/>
    <s v="Goiania"/>
    <s v="GO"/>
    <x v="0"/>
    <x v="0"/>
    <n v="9"/>
    <x v="2"/>
  </r>
  <r>
    <d v="2021-04-18T00:00:00"/>
    <x v="3"/>
    <n v="9000121"/>
    <x v="1"/>
    <s v="Manaus"/>
    <s v="AM"/>
    <x v="4"/>
    <x v="5"/>
    <n v="8"/>
    <x v="0"/>
  </r>
  <r>
    <d v="2021-04-18T00:00:00"/>
    <x v="3"/>
    <n v="9000372"/>
    <x v="0"/>
    <s v="São Paulo"/>
    <s v="SP"/>
    <x v="1"/>
    <x v="0"/>
    <n v="4"/>
    <x v="1"/>
  </r>
  <r>
    <d v="2021-04-19T00:00:00"/>
    <x v="3"/>
    <n v="9000166"/>
    <x v="1"/>
    <s v="Campinas"/>
    <s v="SP"/>
    <x v="1"/>
    <x v="3"/>
    <n v="10"/>
    <x v="2"/>
  </r>
  <r>
    <d v="2021-04-19T00:00:00"/>
    <x v="3"/>
    <n v="9000234"/>
    <x v="0"/>
    <s v="Goiania"/>
    <s v="GO"/>
    <x v="0"/>
    <x v="5"/>
    <n v="2"/>
    <x v="1"/>
  </r>
  <r>
    <d v="2021-04-19T00:00:00"/>
    <x v="3"/>
    <n v="9000361"/>
    <x v="0"/>
    <s v="Recife"/>
    <s v="PE"/>
    <x v="2"/>
    <x v="4"/>
    <n v="3"/>
    <x v="1"/>
  </r>
  <r>
    <d v="2021-04-20T00:00:00"/>
    <x v="3"/>
    <n v="9000566"/>
    <x v="0"/>
    <s v="Porto Alegre"/>
    <s v="RS"/>
    <x v="3"/>
    <x v="4"/>
    <n v="4"/>
    <x v="1"/>
  </r>
  <r>
    <d v="2021-04-20T00:00:00"/>
    <x v="3"/>
    <n v="9000715"/>
    <x v="4"/>
    <s v="São Paulo"/>
    <s v="SP"/>
    <x v="1"/>
    <x v="5"/>
    <n v="6"/>
    <x v="0"/>
  </r>
  <r>
    <d v="2021-04-21T00:00:00"/>
    <x v="3"/>
    <n v="9000069"/>
    <x v="4"/>
    <s v="Manaus"/>
    <s v="AM"/>
    <x v="4"/>
    <x v="5"/>
    <n v="10"/>
    <x v="2"/>
  </r>
  <r>
    <d v="2021-04-21T00:00:00"/>
    <x v="3"/>
    <n v="9000497"/>
    <x v="0"/>
    <s v="Recife"/>
    <s v="PE"/>
    <x v="2"/>
    <x v="5"/>
    <n v="2"/>
    <x v="1"/>
  </r>
  <r>
    <d v="2021-04-21T00:00:00"/>
    <x v="3"/>
    <n v="9000578"/>
    <x v="0"/>
    <s v="Porto Alegre"/>
    <s v="RS"/>
    <x v="3"/>
    <x v="2"/>
    <n v="9"/>
    <x v="2"/>
  </r>
  <r>
    <d v="2021-04-21T00:00:00"/>
    <x v="3"/>
    <n v="9000787"/>
    <x v="1"/>
    <s v="Florianopolis"/>
    <s v="SC"/>
    <x v="3"/>
    <x v="4"/>
    <n v="9"/>
    <x v="2"/>
  </r>
  <r>
    <d v="2021-04-22T00:00:00"/>
    <x v="3"/>
    <n v="9000984"/>
    <x v="3"/>
    <s v="Manaus"/>
    <s v="AM"/>
    <x v="4"/>
    <x v="2"/>
    <n v="7"/>
    <x v="0"/>
  </r>
  <r>
    <d v="2021-04-23T00:00:00"/>
    <x v="3"/>
    <n v="9000626"/>
    <x v="0"/>
    <s v="Goiania"/>
    <s v="GO"/>
    <x v="0"/>
    <x v="0"/>
    <n v="7"/>
    <x v="0"/>
  </r>
  <r>
    <d v="2021-04-23T00:00:00"/>
    <x v="3"/>
    <n v="9000753"/>
    <x v="1"/>
    <s v="Porto Alegre"/>
    <s v="RS"/>
    <x v="3"/>
    <x v="0"/>
    <n v="4"/>
    <x v="1"/>
  </r>
  <r>
    <d v="2021-04-23T00:00:00"/>
    <x v="3"/>
    <n v="9000899"/>
    <x v="3"/>
    <s v="Porto Alegre"/>
    <s v="RS"/>
    <x v="3"/>
    <x v="3"/>
    <n v="2"/>
    <x v="1"/>
  </r>
  <r>
    <d v="2021-04-24T00:00:00"/>
    <x v="3"/>
    <n v="9000123"/>
    <x v="1"/>
    <s v="Rio de Janeiro"/>
    <s v="RJ"/>
    <x v="1"/>
    <x v="3"/>
    <n v="5"/>
    <x v="1"/>
  </r>
  <r>
    <d v="2021-04-24T00:00:00"/>
    <x v="3"/>
    <n v="9000340"/>
    <x v="0"/>
    <s v="Manaus"/>
    <s v="AM"/>
    <x v="4"/>
    <x v="5"/>
    <n v="8"/>
    <x v="0"/>
  </r>
  <r>
    <d v="2021-04-24T00:00:00"/>
    <x v="3"/>
    <n v="9000460"/>
    <x v="0"/>
    <s v="Goiania"/>
    <s v="GO"/>
    <x v="0"/>
    <x v="3"/>
    <n v="10"/>
    <x v="2"/>
  </r>
  <r>
    <d v="2021-04-25T00:00:00"/>
    <x v="3"/>
    <n v="9000344"/>
    <x v="0"/>
    <s v="Recife"/>
    <s v="PE"/>
    <x v="2"/>
    <x v="2"/>
    <n v="6"/>
    <x v="0"/>
  </r>
  <r>
    <d v="2021-04-25T00:00:00"/>
    <x v="3"/>
    <n v="9000448"/>
    <x v="0"/>
    <s v="Recife"/>
    <s v="PE"/>
    <x v="2"/>
    <x v="1"/>
    <n v="8"/>
    <x v="0"/>
  </r>
  <r>
    <d v="2021-04-25T00:00:00"/>
    <x v="3"/>
    <n v="9000592"/>
    <x v="0"/>
    <s v="Rio de Janeiro"/>
    <s v="RJ"/>
    <x v="1"/>
    <x v="5"/>
    <n v="7"/>
    <x v="0"/>
  </r>
  <r>
    <d v="2021-04-25T00:00:00"/>
    <x v="3"/>
    <n v="9000629"/>
    <x v="0"/>
    <s v="Recife"/>
    <s v="PE"/>
    <x v="2"/>
    <x v="0"/>
    <n v="7"/>
    <x v="0"/>
  </r>
  <r>
    <d v="2021-04-25T00:00:00"/>
    <x v="3"/>
    <n v="9000731"/>
    <x v="3"/>
    <s v="Campinas"/>
    <s v="SP"/>
    <x v="1"/>
    <x v="2"/>
    <n v="8"/>
    <x v="0"/>
  </r>
  <r>
    <d v="2021-04-26T00:00:00"/>
    <x v="3"/>
    <n v="9000054"/>
    <x v="3"/>
    <s v="Porto Alegre"/>
    <s v="RS"/>
    <x v="3"/>
    <x v="2"/>
    <n v="5"/>
    <x v="1"/>
  </r>
  <r>
    <d v="2021-04-26T00:00:00"/>
    <x v="3"/>
    <n v="9000203"/>
    <x v="1"/>
    <s v="Recife"/>
    <s v="PE"/>
    <x v="2"/>
    <x v="1"/>
    <n v="5"/>
    <x v="1"/>
  </r>
  <r>
    <d v="2021-04-26T00:00:00"/>
    <x v="3"/>
    <n v="9000508"/>
    <x v="0"/>
    <s v="Goiania"/>
    <s v="GO"/>
    <x v="0"/>
    <x v="5"/>
    <n v="9"/>
    <x v="2"/>
  </r>
  <r>
    <d v="2021-04-26T00:00:00"/>
    <x v="3"/>
    <n v="9000512"/>
    <x v="0"/>
    <s v="Goiania"/>
    <s v="GO"/>
    <x v="0"/>
    <x v="5"/>
    <n v="9"/>
    <x v="2"/>
  </r>
  <r>
    <d v="2021-04-26T00:00:00"/>
    <x v="3"/>
    <n v="9000523"/>
    <x v="0"/>
    <s v="Belo Horizonte"/>
    <s v="MG"/>
    <x v="1"/>
    <x v="5"/>
    <n v="7"/>
    <x v="0"/>
  </r>
  <r>
    <d v="2021-04-26T00:00:00"/>
    <x v="3"/>
    <n v="9000863"/>
    <x v="3"/>
    <s v="Campinas"/>
    <s v="SP"/>
    <x v="1"/>
    <x v="4"/>
    <n v="4"/>
    <x v="1"/>
  </r>
  <r>
    <d v="2021-04-27T00:00:00"/>
    <x v="3"/>
    <n v="9000068"/>
    <x v="0"/>
    <s v="Porto Alegre"/>
    <s v="RS"/>
    <x v="3"/>
    <x v="2"/>
    <n v="8"/>
    <x v="0"/>
  </r>
  <r>
    <d v="2021-04-27T00:00:00"/>
    <x v="3"/>
    <n v="9000343"/>
    <x v="0"/>
    <s v="Recife"/>
    <s v="PE"/>
    <x v="2"/>
    <x v="2"/>
    <n v="4"/>
    <x v="1"/>
  </r>
  <r>
    <d v="2021-04-27T00:00:00"/>
    <x v="3"/>
    <n v="9000378"/>
    <x v="0"/>
    <s v="Belo Horizonte"/>
    <s v="MG"/>
    <x v="1"/>
    <x v="1"/>
    <n v="5"/>
    <x v="1"/>
  </r>
  <r>
    <d v="2021-04-28T00:00:00"/>
    <x v="3"/>
    <n v="9000107"/>
    <x v="1"/>
    <s v="Porto Alegre"/>
    <s v="RS"/>
    <x v="3"/>
    <x v="5"/>
    <n v="4"/>
    <x v="1"/>
  </r>
  <r>
    <d v="2021-04-28T00:00:00"/>
    <x v="3"/>
    <n v="9000143"/>
    <x v="1"/>
    <s v="São Paulo"/>
    <s v="SP"/>
    <x v="1"/>
    <x v="1"/>
    <n v="4"/>
    <x v="1"/>
  </r>
  <r>
    <d v="2021-04-28T00:00:00"/>
    <x v="3"/>
    <n v="9000301"/>
    <x v="0"/>
    <s v="Belo Horizonte"/>
    <s v="MG"/>
    <x v="1"/>
    <x v="3"/>
    <n v="6"/>
    <x v="0"/>
  </r>
  <r>
    <d v="2021-04-28T00:00:00"/>
    <x v="3"/>
    <n v="9000336"/>
    <x v="0"/>
    <s v="Porto Alegre"/>
    <s v="RS"/>
    <x v="3"/>
    <x v="3"/>
    <n v="9"/>
    <x v="2"/>
  </r>
  <r>
    <d v="2021-04-28T00:00:00"/>
    <x v="3"/>
    <n v="9000400"/>
    <x v="0"/>
    <s v="Recife"/>
    <s v="PE"/>
    <x v="2"/>
    <x v="1"/>
    <n v="5"/>
    <x v="1"/>
  </r>
  <r>
    <d v="2021-04-28T00:00:00"/>
    <x v="3"/>
    <n v="9000476"/>
    <x v="0"/>
    <s v="São Paulo"/>
    <s v="SP"/>
    <x v="1"/>
    <x v="5"/>
    <n v="7"/>
    <x v="0"/>
  </r>
  <r>
    <d v="2021-04-28T00:00:00"/>
    <x v="3"/>
    <n v="9000796"/>
    <x v="1"/>
    <s v="Rio de Janeiro"/>
    <s v="RJ"/>
    <x v="1"/>
    <x v="0"/>
    <n v="8"/>
    <x v="0"/>
  </r>
  <r>
    <d v="2021-04-29T00:00:00"/>
    <x v="3"/>
    <n v="9000016"/>
    <x v="0"/>
    <s v="Porto Alegre"/>
    <s v="RS"/>
    <x v="3"/>
    <x v="2"/>
    <n v="4"/>
    <x v="1"/>
  </r>
  <r>
    <d v="2021-04-29T00:00:00"/>
    <x v="3"/>
    <n v="9000385"/>
    <x v="0"/>
    <s v="Porto Alegre"/>
    <s v="RS"/>
    <x v="3"/>
    <x v="2"/>
    <n v="5"/>
    <x v="1"/>
  </r>
  <r>
    <d v="2021-04-29T00:00:00"/>
    <x v="3"/>
    <n v="9000452"/>
    <x v="0"/>
    <s v="Campinas"/>
    <s v="SP"/>
    <x v="1"/>
    <x v="2"/>
    <n v="6"/>
    <x v="0"/>
  </r>
  <r>
    <d v="2021-04-30T00:00:00"/>
    <x v="3"/>
    <n v="9000346"/>
    <x v="0"/>
    <s v="Florianopolis"/>
    <s v="SC"/>
    <x v="3"/>
    <x v="2"/>
    <n v="8"/>
    <x v="0"/>
  </r>
  <r>
    <d v="2021-04-30T00:00:00"/>
    <x v="3"/>
    <n v="9000382"/>
    <x v="0"/>
    <s v="Recife"/>
    <s v="PE"/>
    <x v="2"/>
    <x v="3"/>
    <n v="5"/>
    <x v="1"/>
  </r>
  <r>
    <d v="2021-04-30T00:00:00"/>
    <x v="3"/>
    <n v="9000554"/>
    <x v="0"/>
    <s v="Belo Horizonte"/>
    <s v="MG"/>
    <x v="1"/>
    <x v="5"/>
    <n v="9"/>
    <x v="2"/>
  </r>
  <r>
    <d v="2021-05-01T00:00:00"/>
    <x v="4"/>
    <n v="9000543"/>
    <x v="0"/>
    <s v="Campinas"/>
    <s v="SP"/>
    <x v="1"/>
    <x v="3"/>
    <n v="8"/>
    <x v="0"/>
  </r>
  <r>
    <d v="2021-05-02T00:00:00"/>
    <x v="4"/>
    <n v="9000384"/>
    <x v="0"/>
    <s v="Goiania"/>
    <s v="GO"/>
    <x v="0"/>
    <x v="5"/>
    <n v="7"/>
    <x v="0"/>
  </r>
  <r>
    <d v="2021-05-02T00:00:00"/>
    <x v="4"/>
    <n v="9000768"/>
    <x v="1"/>
    <s v="Florianopolis"/>
    <s v="SC"/>
    <x v="3"/>
    <x v="5"/>
    <n v="4"/>
    <x v="1"/>
  </r>
  <r>
    <d v="2021-05-02T00:00:00"/>
    <x v="4"/>
    <n v="9000965"/>
    <x v="3"/>
    <s v="Porto Alegre"/>
    <s v="RS"/>
    <x v="3"/>
    <x v="4"/>
    <n v="5"/>
    <x v="1"/>
  </r>
  <r>
    <d v="2021-05-03T00:00:00"/>
    <x v="4"/>
    <n v="9000117"/>
    <x v="1"/>
    <s v="Manaus"/>
    <s v="AM"/>
    <x v="4"/>
    <x v="0"/>
    <n v="3"/>
    <x v="1"/>
  </r>
  <r>
    <d v="2021-05-03T00:00:00"/>
    <x v="4"/>
    <n v="9000593"/>
    <x v="0"/>
    <s v="São Paulo"/>
    <s v="SP"/>
    <x v="1"/>
    <x v="4"/>
    <n v="3"/>
    <x v="1"/>
  </r>
  <r>
    <d v="2021-05-03T00:00:00"/>
    <x v="4"/>
    <n v="9000947"/>
    <x v="3"/>
    <s v="Rio de Janeiro"/>
    <s v="RJ"/>
    <x v="1"/>
    <x v="4"/>
    <n v="6"/>
    <x v="0"/>
  </r>
  <r>
    <d v="2021-05-04T00:00:00"/>
    <x v="4"/>
    <n v="9000134"/>
    <x v="1"/>
    <s v="Campinas"/>
    <s v="SP"/>
    <x v="1"/>
    <x v="1"/>
    <n v="3"/>
    <x v="1"/>
  </r>
  <r>
    <d v="2021-05-04T00:00:00"/>
    <x v="4"/>
    <n v="9000256"/>
    <x v="3"/>
    <s v="Campinas"/>
    <s v="SP"/>
    <x v="1"/>
    <x v="2"/>
    <n v="8"/>
    <x v="0"/>
  </r>
  <r>
    <d v="2021-05-04T00:00:00"/>
    <x v="4"/>
    <n v="9000381"/>
    <x v="0"/>
    <s v="São Paulo"/>
    <s v="SP"/>
    <x v="1"/>
    <x v="5"/>
    <n v="5"/>
    <x v="1"/>
  </r>
  <r>
    <d v="2021-05-05T00:00:00"/>
    <x v="4"/>
    <n v="9000214"/>
    <x v="0"/>
    <s v="Recife"/>
    <s v="PE"/>
    <x v="2"/>
    <x v="3"/>
    <n v="4"/>
    <x v="1"/>
  </r>
  <r>
    <d v="2021-05-05T00:00:00"/>
    <x v="4"/>
    <n v="9000312"/>
    <x v="0"/>
    <s v="Rio de Janeiro"/>
    <s v="RJ"/>
    <x v="1"/>
    <x v="5"/>
    <n v="4"/>
    <x v="1"/>
  </r>
  <r>
    <d v="2021-05-06T00:00:00"/>
    <x v="4"/>
    <n v="9000422"/>
    <x v="0"/>
    <s v="Florianopolis"/>
    <s v="SC"/>
    <x v="3"/>
    <x v="0"/>
    <n v="6"/>
    <x v="0"/>
  </r>
  <r>
    <d v="2021-05-06T00:00:00"/>
    <x v="4"/>
    <n v="9000774"/>
    <x v="1"/>
    <s v="Rio de Janeiro"/>
    <s v="RJ"/>
    <x v="1"/>
    <x v="4"/>
    <n v="7"/>
    <x v="0"/>
  </r>
  <r>
    <d v="2021-05-07T00:00:00"/>
    <x v="4"/>
    <n v="9000279"/>
    <x v="0"/>
    <s v="Campinas"/>
    <s v="SP"/>
    <x v="1"/>
    <x v="4"/>
    <n v="9"/>
    <x v="2"/>
  </r>
  <r>
    <d v="2021-05-07T00:00:00"/>
    <x v="4"/>
    <n v="9000483"/>
    <x v="0"/>
    <s v="Recife"/>
    <s v="PE"/>
    <x v="2"/>
    <x v="5"/>
    <n v="5"/>
    <x v="1"/>
  </r>
  <r>
    <d v="2021-05-08T00:00:00"/>
    <x v="4"/>
    <n v="9000190"/>
    <x v="1"/>
    <s v="Rio de Janeiro"/>
    <s v="RJ"/>
    <x v="1"/>
    <x v="5"/>
    <n v="7"/>
    <x v="0"/>
  </r>
  <r>
    <d v="2021-05-08T00:00:00"/>
    <x v="4"/>
    <n v="9000511"/>
    <x v="0"/>
    <s v="Campinas"/>
    <s v="SP"/>
    <x v="1"/>
    <x v="1"/>
    <n v="9"/>
    <x v="2"/>
  </r>
  <r>
    <d v="2021-05-09T00:00:00"/>
    <x v="4"/>
    <n v="9000066"/>
    <x v="4"/>
    <s v="São Paulo"/>
    <s v="SP"/>
    <x v="1"/>
    <x v="0"/>
    <n v="9"/>
    <x v="2"/>
  </r>
  <r>
    <d v="2021-05-09T00:00:00"/>
    <x v="4"/>
    <n v="9000374"/>
    <x v="0"/>
    <s v="Rio de Janeiro"/>
    <s v="RJ"/>
    <x v="1"/>
    <x v="4"/>
    <n v="4"/>
    <x v="1"/>
  </r>
  <r>
    <d v="2021-05-10T00:00:00"/>
    <x v="4"/>
    <n v="9000489"/>
    <x v="0"/>
    <s v="São Paulo"/>
    <s v="SP"/>
    <x v="1"/>
    <x v="4"/>
    <n v="5"/>
    <x v="1"/>
  </r>
  <r>
    <d v="2021-05-10T00:00:00"/>
    <x v="4"/>
    <n v="9000642"/>
    <x v="0"/>
    <s v="Manaus"/>
    <s v="AM"/>
    <x v="4"/>
    <x v="0"/>
    <n v="6"/>
    <x v="0"/>
  </r>
  <r>
    <d v="2021-05-11T00:00:00"/>
    <x v="4"/>
    <n v="9000067"/>
    <x v="4"/>
    <s v="Rio de Janeiro"/>
    <s v="RJ"/>
    <x v="1"/>
    <x v="0"/>
    <n v="7"/>
    <x v="0"/>
  </r>
  <r>
    <d v="2021-05-11T00:00:00"/>
    <x v="4"/>
    <n v="9000341"/>
    <x v="0"/>
    <s v="Porto Alegre"/>
    <s v="RS"/>
    <x v="3"/>
    <x v="0"/>
    <n v="8"/>
    <x v="0"/>
  </r>
  <r>
    <d v="2021-05-11T00:00:00"/>
    <x v="4"/>
    <n v="9000364"/>
    <x v="0"/>
    <s v="Rio de Janeiro"/>
    <s v="RJ"/>
    <x v="1"/>
    <x v="1"/>
    <n v="3"/>
    <x v="1"/>
  </r>
  <r>
    <d v="2021-05-11T00:00:00"/>
    <x v="4"/>
    <n v="9000696"/>
    <x v="0"/>
    <s v="Goiania"/>
    <s v="GO"/>
    <x v="0"/>
    <x v="3"/>
    <n v="4"/>
    <x v="1"/>
  </r>
  <r>
    <d v="2021-05-13T00:00:00"/>
    <x v="4"/>
    <n v="9000043"/>
    <x v="3"/>
    <s v="Manaus"/>
    <s v="AM"/>
    <x v="4"/>
    <x v="0"/>
    <n v="8"/>
    <x v="0"/>
  </r>
  <r>
    <d v="2021-05-13T00:00:00"/>
    <x v="4"/>
    <n v="9000302"/>
    <x v="0"/>
    <s v="Florianopolis"/>
    <s v="SC"/>
    <x v="3"/>
    <x v="1"/>
    <n v="9"/>
    <x v="2"/>
  </r>
  <r>
    <d v="2021-05-13T00:00:00"/>
    <x v="4"/>
    <n v="9000738"/>
    <x v="2"/>
    <s v="Porto Alegre"/>
    <s v="RS"/>
    <x v="3"/>
    <x v="2"/>
    <n v="7"/>
    <x v="0"/>
  </r>
  <r>
    <d v="2021-05-14T00:00:00"/>
    <x v="4"/>
    <n v="9000057"/>
    <x v="3"/>
    <s v="Florianopolis"/>
    <s v="SC"/>
    <x v="3"/>
    <x v="0"/>
    <n v="8"/>
    <x v="0"/>
  </r>
  <r>
    <d v="2021-05-14T00:00:00"/>
    <x v="4"/>
    <n v="9000091"/>
    <x v="4"/>
    <s v="Florianopolis"/>
    <s v="SC"/>
    <x v="3"/>
    <x v="1"/>
    <n v="9"/>
    <x v="2"/>
  </r>
  <r>
    <d v="2021-05-14T00:00:00"/>
    <x v="4"/>
    <n v="9000319"/>
    <x v="0"/>
    <s v="Recife"/>
    <s v="PE"/>
    <x v="2"/>
    <x v="0"/>
    <n v="4"/>
    <x v="1"/>
  </r>
  <r>
    <d v="2021-05-15T00:00:00"/>
    <x v="4"/>
    <n v="9000009"/>
    <x v="4"/>
    <s v="Campinas"/>
    <s v="SP"/>
    <x v="1"/>
    <x v="5"/>
    <n v="6"/>
    <x v="0"/>
  </r>
  <r>
    <d v="2021-05-15T00:00:00"/>
    <x v="4"/>
    <n v="9000351"/>
    <x v="0"/>
    <s v="Belo Horizonte"/>
    <s v="MG"/>
    <x v="1"/>
    <x v="4"/>
    <n v="3"/>
    <x v="1"/>
  </r>
  <r>
    <d v="2021-05-15T00:00:00"/>
    <x v="4"/>
    <n v="9000527"/>
    <x v="0"/>
    <s v="Campinas"/>
    <s v="SP"/>
    <x v="1"/>
    <x v="4"/>
    <n v="5"/>
    <x v="1"/>
  </r>
  <r>
    <d v="2021-05-15T00:00:00"/>
    <x v="4"/>
    <n v="9000638"/>
    <x v="0"/>
    <s v="Manaus"/>
    <s v="AM"/>
    <x v="4"/>
    <x v="2"/>
    <n v="5"/>
    <x v="1"/>
  </r>
  <r>
    <d v="2021-05-15T00:00:00"/>
    <x v="4"/>
    <n v="9000681"/>
    <x v="3"/>
    <s v="São Paulo"/>
    <s v="SP"/>
    <x v="1"/>
    <x v="3"/>
    <n v="4"/>
    <x v="1"/>
  </r>
  <r>
    <d v="2021-05-15T00:00:00"/>
    <x v="4"/>
    <n v="9000916"/>
    <x v="3"/>
    <s v="Recife"/>
    <s v="PE"/>
    <x v="2"/>
    <x v="5"/>
    <n v="5"/>
    <x v="1"/>
  </r>
  <r>
    <d v="2021-05-16T00:00:00"/>
    <x v="4"/>
    <n v="9000012"/>
    <x v="4"/>
    <s v="Rio de Janeiro"/>
    <s v="RJ"/>
    <x v="1"/>
    <x v="3"/>
    <n v="6"/>
    <x v="0"/>
  </r>
  <r>
    <d v="2021-05-16T00:00:00"/>
    <x v="4"/>
    <n v="9000040"/>
    <x v="3"/>
    <s v="Campinas"/>
    <s v="SP"/>
    <x v="1"/>
    <x v="1"/>
    <n v="6"/>
    <x v="0"/>
  </r>
  <r>
    <d v="2021-05-16T00:00:00"/>
    <x v="4"/>
    <n v="9000233"/>
    <x v="0"/>
    <s v="Rio de Janeiro"/>
    <s v="RJ"/>
    <x v="1"/>
    <x v="0"/>
    <n v="9"/>
    <x v="2"/>
  </r>
  <r>
    <d v="2021-05-16T00:00:00"/>
    <x v="4"/>
    <n v="9000388"/>
    <x v="0"/>
    <s v="Goiania"/>
    <s v="GO"/>
    <x v="0"/>
    <x v="1"/>
    <n v="7"/>
    <x v="0"/>
  </r>
  <r>
    <d v="2021-05-16T00:00:00"/>
    <x v="4"/>
    <n v="9000416"/>
    <x v="0"/>
    <s v="Belo Horizonte"/>
    <s v="MG"/>
    <x v="1"/>
    <x v="4"/>
    <n v="8"/>
    <x v="0"/>
  </r>
  <r>
    <d v="2021-05-16T00:00:00"/>
    <x v="4"/>
    <n v="9000757"/>
    <x v="1"/>
    <s v="Recife"/>
    <s v="PE"/>
    <x v="2"/>
    <x v="3"/>
    <n v="6"/>
    <x v="0"/>
  </r>
  <r>
    <d v="2021-05-17T00:00:00"/>
    <x v="4"/>
    <n v="9000528"/>
    <x v="0"/>
    <s v="Florianopolis"/>
    <s v="SC"/>
    <x v="3"/>
    <x v="0"/>
    <n v="9"/>
    <x v="2"/>
  </r>
  <r>
    <d v="2021-05-17T00:00:00"/>
    <x v="4"/>
    <n v="9000918"/>
    <x v="3"/>
    <s v="Campinas"/>
    <s v="SP"/>
    <x v="1"/>
    <x v="0"/>
    <n v="7"/>
    <x v="0"/>
  </r>
  <r>
    <d v="2021-05-18T00:00:00"/>
    <x v="4"/>
    <n v="9000299"/>
    <x v="0"/>
    <s v="Florianopolis"/>
    <s v="SC"/>
    <x v="3"/>
    <x v="2"/>
    <n v="7"/>
    <x v="0"/>
  </r>
  <r>
    <d v="2021-05-18T00:00:00"/>
    <x v="4"/>
    <n v="9000848"/>
    <x v="1"/>
    <s v="Recife"/>
    <s v="PE"/>
    <x v="2"/>
    <x v="2"/>
    <n v="3"/>
    <x v="1"/>
  </r>
  <r>
    <d v="2021-05-19T00:00:00"/>
    <x v="4"/>
    <n v="9000709"/>
    <x v="0"/>
    <s v="São Paulo"/>
    <s v="SP"/>
    <x v="1"/>
    <x v="0"/>
    <n v="7"/>
    <x v="0"/>
  </r>
  <r>
    <d v="2021-05-20T00:00:00"/>
    <x v="4"/>
    <n v="9000294"/>
    <x v="0"/>
    <s v="Florianopolis"/>
    <s v="SC"/>
    <x v="3"/>
    <x v="4"/>
    <n v="7"/>
    <x v="0"/>
  </r>
  <r>
    <d v="2021-05-20T00:00:00"/>
    <x v="4"/>
    <n v="9000339"/>
    <x v="0"/>
    <s v="Porto Alegre"/>
    <s v="RS"/>
    <x v="3"/>
    <x v="3"/>
    <n v="8"/>
    <x v="0"/>
  </r>
  <r>
    <d v="2021-05-20T00:00:00"/>
    <x v="4"/>
    <n v="9000598"/>
    <x v="0"/>
    <s v="Goiania"/>
    <s v="GO"/>
    <x v="0"/>
    <x v="4"/>
    <n v="9"/>
    <x v="2"/>
  </r>
  <r>
    <d v="2021-05-21T00:00:00"/>
    <x v="4"/>
    <n v="9000217"/>
    <x v="0"/>
    <s v="São Paulo"/>
    <s v="SP"/>
    <x v="1"/>
    <x v="2"/>
    <n v="8"/>
    <x v="0"/>
  </r>
  <r>
    <d v="2021-05-21T00:00:00"/>
    <x v="4"/>
    <n v="9000354"/>
    <x v="0"/>
    <s v="Belo Horizonte"/>
    <s v="MG"/>
    <x v="1"/>
    <x v="0"/>
    <n v="10"/>
    <x v="2"/>
  </r>
  <r>
    <d v="2021-05-21T00:00:00"/>
    <x v="4"/>
    <n v="9000693"/>
    <x v="4"/>
    <s v="Campinas"/>
    <s v="SP"/>
    <x v="1"/>
    <x v="3"/>
    <n v="10"/>
    <x v="2"/>
  </r>
  <r>
    <d v="2021-05-22T00:00:00"/>
    <x v="4"/>
    <n v="9000723"/>
    <x v="3"/>
    <s v="Campinas"/>
    <s v="SP"/>
    <x v="1"/>
    <x v="1"/>
    <n v="10"/>
    <x v="2"/>
  </r>
  <r>
    <d v="2021-05-22T00:00:00"/>
    <x v="4"/>
    <n v="9000873"/>
    <x v="0"/>
    <s v="Goiania"/>
    <s v="GO"/>
    <x v="0"/>
    <x v="1"/>
    <n v="10"/>
    <x v="2"/>
  </r>
  <r>
    <d v="2021-05-23T00:00:00"/>
    <x v="4"/>
    <n v="9000049"/>
    <x v="3"/>
    <s v="Recife"/>
    <s v="PE"/>
    <x v="2"/>
    <x v="2"/>
    <n v="7"/>
    <x v="0"/>
  </r>
  <r>
    <d v="2021-05-23T00:00:00"/>
    <x v="4"/>
    <n v="9000773"/>
    <x v="1"/>
    <s v="Belo Horizonte"/>
    <s v="MG"/>
    <x v="1"/>
    <x v="4"/>
    <n v="7"/>
    <x v="0"/>
  </r>
  <r>
    <d v="2021-05-24T00:00:00"/>
    <x v="4"/>
    <n v="9000367"/>
    <x v="0"/>
    <s v="Rio de Janeiro"/>
    <s v="RJ"/>
    <x v="1"/>
    <x v="0"/>
    <n v="9"/>
    <x v="2"/>
  </r>
  <r>
    <d v="2021-05-25T00:00:00"/>
    <x v="4"/>
    <n v="9000471"/>
    <x v="0"/>
    <s v="Manaus"/>
    <s v="AM"/>
    <x v="4"/>
    <x v="4"/>
    <n v="9"/>
    <x v="2"/>
  </r>
  <r>
    <d v="2021-05-25T00:00:00"/>
    <x v="4"/>
    <n v="9000515"/>
    <x v="0"/>
    <s v="Rio de Janeiro"/>
    <s v="RJ"/>
    <x v="1"/>
    <x v="5"/>
    <n v="10"/>
    <x v="2"/>
  </r>
  <r>
    <d v="2021-05-26T00:00:00"/>
    <x v="4"/>
    <n v="9000241"/>
    <x v="4"/>
    <s v="Rio de Janeiro"/>
    <s v="RJ"/>
    <x v="1"/>
    <x v="0"/>
    <n v="10"/>
    <x v="2"/>
  </r>
  <r>
    <d v="2021-05-26T00:00:00"/>
    <x v="4"/>
    <n v="9000531"/>
    <x v="0"/>
    <s v="Recife"/>
    <s v="PE"/>
    <x v="2"/>
    <x v="4"/>
    <n v="10"/>
    <x v="2"/>
  </r>
  <r>
    <d v="2021-05-26T00:00:00"/>
    <x v="4"/>
    <n v="9000550"/>
    <x v="0"/>
    <s v="Campinas"/>
    <s v="SP"/>
    <x v="1"/>
    <x v="5"/>
    <n v="9"/>
    <x v="2"/>
  </r>
  <r>
    <d v="2021-05-26T00:00:00"/>
    <x v="4"/>
    <n v="9000815"/>
    <x v="1"/>
    <s v="Goiania"/>
    <s v="GO"/>
    <x v="0"/>
    <x v="1"/>
    <n v="9"/>
    <x v="2"/>
  </r>
  <r>
    <d v="2021-05-27T00:00:00"/>
    <x v="4"/>
    <n v="9000479"/>
    <x v="0"/>
    <s v="Rio de Janeiro"/>
    <s v="RJ"/>
    <x v="1"/>
    <x v="4"/>
    <n v="7"/>
    <x v="0"/>
  </r>
  <r>
    <d v="2021-05-27T00:00:00"/>
    <x v="4"/>
    <n v="9000624"/>
    <x v="0"/>
    <s v="Goiania"/>
    <s v="GO"/>
    <x v="0"/>
    <x v="0"/>
    <n v="8"/>
    <x v="0"/>
  </r>
  <r>
    <d v="2021-05-27T00:00:00"/>
    <x v="4"/>
    <n v="9000758"/>
    <x v="1"/>
    <s v="Belo Horizonte"/>
    <s v="MG"/>
    <x v="1"/>
    <x v="2"/>
    <n v="8"/>
    <x v="0"/>
  </r>
  <r>
    <d v="2021-05-27T00:00:00"/>
    <x v="4"/>
    <n v="9000892"/>
    <x v="3"/>
    <s v="Goiania"/>
    <s v="GO"/>
    <x v="0"/>
    <x v="4"/>
    <n v="7"/>
    <x v="0"/>
  </r>
  <r>
    <d v="2021-05-28T00:00:00"/>
    <x v="4"/>
    <n v="9000396"/>
    <x v="0"/>
    <s v="Recife"/>
    <s v="PE"/>
    <x v="2"/>
    <x v="4"/>
    <n v="9"/>
    <x v="2"/>
  </r>
  <r>
    <d v="2021-05-29T00:00:00"/>
    <x v="4"/>
    <n v="9000484"/>
    <x v="0"/>
    <s v="Recife"/>
    <s v="PE"/>
    <x v="2"/>
    <x v="3"/>
    <n v="8"/>
    <x v="0"/>
  </r>
  <r>
    <d v="2021-05-29T00:00:00"/>
    <x v="4"/>
    <n v="9000599"/>
    <x v="0"/>
    <s v="Campinas"/>
    <s v="SP"/>
    <x v="1"/>
    <x v="3"/>
    <n v="10"/>
    <x v="2"/>
  </r>
  <r>
    <d v="2021-05-31T00:00:00"/>
    <x v="4"/>
    <n v="9000501"/>
    <x v="0"/>
    <s v="Goiania"/>
    <s v="GO"/>
    <x v="0"/>
    <x v="2"/>
    <n v="8"/>
    <x v="0"/>
  </r>
  <r>
    <d v="2021-05-31T00:00:00"/>
    <x v="4"/>
    <n v="9000623"/>
    <x v="0"/>
    <s v="Manaus"/>
    <s v="AM"/>
    <x v="4"/>
    <x v="1"/>
    <n v="8"/>
    <x v="0"/>
  </r>
  <r>
    <d v="2021-06-01T00:00:00"/>
    <x v="5"/>
    <n v="9000296"/>
    <x v="0"/>
    <s v="Belo Horizonte"/>
    <s v="MG"/>
    <x v="1"/>
    <x v="1"/>
    <n v="10"/>
    <x v="2"/>
  </r>
  <r>
    <d v="2021-06-01T00:00:00"/>
    <x v="5"/>
    <n v="9000910"/>
    <x v="3"/>
    <s v="Rio de Janeiro"/>
    <s v="RJ"/>
    <x v="1"/>
    <x v="0"/>
    <n v="9"/>
    <x v="2"/>
  </r>
  <r>
    <d v="2021-06-01T00:00:00"/>
    <x v="5"/>
    <n v="9001232"/>
    <x v="1"/>
    <s v="Campinas"/>
    <s v="SP"/>
    <x v="1"/>
    <x v="3"/>
    <n v="10"/>
    <x v="2"/>
  </r>
  <r>
    <d v="2021-06-02T00:00:00"/>
    <x v="5"/>
    <n v="9000685"/>
    <x v="4"/>
    <s v="Rio de Janeiro"/>
    <s v="RJ"/>
    <x v="1"/>
    <x v="4"/>
    <n v="9"/>
    <x v="2"/>
  </r>
  <r>
    <d v="2021-06-02T00:00:00"/>
    <x v="5"/>
    <n v="9000745"/>
    <x v="1"/>
    <s v="Belo Horizonte"/>
    <s v="MG"/>
    <x v="1"/>
    <x v="1"/>
    <n v="8"/>
    <x v="0"/>
  </r>
  <r>
    <d v="2021-06-02T00:00:00"/>
    <x v="5"/>
    <n v="9001349"/>
    <x v="5"/>
    <s v="Rio de Janeiro"/>
    <s v="RJ"/>
    <x v="1"/>
    <x v="5"/>
    <n v="9"/>
    <x v="2"/>
  </r>
  <r>
    <d v="2021-06-02T00:00:00"/>
    <x v="5"/>
    <n v="9001354"/>
    <x v="2"/>
    <s v="Rio de Janeiro"/>
    <s v="RJ"/>
    <x v="1"/>
    <x v="2"/>
    <n v="8"/>
    <x v="0"/>
  </r>
  <r>
    <d v="2021-06-02T00:00:00"/>
    <x v="5"/>
    <n v="9001555"/>
    <x v="2"/>
    <s v="Porto Alegre"/>
    <s v="RS"/>
    <x v="3"/>
    <x v="1"/>
    <n v="10"/>
    <x v="2"/>
  </r>
  <r>
    <d v="2021-06-03T00:00:00"/>
    <x v="5"/>
    <n v="9000185"/>
    <x v="1"/>
    <s v="Recife"/>
    <s v="PE"/>
    <x v="2"/>
    <x v="1"/>
    <n v="10"/>
    <x v="2"/>
  </r>
  <r>
    <d v="2021-06-03T00:00:00"/>
    <x v="5"/>
    <n v="9000546"/>
    <x v="0"/>
    <s v="Florianopolis"/>
    <s v="SC"/>
    <x v="3"/>
    <x v="5"/>
    <n v="8"/>
    <x v="0"/>
  </r>
  <r>
    <d v="2021-06-03T00:00:00"/>
    <x v="5"/>
    <n v="9000560"/>
    <x v="0"/>
    <s v="Florianopolis"/>
    <s v="SC"/>
    <x v="3"/>
    <x v="2"/>
    <n v="8"/>
    <x v="0"/>
  </r>
  <r>
    <d v="2021-06-03T00:00:00"/>
    <x v="5"/>
    <n v="9000730"/>
    <x v="4"/>
    <s v="Florianopolis"/>
    <s v="SC"/>
    <x v="3"/>
    <x v="2"/>
    <n v="9"/>
    <x v="2"/>
  </r>
  <r>
    <d v="2021-06-03T00:00:00"/>
    <x v="5"/>
    <n v="9001157"/>
    <x v="3"/>
    <s v="Belo Horizonte"/>
    <s v="MG"/>
    <x v="1"/>
    <x v="4"/>
    <n v="8"/>
    <x v="0"/>
  </r>
  <r>
    <d v="2021-06-03T00:00:00"/>
    <x v="5"/>
    <n v="9001221"/>
    <x v="3"/>
    <s v="Rio de Janeiro"/>
    <s v="RJ"/>
    <x v="1"/>
    <x v="4"/>
    <n v="9"/>
    <x v="2"/>
  </r>
  <r>
    <d v="2021-06-03T00:00:00"/>
    <x v="5"/>
    <n v="9001363"/>
    <x v="1"/>
    <s v="Campinas"/>
    <s v="SP"/>
    <x v="1"/>
    <x v="2"/>
    <n v="9"/>
    <x v="2"/>
  </r>
  <r>
    <d v="2021-06-03T00:00:00"/>
    <x v="5"/>
    <n v="9001540"/>
    <x v="4"/>
    <s v="Rio de Janeiro"/>
    <s v="RJ"/>
    <x v="1"/>
    <x v="1"/>
    <n v="10"/>
    <x v="2"/>
  </r>
  <r>
    <d v="2021-06-03T00:00:00"/>
    <x v="5"/>
    <n v="9001571"/>
    <x v="5"/>
    <s v="Recife"/>
    <s v="PE"/>
    <x v="2"/>
    <x v="1"/>
    <n v="8"/>
    <x v="0"/>
  </r>
  <r>
    <d v="2021-06-04T00:00:00"/>
    <x v="5"/>
    <n v="9000005"/>
    <x v="3"/>
    <s v="Campinas"/>
    <s v="SP"/>
    <x v="1"/>
    <x v="4"/>
    <n v="9"/>
    <x v="2"/>
  </r>
  <r>
    <d v="2021-06-04T00:00:00"/>
    <x v="5"/>
    <n v="9000076"/>
    <x v="3"/>
    <s v="Recife"/>
    <s v="PE"/>
    <x v="2"/>
    <x v="4"/>
    <n v="9"/>
    <x v="2"/>
  </r>
  <r>
    <d v="2021-06-04T00:00:00"/>
    <x v="5"/>
    <n v="9000218"/>
    <x v="4"/>
    <s v="Goiania"/>
    <s v="GO"/>
    <x v="0"/>
    <x v="3"/>
    <n v="7"/>
    <x v="0"/>
  </r>
  <r>
    <d v="2021-06-04T00:00:00"/>
    <x v="5"/>
    <n v="9000754"/>
    <x v="1"/>
    <s v="Florianopolis"/>
    <s v="SC"/>
    <x v="3"/>
    <x v="4"/>
    <n v="10"/>
    <x v="2"/>
  </r>
  <r>
    <d v="2021-06-04T00:00:00"/>
    <x v="5"/>
    <n v="9001474"/>
    <x v="2"/>
    <s v="Florianopolis"/>
    <s v="SC"/>
    <x v="3"/>
    <x v="1"/>
    <n v="7"/>
    <x v="0"/>
  </r>
  <r>
    <d v="2021-06-05T00:00:00"/>
    <x v="5"/>
    <n v="9000359"/>
    <x v="0"/>
    <s v="Manaus"/>
    <s v="AM"/>
    <x v="4"/>
    <x v="3"/>
    <n v="7"/>
    <x v="0"/>
  </r>
  <r>
    <d v="2021-06-05T00:00:00"/>
    <x v="5"/>
    <n v="9001013"/>
    <x v="0"/>
    <s v="Goiania"/>
    <s v="GO"/>
    <x v="0"/>
    <x v="1"/>
    <n v="10"/>
    <x v="2"/>
  </r>
  <r>
    <d v="2021-06-05T00:00:00"/>
    <x v="5"/>
    <n v="9001188"/>
    <x v="0"/>
    <s v="Florianopolis"/>
    <s v="SC"/>
    <x v="3"/>
    <x v="0"/>
    <n v="7"/>
    <x v="0"/>
  </r>
  <r>
    <d v="2021-06-05T00:00:00"/>
    <x v="5"/>
    <n v="9001343"/>
    <x v="5"/>
    <s v="Manaus"/>
    <s v="AM"/>
    <x v="4"/>
    <x v="3"/>
    <n v="8"/>
    <x v="0"/>
  </r>
  <r>
    <d v="2021-06-05T00:00:00"/>
    <x v="5"/>
    <n v="9001386"/>
    <x v="4"/>
    <s v="Florianopolis"/>
    <s v="SC"/>
    <x v="3"/>
    <x v="1"/>
    <n v="8"/>
    <x v="0"/>
  </r>
  <r>
    <d v="2021-06-05T00:00:00"/>
    <x v="5"/>
    <n v="9001567"/>
    <x v="1"/>
    <s v="Rio de Janeiro"/>
    <s v="RJ"/>
    <x v="1"/>
    <x v="1"/>
    <n v="10"/>
    <x v="2"/>
  </r>
  <r>
    <d v="2021-06-06T00:00:00"/>
    <x v="5"/>
    <n v="9000617"/>
    <x v="0"/>
    <s v="Campinas"/>
    <s v="SP"/>
    <x v="1"/>
    <x v="0"/>
    <n v="9"/>
    <x v="2"/>
  </r>
  <r>
    <d v="2021-06-06T00:00:00"/>
    <x v="5"/>
    <n v="9001471"/>
    <x v="0"/>
    <s v="Belo Horizonte"/>
    <s v="MG"/>
    <x v="1"/>
    <x v="1"/>
    <n v="8"/>
    <x v="0"/>
  </r>
  <r>
    <d v="2021-06-06T00:00:00"/>
    <x v="5"/>
    <n v="9001492"/>
    <x v="2"/>
    <s v="Belo Horizonte"/>
    <s v="MG"/>
    <x v="1"/>
    <x v="1"/>
    <n v="10"/>
    <x v="2"/>
  </r>
  <r>
    <d v="2021-06-07T00:00:00"/>
    <x v="5"/>
    <n v="9000204"/>
    <x v="1"/>
    <s v="Rio de Janeiro"/>
    <s v="RJ"/>
    <x v="1"/>
    <x v="1"/>
    <n v="7"/>
    <x v="0"/>
  </r>
  <r>
    <d v="2021-06-07T00:00:00"/>
    <x v="5"/>
    <n v="9000236"/>
    <x v="0"/>
    <s v="Recife"/>
    <s v="PE"/>
    <x v="2"/>
    <x v="1"/>
    <n v="7"/>
    <x v="0"/>
  </r>
  <r>
    <d v="2021-06-07T00:00:00"/>
    <x v="5"/>
    <n v="9000247"/>
    <x v="4"/>
    <s v="Goiania"/>
    <s v="GO"/>
    <x v="0"/>
    <x v="3"/>
    <n v="9"/>
    <x v="2"/>
  </r>
  <r>
    <d v="2021-06-07T00:00:00"/>
    <x v="5"/>
    <n v="9000303"/>
    <x v="0"/>
    <s v="Campinas"/>
    <s v="SP"/>
    <x v="1"/>
    <x v="4"/>
    <n v="7"/>
    <x v="0"/>
  </r>
  <r>
    <d v="2021-06-07T00:00:00"/>
    <x v="5"/>
    <n v="9000500"/>
    <x v="0"/>
    <s v="Campinas"/>
    <s v="SP"/>
    <x v="1"/>
    <x v="2"/>
    <n v="8"/>
    <x v="0"/>
  </r>
  <r>
    <d v="2021-06-07T00:00:00"/>
    <x v="5"/>
    <n v="9001129"/>
    <x v="3"/>
    <s v="Manaus"/>
    <s v="AM"/>
    <x v="4"/>
    <x v="2"/>
    <n v="8"/>
    <x v="0"/>
  </r>
  <r>
    <d v="2021-06-07T00:00:00"/>
    <x v="5"/>
    <n v="9001316"/>
    <x v="2"/>
    <s v="Belo Horizonte"/>
    <s v="MG"/>
    <x v="1"/>
    <x v="4"/>
    <n v="8"/>
    <x v="0"/>
  </r>
  <r>
    <d v="2021-06-07T00:00:00"/>
    <x v="5"/>
    <n v="9001544"/>
    <x v="2"/>
    <s v="Goiania"/>
    <s v="GO"/>
    <x v="0"/>
    <x v="1"/>
    <n v="8"/>
    <x v="0"/>
  </r>
  <r>
    <d v="2021-06-07T00:00:00"/>
    <x v="5"/>
    <n v="9001587"/>
    <x v="5"/>
    <s v="Campinas"/>
    <s v="SP"/>
    <x v="1"/>
    <x v="1"/>
    <n v="7"/>
    <x v="0"/>
  </r>
  <r>
    <d v="2021-06-08T00:00:00"/>
    <x v="5"/>
    <n v="9000145"/>
    <x v="1"/>
    <s v="Campinas"/>
    <s v="SP"/>
    <x v="1"/>
    <x v="4"/>
    <n v="10"/>
    <x v="2"/>
  </r>
  <r>
    <d v="2021-06-08T00:00:00"/>
    <x v="5"/>
    <n v="9000368"/>
    <x v="0"/>
    <s v="Rio de Janeiro"/>
    <s v="RJ"/>
    <x v="1"/>
    <x v="3"/>
    <n v="9"/>
    <x v="2"/>
  </r>
  <r>
    <d v="2021-06-08T00:00:00"/>
    <x v="5"/>
    <n v="9000630"/>
    <x v="0"/>
    <s v="Belo Horizonte"/>
    <s v="MG"/>
    <x v="1"/>
    <x v="3"/>
    <n v="10"/>
    <x v="2"/>
  </r>
  <r>
    <d v="2021-06-08T00:00:00"/>
    <x v="5"/>
    <n v="9000813"/>
    <x v="1"/>
    <s v="São Paulo"/>
    <s v="SP"/>
    <x v="1"/>
    <x v="0"/>
    <n v="8"/>
    <x v="0"/>
  </r>
  <r>
    <d v="2021-06-08T00:00:00"/>
    <x v="5"/>
    <n v="9001009"/>
    <x v="0"/>
    <s v="São Paulo"/>
    <s v="SP"/>
    <x v="1"/>
    <x v="1"/>
    <n v="10"/>
    <x v="2"/>
  </r>
  <r>
    <d v="2021-06-08T00:00:00"/>
    <x v="5"/>
    <n v="9001411"/>
    <x v="2"/>
    <s v="Belo Horizonte"/>
    <s v="MG"/>
    <x v="1"/>
    <x v="1"/>
    <n v="8"/>
    <x v="0"/>
  </r>
  <r>
    <d v="2021-06-08T00:00:00"/>
    <x v="5"/>
    <n v="9001575"/>
    <x v="4"/>
    <s v="Porto Alegre"/>
    <s v="RS"/>
    <x v="3"/>
    <x v="1"/>
    <n v="9"/>
    <x v="2"/>
  </r>
  <r>
    <d v="2021-06-09T00:00:00"/>
    <x v="5"/>
    <n v="9000090"/>
    <x v="4"/>
    <s v="Belo Horizonte"/>
    <s v="MG"/>
    <x v="1"/>
    <x v="1"/>
    <n v="9"/>
    <x v="2"/>
  </r>
  <r>
    <d v="2021-06-09T00:00:00"/>
    <x v="5"/>
    <n v="9000743"/>
    <x v="3"/>
    <s v="Goiania"/>
    <s v="GO"/>
    <x v="0"/>
    <x v="0"/>
    <n v="8"/>
    <x v="0"/>
  </r>
  <r>
    <d v="2021-06-09T00:00:00"/>
    <x v="5"/>
    <n v="9001050"/>
    <x v="2"/>
    <s v="Manaus"/>
    <s v="AM"/>
    <x v="4"/>
    <x v="4"/>
    <n v="10"/>
    <x v="2"/>
  </r>
  <r>
    <d v="2021-06-09T00:00:00"/>
    <x v="5"/>
    <n v="9001085"/>
    <x v="2"/>
    <s v="Florianopolis"/>
    <s v="SC"/>
    <x v="3"/>
    <x v="1"/>
    <n v="7"/>
    <x v="0"/>
  </r>
  <r>
    <d v="2021-06-09T00:00:00"/>
    <x v="5"/>
    <n v="9001477"/>
    <x v="1"/>
    <s v="Recife"/>
    <s v="PE"/>
    <x v="2"/>
    <x v="1"/>
    <n v="7"/>
    <x v="0"/>
  </r>
  <r>
    <d v="2021-06-10T00:00:00"/>
    <x v="5"/>
    <n v="9000307"/>
    <x v="0"/>
    <s v="Florianopolis"/>
    <s v="SC"/>
    <x v="3"/>
    <x v="0"/>
    <n v="9"/>
    <x v="2"/>
  </r>
  <r>
    <d v="2021-06-10T00:00:00"/>
    <x v="5"/>
    <n v="9000323"/>
    <x v="0"/>
    <s v="Rio de Janeiro"/>
    <s v="RJ"/>
    <x v="1"/>
    <x v="3"/>
    <n v="7"/>
    <x v="0"/>
  </r>
  <r>
    <d v="2021-06-10T00:00:00"/>
    <x v="5"/>
    <n v="9000665"/>
    <x v="0"/>
    <s v="Campinas"/>
    <s v="SP"/>
    <x v="1"/>
    <x v="1"/>
    <n v="9"/>
    <x v="2"/>
  </r>
  <r>
    <d v="2021-06-10T00:00:00"/>
    <x v="5"/>
    <n v="9000669"/>
    <x v="0"/>
    <s v="São Paulo"/>
    <s v="SP"/>
    <x v="1"/>
    <x v="4"/>
    <n v="8"/>
    <x v="0"/>
  </r>
  <r>
    <d v="2021-06-10T00:00:00"/>
    <x v="5"/>
    <n v="9001080"/>
    <x v="1"/>
    <s v="Porto Alegre"/>
    <s v="RS"/>
    <x v="3"/>
    <x v="1"/>
    <n v="7"/>
    <x v="0"/>
  </r>
  <r>
    <d v="2021-06-11T00:00:00"/>
    <x v="5"/>
    <n v="9000291"/>
    <x v="0"/>
    <s v="Belo Horizonte"/>
    <s v="MG"/>
    <x v="1"/>
    <x v="3"/>
    <n v="8"/>
    <x v="0"/>
  </r>
  <r>
    <d v="2021-06-11T00:00:00"/>
    <x v="5"/>
    <n v="9001000"/>
    <x v="1"/>
    <s v="Goiania"/>
    <s v="GO"/>
    <x v="0"/>
    <x v="5"/>
    <n v="9"/>
    <x v="2"/>
  </r>
  <r>
    <d v="2021-06-11T00:00:00"/>
    <x v="5"/>
    <n v="9001409"/>
    <x v="2"/>
    <s v="São Paulo"/>
    <s v="SP"/>
    <x v="1"/>
    <x v="1"/>
    <n v="9"/>
    <x v="2"/>
  </r>
  <r>
    <d v="2021-06-12T00:00:00"/>
    <x v="5"/>
    <n v="9000589"/>
    <x v="0"/>
    <s v="Florianopolis"/>
    <s v="SC"/>
    <x v="3"/>
    <x v="1"/>
    <n v="10"/>
    <x v="2"/>
  </r>
  <r>
    <d v="2021-06-12T00:00:00"/>
    <x v="5"/>
    <n v="9000676"/>
    <x v="3"/>
    <s v="Campinas"/>
    <s v="SP"/>
    <x v="1"/>
    <x v="0"/>
    <n v="8"/>
    <x v="0"/>
  </r>
  <r>
    <d v="2021-06-12T00:00:00"/>
    <x v="5"/>
    <n v="9000728"/>
    <x v="4"/>
    <s v="Campinas"/>
    <s v="SP"/>
    <x v="1"/>
    <x v="5"/>
    <n v="9"/>
    <x v="2"/>
  </r>
  <r>
    <d v="2021-06-12T00:00:00"/>
    <x v="5"/>
    <n v="9000853"/>
    <x v="3"/>
    <s v="Recife"/>
    <s v="PE"/>
    <x v="2"/>
    <x v="4"/>
    <n v="9"/>
    <x v="2"/>
  </r>
  <r>
    <d v="2021-06-13T00:00:00"/>
    <x v="5"/>
    <n v="9001228"/>
    <x v="5"/>
    <s v="Belo Horizonte"/>
    <s v="MG"/>
    <x v="1"/>
    <x v="4"/>
    <n v="9"/>
    <x v="2"/>
  </r>
  <r>
    <d v="2021-06-13T00:00:00"/>
    <x v="5"/>
    <n v="9001292"/>
    <x v="5"/>
    <s v="Campinas"/>
    <s v="SP"/>
    <x v="1"/>
    <x v="2"/>
    <n v="9"/>
    <x v="2"/>
  </r>
  <r>
    <d v="2021-06-14T00:00:00"/>
    <x v="5"/>
    <n v="9000021"/>
    <x v="4"/>
    <s v="São Paulo"/>
    <s v="SP"/>
    <x v="1"/>
    <x v="0"/>
    <n v="8"/>
    <x v="0"/>
  </r>
  <r>
    <d v="2021-06-14T00:00:00"/>
    <x v="5"/>
    <n v="9000377"/>
    <x v="0"/>
    <s v="Rio de Janeiro"/>
    <s v="RJ"/>
    <x v="1"/>
    <x v="2"/>
    <n v="8"/>
    <x v="0"/>
  </r>
  <r>
    <d v="2021-06-14T00:00:00"/>
    <x v="5"/>
    <n v="9000409"/>
    <x v="0"/>
    <s v="Belo Horizonte"/>
    <s v="MG"/>
    <x v="1"/>
    <x v="0"/>
    <n v="10"/>
    <x v="2"/>
  </r>
  <r>
    <d v="2021-06-14T00:00:00"/>
    <x v="5"/>
    <n v="9000605"/>
    <x v="0"/>
    <s v="Florianopolis"/>
    <s v="SC"/>
    <x v="3"/>
    <x v="2"/>
    <n v="10"/>
    <x v="2"/>
  </r>
  <r>
    <d v="2021-06-14T00:00:00"/>
    <x v="5"/>
    <n v="9000612"/>
    <x v="0"/>
    <s v="Recife"/>
    <s v="PE"/>
    <x v="2"/>
    <x v="0"/>
    <n v="9"/>
    <x v="2"/>
  </r>
  <r>
    <d v="2021-06-14T00:00:00"/>
    <x v="5"/>
    <n v="9000712"/>
    <x v="0"/>
    <s v="Florianopolis"/>
    <s v="SC"/>
    <x v="3"/>
    <x v="3"/>
    <n v="9"/>
    <x v="2"/>
  </r>
  <r>
    <d v="2021-06-14T00:00:00"/>
    <x v="5"/>
    <n v="9000973"/>
    <x v="3"/>
    <s v="Manaus"/>
    <s v="AM"/>
    <x v="4"/>
    <x v="0"/>
    <n v="10"/>
    <x v="2"/>
  </r>
  <r>
    <d v="2021-06-14T00:00:00"/>
    <x v="5"/>
    <n v="9001037"/>
    <x v="5"/>
    <s v="Campinas"/>
    <s v="SP"/>
    <x v="1"/>
    <x v="3"/>
    <n v="10"/>
    <x v="2"/>
  </r>
  <r>
    <d v="2021-06-14T00:00:00"/>
    <x v="5"/>
    <n v="9001227"/>
    <x v="3"/>
    <s v="Campinas"/>
    <s v="SP"/>
    <x v="1"/>
    <x v="3"/>
    <n v="10"/>
    <x v="2"/>
  </r>
  <r>
    <d v="2021-06-15T00:00:00"/>
    <x v="5"/>
    <n v="9000734"/>
    <x v="3"/>
    <s v="Belo Horizonte"/>
    <s v="MG"/>
    <x v="1"/>
    <x v="3"/>
    <n v="9"/>
    <x v="2"/>
  </r>
  <r>
    <d v="2021-06-15T00:00:00"/>
    <x v="5"/>
    <n v="9001083"/>
    <x v="4"/>
    <s v="Florianopolis"/>
    <s v="SC"/>
    <x v="3"/>
    <x v="2"/>
    <n v="8"/>
    <x v="0"/>
  </r>
  <r>
    <d v="2021-06-15T00:00:00"/>
    <x v="5"/>
    <n v="9001278"/>
    <x v="2"/>
    <s v="Rio de Janeiro"/>
    <s v="RJ"/>
    <x v="1"/>
    <x v="0"/>
    <n v="10"/>
    <x v="2"/>
  </r>
  <r>
    <d v="2021-06-15T00:00:00"/>
    <x v="5"/>
    <n v="9001576"/>
    <x v="2"/>
    <s v="Goiania"/>
    <s v="GO"/>
    <x v="0"/>
    <x v="1"/>
    <n v="8"/>
    <x v="0"/>
  </r>
  <r>
    <d v="2021-06-16T00:00:00"/>
    <x v="5"/>
    <n v="9000276"/>
    <x v="0"/>
    <s v="Recife"/>
    <s v="PE"/>
    <x v="2"/>
    <x v="5"/>
    <n v="9"/>
    <x v="2"/>
  </r>
  <r>
    <d v="2021-06-16T00:00:00"/>
    <x v="5"/>
    <n v="9000832"/>
    <x v="1"/>
    <s v="Recife"/>
    <s v="PE"/>
    <x v="2"/>
    <x v="1"/>
    <n v="9"/>
    <x v="2"/>
  </r>
  <r>
    <d v="2021-06-16T00:00:00"/>
    <x v="5"/>
    <n v="9001005"/>
    <x v="2"/>
    <s v="São Paulo"/>
    <s v="SP"/>
    <x v="1"/>
    <x v="5"/>
    <n v="10"/>
    <x v="2"/>
  </r>
  <r>
    <d v="2021-06-16T00:00:00"/>
    <x v="5"/>
    <n v="9001130"/>
    <x v="0"/>
    <s v="Belo Horizonte"/>
    <s v="MG"/>
    <x v="1"/>
    <x v="2"/>
    <n v="9"/>
    <x v="2"/>
  </r>
  <r>
    <d v="2021-06-16T00:00:00"/>
    <x v="5"/>
    <n v="9001193"/>
    <x v="3"/>
    <s v="São Paulo"/>
    <s v="SP"/>
    <x v="1"/>
    <x v="0"/>
    <n v="7"/>
    <x v="0"/>
  </r>
  <r>
    <d v="2021-06-16T00:00:00"/>
    <x v="5"/>
    <n v="9001195"/>
    <x v="2"/>
    <s v="Porto Alegre"/>
    <s v="RS"/>
    <x v="3"/>
    <x v="5"/>
    <n v="9"/>
    <x v="2"/>
  </r>
  <r>
    <d v="2021-06-16T00:00:00"/>
    <x v="5"/>
    <n v="9001299"/>
    <x v="3"/>
    <s v="Recife"/>
    <s v="PE"/>
    <x v="2"/>
    <x v="4"/>
    <n v="7"/>
    <x v="0"/>
  </r>
  <r>
    <d v="2021-06-16T00:00:00"/>
    <x v="5"/>
    <n v="9001330"/>
    <x v="1"/>
    <s v="Recife"/>
    <s v="PE"/>
    <x v="2"/>
    <x v="1"/>
    <n v="8"/>
    <x v="0"/>
  </r>
  <r>
    <d v="2021-06-17T00:00:00"/>
    <x v="5"/>
    <n v="9000632"/>
    <x v="0"/>
    <s v="Goiania"/>
    <s v="GO"/>
    <x v="0"/>
    <x v="5"/>
    <n v="7"/>
    <x v="0"/>
  </r>
  <r>
    <d v="2021-06-17T00:00:00"/>
    <x v="5"/>
    <n v="9000980"/>
    <x v="3"/>
    <s v="Recife"/>
    <s v="PE"/>
    <x v="2"/>
    <x v="5"/>
    <n v="7"/>
    <x v="0"/>
  </r>
  <r>
    <d v="2021-06-17T00:00:00"/>
    <x v="5"/>
    <n v="9000991"/>
    <x v="0"/>
    <s v="Rio de Janeiro"/>
    <s v="RJ"/>
    <x v="1"/>
    <x v="4"/>
    <n v="10"/>
    <x v="2"/>
  </r>
  <r>
    <d v="2021-06-17T00:00:00"/>
    <x v="5"/>
    <n v="9001126"/>
    <x v="2"/>
    <s v="Belo Horizonte"/>
    <s v="MG"/>
    <x v="1"/>
    <x v="1"/>
    <n v="8"/>
    <x v="0"/>
  </r>
  <r>
    <d v="2021-06-17T00:00:00"/>
    <x v="5"/>
    <n v="9001264"/>
    <x v="5"/>
    <s v="Porto Alegre"/>
    <s v="RS"/>
    <x v="3"/>
    <x v="3"/>
    <n v="10"/>
    <x v="2"/>
  </r>
  <r>
    <d v="2021-06-17T00:00:00"/>
    <x v="5"/>
    <n v="9001430"/>
    <x v="3"/>
    <s v="Recife"/>
    <s v="PE"/>
    <x v="2"/>
    <x v="1"/>
    <n v="10"/>
    <x v="2"/>
  </r>
  <r>
    <d v="2021-06-17T00:00:00"/>
    <x v="5"/>
    <n v="9001530"/>
    <x v="1"/>
    <s v="Florianopolis"/>
    <s v="SC"/>
    <x v="3"/>
    <x v="1"/>
    <n v="10"/>
    <x v="2"/>
  </r>
  <r>
    <d v="2021-06-18T00:00:00"/>
    <x v="5"/>
    <n v="9000239"/>
    <x v="4"/>
    <s v="Recife"/>
    <s v="PE"/>
    <x v="2"/>
    <x v="1"/>
    <n v="7"/>
    <x v="0"/>
  </r>
  <r>
    <d v="2021-06-18T00:00:00"/>
    <x v="5"/>
    <n v="9000345"/>
    <x v="0"/>
    <s v="Goiania"/>
    <s v="GO"/>
    <x v="0"/>
    <x v="5"/>
    <n v="7"/>
    <x v="0"/>
  </r>
  <r>
    <d v="2021-06-18T00:00:00"/>
    <x v="5"/>
    <n v="9001002"/>
    <x v="1"/>
    <s v="Rio de Janeiro"/>
    <s v="RJ"/>
    <x v="1"/>
    <x v="2"/>
    <n v="10"/>
    <x v="2"/>
  </r>
  <r>
    <d v="2021-06-18T00:00:00"/>
    <x v="5"/>
    <n v="9001327"/>
    <x v="0"/>
    <s v="Rio de Janeiro"/>
    <s v="RJ"/>
    <x v="1"/>
    <x v="2"/>
    <n v="9"/>
    <x v="2"/>
  </r>
  <r>
    <d v="2021-06-18T00:00:00"/>
    <x v="5"/>
    <n v="9001352"/>
    <x v="5"/>
    <s v="Florianopolis"/>
    <s v="SC"/>
    <x v="3"/>
    <x v="3"/>
    <n v="7"/>
    <x v="0"/>
  </r>
  <r>
    <d v="2021-06-18T00:00:00"/>
    <x v="5"/>
    <n v="9001455"/>
    <x v="2"/>
    <s v="Porto Alegre"/>
    <s v="RS"/>
    <x v="3"/>
    <x v="1"/>
    <n v="10"/>
    <x v="2"/>
  </r>
  <r>
    <d v="2021-06-19T00:00:00"/>
    <x v="5"/>
    <n v="9000579"/>
    <x v="0"/>
    <s v="Goiania"/>
    <s v="GO"/>
    <x v="0"/>
    <x v="3"/>
    <n v="8"/>
    <x v="0"/>
  </r>
  <r>
    <d v="2021-06-19T00:00:00"/>
    <x v="5"/>
    <n v="9001048"/>
    <x v="3"/>
    <s v="São Paulo"/>
    <s v="SP"/>
    <x v="1"/>
    <x v="4"/>
    <n v="10"/>
    <x v="2"/>
  </r>
  <r>
    <d v="2021-06-19T00:00:00"/>
    <x v="5"/>
    <n v="9001390"/>
    <x v="4"/>
    <s v="Goiania"/>
    <s v="GO"/>
    <x v="0"/>
    <x v="1"/>
    <n v="9"/>
    <x v="2"/>
  </r>
  <r>
    <d v="2021-06-19T00:00:00"/>
    <x v="5"/>
    <n v="9001510"/>
    <x v="0"/>
    <s v="Porto Alegre"/>
    <s v="RS"/>
    <x v="3"/>
    <x v="1"/>
    <n v="7"/>
    <x v="0"/>
  </r>
  <r>
    <d v="2021-06-20T00:00:00"/>
    <x v="5"/>
    <n v="9000967"/>
    <x v="3"/>
    <s v="Rio de Janeiro"/>
    <s v="RJ"/>
    <x v="1"/>
    <x v="5"/>
    <n v="9"/>
    <x v="2"/>
  </r>
  <r>
    <d v="2021-06-21T00:00:00"/>
    <x v="5"/>
    <n v="9000976"/>
    <x v="3"/>
    <s v="Recife"/>
    <s v="PE"/>
    <x v="2"/>
    <x v="2"/>
    <n v="9"/>
    <x v="2"/>
  </r>
  <r>
    <d v="2021-06-21T00:00:00"/>
    <x v="5"/>
    <n v="9001469"/>
    <x v="4"/>
    <s v="Manaus"/>
    <s v="AM"/>
    <x v="4"/>
    <x v="1"/>
    <n v="4"/>
    <x v="1"/>
  </r>
  <r>
    <d v="2021-06-21T00:00:00"/>
    <x v="5"/>
    <n v="9001479"/>
    <x v="1"/>
    <s v="Rio de Janeiro"/>
    <s v="RJ"/>
    <x v="1"/>
    <x v="1"/>
    <n v="3"/>
    <x v="1"/>
  </r>
  <r>
    <d v="2021-06-22T00:00:00"/>
    <x v="5"/>
    <n v="9000231"/>
    <x v="3"/>
    <s v="Recife"/>
    <s v="PE"/>
    <x v="2"/>
    <x v="3"/>
    <n v="5"/>
    <x v="1"/>
  </r>
  <r>
    <d v="2021-06-22T00:00:00"/>
    <x v="5"/>
    <n v="9000683"/>
    <x v="0"/>
    <s v="Porto Alegre"/>
    <s v="RS"/>
    <x v="3"/>
    <x v="0"/>
    <n v="9"/>
    <x v="2"/>
  </r>
  <r>
    <d v="2021-06-22T00:00:00"/>
    <x v="5"/>
    <n v="9001189"/>
    <x v="1"/>
    <s v="São Paulo"/>
    <s v="SP"/>
    <x v="1"/>
    <x v="1"/>
    <n v="10"/>
    <x v="2"/>
  </r>
  <r>
    <d v="2021-06-23T00:00:00"/>
    <x v="5"/>
    <n v="9000275"/>
    <x v="0"/>
    <s v="Belo Horizonte"/>
    <s v="MG"/>
    <x v="1"/>
    <x v="0"/>
    <n v="10"/>
    <x v="2"/>
  </r>
  <r>
    <d v="2021-06-23T00:00:00"/>
    <x v="5"/>
    <n v="9000387"/>
    <x v="0"/>
    <s v="Manaus"/>
    <s v="AM"/>
    <x v="4"/>
    <x v="2"/>
    <n v="6"/>
    <x v="0"/>
  </r>
  <r>
    <d v="2021-06-23T00:00:00"/>
    <x v="5"/>
    <n v="9000747"/>
    <x v="1"/>
    <s v="Florianopolis"/>
    <s v="SC"/>
    <x v="3"/>
    <x v="0"/>
    <n v="9"/>
    <x v="2"/>
  </r>
  <r>
    <d v="2021-06-23T00:00:00"/>
    <x v="5"/>
    <n v="9001034"/>
    <x v="0"/>
    <s v="São Paulo"/>
    <s v="SP"/>
    <x v="1"/>
    <x v="3"/>
    <n v="8"/>
    <x v="0"/>
  </r>
  <r>
    <d v="2021-06-23T00:00:00"/>
    <x v="5"/>
    <n v="9001087"/>
    <x v="2"/>
    <s v="Campinas"/>
    <s v="SP"/>
    <x v="1"/>
    <x v="2"/>
    <n v="7"/>
    <x v="0"/>
  </r>
  <r>
    <d v="2021-06-23T00:00:00"/>
    <x v="5"/>
    <n v="9001139"/>
    <x v="1"/>
    <s v="Belo Horizonte"/>
    <s v="MG"/>
    <x v="1"/>
    <x v="3"/>
    <n v="7"/>
    <x v="0"/>
  </r>
  <r>
    <d v="2021-06-24T00:00:00"/>
    <x v="5"/>
    <n v="9000059"/>
    <x v="5"/>
    <s v="Belo Horizonte"/>
    <s v="MG"/>
    <x v="1"/>
    <x v="4"/>
    <n v="9"/>
    <x v="2"/>
  </r>
  <r>
    <d v="2021-06-24T00:00:00"/>
    <x v="5"/>
    <n v="9000300"/>
    <x v="0"/>
    <s v="São Paulo"/>
    <s v="SP"/>
    <x v="1"/>
    <x v="4"/>
    <n v="10"/>
    <x v="2"/>
  </r>
  <r>
    <d v="2021-06-24T00:00:00"/>
    <x v="5"/>
    <n v="9000643"/>
    <x v="0"/>
    <s v="Recife"/>
    <s v="PE"/>
    <x v="2"/>
    <x v="2"/>
    <n v="9"/>
    <x v="2"/>
  </r>
  <r>
    <d v="2021-06-24T00:00:00"/>
    <x v="5"/>
    <n v="9000736"/>
    <x v="3"/>
    <s v="Recife"/>
    <s v="PE"/>
    <x v="2"/>
    <x v="5"/>
    <n v="9"/>
    <x v="2"/>
  </r>
  <r>
    <d v="2021-06-24T00:00:00"/>
    <x v="5"/>
    <n v="9000805"/>
    <x v="1"/>
    <s v="Recife"/>
    <s v="PE"/>
    <x v="2"/>
    <x v="1"/>
    <n v="9"/>
    <x v="2"/>
  </r>
  <r>
    <d v="2021-06-24T00:00:00"/>
    <x v="5"/>
    <n v="9001006"/>
    <x v="1"/>
    <s v="Belo Horizonte"/>
    <s v="MG"/>
    <x v="1"/>
    <x v="4"/>
    <n v="7"/>
    <x v="0"/>
  </r>
  <r>
    <d v="2021-06-24T00:00:00"/>
    <x v="5"/>
    <n v="9001141"/>
    <x v="3"/>
    <s v="Recife"/>
    <s v="PE"/>
    <x v="2"/>
    <x v="3"/>
    <n v="9"/>
    <x v="2"/>
  </r>
  <r>
    <d v="2021-06-24T00:00:00"/>
    <x v="5"/>
    <n v="9001153"/>
    <x v="5"/>
    <s v="Belo Horizonte"/>
    <s v="MG"/>
    <x v="1"/>
    <x v="3"/>
    <n v="7"/>
    <x v="0"/>
  </r>
  <r>
    <d v="2021-06-24T00:00:00"/>
    <x v="5"/>
    <n v="9001322"/>
    <x v="4"/>
    <s v="Goiania"/>
    <s v="GO"/>
    <x v="0"/>
    <x v="0"/>
    <n v="2"/>
    <x v="1"/>
  </r>
  <r>
    <d v="2021-06-24T00:00:00"/>
    <x v="5"/>
    <n v="9001380"/>
    <x v="4"/>
    <s v="Belo Horizonte"/>
    <s v="MG"/>
    <x v="1"/>
    <x v="1"/>
    <n v="4"/>
    <x v="1"/>
  </r>
  <r>
    <d v="2021-06-25T00:00:00"/>
    <x v="5"/>
    <n v="9001212"/>
    <x v="1"/>
    <s v="Recife"/>
    <s v="PE"/>
    <x v="2"/>
    <x v="2"/>
    <n v="7"/>
    <x v="0"/>
  </r>
  <r>
    <d v="2021-06-25T00:00:00"/>
    <x v="5"/>
    <n v="9001230"/>
    <x v="1"/>
    <s v="São Paulo"/>
    <s v="SP"/>
    <x v="1"/>
    <x v="2"/>
    <n v="7"/>
    <x v="0"/>
  </r>
  <r>
    <d v="2021-06-25T00:00:00"/>
    <x v="5"/>
    <n v="9001262"/>
    <x v="3"/>
    <s v="São Paulo"/>
    <s v="SP"/>
    <x v="1"/>
    <x v="2"/>
    <n v="1"/>
    <x v="1"/>
  </r>
  <r>
    <d v="2021-06-25T00:00:00"/>
    <x v="5"/>
    <n v="9001334"/>
    <x v="4"/>
    <s v="Goiania"/>
    <s v="GO"/>
    <x v="0"/>
    <x v="2"/>
    <n v="4"/>
    <x v="1"/>
  </r>
  <r>
    <d v="2021-06-25T00:00:00"/>
    <x v="5"/>
    <n v="9001418"/>
    <x v="2"/>
    <s v="Belo Horizonte"/>
    <s v="MG"/>
    <x v="1"/>
    <x v="1"/>
    <n v="2"/>
    <x v="1"/>
  </r>
  <r>
    <d v="2021-06-25T00:00:00"/>
    <x v="5"/>
    <n v="9001438"/>
    <x v="0"/>
    <s v="Recife"/>
    <s v="PE"/>
    <x v="2"/>
    <x v="1"/>
    <n v="1"/>
    <x v="1"/>
  </r>
  <r>
    <d v="2021-06-26T00:00:00"/>
    <x v="5"/>
    <n v="9000317"/>
    <x v="0"/>
    <s v="Florianopolis"/>
    <s v="SC"/>
    <x v="3"/>
    <x v="1"/>
    <n v="9"/>
    <x v="2"/>
  </r>
  <r>
    <d v="2021-06-26T00:00:00"/>
    <x v="5"/>
    <n v="9001067"/>
    <x v="5"/>
    <s v="São Paulo"/>
    <s v="SP"/>
    <x v="1"/>
    <x v="1"/>
    <n v="7"/>
    <x v="0"/>
  </r>
  <r>
    <d v="2021-06-26T00:00:00"/>
    <x v="5"/>
    <n v="9001282"/>
    <x v="2"/>
    <s v="Campinas"/>
    <s v="SP"/>
    <x v="1"/>
    <x v="1"/>
    <n v="1"/>
    <x v="1"/>
  </r>
  <r>
    <d v="2021-06-27T00:00:00"/>
    <x v="5"/>
    <n v="9000548"/>
    <x v="0"/>
    <s v="Goiania"/>
    <s v="GO"/>
    <x v="0"/>
    <x v="0"/>
    <n v="4"/>
    <x v="1"/>
  </r>
  <r>
    <d v="2021-06-27T00:00:00"/>
    <x v="5"/>
    <n v="9000587"/>
    <x v="0"/>
    <s v="Belo Horizonte"/>
    <s v="MG"/>
    <x v="1"/>
    <x v="3"/>
    <n v="9"/>
    <x v="2"/>
  </r>
  <r>
    <d v="2021-06-27T00:00:00"/>
    <x v="5"/>
    <n v="9000740"/>
    <x v="0"/>
    <s v="Porto Alegre"/>
    <s v="RS"/>
    <x v="3"/>
    <x v="4"/>
    <n v="9"/>
    <x v="2"/>
  </r>
  <r>
    <d v="2021-06-27T00:00:00"/>
    <x v="5"/>
    <n v="9000751"/>
    <x v="1"/>
    <s v="Recife"/>
    <s v="PE"/>
    <x v="2"/>
    <x v="4"/>
    <n v="10"/>
    <x v="2"/>
  </r>
  <r>
    <d v="2021-06-27T00:00:00"/>
    <x v="5"/>
    <n v="9001235"/>
    <x v="0"/>
    <s v="Manaus"/>
    <s v="AM"/>
    <x v="4"/>
    <x v="5"/>
    <n v="10"/>
    <x v="2"/>
  </r>
  <r>
    <d v="2021-06-27T00:00:00"/>
    <x v="5"/>
    <n v="9001301"/>
    <x v="3"/>
    <s v="Florianopolis"/>
    <s v="SC"/>
    <x v="3"/>
    <x v="2"/>
    <n v="3"/>
    <x v="1"/>
  </r>
  <r>
    <d v="2021-06-27T00:00:00"/>
    <x v="5"/>
    <n v="9001574"/>
    <x v="1"/>
    <s v="Campinas"/>
    <s v="SP"/>
    <x v="1"/>
    <x v="1"/>
    <n v="1"/>
    <x v="1"/>
  </r>
  <r>
    <d v="2021-06-28T00:00:00"/>
    <x v="5"/>
    <n v="9000549"/>
    <x v="0"/>
    <s v="Recife"/>
    <s v="PE"/>
    <x v="2"/>
    <x v="2"/>
    <n v="4"/>
    <x v="1"/>
  </r>
  <r>
    <d v="2021-06-28T00:00:00"/>
    <x v="5"/>
    <n v="9000817"/>
    <x v="1"/>
    <s v="Rio de Janeiro"/>
    <s v="RJ"/>
    <x v="1"/>
    <x v="4"/>
    <n v="9"/>
    <x v="2"/>
  </r>
  <r>
    <d v="2021-06-28T00:00:00"/>
    <x v="5"/>
    <n v="9001066"/>
    <x v="3"/>
    <s v="Rio de Janeiro"/>
    <s v="RJ"/>
    <x v="1"/>
    <x v="5"/>
    <n v="9"/>
    <x v="2"/>
  </r>
  <r>
    <d v="2021-06-28T00:00:00"/>
    <x v="5"/>
    <n v="9001427"/>
    <x v="5"/>
    <s v="Porto Alegre"/>
    <s v="RS"/>
    <x v="3"/>
    <x v="1"/>
    <n v="2"/>
    <x v="1"/>
  </r>
  <r>
    <d v="2021-06-29T00:00:00"/>
    <x v="5"/>
    <n v="9000284"/>
    <x v="0"/>
    <s v="São Paulo"/>
    <s v="SP"/>
    <x v="1"/>
    <x v="1"/>
    <n v="10"/>
    <x v="2"/>
  </r>
  <r>
    <d v="2021-06-29T00:00:00"/>
    <x v="5"/>
    <n v="9000572"/>
    <x v="0"/>
    <s v="Recife"/>
    <s v="PE"/>
    <x v="2"/>
    <x v="2"/>
    <n v="10"/>
    <x v="2"/>
  </r>
  <r>
    <d v="2021-06-29T00:00:00"/>
    <x v="5"/>
    <n v="9000939"/>
    <x v="3"/>
    <s v="Belo Horizonte"/>
    <s v="MG"/>
    <x v="1"/>
    <x v="5"/>
    <n v="9"/>
    <x v="2"/>
  </r>
  <r>
    <d v="2021-06-29T00:00:00"/>
    <x v="5"/>
    <n v="9001245"/>
    <x v="2"/>
    <s v="Recife"/>
    <s v="PE"/>
    <x v="2"/>
    <x v="3"/>
    <n v="10"/>
    <x v="2"/>
  </r>
  <r>
    <d v="2021-06-29T00:00:00"/>
    <x v="5"/>
    <n v="9001285"/>
    <x v="5"/>
    <s v="Manaus"/>
    <s v="AM"/>
    <x v="4"/>
    <x v="0"/>
    <n v="4"/>
    <x v="1"/>
  </r>
  <r>
    <d v="2021-06-29T00:00:00"/>
    <x v="5"/>
    <n v="9001373"/>
    <x v="0"/>
    <s v="São Paulo"/>
    <s v="SP"/>
    <x v="1"/>
    <x v="1"/>
    <n v="1"/>
    <x v="1"/>
  </r>
  <r>
    <d v="2021-06-30T00:00:00"/>
    <x v="5"/>
    <n v="9000540"/>
    <x v="0"/>
    <s v="Goiania"/>
    <s v="GO"/>
    <x v="0"/>
    <x v="0"/>
    <n v="4"/>
    <x v="1"/>
  </r>
  <r>
    <d v="2021-06-30T00:00:00"/>
    <x v="5"/>
    <n v="9000779"/>
    <x v="1"/>
    <s v="Manaus"/>
    <s v="AM"/>
    <x v="4"/>
    <x v="0"/>
    <n v="10"/>
    <x v="2"/>
  </r>
  <r>
    <d v="2021-06-30T00:00:00"/>
    <x v="5"/>
    <n v="9001102"/>
    <x v="0"/>
    <s v="Recife"/>
    <s v="PE"/>
    <x v="2"/>
    <x v="3"/>
    <n v="9"/>
    <x v="2"/>
  </r>
  <r>
    <d v="2021-06-30T00:00:00"/>
    <x v="5"/>
    <n v="9001309"/>
    <x v="4"/>
    <s v="Florianopolis"/>
    <s v="SC"/>
    <x v="3"/>
    <x v="0"/>
    <n v="2"/>
    <x v="1"/>
  </r>
  <r>
    <d v="2021-06-30T00:00:00"/>
    <x v="5"/>
    <n v="9001525"/>
    <x v="3"/>
    <s v="Rio de Janeiro"/>
    <s v="RJ"/>
    <x v="1"/>
    <x v="1"/>
    <n v="1"/>
    <x v="1"/>
  </r>
  <r>
    <d v="2021-07-01T00:00:00"/>
    <x v="6"/>
    <n v="9000242"/>
    <x v="1"/>
    <s v="Porto Alegre"/>
    <s v="RS"/>
    <x v="3"/>
    <x v="0"/>
    <n v="9"/>
    <x v="2"/>
  </r>
  <r>
    <d v="2021-07-01T00:00:00"/>
    <x v="6"/>
    <n v="9000698"/>
    <x v="4"/>
    <s v="Campinas"/>
    <s v="SP"/>
    <x v="1"/>
    <x v="3"/>
    <n v="9"/>
    <x v="2"/>
  </r>
  <r>
    <d v="2021-07-01T00:00:00"/>
    <x v="6"/>
    <n v="9000793"/>
    <x v="1"/>
    <s v="Recife"/>
    <s v="PE"/>
    <x v="2"/>
    <x v="4"/>
    <n v="9"/>
    <x v="2"/>
  </r>
  <r>
    <d v="2021-07-01T00:00:00"/>
    <x v="6"/>
    <n v="9000800"/>
    <x v="1"/>
    <s v="Goiania"/>
    <s v="GO"/>
    <x v="0"/>
    <x v="5"/>
    <n v="9"/>
    <x v="2"/>
  </r>
  <r>
    <d v="2021-07-01T00:00:00"/>
    <x v="6"/>
    <n v="9000996"/>
    <x v="4"/>
    <s v="Florianopolis"/>
    <s v="SC"/>
    <x v="3"/>
    <x v="3"/>
    <n v="8"/>
    <x v="0"/>
  </r>
  <r>
    <d v="2021-07-01T00:00:00"/>
    <x v="6"/>
    <n v="9001107"/>
    <x v="3"/>
    <s v="Belo Horizonte"/>
    <s v="MG"/>
    <x v="1"/>
    <x v="0"/>
    <n v="7"/>
    <x v="0"/>
  </r>
  <r>
    <d v="2021-07-02T00:00:00"/>
    <x v="6"/>
    <n v="9000103"/>
    <x v="1"/>
    <s v="Goiania"/>
    <s v="GO"/>
    <x v="0"/>
    <x v="1"/>
    <n v="9"/>
    <x v="2"/>
  </r>
  <r>
    <d v="2021-07-02T00:00:00"/>
    <x v="6"/>
    <n v="9000148"/>
    <x v="1"/>
    <s v="Porto Alegre"/>
    <s v="RS"/>
    <x v="3"/>
    <x v="1"/>
    <n v="6"/>
    <x v="0"/>
  </r>
  <r>
    <d v="2021-07-02T00:00:00"/>
    <x v="6"/>
    <n v="9000562"/>
    <x v="0"/>
    <s v="Belo Horizonte"/>
    <s v="MG"/>
    <x v="1"/>
    <x v="5"/>
    <n v="4"/>
    <x v="1"/>
  </r>
  <r>
    <d v="2021-07-02T00:00:00"/>
    <x v="6"/>
    <n v="9000675"/>
    <x v="0"/>
    <s v="Campinas"/>
    <s v="SP"/>
    <x v="1"/>
    <x v="1"/>
    <n v="9"/>
    <x v="2"/>
  </r>
  <r>
    <d v="2021-07-02T00:00:00"/>
    <x v="6"/>
    <n v="9001135"/>
    <x v="4"/>
    <s v="Rio de Janeiro"/>
    <s v="RJ"/>
    <x v="1"/>
    <x v="1"/>
    <n v="7"/>
    <x v="0"/>
  </r>
  <r>
    <d v="2021-07-03T00:00:00"/>
    <x v="6"/>
    <n v="9000285"/>
    <x v="0"/>
    <s v="Manaus"/>
    <s v="AM"/>
    <x v="4"/>
    <x v="5"/>
    <n v="9"/>
    <x v="2"/>
  </r>
  <r>
    <d v="2021-07-03T00:00:00"/>
    <x v="6"/>
    <n v="9000609"/>
    <x v="0"/>
    <s v="Rio de Janeiro"/>
    <s v="RJ"/>
    <x v="1"/>
    <x v="1"/>
    <n v="9"/>
    <x v="2"/>
  </r>
  <r>
    <d v="2021-07-03T00:00:00"/>
    <x v="6"/>
    <n v="9000890"/>
    <x v="3"/>
    <s v="Manaus"/>
    <s v="AM"/>
    <x v="4"/>
    <x v="4"/>
    <n v="9"/>
    <x v="2"/>
  </r>
  <r>
    <d v="2021-07-03T00:00:00"/>
    <x v="6"/>
    <n v="9000995"/>
    <x v="5"/>
    <s v="Belo Horizonte"/>
    <s v="MG"/>
    <x v="1"/>
    <x v="3"/>
    <n v="7"/>
    <x v="0"/>
  </r>
  <r>
    <d v="2021-07-03T00:00:00"/>
    <x v="6"/>
    <n v="9001111"/>
    <x v="1"/>
    <s v="Rio de Janeiro"/>
    <s v="RJ"/>
    <x v="1"/>
    <x v="3"/>
    <n v="9"/>
    <x v="2"/>
  </r>
  <r>
    <d v="2021-07-03T00:00:00"/>
    <x v="6"/>
    <n v="9001174"/>
    <x v="3"/>
    <s v="Belo Horizonte"/>
    <s v="MG"/>
    <x v="1"/>
    <x v="3"/>
    <n v="7"/>
    <x v="0"/>
  </r>
  <r>
    <d v="2021-07-03T00:00:00"/>
    <x v="6"/>
    <n v="9001238"/>
    <x v="1"/>
    <s v="Florianopolis"/>
    <s v="SC"/>
    <x v="3"/>
    <x v="4"/>
    <n v="2"/>
    <x v="1"/>
  </r>
  <r>
    <d v="2021-07-04T00:00:00"/>
    <x v="6"/>
    <n v="9000031"/>
    <x v="2"/>
    <s v="Rio de Janeiro"/>
    <s v="RJ"/>
    <x v="1"/>
    <x v="1"/>
    <n v="10"/>
    <x v="2"/>
  </r>
  <r>
    <d v="2021-07-04T00:00:00"/>
    <x v="6"/>
    <n v="9000053"/>
    <x v="4"/>
    <s v="Porto Alegre"/>
    <s v="RS"/>
    <x v="3"/>
    <x v="2"/>
    <n v="9"/>
    <x v="2"/>
  </r>
  <r>
    <d v="2021-07-04T00:00:00"/>
    <x v="6"/>
    <n v="9000083"/>
    <x v="3"/>
    <s v="Manaus"/>
    <s v="AM"/>
    <x v="4"/>
    <x v="2"/>
    <n v="10"/>
    <x v="2"/>
  </r>
  <r>
    <d v="2021-07-04T00:00:00"/>
    <x v="6"/>
    <n v="9000316"/>
    <x v="0"/>
    <s v="Campinas"/>
    <s v="SP"/>
    <x v="1"/>
    <x v="4"/>
    <n v="9"/>
    <x v="2"/>
  </r>
  <r>
    <d v="2021-07-04T00:00:00"/>
    <x v="6"/>
    <n v="9000440"/>
    <x v="0"/>
    <s v="São Paulo"/>
    <s v="SP"/>
    <x v="1"/>
    <x v="5"/>
    <n v="9"/>
    <x v="2"/>
  </r>
  <r>
    <d v="2021-07-04T00:00:00"/>
    <x v="6"/>
    <n v="9000565"/>
    <x v="0"/>
    <s v="Manaus"/>
    <s v="AM"/>
    <x v="4"/>
    <x v="0"/>
    <n v="4"/>
    <x v="1"/>
  </r>
  <r>
    <d v="2021-07-04T00:00:00"/>
    <x v="6"/>
    <n v="9000860"/>
    <x v="0"/>
    <s v="Recife"/>
    <s v="PE"/>
    <x v="2"/>
    <x v="3"/>
    <n v="9"/>
    <x v="2"/>
  </r>
  <r>
    <d v="2021-07-04T00:00:00"/>
    <x v="6"/>
    <n v="9000897"/>
    <x v="3"/>
    <s v="Manaus"/>
    <s v="AM"/>
    <x v="4"/>
    <x v="5"/>
    <n v="9"/>
    <x v="2"/>
  </r>
  <r>
    <d v="2021-07-04T00:00:00"/>
    <x v="6"/>
    <n v="9001258"/>
    <x v="1"/>
    <s v="Manaus"/>
    <s v="AM"/>
    <x v="4"/>
    <x v="3"/>
    <n v="8"/>
    <x v="0"/>
  </r>
  <r>
    <d v="2021-07-04T00:00:00"/>
    <x v="6"/>
    <n v="9001280"/>
    <x v="0"/>
    <s v="Belo Horizonte"/>
    <s v="MG"/>
    <x v="1"/>
    <x v="0"/>
    <n v="1"/>
    <x v="1"/>
  </r>
  <r>
    <d v="2021-07-04T00:00:00"/>
    <x v="6"/>
    <n v="9001302"/>
    <x v="0"/>
    <s v="São Paulo"/>
    <s v="SP"/>
    <x v="1"/>
    <x v="0"/>
    <n v="4"/>
    <x v="1"/>
  </r>
  <r>
    <d v="2021-07-04T00:00:00"/>
    <x v="6"/>
    <n v="9001393"/>
    <x v="5"/>
    <s v="Manaus"/>
    <s v="AM"/>
    <x v="4"/>
    <x v="1"/>
    <n v="5"/>
    <x v="1"/>
  </r>
  <r>
    <d v="2021-07-04T00:00:00"/>
    <x v="6"/>
    <n v="9001508"/>
    <x v="4"/>
    <s v="Goiania"/>
    <s v="GO"/>
    <x v="0"/>
    <x v="1"/>
    <n v="3"/>
    <x v="1"/>
  </r>
  <r>
    <d v="2021-07-05T00:00:00"/>
    <x v="6"/>
    <n v="9000250"/>
    <x v="3"/>
    <s v="Manaus"/>
    <s v="AM"/>
    <x v="4"/>
    <x v="5"/>
    <n v="9"/>
    <x v="2"/>
  </r>
  <r>
    <d v="2021-07-05T00:00:00"/>
    <x v="6"/>
    <n v="9000353"/>
    <x v="0"/>
    <s v="Rio de Janeiro"/>
    <s v="RJ"/>
    <x v="1"/>
    <x v="3"/>
    <n v="9"/>
    <x v="2"/>
  </r>
  <r>
    <d v="2021-07-05T00:00:00"/>
    <x v="6"/>
    <n v="9000621"/>
    <x v="0"/>
    <s v="Porto Alegre"/>
    <s v="RS"/>
    <x v="3"/>
    <x v="1"/>
    <n v="8"/>
    <x v="0"/>
  </r>
  <r>
    <d v="2021-07-05T00:00:00"/>
    <x v="6"/>
    <n v="9000725"/>
    <x v="3"/>
    <s v="Recife"/>
    <s v="PE"/>
    <x v="2"/>
    <x v="1"/>
    <n v="8"/>
    <x v="0"/>
  </r>
  <r>
    <d v="2021-07-05T00:00:00"/>
    <x v="6"/>
    <n v="9001094"/>
    <x v="2"/>
    <s v="Campinas"/>
    <s v="SP"/>
    <x v="1"/>
    <x v="0"/>
    <n v="8"/>
    <x v="0"/>
  </r>
  <r>
    <d v="2021-07-05T00:00:00"/>
    <x v="6"/>
    <n v="9001133"/>
    <x v="3"/>
    <s v="Rio de Janeiro"/>
    <s v="RJ"/>
    <x v="1"/>
    <x v="2"/>
    <n v="9"/>
    <x v="2"/>
  </r>
  <r>
    <d v="2021-07-05T00:00:00"/>
    <x v="6"/>
    <n v="9001168"/>
    <x v="1"/>
    <s v="Campinas"/>
    <s v="SP"/>
    <x v="1"/>
    <x v="5"/>
    <n v="10"/>
    <x v="2"/>
  </r>
  <r>
    <d v="2021-07-05T00:00:00"/>
    <x v="6"/>
    <n v="9001514"/>
    <x v="0"/>
    <s v="Recife"/>
    <s v="PE"/>
    <x v="2"/>
    <x v="1"/>
    <n v="8"/>
    <x v="0"/>
  </r>
  <r>
    <d v="2021-07-05T00:00:00"/>
    <x v="6"/>
    <n v="9001582"/>
    <x v="1"/>
    <s v="Goiania"/>
    <s v="GO"/>
    <x v="0"/>
    <x v="1"/>
    <n v="8"/>
    <x v="0"/>
  </r>
  <r>
    <d v="2021-07-06T00:00:00"/>
    <x v="6"/>
    <n v="9000079"/>
    <x v="3"/>
    <s v="São Paulo"/>
    <s v="SP"/>
    <x v="1"/>
    <x v="3"/>
    <n v="10"/>
    <x v="2"/>
  </r>
  <r>
    <d v="2021-07-06T00:00:00"/>
    <x v="6"/>
    <n v="9000206"/>
    <x v="1"/>
    <s v="Goiania"/>
    <s v="GO"/>
    <x v="0"/>
    <x v="0"/>
    <n v="9"/>
    <x v="2"/>
  </r>
  <r>
    <d v="2021-07-06T00:00:00"/>
    <x v="6"/>
    <n v="9000342"/>
    <x v="0"/>
    <s v="Goiania"/>
    <s v="GO"/>
    <x v="0"/>
    <x v="3"/>
    <n v="10"/>
    <x v="2"/>
  </r>
  <r>
    <d v="2021-07-06T00:00:00"/>
    <x v="6"/>
    <n v="9000906"/>
    <x v="3"/>
    <s v="São Paulo"/>
    <s v="SP"/>
    <x v="1"/>
    <x v="0"/>
    <n v="9"/>
    <x v="2"/>
  </r>
  <r>
    <d v="2021-07-06T00:00:00"/>
    <x v="6"/>
    <n v="9001383"/>
    <x v="5"/>
    <s v="Rio de Janeiro"/>
    <s v="RJ"/>
    <x v="1"/>
    <x v="1"/>
    <n v="8"/>
    <x v="0"/>
  </r>
  <r>
    <d v="2021-07-06T00:00:00"/>
    <x v="6"/>
    <n v="9001444"/>
    <x v="2"/>
    <s v="Campinas"/>
    <s v="SP"/>
    <x v="1"/>
    <x v="1"/>
    <n v="10"/>
    <x v="2"/>
  </r>
  <r>
    <d v="2021-07-06T00:00:00"/>
    <x v="6"/>
    <n v="9001484"/>
    <x v="4"/>
    <s v="Campinas"/>
    <s v="SP"/>
    <x v="1"/>
    <x v="1"/>
    <n v="8"/>
    <x v="0"/>
  </r>
  <r>
    <d v="2021-07-06T00:00:00"/>
    <x v="6"/>
    <n v="9001597"/>
    <x v="3"/>
    <s v="Campinas"/>
    <s v="SP"/>
    <x v="1"/>
    <x v="1"/>
    <n v="8"/>
    <x v="0"/>
  </r>
  <r>
    <d v="2021-07-06T00:00:00"/>
    <x v="6"/>
    <n v="9001600"/>
    <x v="4"/>
    <s v="Belo Horizonte"/>
    <s v="MG"/>
    <x v="1"/>
    <x v="1"/>
    <n v="8"/>
    <x v="0"/>
  </r>
  <r>
    <d v="2021-07-07T00:00:00"/>
    <x v="6"/>
    <n v="9000499"/>
    <x v="0"/>
    <s v="Manaus"/>
    <s v="AM"/>
    <x v="4"/>
    <x v="4"/>
    <n v="9"/>
    <x v="2"/>
  </r>
  <r>
    <d v="2021-07-07T00:00:00"/>
    <x v="6"/>
    <n v="9000808"/>
    <x v="1"/>
    <s v="Manaus"/>
    <s v="AM"/>
    <x v="4"/>
    <x v="4"/>
    <n v="10"/>
    <x v="2"/>
  </r>
  <r>
    <d v="2021-07-08T00:00:00"/>
    <x v="6"/>
    <n v="9000174"/>
    <x v="1"/>
    <s v="Belo Horizonte"/>
    <s v="MG"/>
    <x v="1"/>
    <x v="3"/>
    <n v="10"/>
    <x v="2"/>
  </r>
  <r>
    <d v="2021-07-08T00:00:00"/>
    <x v="6"/>
    <n v="9000280"/>
    <x v="0"/>
    <s v="Campinas"/>
    <s v="SP"/>
    <x v="1"/>
    <x v="1"/>
    <n v="9"/>
    <x v="2"/>
  </r>
  <r>
    <d v="2021-07-08T00:00:00"/>
    <x v="6"/>
    <n v="9000620"/>
    <x v="0"/>
    <s v="São Paulo"/>
    <s v="SP"/>
    <x v="1"/>
    <x v="1"/>
    <n v="9"/>
    <x v="2"/>
  </r>
  <r>
    <d v="2021-07-08T00:00:00"/>
    <x v="6"/>
    <n v="9000831"/>
    <x v="1"/>
    <s v="Campinas"/>
    <s v="SP"/>
    <x v="1"/>
    <x v="2"/>
    <n v="9"/>
    <x v="2"/>
  </r>
  <r>
    <d v="2021-07-08T00:00:00"/>
    <x v="6"/>
    <n v="9001207"/>
    <x v="1"/>
    <s v="Florianopolis"/>
    <s v="SC"/>
    <x v="3"/>
    <x v="1"/>
    <n v="10"/>
    <x v="2"/>
  </r>
  <r>
    <d v="2021-07-09T00:00:00"/>
    <x v="6"/>
    <n v="9000350"/>
    <x v="0"/>
    <s v="Porto Alegre"/>
    <s v="RS"/>
    <x v="3"/>
    <x v="4"/>
    <n v="6"/>
    <x v="0"/>
  </r>
  <r>
    <d v="2021-07-09T00:00:00"/>
    <x v="6"/>
    <n v="9000722"/>
    <x v="3"/>
    <s v="São Paulo"/>
    <s v="SP"/>
    <x v="1"/>
    <x v="2"/>
    <n v="9"/>
    <x v="2"/>
  </r>
  <r>
    <d v="2021-07-09T00:00:00"/>
    <x v="6"/>
    <n v="9001580"/>
    <x v="0"/>
    <s v="São Paulo"/>
    <s v="SP"/>
    <x v="1"/>
    <x v="1"/>
    <n v="1"/>
    <x v="1"/>
  </r>
  <r>
    <d v="2021-07-10T00:00:00"/>
    <x v="6"/>
    <n v="9000475"/>
    <x v="0"/>
    <s v="Goiania"/>
    <s v="GO"/>
    <x v="0"/>
    <x v="0"/>
    <n v="4"/>
    <x v="1"/>
  </r>
  <r>
    <d v="2021-07-10T00:00:00"/>
    <x v="6"/>
    <n v="9000584"/>
    <x v="0"/>
    <s v="Goiania"/>
    <s v="GO"/>
    <x v="0"/>
    <x v="5"/>
    <n v="1"/>
    <x v="1"/>
  </r>
  <r>
    <d v="2021-07-10T00:00:00"/>
    <x v="6"/>
    <n v="9000896"/>
    <x v="3"/>
    <s v="Rio de Janeiro"/>
    <s v="RJ"/>
    <x v="1"/>
    <x v="4"/>
    <n v="9"/>
    <x v="2"/>
  </r>
  <r>
    <d v="2021-07-10T00:00:00"/>
    <x v="6"/>
    <n v="9001033"/>
    <x v="4"/>
    <s v="Rio de Janeiro"/>
    <s v="RJ"/>
    <x v="1"/>
    <x v="5"/>
    <n v="8"/>
    <x v="0"/>
  </r>
  <r>
    <d v="2021-07-10T00:00:00"/>
    <x v="6"/>
    <n v="9001169"/>
    <x v="3"/>
    <s v="Florianopolis"/>
    <s v="SC"/>
    <x v="3"/>
    <x v="5"/>
    <n v="7"/>
    <x v="0"/>
  </r>
  <r>
    <d v="2021-07-11T00:00:00"/>
    <x v="6"/>
    <n v="9000959"/>
    <x v="3"/>
    <s v="Rio de Janeiro"/>
    <s v="RJ"/>
    <x v="1"/>
    <x v="0"/>
    <n v="9"/>
    <x v="2"/>
  </r>
  <r>
    <d v="2021-07-11T00:00:00"/>
    <x v="6"/>
    <n v="9001064"/>
    <x v="3"/>
    <s v="Recife"/>
    <s v="PE"/>
    <x v="2"/>
    <x v="5"/>
    <n v="10"/>
    <x v="2"/>
  </r>
  <r>
    <d v="2021-07-11T00:00:00"/>
    <x v="6"/>
    <n v="9001134"/>
    <x v="3"/>
    <s v="Florianopolis"/>
    <s v="SC"/>
    <x v="3"/>
    <x v="3"/>
    <n v="7"/>
    <x v="0"/>
  </r>
  <r>
    <d v="2021-07-11T00:00:00"/>
    <x v="6"/>
    <n v="9001361"/>
    <x v="4"/>
    <s v="Porto Alegre"/>
    <s v="RS"/>
    <x v="3"/>
    <x v="1"/>
    <n v="3"/>
    <x v="1"/>
  </r>
  <r>
    <d v="2021-07-12T00:00:00"/>
    <x v="6"/>
    <n v="9001443"/>
    <x v="2"/>
    <s v="Manaus"/>
    <s v="AM"/>
    <x v="4"/>
    <x v="1"/>
    <n v="5"/>
    <x v="1"/>
  </r>
  <r>
    <d v="2021-07-13T00:00:00"/>
    <x v="6"/>
    <n v="9000177"/>
    <x v="1"/>
    <s v="Florianopolis"/>
    <s v="SC"/>
    <x v="3"/>
    <x v="4"/>
    <n v="7"/>
    <x v="0"/>
  </r>
  <r>
    <d v="2021-07-13T00:00:00"/>
    <x v="6"/>
    <n v="9000331"/>
    <x v="0"/>
    <s v="Rio de Janeiro"/>
    <s v="RJ"/>
    <x v="1"/>
    <x v="4"/>
    <n v="6"/>
    <x v="0"/>
  </r>
  <r>
    <d v="2021-07-13T00:00:00"/>
    <x v="6"/>
    <n v="9001091"/>
    <x v="4"/>
    <s v="Florianopolis"/>
    <s v="SC"/>
    <x v="3"/>
    <x v="3"/>
    <n v="8"/>
    <x v="0"/>
  </r>
  <r>
    <d v="2021-07-13T00:00:00"/>
    <x v="6"/>
    <n v="9001403"/>
    <x v="1"/>
    <s v="Belo Horizonte"/>
    <s v="MG"/>
    <x v="1"/>
    <x v="1"/>
    <n v="5"/>
    <x v="1"/>
  </r>
  <r>
    <d v="2021-07-14T00:00:00"/>
    <x v="6"/>
    <n v="9000238"/>
    <x v="0"/>
    <s v="Manaus"/>
    <s v="AM"/>
    <x v="4"/>
    <x v="5"/>
    <n v="9"/>
    <x v="2"/>
  </r>
  <r>
    <d v="2021-07-14T00:00:00"/>
    <x v="6"/>
    <n v="9000957"/>
    <x v="3"/>
    <s v="São Paulo"/>
    <s v="SP"/>
    <x v="1"/>
    <x v="2"/>
    <n v="9"/>
    <x v="2"/>
  </r>
  <r>
    <d v="2021-07-14T00:00:00"/>
    <x v="6"/>
    <n v="9001446"/>
    <x v="4"/>
    <s v="Recife"/>
    <s v="PE"/>
    <x v="2"/>
    <x v="1"/>
    <n v="5"/>
    <x v="1"/>
  </r>
  <r>
    <d v="2021-07-15T00:00:00"/>
    <x v="6"/>
    <n v="9000293"/>
    <x v="0"/>
    <s v="Manaus"/>
    <s v="AM"/>
    <x v="4"/>
    <x v="1"/>
    <n v="9"/>
    <x v="2"/>
  </r>
  <r>
    <d v="2021-07-15T00:00:00"/>
    <x v="6"/>
    <n v="9000825"/>
    <x v="1"/>
    <s v="Belo Horizonte"/>
    <s v="MG"/>
    <x v="1"/>
    <x v="0"/>
    <n v="9"/>
    <x v="2"/>
  </r>
  <r>
    <d v="2021-07-15T00:00:00"/>
    <x v="6"/>
    <n v="9001340"/>
    <x v="5"/>
    <s v="Recife"/>
    <s v="PE"/>
    <x v="2"/>
    <x v="3"/>
    <n v="2"/>
    <x v="1"/>
  </r>
  <r>
    <d v="2021-07-15T00:00:00"/>
    <x v="6"/>
    <n v="9001442"/>
    <x v="4"/>
    <s v="Belo Horizonte"/>
    <s v="MG"/>
    <x v="1"/>
    <x v="1"/>
    <n v="2"/>
    <x v="1"/>
  </r>
  <r>
    <d v="2021-07-15T00:00:00"/>
    <x v="6"/>
    <n v="9001445"/>
    <x v="5"/>
    <s v="Recife"/>
    <s v="PE"/>
    <x v="2"/>
    <x v="1"/>
    <n v="2"/>
    <x v="1"/>
  </r>
  <r>
    <d v="2021-07-16T00:00:00"/>
    <x v="6"/>
    <n v="9000252"/>
    <x v="0"/>
    <s v="Porto Alegre"/>
    <s v="RS"/>
    <x v="3"/>
    <x v="0"/>
    <n v="9"/>
    <x v="2"/>
  </r>
  <r>
    <d v="2021-07-16T00:00:00"/>
    <x v="6"/>
    <n v="9000706"/>
    <x v="4"/>
    <s v="São Paulo"/>
    <s v="SP"/>
    <x v="1"/>
    <x v="2"/>
    <n v="10"/>
    <x v="2"/>
  </r>
  <r>
    <d v="2021-07-16T00:00:00"/>
    <x v="6"/>
    <n v="9001086"/>
    <x v="3"/>
    <s v="São Paulo"/>
    <s v="SP"/>
    <x v="1"/>
    <x v="2"/>
    <n v="7"/>
    <x v="0"/>
  </r>
  <r>
    <d v="2021-07-16T00:00:00"/>
    <x v="6"/>
    <n v="9001122"/>
    <x v="1"/>
    <s v="Manaus"/>
    <s v="AM"/>
    <x v="4"/>
    <x v="5"/>
    <n v="10"/>
    <x v="2"/>
  </r>
  <r>
    <d v="2021-07-16T00:00:00"/>
    <x v="6"/>
    <n v="9001320"/>
    <x v="0"/>
    <s v="São Paulo"/>
    <s v="SP"/>
    <x v="1"/>
    <x v="5"/>
    <n v="5"/>
    <x v="1"/>
  </r>
  <r>
    <d v="2021-07-17T00:00:00"/>
    <x v="6"/>
    <n v="9000086"/>
    <x v="4"/>
    <s v="Florianopolis"/>
    <s v="SC"/>
    <x v="3"/>
    <x v="0"/>
    <n v="9"/>
    <x v="2"/>
  </r>
  <r>
    <d v="2021-07-17T00:00:00"/>
    <x v="6"/>
    <n v="9000137"/>
    <x v="1"/>
    <s v="Florianopolis"/>
    <s v="SC"/>
    <x v="3"/>
    <x v="1"/>
    <n v="10"/>
    <x v="2"/>
  </r>
  <r>
    <d v="2021-07-17T00:00:00"/>
    <x v="6"/>
    <n v="9000670"/>
    <x v="0"/>
    <s v="Campinas"/>
    <s v="SP"/>
    <x v="1"/>
    <x v="3"/>
    <n v="9"/>
    <x v="2"/>
  </r>
  <r>
    <d v="2021-07-17T00:00:00"/>
    <x v="6"/>
    <n v="9000804"/>
    <x v="1"/>
    <s v="São Paulo"/>
    <s v="SP"/>
    <x v="1"/>
    <x v="2"/>
    <n v="9"/>
    <x v="2"/>
  </r>
  <r>
    <d v="2021-07-17T00:00:00"/>
    <x v="6"/>
    <n v="9001337"/>
    <x v="1"/>
    <s v="Recife"/>
    <s v="PE"/>
    <x v="2"/>
    <x v="2"/>
    <n v="2"/>
    <x v="1"/>
  </r>
  <r>
    <d v="2021-07-17T00:00:00"/>
    <x v="6"/>
    <n v="9001517"/>
    <x v="0"/>
    <s v="Florianopolis"/>
    <s v="SC"/>
    <x v="3"/>
    <x v="1"/>
    <n v="3"/>
    <x v="1"/>
  </r>
  <r>
    <d v="2021-07-17T00:00:00"/>
    <x v="6"/>
    <n v="9001545"/>
    <x v="1"/>
    <s v="São Paulo"/>
    <s v="SP"/>
    <x v="1"/>
    <x v="1"/>
    <n v="4"/>
    <x v="1"/>
  </r>
  <r>
    <d v="2021-07-18T00:00:00"/>
    <x v="6"/>
    <n v="9000136"/>
    <x v="1"/>
    <s v="Recife"/>
    <s v="PE"/>
    <x v="2"/>
    <x v="2"/>
    <n v="9"/>
    <x v="2"/>
  </r>
  <r>
    <d v="2021-07-18T00:00:00"/>
    <x v="6"/>
    <n v="9000365"/>
    <x v="0"/>
    <s v="Rio de Janeiro"/>
    <s v="RJ"/>
    <x v="1"/>
    <x v="4"/>
    <n v="6"/>
    <x v="0"/>
  </r>
  <r>
    <d v="2021-07-18T00:00:00"/>
    <x v="6"/>
    <n v="9000516"/>
    <x v="0"/>
    <s v="Goiania"/>
    <s v="GO"/>
    <x v="0"/>
    <x v="5"/>
    <n v="4"/>
    <x v="1"/>
  </r>
  <r>
    <d v="2021-07-18T00:00:00"/>
    <x v="6"/>
    <n v="9000573"/>
    <x v="0"/>
    <s v="Campinas"/>
    <s v="SP"/>
    <x v="1"/>
    <x v="5"/>
    <n v="10"/>
    <x v="2"/>
  </r>
  <r>
    <d v="2021-07-18T00:00:00"/>
    <x v="6"/>
    <n v="9000618"/>
    <x v="0"/>
    <s v="Florianopolis"/>
    <s v="SC"/>
    <x v="3"/>
    <x v="3"/>
    <n v="9"/>
    <x v="2"/>
  </r>
  <r>
    <d v="2021-07-18T00:00:00"/>
    <x v="6"/>
    <n v="9000636"/>
    <x v="0"/>
    <s v="Florianopolis"/>
    <s v="SC"/>
    <x v="3"/>
    <x v="4"/>
    <n v="9"/>
    <x v="2"/>
  </r>
  <r>
    <d v="2021-07-18T00:00:00"/>
    <x v="6"/>
    <n v="9000733"/>
    <x v="0"/>
    <s v="Recife"/>
    <s v="PE"/>
    <x v="2"/>
    <x v="2"/>
    <n v="9"/>
    <x v="2"/>
  </r>
  <r>
    <d v="2021-07-18T00:00:00"/>
    <x v="6"/>
    <n v="9001268"/>
    <x v="0"/>
    <s v="Manaus"/>
    <s v="AM"/>
    <x v="4"/>
    <x v="3"/>
    <n v="2"/>
    <x v="1"/>
  </r>
  <r>
    <d v="2021-07-18T00:00:00"/>
    <x v="6"/>
    <n v="9001419"/>
    <x v="3"/>
    <s v="São Paulo"/>
    <s v="SP"/>
    <x v="1"/>
    <x v="1"/>
    <n v="5"/>
    <x v="1"/>
  </r>
  <r>
    <d v="2021-07-18T00:00:00"/>
    <x v="6"/>
    <n v="9001541"/>
    <x v="0"/>
    <s v="Recife"/>
    <s v="PE"/>
    <x v="2"/>
    <x v="1"/>
    <n v="5"/>
    <x v="1"/>
  </r>
  <r>
    <d v="2021-07-19T00:00:00"/>
    <x v="6"/>
    <n v="9000172"/>
    <x v="1"/>
    <s v="Belo Horizonte"/>
    <s v="MG"/>
    <x v="1"/>
    <x v="3"/>
    <n v="7"/>
    <x v="0"/>
  </r>
  <r>
    <d v="2021-07-19T00:00:00"/>
    <x v="6"/>
    <n v="9000371"/>
    <x v="0"/>
    <s v="Goiania"/>
    <s v="GO"/>
    <x v="0"/>
    <x v="1"/>
    <n v="6"/>
    <x v="0"/>
  </r>
  <r>
    <d v="2021-07-19T00:00:00"/>
    <x v="6"/>
    <n v="9000993"/>
    <x v="1"/>
    <s v="Campinas"/>
    <s v="SP"/>
    <x v="1"/>
    <x v="4"/>
    <n v="9"/>
    <x v="2"/>
  </r>
  <r>
    <d v="2021-07-19T00:00:00"/>
    <x v="6"/>
    <n v="9001073"/>
    <x v="0"/>
    <s v="Campinas"/>
    <s v="SP"/>
    <x v="1"/>
    <x v="2"/>
    <n v="7"/>
    <x v="0"/>
  </r>
  <r>
    <d v="2021-07-19T00:00:00"/>
    <x v="6"/>
    <n v="9001229"/>
    <x v="2"/>
    <s v="São Paulo"/>
    <s v="SP"/>
    <x v="1"/>
    <x v="2"/>
    <n v="7"/>
    <x v="0"/>
  </r>
  <r>
    <d v="2021-07-19T00:00:00"/>
    <x v="6"/>
    <n v="9001233"/>
    <x v="5"/>
    <s v="Recife"/>
    <s v="PE"/>
    <x v="2"/>
    <x v="3"/>
    <n v="10"/>
    <x v="2"/>
  </r>
  <r>
    <d v="2021-07-19T00:00:00"/>
    <x v="6"/>
    <n v="9001240"/>
    <x v="5"/>
    <s v="Recife"/>
    <s v="PE"/>
    <x v="2"/>
    <x v="3"/>
    <n v="3"/>
    <x v="1"/>
  </r>
  <r>
    <d v="2021-07-19T00:00:00"/>
    <x v="6"/>
    <n v="9001277"/>
    <x v="0"/>
    <s v="Belo Horizonte"/>
    <s v="MG"/>
    <x v="1"/>
    <x v="5"/>
    <n v="1"/>
    <x v="1"/>
  </r>
  <r>
    <d v="2021-07-20T00:00:00"/>
    <x v="6"/>
    <n v="9000184"/>
    <x v="1"/>
    <s v="São Paulo"/>
    <s v="SP"/>
    <x v="1"/>
    <x v="0"/>
    <n v="5"/>
    <x v="1"/>
  </r>
  <r>
    <d v="2021-07-20T00:00:00"/>
    <x v="6"/>
    <n v="9000963"/>
    <x v="3"/>
    <s v="Porto Alegre"/>
    <s v="RS"/>
    <x v="3"/>
    <x v="1"/>
    <n v="9"/>
    <x v="2"/>
  </r>
  <r>
    <d v="2021-07-20T00:00:00"/>
    <x v="6"/>
    <n v="9001088"/>
    <x v="2"/>
    <s v="Goiania"/>
    <s v="GO"/>
    <x v="0"/>
    <x v="5"/>
    <n v="8"/>
    <x v="0"/>
  </r>
  <r>
    <d v="2021-07-20T00:00:00"/>
    <x v="6"/>
    <n v="9001397"/>
    <x v="2"/>
    <s v="Porto Alegre"/>
    <s v="RS"/>
    <x v="3"/>
    <x v="1"/>
    <n v="3"/>
    <x v="1"/>
  </r>
  <r>
    <d v="2021-07-20T00:00:00"/>
    <x v="6"/>
    <n v="9001461"/>
    <x v="5"/>
    <s v="Rio de Janeiro"/>
    <s v="RJ"/>
    <x v="1"/>
    <x v="1"/>
    <n v="3"/>
    <x v="1"/>
  </r>
  <r>
    <d v="2021-07-21T00:00:00"/>
    <x v="6"/>
    <n v="9000509"/>
    <x v="0"/>
    <s v="Florianopolis"/>
    <s v="SC"/>
    <x v="3"/>
    <x v="1"/>
    <n v="4"/>
    <x v="1"/>
  </r>
  <r>
    <d v="2021-07-21T00:00:00"/>
    <x v="6"/>
    <n v="9001192"/>
    <x v="5"/>
    <s v="Florianopolis"/>
    <s v="SC"/>
    <x v="3"/>
    <x v="3"/>
    <n v="8"/>
    <x v="0"/>
  </r>
  <r>
    <d v="2021-07-21T00:00:00"/>
    <x v="6"/>
    <n v="9001539"/>
    <x v="4"/>
    <s v="Rio de Janeiro"/>
    <s v="RJ"/>
    <x v="1"/>
    <x v="1"/>
    <n v="4"/>
    <x v="1"/>
  </r>
  <r>
    <d v="2021-07-21T00:00:00"/>
    <x v="6"/>
    <n v="9001605"/>
    <x v="1"/>
    <s v="Manaus"/>
    <s v="AM"/>
    <x v="4"/>
    <x v="1"/>
    <n v="1"/>
    <x v="1"/>
  </r>
  <r>
    <d v="2021-07-22T00:00:00"/>
    <x v="6"/>
    <n v="9000687"/>
    <x v="0"/>
    <s v="Recife"/>
    <s v="PE"/>
    <x v="2"/>
    <x v="5"/>
    <n v="10"/>
    <x v="2"/>
  </r>
  <r>
    <d v="2021-07-22T00:00:00"/>
    <x v="6"/>
    <n v="9000765"/>
    <x v="1"/>
    <s v="Campinas"/>
    <s v="SP"/>
    <x v="1"/>
    <x v="1"/>
    <n v="9"/>
    <x v="2"/>
  </r>
  <r>
    <d v="2021-07-22T00:00:00"/>
    <x v="6"/>
    <n v="9000934"/>
    <x v="3"/>
    <s v="Rio de Janeiro"/>
    <s v="RJ"/>
    <x v="1"/>
    <x v="4"/>
    <n v="9"/>
    <x v="2"/>
  </r>
  <r>
    <d v="2021-07-22T00:00:00"/>
    <x v="6"/>
    <n v="9001150"/>
    <x v="1"/>
    <s v="São Paulo"/>
    <s v="SP"/>
    <x v="1"/>
    <x v="3"/>
    <n v="9"/>
    <x v="2"/>
  </r>
  <r>
    <d v="2021-07-22T00:00:00"/>
    <x v="6"/>
    <n v="9001312"/>
    <x v="2"/>
    <s v="Florianopolis"/>
    <s v="SC"/>
    <x v="3"/>
    <x v="2"/>
    <n v="10"/>
    <x v="2"/>
  </r>
  <r>
    <d v="2021-07-22T00:00:00"/>
    <x v="6"/>
    <n v="9001315"/>
    <x v="1"/>
    <s v="Belo Horizonte"/>
    <s v="MG"/>
    <x v="1"/>
    <x v="5"/>
    <n v="9"/>
    <x v="2"/>
  </r>
  <r>
    <d v="2021-07-22T00:00:00"/>
    <x v="6"/>
    <n v="9001339"/>
    <x v="4"/>
    <s v="Manaus"/>
    <s v="AM"/>
    <x v="4"/>
    <x v="4"/>
    <n v="8"/>
    <x v="0"/>
  </r>
  <r>
    <d v="2021-07-22T00:00:00"/>
    <x v="6"/>
    <n v="9001485"/>
    <x v="4"/>
    <s v="Recife"/>
    <s v="PE"/>
    <x v="2"/>
    <x v="1"/>
    <n v="9"/>
    <x v="2"/>
  </r>
  <r>
    <d v="2021-07-22T00:00:00"/>
    <x v="6"/>
    <n v="9001499"/>
    <x v="2"/>
    <s v="Manaus"/>
    <s v="AM"/>
    <x v="4"/>
    <x v="1"/>
    <n v="10"/>
    <x v="2"/>
  </r>
  <r>
    <d v="2021-07-22T00:00:00"/>
    <x v="6"/>
    <n v="9001543"/>
    <x v="1"/>
    <s v="Florianopolis"/>
    <s v="SC"/>
    <x v="3"/>
    <x v="1"/>
    <n v="10"/>
    <x v="2"/>
  </r>
  <r>
    <d v="2021-07-23T00:00:00"/>
    <x v="6"/>
    <n v="9000087"/>
    <x v="0"/>
    <s v="Recife"/>
    <s v="PE"/>
    <x v="2"/>
    <x v="1"/>
    <n v="9"/>
    <x v="2"/>
  </r>
  <r>
    <d v="2021-07-23T00:00:00"/>
    <x v="6"/>
    <n v="9000494"/>
    <x v="0"/>
    <s v="Goiania"/>
    <s v="GO"/>
    <x v="0"/>
    <x v="2"/>
    <n v="9"/>
    <x v="2"/>
  </r>
  <r>
    <d v="2021-07-23T00:00:00"/>
    <x v="6"/>
    <n v="9000633"/>
    <x v="0"/>
    <s v="Manaus"/>
    <s v="AM"/>
    <x v="4"/>
    <x v="2"/>
    <n v="10"/>
    <x v="2"/>
  </r>
  <r>
    <d v="2021-07-23T00:00:00"/>
    <x v="6"/>
    <n v="9000634"/>
    <x v="0"/>
    <s v="Porto Alegre"/>
    <s v="RS"/>
    <x v="3"/>
    <x v="4"/>
    <n v="9"/>
    <x v="2"/>
  </r>
  <r>
    <d v="2021-07-23T00:00:00"/>
    <x v="6"/>
    <n v="9000880"/>
    <x v="4"/>
    <s v="Rio de Janeiro"/>
    <s v="RJ"/>
    <x v="1"/>
    <x v="4"/>
    <n v="8"/>
    <x v="0"/>
  </r>
  <r>
    <d v="2021-07-23T00:00:00"/>
    <x v="6"/>
    <n v="9001226"/>
    <x v="2"/>
    <s v="Goiania"/>
    <s v="GO"/>
    <x v="0"/>
    <x v="3"/>
    <n v="8"/>
    <x v="0"/>
  </r>
  <r>
    <d v="2021-07-23T00:00:00"/>
    <x v="6"/>
    <n v="9001581"/>
    <x v="4"/>
    <s v="Recife"/>
    <s v="PE"/>
    <x v="2"/>
    <x v="1"/>
    <n v="8"/>
    <x v="0"/>
  </r>
  <r>
    <d v="2021-07-24T00:00:00"/>
    <x v="6"/>
    <n v="9000558"/>
    <x v="0"/>
    <s v="Rio de Janeiro"/>
    <s v="RJ"/>
    <x v="1"/>
    <x v="5"/>
    <n v="10"/>
    <x v="2"/>
  </r>
  <r>
    <d v="2021-07-24T00:00:00"/>
    <x v="6"/>
    <n v="9000654"/>
    <x v="0"/>
    <s v="Recife"/>
    <s v="PE"/>
    <x v="2"/>
    <x v="1"/>
    <n v="10"/>
    <x v="2"/>
  </r>
  <r>
    <d v="2021-07-24T00:00:00"/>
    <x v="6"/>
    <n v="9000823"/>
    <x v="1"/>
    <s v="Belo Horizonte"/>
    <s v="MG"/>
    <x v="1"/>
    <x v="5"/>
    <n v="8"/>
    <x v="0"/>
  </r>
  <r>
    <d v="2021-07-24T00:00:00"/>
    <x v="6"/>
    <n v="9000835"/>
    <x v="1"/>
    <s v="Florianopolis"/>
    <s v="SC"/>
    <x v="3"/>
    <x v="1"/>
    <n v="9"/>
    <x v="2"/>
  </r>
  <r>
    <d v="2021-07-24T00:00:00"/>
    <x v="6"/>
    <n v="9000902"/>
    <x v="3"/>
    <s v="Manaus"/>
    <s v="AM"/>
    <x v="4"/>
    <x v="0"/>
    <n v="8"/>
    <x v="0"/>
  </r>
  <r>
    <d v="2021-07-24T00:00:00"/>
    <x v="6"/>
    <n v="9001239"/>
    <x v="5"/>
    <s v="São Paulo"/>
    <s v="SP"/>
    <x v="1"/>
    <x v="1"/>
    <n v="8"/>
    <x v="0"/>
  </r>
  <r>
    <d v="2021-07-24T00:00:00"/>
    <x v="6"/>
    <n v="9001531"/>
    <x v="4"/>
    <s v="Manaus"/>
    <s v="AM"/>
    <x v="4"/>
    <x v="1"/>
    <n v="6"/>
    <x v="0"/>
  </r>
  <r>
    <d v="2021-07-25T00:00:00"/>
    <x v="6"/>
    <n v="9000084"/>
    <x v="0"/>
    <s v="Campinas"/>
    <s v="SP"/>
    <x v="1"/>
    <x v="5"/>
    <n v="8"/>
    <x v="0"/>
  </r>
  <r>
    <d v="2021-07-25T00:00:00"/>
    <x v="6"/>
    <n v="9000814"/>
    <x v="1"/>
    <s v="Campinas"/>
    <s v="SP"/>
    <x v="1"/>
    <x v="2"/>
    <n v="10"/>
    <x v="2"/>
  </r>
  <r>
    <d v="2021-07-25T00:00:00"/>
    <x v="6"/>
    <n v="9001041"/>
    <x v="3"/>
    <s v="Porto Alegre"/>
    <s v="RS"/>
    <x v="3"/>
    <x v="1"/>
    <n v="7"/>
    <x v="0"/>
  </r>
  <r>
    <d v="2021-07-25T00:00:00"/>
    <x v="6"/>
    <n v="9001079"/>
    <x v="1"/>
    <s v="São Paulo"/>
    <s v="SP"/>
    <x v="1"/>
    <x v="2"/>
    <n v="9"/>
    <x v="2"/>
  </r>
  <r>
    <d v="2021-07-25T00:00:00"/>
    <x v="6"/>
    <n v="9001140"/>
    <x v="4"/>
    <s v="Campinas"/>
    <s v="SP"/>
    <x v="1"/>
    <x v="5"/>
    <n v="6"/>
    <x v="0"/>
  </r>
  <r>
    <d v="2021-07-26T00:00:00"/>
    <x v="6"/>
    <n v="9000348"/>
    <x v="0"/>
    <s v="Recife"/>
    <s v="PE"/>
    <x v="2"/>
    <x v="3"/>
    <n v="10"/>
    <x v="2"/>
  </r>
  <r>
    <d v="2021-07-26T00:00:00"/>
    <x v="6"/>
    <n v="9000799"/>
    <x v="1"/>
    <s v="Campinas"/>
    <s v="SP"/>
    <x v="1"/>
    <x v="2"/>
    <n v="7"/>
    <x v="0"/>
  </r>
  <r>
    <d v="2021-07-26T00:00:00"/>
    <x v="6"/>
    <n v="9000854"/>
    <x v="3"/>
    <s v="Belo Horizonte"/>
    <s v="MG"/>
    <x v="1"/>
    <x v="4"/>
    <n v="9"/>
    <x v="2"/>
  </r>
  <r>
    <d v="2021-07-26T00:00:00"/>
    <x v="6"/>
    <n v="9000867"/>
    <x v="3"/>
    <s v="Florianopolis"/>
    <s v="SC"/>
    <x v="3"/>
    <x v="5"/>
    <n v="6"/>
    <x v="0"/>
  </r>
  <r>
    <d v="2021-07-26T00:00:00"/>
    <x v="6"/>
    <n v="9001014"/>
    <x v="2"/>
    <s v="Belo Horizonte"/>
    <s v="MG"/>
    <x v="1"/>
    <x v="4"/>
    <n v="8"/>
    <x v="0"/>
  </r>
  <r>
    <d v="2021-07-26T00:00:00"/>
    <x v="6"/>
    <n v="9001287"/>
    <x v="1"/>
    <s v="Porto Alegre"/>
    <s v="RS"/>
    <x v="3"/>
    <x v="3"/>
    <n v="8"/>
    <x v="0"/>
  </r>
  <r>
    <d v="2021-07-26T00:00:00"/>
    <x v="6"/>
    <n v="9001433"/>
    <x v="2"/>
    <s v="Florianopolis"/>
    <s v="SC"/>
    <x v="3"/>
    <x v="1"/>
    <n v="10"/>
    <x v="2"/>
  </r>
  <r>
    <d v="2021-07-26T00:00:00"/>
    <x v="6"/>
    <n v="9001532"/>
    <x v="4"/>
    <s v="Rio de Janeiro"/>
    <s v="RJ"/>
    <x v="1"/>
    <x v="1"/>
    <n v="7"/>
    <x v="0"/>
  </r>
  <r>
    <d v="2021-07-27T00:00:00"/>
    <x v="6"/>
    <n v="9000135"/>
    <x v="1"/>
    <s v="Rio de Janeiro"/>
    <s v="RJ"/>
    <x v="1"/>
    <x v="5"/>
    <n v="7"/>
    <x v="0"/>
  </r>
  <r>
    <d v="2021-07-27T00:00:00"/>
    <x v="6"/>
    <n v="9000737"/>
    <x v="4"/>
    <s v="Goiania"/>
    <s v="GO"/>
    <x v="0"/>
    <x v="5"/>
    <n v="5"/>
    <x v="1"/>
  </r>
  <r>
    <d v="2021-07-27T00:00:00"/>
    <x v="6"/>
    <n v="9000846"/>
    <x v="1"/>
    <s v="Florianopolis"/>
    <s v="SC"/>
    <x v="3"/>
    <x v="0"/>
    <n v="5"/>
    <x v="1"/>
  </r>
  <r>
    <d v="2021-07-27T00:00:00"/>
    <x v="6"/>
    <n v="9001072"/>
    <x v="2"/>
    <s v="São Paulo"/>
    <s v="SP"/>
    <x v="1"/>
    <x v="4"/>
    <n v="10"/>
    <x v="2"/>
  </r>
  <r>
    <d v="2021-07-27T00:00:00"/>
    <x v="6"/>
    <n v="9001289"/>
    <x v="0"/>
    <s v="Belo Horizonte"/>
    <s v="MG"/>
    <x v="1"/>
    <x v="3"/>
    <n v="10"/>
    <x v="2"/>
  </r>
  <r>
    <d v="2021-07-27T00:00:00"/>
    <x v="6"/>
    <n v="9001306"/>
    <x v="3"/>
    <s v="Recife"/>
    <s v="PE"/>
    <x v="2"/>
    <x v="0"/>
    <n v="7"/>
    <x v="0"/>
  </r>
  <r>
    <d v="2021-07-27T00:00:00"/>
    <x v="6"/>
    <n v="9001392"/>
    <x v="1"/>
    <s v="Rio de Janeiro"/>
    <s v="RJ"/>
    <x v="1"/>
    <x v="1"/>
    <n v="9"/>
    <x v="2"/>
  </r>
  <r>
    <d v="2021-07-27T00:00:00"/>
    <x v="6"/>
    <n v="9001518"/>
    <x v="1"/>
    <s v="Manaus"/>
    <s v="AM"/>
    <x v="4"/>
    <x v="1"/>
    <n v="9"/>
    <x v="2"/>
  </r>
  <r>
    <d v="2021-07-28T00:00:00"/>
    <x v="6"/>
    <n v="9000583"/>
    <x v="0"/>
    <s v="Manaus"/>
    <s v="AM"/>
    <x v="4"/>
    <x v="1"/>
    <n v="10"/>
    <x v="2"/>
  </r>
  <r>
    <d v="2021-07-28T00:00:00"/>
    <x v="6"/>
    <n v="9000657"/>
    <x v="0"/>
    <s v="Belo Horizonte"/>
    <s v="MG"/>
    <x v="1"/>
    <x v="5"/>
    <n v="9"/>
    <x v="2"/>
  </r>
  <r>
    <d v="2021-07-28T00:00:00"/>
    <x v="6"/>
    <n v="9000955"/>
    <x v="3"/>
    <s v="Manaus"/>
    <s v="AM"/>
    <x v="4"/>
    <x v="0"/>
    <n v="5"/>
    <x v="1"/>
  </r>
  <r>
    <d v="2021-07-29T00:00:00"/>
    <x v="6"/>
    <n v="9001344"/>
    <x v="0"/>
    <s v="Rio de Janeiro"/>
    <s v="RJ"/>
    <x v="1"/>
    <x v="3"/>
    <n v="10"/>
    <x v="2"/>
  </r>
  <r>
    <d v="2021-07-29T00:00:00"/>
    <x v="6"/>
    <n v="9001495"/>
    <x v="0"/>
    <s v="Manaus"/>
    <s v="AM"/>
    <x v="4"/>
    <x v="1"/>
    <n v="10"/>
    <x v="2"/>
  </r>
  <r>
    <d v="2021-07-30T00:00:00"/>
    <x v="6"/>
    <n v="9000106"/>
    <x v="1"/>
    <s v="Campinas"/>
    <s v="SP"/>
    <x v="1"/>
    <x v="2"/>
    <n v="9"/>
    <x v="2"/>
  </r>
  <r>
    <d v="2021-07-30T00:00:00"/>
    <x v="6"/>
    <n v="9000444"/>
    <x v="0"/>
    <s v="Belo Horizonte"/>
    <s v="MG"/>
    <x v="1"/>
    <x v="1"/>
    <n v="9"/>
    <x v="2"/>
  </r>
  <r>
    <d v="2021-07-30T00:00:00"/>
    <x v="6"/>
    <n v="9000502"/>
    <x v="0"/>
    <s v="Rio de Janeiro"/>
    <s v="RJ"/>
    <x v="1"/>
    <x v="2"/>
    <n v="7"/>
    <x v="0"/>
  </r>
  <r>
    <d v="2021-07-30T00:00:00"/>
    <x v="6"/>
    <n v="9000913"/>
    <x v="3"/>
    <s v="Porto Alegre"/>
    <s v="RS"/>
    <x v="3"/>
    <x v="1"/>
    <n v="7"/>
    <x v="0"/>
  </r>
  <r>
    <d v="2021-07-30T00:00:00"/>
    <x v="6"/>
    <n v="9001149"/>
    <x v="5"/>
    <s v="São Paulo"/>
    <s v="SP"/>
    <x v="1"/>
    <x v="3"/>
    <n v="5"/>
    <x v="1"/>
  </r>
  <r>
    <d v="2021-07-31T00:00:00"/>
    <x v="6"/>
    <n v="9000561"/>
    <x v="0"/>
    <s v="Recife"/>
    <s v="PE"/>
    <x v="2"/>
    <x v="4"/>
    <n v="8"/>
    <x v="0"/>
  </r>
  <r>
    <d v="2021-07-31T00:00:00"/>
    <x v="6"/>
    <n v="9000761"/>
    <x v="1"/>
    <s v="Rio de Janeiro"/>
    <s v="RJ"/>
    <x v="1"/>
    <x v="0"/>
    <n v="5"/>
    <x v="1"/>
  </r>
  <r>
    <d v="2021-07-31T00:00:00"/>
    <x v="6"/>
    <n v="9001161"/>
    <x v="5"/>
    <s v="São Paulo"/>
    <s v="SP"/>
    <x v="1"/>
    <x v="3"/>
    <n v="10"/>
    <x v="2"/>
  </r>
  <r>
    <d v="2021-07-31T00:00:00"/>
    <x v="6"/>
    <n v="9001167"/>
    <x v="2"/>
    <s v="São Paulo"/>
    <s v="SP"/>
    <x v="1"/>
    <x v="0"/>
    <n v="9"/>
    <x v="2"/>
  </r>
  <r>
    <d v="2021-07-31T00:00:00"/>
    <x v="6"/>
    <n v="9001225"/>
    <x v="4"/>
    <s v="Belo Horizonte"/>
    <s v="MG"/>
    <x v="1"/>
    <x v="4"/>
    <n v="8"/>
    <x v="0"/>
  </r>
  <r>
    <d v="2021-08-01T00:00:00"/>
    <x v="7"/>
    <n v="9000070"/>
    <x v="4"/>
    <s v="Belo Horizonte"/>
    <s v="MG"/>
    <x v="1"/>
    <x v="0"/>
    <n v="8"/>
    <x v="0"/>
  </r>
  <r>
    <d v="2021-08-01T00:00:00"/>
    <x v="7"/>
    <n v="9000912"/>
    <x v="3"/>
    <s v="Recife"/>
    <s v="PE"/>
    <x v="2"/>
    <x v="5"/>
    <n v="8"/>
    <x v="0"/>
  </r>
  <r>
    <d v="2021-08-01T00:00:00"/>
    <x v="7"/>
    <n v="9000919"/>
    <x v="3"/>
    <s v="Manaus"/>
    <s v="AM"/>
    <x v="4"/>
    <x v="1"/>
    <n v="8"/>
    <x v="0"/>
  </r>
  <r>
    <d v="2021-08-01T00:00:00"/>
    <x v="7"/>
    <n v="9001155"/>
    <x v="3"/>
    <s v="Recife"/>
    <s v="PE"/>
    <x v="2"/>
    <x v="3"/>
    <n v="9"/>
    <x v="2"/>
  </r>
  <r>
    <d v="2021-08-01T00:00:00"/>
    <x v="7"/>
    <n v="9001200"/>
    <x v="1"/>
    <s v="Rio de Janeiro"/>
    <s v="RJ"/>
    <x v="1"/>
    <x v="3"/>
    <n v="8"/>
    <x v="0"/>
  </r>
  <r>
    <d v="2021-08-01T00:00:00"/>
    <x v="7"/>
    <n v="9001381"/>
    <x v="0"/>
    <s v="Porto Alegre"/>
    <s v="RS"/>
    <x v="3"/>
    <x v="1"/>
    <n v="9"/>
    <x v="2"/>
  </r>
  <r>
    <d v="2021-08-01T00:00:00"/>
    <x v="7"/>
    <n v="9001473"/>
    <x v="0"/>
    <s v="Rio de Janeiro"/>
    <s v="RJ"/>
    <x v="1"/>
    <x v="1"/>
    <n v="8"/>
    <x v="0"/>
  </r>
  <r>
    <d v="2021-08-02T00:00:00"/>
    <x v="7"/>
    <n v="9000176"/>
    <x v="1"/>
    <s v="São Paulo"/>
    <s v="SP"/>
    <x v="1"/>
    <x v="1"/>
    <n v="10"/>
    <x v="2"/>
  </r>
  <r>
    <d v="2021-08-02T00:00:00"/>
    <x v="7"/>
    <n v="9000394"/>
    <x v="0"/>
    <s v="Rio de Janeiro"/>
    <s v="RJ"/>
    <x v="1"/>
    <x v="0"/>
    <n v="8"/>
    <x v="0"/>
  </r>
  <r>
    <d v="2021-08-02T00:00:00"/>
    <x v="7"/>
    <n v="9000576"/>
    <x v="0"/>
    <s v="Florianopolis"/>
    <s v="SC"/>
    <x v="3"/>
    <x v="2"/>
    <n v="8"/>
    <x v="0"/>
  </r>
  <r>
    <d v="2021-08-02T00:00:00"/>
    <x v="7"/>
    <n v="9000662"/>
    <x v="0"/>
    <s v="Florianopolis"/>
    <s v="SC"/>
    <x v="3"/>
    <x v="1"/>
    <n v="8"/>
    <x v="0"/>
  </r>
  <r>
    <d v="2021-08-02T00:00:00"/>
    <x v="7"/>
    <n v="9000844"/>
    <x v="1"/>
    <s v="Porto Alegre"/>
    <s v="RS"/>
    <x v="3"/>
    <x v="0"/>
    <n v="8"/>
    <x v="0"/>
  </r>
  <r>
    <d v="2021-08-02T00:00:00"/>
    <x v="7"/>
    <n v="9000888"/>
    <x v="3"/>
    <s v="Campinas"/>
    <s v="SP"/>
    <x v="1"/>
    <x v="2"/>
    <n v="10"/>
    <x v="2"/>
  </r>
  <r>
    <d v="2021-08-02T00:00:00"/>
    <x v="7"/>
    <n v="9001069"/>
    <x v="3"/>
    <s v="Manaus"/>
    <s v="AM"/>
    <x v="4"/>
    <x v="4"/>
    <n v="8"/>
    <x v="0"/>
  </r>
  <r>
    <d v="2021-08-02T00:00:00"/>
    <x v="7"/>
    <n v="9001321"/>
    <x v="0"/>
    <s v="Florianopolis"/>
    <s v="SC"/>
    <x v="3"/>
    <x v="3"/>
    <n v="10"/>
    <x v="2"/>
  </r>
  <r>
    <d v="2021-08-02T00:00:00"/>
    <x v="7"/>
    <n v="9001387"/>
    <x v="4"/>
    <s v="Goiania"/>
    <s v="GO"/>
    <x v="0"/>
    <x v="1"/>
    <n v="8"/>
    <x v="0"/>
  </r>
  <r>
    <d v="2021-08-02T00:00:00"/>
    <x v="7"/>
    <n v="9001416"/>
    <x v="2"/>
    <s v="São Paulo"/>
    <s v="SP"/>
    <x v="1"/>
    <x v="1"/>
    <n v="9"/>
    <x v="2"/>
  </r>
  <r>
    <d v="2021-08-02T00:00:00"/>
    <x v="7"/>
    <n v="9001428"/>
    <x v="0"/>
    <s v="Belo Horizonte"/>
    <s v="MG"/>
    <x v="1"/>
    <x v="1"/>
    <n v="9"/>
    <x v="2"/>
  </r>
  <r>
    <d v="2021-08-02T00:00:00"/>
    <x v="7"/>
    <n v="9001432"/>
    <x v="4"/>
    <s v="Manaus"/>
    <s v="AM"/>
    <x v="4"/>
    <x v="1"/>
    <n v="10"/>
    <x v="2"/>
  </r>
  <r>
    <d v="2021-08-03T00:00:00"/>
    <x v="7"/>
    <n v="9000130"/>
    <x v="1"/>
    <s v="Campinas"/>
    <s v="SP"/>
    <x v="1"/>
    <x v="3"/>
    <n v="9"/>
    <x v="2"/>
  </r>
  <r>
    <d v="2021-08-03T00:00:00"/>
    <x v="7"/>
    <n v="9000415"/>
    <x v="0"/>
    <s v="Belo Horizonte"/>
    <s v="MG"/>
    <x v="1"/>
    <x v="3"/>
    <n v="8"/>
    <x v="0"/>
  </r>
  <r>
    <d v="2021-08-03T00:00:00"/>
    <x v="7"/>
    <n v="9000717"/>
    <x v="3"/>
    <s v="Belo Horizonte"/>
    <s v="MG"/>
    <x v="1"/>
    <x v="3"/>
    <n v="8"/>
    <x v="0"/>
  </r>
  <r>
    <d v="2021-08-03T00:00:00"/>
    <x v="7"/>
    <n v="9001093"/>
    <x v="2"/>
    <s v="São Paulo"/>
    <s v="SP"/>
    <x v="1"/>
    <x v="1"/>
    <n v="9"/>
    <x v="2"/>
  </r>
  <r>
    <d v="2021-08-03T00:00:00"/>
    <x v="7"/>
    <n v="9001152"/>
    <x v="5"/>
    <s v="Manaus"/>
    <s v="AM"/>
    <x v="4"/>
    <x v="3"/>
    <n v="9"/>
    <x v="2"/>
  </r>
  <r>
    <d v="2021-08-03T00:00:00"/>
    <x v="7"/>
    <n v="9001342"/>
    <x v="0"/>
    <s v="Belo Horizonte"/>
    <s v="MG"/>
    <x v="1"/>
    <x v="0"/>
    <n v="7"/>
    <x v="0"/>
  </r>
  <r>
    <d v="2021-08-03T00:00:00"/>
    <x v="7"/>
    <n v="9001395"/>
    <x v="4"/>
    <s v="São Paulo"/>
    <s v="SP"/>
    <x v="1"/>
    <x v="1"/>
    <n v="7"/>
    <x v="0"/>
  </r>
  <r>
    <d v="2021-08-04T00:00:00"/>
    <x v="7"/>
    <n v="9000108"/>
    <x v="1"/>
    <s v="Manaus"/>
    <s v="AM"/>
    <x v="4"/>
    <x v="2"/>
    <n v="8"/>
    <x v="0"/>
  </r>
  <r>
    <d v="2021-08-04T00:00:00"/>
    <x v="7"/>
    <n v="9000655"/>
    <x v="0"/>
    <s v="Rio de Janeiro"/>
    <s v="RJ"/>
    <x v="1"/>
    <x v="2"/>
    <n v="9"/>
    <x v="2"/>
  </r>
  <r>
    <d v="2021-08-04T00:00:00"/>
    <x v="7"/>
    <n v="9001191"/>
    <x v="0"/>
    <s v="Recife"/>
    <s v="PE"/>
    <x v="2"/>
    <x v="4"/>
    <n v="10"/>
    <x v="2"/>
  </r>
  <r>
    <d v="2021-08-04T00:00:00"/>
    <x v="7"/>
    <n v="9001359"/>
    <x v="0"/>
    <s v="Manaus"/>
    <s v="AM"/>
    <x v="4"/>
    <x v="5"/>
    <n v="9"/>
    <x v="2"/>
  </r>
  <r>
    <d v="2021-08-05T00:00:00"/>
    <x v="7"/>
    <n v="9000431"/>
    <x v="0"/>
    <s v="Belo Horizonte"/>
    <s v="MG"/>
    <x v="1"/>
    <x v="5"/>
    <n v="8"/>
    <x v="0"/>
  </r>
  <r>
    <d v="2021-08-05T00:00:00"/>
    <x v="7"/>
    <n v="9000596"/>
    <x v="0"/>
    <s v="Manaus"/>
    <s v="AM"/>
    <x v="4"/>
    <x v="2"/>
    <n v="6"/>
    <x v="0"/>
  </r>
  <r>
    <d v="2021-08-05T00:00:00"/>
    <x v="7"/>
    <n v="9001314"/>
    <x v="0"/>
    <s v="Rio de Janeiro"/>
    <s v="RJ"/>
    <x v="1"/>
    <x v="1"/>
    <n v="7"/>
    <x v="0"/>
  </r>
  <r>
    <d v="2021-08-05T00:00:00"/>
    <x v="7"/>
    <n v="9001491"/>
    <x v="5"/>
    <s v="Goiania"/>
    <s v="GO"/>
    <x v="0"/>
    <x v="1"/>
    <n v="9"/>
    <x v="2"/>
  </r>
  <r>
    <d v="2021-08-06T00:00:00"/>
    <x v="7"/>
    <n v="9000244"/>
    <x v="1"/>
    <s v="São Paulo"/>
    <s v="SP"/>
    <x v="1"/>
    <x v="5"/>
    <n v="8"/>
    <x v="0"/>
  </r>
  <r>
    <d v="2021-08-06T00:00:00"/>
    <x v="7"/>
    <n v="9001082"/>
    <x v="4"/>
    <s v="Recife"/>
    <s v="PE"/>
    <x v="2"/>
    <x v="2"/>
    <n v="6"/>
    <x v="0"/>
  </r>
  <r>
    <d v="2021-08-06T00:00:00"/>
    <x v="7"/>
    <n v="9001125"/>
    <x v="1"/>
    <s v="Florianopolis"/>
    <s v="SC"/>
    <x v="3"/>
    <x v="3"/>
    <n v="10"/>
    <x v="2"/>
  </r>
  <r>
    <d v="2021-08-06T00:00:00"/>
    <x v="7"/>
    <n v="9001241"/>
    <x v="2"/>
    <s v="Belo Horizonte"/>
    <s v="MG"/>
    <x v="1"/>
    <x v="5"/>
    <n v="10"/>
    <x v="2"/>
  </r>
  <r>
    <d v="2021-08-06T00:00:00"/>
    <x v="7"/>
    <n v="9001436"/>
    <x v="0"/>
    <s v="Belo Horizonte"/>
    <s v="MG"/>
    <x v="1"/>
    <x v="1"/>
    <n v="9"/>
    <x v="2"/>
  </r>
  <r>
    <d v="2021-08-07T00:00:00"/>
    <x v="7"/>
    <n v="9000180"/>
    <x v="1"/>
    <s v="Rio de Janeiro"/>
    <s v="RJ"/>
    <x v="1"/>
    <x v="2"/>
    <n v="5"/>
    <x v="1"/>
  </r>
  <r>
    <d v="2021-08-07T00:00:00"/>
    <x v="7"/>
    <n v="9000488"/>
    <x v="0"/>
    <s v="Goiania"/>
    <s v="GO"/>
    <x v="0"/>
    <x v="1"/>
    <n v="9"/>
    <x v="2"/>
  </r>
  <r>
    <d v="2021-08-07T00:00:00"/>
    <x v="7"/>
    <n v="9000614"/>
    <x v="0"/>
    <s v="Rio de Janeiro"/>
    <s v="RJ"/>
    <x v="1"/>
    <x v="2"/>
    <n v="8"/>
    <x v="0"/>
  </r>
  <r>
    <d v="2021-08-07T00:00:00"/>
    <x v="7"/>
    <n v="9000671"/>
    <x v="0"/>
    <s v="Goiania"/>
    <s v="GO"/>
    <x v="0"/>
    <x v="0"/>
    <n v="9"/>
    <x v="2"/>
  </r>
  <r>
    <d v="2021-08-07T00:00:00"/>
    <x v="7"/>
    <n v="9000766"/>
    <x v="1"/>
    <s v="Recife"/>
    <s v="PE"/>
    <x v="2"/>
    <x v="3"/>
    <n v="5"/>
    <x v="1"/>
  </r>
  <r>
    <d v="2021-08-07T00:00:00"/>
    <x v="7"/>
    <n v="9000859"/>
    <x v="3"/>
    <s v="Recife"/>
    <s v="PE"/>
    <x v="2"/>
    <x v="1"/>
    <n v="7"/>
    <x v="0"/>
  </r>
  <r>
    <d v="2021-08-07T00:00:00"/>
    <x v="7"/>
    <n v="9000925"/>
    <x v="3"/>
    <s v="São Paulo"/>
    <s v="SP"/>
    <x v="1"/>
    <x v="4"/>
    <n v="5"/>
    <x v="1"/>
  </r>
  <r>
    <d v="2021-08-07T00:00:00"/>
    <x v="7"/>
    <n v="9000994"/>
    <x v="4"/>
    <s v="Campinas"/>
    <s v="SP"/>
    <x v="1"/>
    <x v="3"/>
    <n v="9"/>
    <x v="2"/>
  </r>
  <r>
    <d v="2021-08-07T00:00:00"/>
    <x v="7"/>
    <n v="9001209"/>
    <x v="5"/>
    <s v="Porto Alegre"/>
    <s v="RS"/>
    <x v="3"/>
    <x v="2"/>
    <n v="9"/>
    <x v="2"/>
  </r>
  <r>
    <d v="2021-08-07T00:00:00"/>
    <x v="7"/>
    <n v="9001294"/>
    <x v="4"/>
    <s v="Recife"/>
    <s v="PE"/>
    <x v="2"/>
    <x v="0"/>
    <n v="8"/>
    <x v="0"/>
  </r>
  <r>
    <d v="2021-08-07T00:00:00"/>
    <x v="7"/>
    <n v="9001496"/>
    <x v="1"/>
    <s v="Recife"/>
    <s v="PE"/>
    <x v="2"/>
    <x v="1"/>
    <n v="9"/>
    <x v="2"/>
  </r>
  <r>
    <d v="2021-08-08T00:00:00"/>
    <x v="7"/>
    <n v="9000900"/>
    <x v="3"/>
    <s v="São Paulo"/>
    <s v="SP"/>
    <x v="1"/>
    <x v="0"/>
    <n v="9"/>
    <x v="2"/>
  </r>
  <r>
    <d v="2021-08-08T00:00:00"/>
    <x v="7"/>
    <n v="9001402"/>
    <x v="2"/>
    <s v="Manaus"/>
    <s v="AM"/>
    <x v="4"/>
    <x v="1"/>
    <n v="9"/>
    <x v="2"/>
  </r>
  <r>
    <d v="2021-08-08T00:00:00"/>
    <x v="7"/>
    <n v="9001591"/>
    <x v="2"/>
    <s v="Rio de Janeiro"/>
    <s v="RJ"/>
    <x v="1"/>
    <x v="1"/>
    <n v="9"/>
    <x v="2"/>
  </r>
  <r>
    <d v="2021-08-09T00:00:00"/>
    <x v="7"/>
    <n v="9000839"/>
    <x v="1"/>
    <s v="Campinas"/>
    <s v="SP"/>
    <x v="1"/>
    <x v="0"/>
    <n v="5"/>
    <x v="1"/>
  </r>
  <r>
    <d v="2021-08-09T00:00:00"/>
    <x v="7"/>
    <n v="9001579"/>
    <x v="0"/>
    <s v="Rio de Janeiro"/>
    <s v="RJ"/>
    <x v="1"/>
    <x v="1"/>
    <n v="8"/>
    <x v="0"/>
  </r>
  <r>
    <d v="2021-08-10T00:00:00"/>
    <x v="7"/>
    <n v="9000329"/>
    <x v="0"/>
    <s v="São Paulo"/>
    <s v="SP"/>
    <x v="1"/>
    <x v="2"/>
    <n v="5"/>
    <x v="1"/>
  </r>
  <r>
    <d v="2021-08-10T00:00:00"/>
    <x v="7"/>
    <n v="9000467"/>
    <x v="0"/>
    <s v="Porto Alegre"/>
    <s v="RS"/>
    <x v="3"/>
    <x v="5"/>
    <n v="10"/>
    <x v="2"/>
  </r>
  <r>
    <d v="2021-08-10T00:00:00"/>
    <x v="7"/>
    <n v="9001166"/>
    <x v="0"/>
    <s v="Recife"/>
    <s v="PE"/>
    <x v="2"/>
    <x v="1"/>
    <n v="9"/>
    <x v="2"/>
  </r>
  <r>
    <d v="2021-08-10T00:00:00"/>
    <x v="7"/>
    <n v="9001422"/>
    <x v="5"/>
    <s v="Belo Horizonte"/>
    <s v="MG"/>
    <x v="1"/>
    <x v="1"/>
    <n v="6"/>
    <x v="0"/>
  </r>
  <r>
    <d v="2021-08-10T00:00:00"/>
    <x v="7"/>
    <n v="9001462"/>
    <x v="5"/>
    <s v="Rio de Janeiro"/>
    <s v="RJ"/>
    <x v="1"/>
    <x v="1"/>
    <n v="7"/>
    <x v="0"/>
  </r>
  <r>
    <d v="2021-08-10T00:00:00"/>
    <x v="7"/>
    <n v="9001548"/>
    <x v="2"/>
    <s v="São Paulo"/>
    <s v="SP"/>
    <x v="1"/>
    <x v="1"/>
    <n v="9"/>
    <x v="2"/>
  </r>
  <r>
    <d v="2021-08-11T00:00:00"/>
    <x v="7"/>
    <n v="9000047"/>
    <x v="5"/>
    <s v="Recife"/>
    <s v="PE"/>
    <x v="2"/>
    <x v="5"/>
    <n v="5"/>
    <x v="1"/>
  </r>
  <r>
    <d v="2021-08-11T00:00:00"/>
    <x v="7"/>
    <n v="9000062"/>
    <x v="3"/>
    <s v="Manaus"/>
    <s v="AM"/>
    <x v="4"/>
    <x v="2"/>
    <n v="7"/>
    <x v="0"/>
  </r>
  <r>
    <d v="2021-08-11T00:00:00"/>
    <x v="7"/>
    <n v="9000201"/>
    <x v="1"/>
    <s v="Manaus"/>
    <s v="AM"/>
    <x v="4"/>
    <x v="1"/>
    <n v="10"/>
    <x v="2"/>
  </r>
  <r>
    <d v="2021-08-11T00:00:00"/>
    <x v="7"/>
    <n v="9000386"/>
    <x v="0"/>
    <s v="Florianopolis"/>
    <s v="SC"/>
    <x v="3"/>
    <x v="0"/>
    <n v="7"/>
    <x v="0"/>
  </r>
  <r>
    <d v="2021-08-11T00:00:00"/>
    <x v="7"/>
    <n v="9001070"/>
    <x v="1"/>
    <s v="Goiania"/>
    <s v="GO"/>
    <x v="0"/>
    <x v="3"/>
    <n v="9"/>
    <x v="2"/>
  </r>
  <r>
    <d v="2021-08-11T00:00:00"/>
    <x v="7"/>
    <n v="9001097"/>
    <x v="0"/>
    <s v="Porto Alegre"/>
    <s v="RS"/>
    <x v="3"/>
    <x v="0"/>
    <n v="5"/>
    <x v="1"/>
  </r>
  <r>
    <d v="2021-08-11T00:00:00"/>
    <x v="7"/>
    <n v="9001208"/>
    <x v="4"/>
    <s v="Belo Horizonte"/>
    <s v="MG"/>
    <x v="1"/>
    <x v="4"/>
    <n v="9"/>
    <x v="2"/>
  </r>
  <r>
    <d v="2021-08-11T00:00:00"/>
    <x v="7"/>
    <n v="9001217"/>
    <x v="1"/>
    <s v="Manaus"/>
    <s v="AM"/>
    <x v="4"/>
    <x v="3"/>
    <n v="8"/>
    <x v="0"/>
  </r>
  <r>
    <d v="2021-08-11T00:00:00"/>
    <x v="7"/>
    <n v="9001467"/>
    <x v="4"/>
    <s v="Manaus"/>
    <s v="AM"/>
    <x v="4"/>
    <x v="1"/>
    <n v="7"/>
    <x v="0"/>
  </r>
  <r>
    <d v="2021-08-11T00:00:00"/>
    <x v="7"/>
    <n v="9001526"/>
    <x v="5"/>
    <s v="Florianopolis"/>
    <s v="SC"/>
    <x v="3"/>
    <x v="1"/>
    <n v="7"/>
    <x v="0"/>
  </r>
  <r>
    <d v="2021-08-12T00:00:00"/>
    <x v="7"/>
    <n v="9000268"/>
    <x v="3"/>
    <s v="Recife"/>
    <s v="PE"/>
    <x v="2"/>
    <x v="5"/>
    <n v="5"/>
    <x v="1"/>
  </r>
  <r>
    <d v="2021-08-12T00:00:00"/>
    <x v="7"/>
    <n v="9000585"/>
    <x v="0"/>
    <s v="São Paulo"/>
    <s v="SP"/>
    <x v="1"/>
    <x v="4"/>
    <n v="10"/>
    <x v="2"/>
  </r>
  <r>
    <d v="2021-08-12T00:00:00"/>
    <x v="7"/>
    <n v="9000802"/>
    <x v="1"/>
    <s v="Goiania"/>
    <s v="GO"/>
    <x v="0"/>
    <x v="2"/>
    <n v="6"/>
    <x v="0"/>
  </r>
  <r>
    <d v="2021-08-12T00:00:00"/>
    <x v="7"/>
    <n v="9001177"/>
    <x v="4"/>
    <s v="Porto Alegre"/>
    <s v="RS"/>
    <x v="3"/>
    <x v="2"/>
    <n v="7"/>
    <x v="0"/>
  </r>
  <r>
    <d v="2021-08-12T00:00:00"/>
    <x v="7"/>
    <n v="9001528"/>
    <x v="5"/>
    <s v="Goiania"/>
    <s v="GO"/>
    <x v="0"/>
    <x v="1"/>
    <n v="10"/>
    <x v="2"/>
  </r>
  <r>
    <d v="2021-08-13T00:00:00"/>
    <x v="7"/>
    <n v="9000651"/>
    <x v="0"/>
    <s v="Florianopolis"/>
    <s v="SC"/>
    <x v="3"/>
    <x v="1"/>
    <n v="10"/>
    <x v="2"/>
  </r>
  <r>
    <d v="2021-08-13T00:00:00"/>
    <x v="7"/>
    <n v="9000894"/>
    <x v="3"/>
    <s v="Florianopolis"/>
    <s v="SC"/>
    <x v="3"/>
    <x v="4"/>
    <n v="5"/>
    <x v="1"/>
  </r>
  <r>
    <d v="2021-08-13T00:00:00"/>
    <x v="7"/>
    <n v="9000948"/>
    <x v="3"/>
    <s v="Porto Alegre"/>
    <s v="RS"/>
    <x v="3"/>
    <x v="5"/>
    <n v="6"/>
    <x v="0"/>
  </r>
  <r>
    <d v="2021-08-13T00:00:00"/>
    <x v="7"/>
    <n v="9001276"/>
    <x v="3"/>
    <s v="Goiania"/>
    <s v="GO"/>
    <x v="0"/>
    <x v="5"/>
    <n v="5"/>
    <x v="1"/>
  </r>
  <r>
    <d v="2021-08-13T00:00:00"/>
    <x v="7"/>
    <n v="9001483"/>
    <x v="2"/>
    <s v="São Paulo"/>
    <s v="SP"/>
    <x v="1"/>
    <x v="1"/>
    <n v="5"/>
    <x v="1"/>
  </r>
  <r>
    <d v="2021-08-13T00:00:00"/>
    <x v="7"/>
    <n v="9001561"/>
    <x v="5"/>
    <s v="São Paulo"/>
    <s v="SP"/>
    <x v="1"/>
    <x v="1"/>
    <n v="5"/>
    <x v="1"/>
  </r>
  <r>
    <d v="2021-08-13T00:00:00"/>
    <x v="7"/>
    <n v="9001614"/>
    <x v="0"/>
    <s v="Campinas"/>
    <s v="SP"/>
    <x v="1"/>
    <x v="0"/>
    <n v="10"/>
    <x v="2"/>
  </r>
  <r>
    <d v="2021-08-14T00:00:00"/>
    <x v="7"/>
    <n v="9000262"/>
    <x v="4"/>
    <s v="Florianopolis"/>
    <s v="SC"/>
    <x v="3"/>
    <x v="2"/>
    <n v="10"/>
    <x v="2"/>
  </r>
  <r>
    <d v="2021-08-14T00:00:00"/>
    <x v="7"/>
    <n v="9000369"/>
    <x v="0"/>
    <s v="Belo Horizonte"/>
    <s v="MG"/>
    <x v="1"/>
    <x v="4"/>
    <n v="6"/>
    <x v="0"/>
  </r>
  <r>
    <d v="2021-08-14T00:00:00"/>
    <x v="7"/>
    <n v="9000435"/>
    <x v="0"/>
    <s v="Goiania"/>
    <s v="GO"/>
    <x v="0"/>
    <x v="2"/>
    <n v="6"/>
    <x v="0"/>
  </r>
  <r>
    <d v="2021-08-14T00:00:00"/>
    <x v="7"/>
    <n v="9001408"/>
    <x v="0"/>
    <s v="Porto Alegre"/>
    <s v="RS"/>
    <x v="3"/>
    <x v="1"/>
    <n v="7"/>
    <x v="0"/>
  </r>
  <r>
    <d v="2021-08-14T00:00:00"/>
    <x v="7"/>
    <n v="9001524"/>
    <x v="5"/>
    <s v="Rio de Janeiro"/>
    <s v="RJ"/>
    <x v="1"/>
    <x v="1"/>
    <n v="7"/>
    <x v="0"/>
  </r>
  <r>
    <d v="2021-08-14T00:00:00"/>
    <x v="7"/>
    <n v="9001573"/>
    <x v="1"/>
    <s v="Goiania"/>
    <s v="GO"/>
    <x v="0"/>
    <x v="1"/>
    <n v="6"/>
    <x v="0"/>
  </r>
  <r>
    <d v="2021-08-14T00:00:00"/>
    <x v="7"/>
    <n v="9001616"/>
    <x v="0"/>
    <s v="Rio de Janeiro"/>
    <s v="RJ"/>
    <x v="1"/>
    <x v="4"/>
    <n v="5"/>
    <x v="1"/>
  </r>
  <r>
    <d v="2021-08-15T00:00:00"/>
    <x v="7"/>
    <n v="9000227"/>
    <x v="0"/>
    <s v="Goiania"/>
    <s v="GO"/>
    <x v="0"/>
    <x v="4"/>
    <n v="5"/>
    <x v="1"/>
  </r>
  <r>
    <d v="2021-08-15T00:00:00"/>
    <x v="7"/>
    <n v="9000666"/>
    <x v="0"/>
    <s v="Belo Horizonte"/>
    <s v="MG"/>
    <x v="1"/>
    <x v="1"/>
    <n v="8"/>
    <x v="0"/>
  </r>
  <r>
    <d v="2021-08-15T00:00:00"/>
    <x v="7"/>
    <n v="9001298"/>
    <x v="4"/>
    <s v="São Paulo"/>
    <s v="SP"/>
    <x v="1"/>
    <x v="3"/>
    <n v="9"/>
    <x v="2"/>
  </r>
  <r>
    <d v="2021-08-15T00:00:00"/>
    <x v="7"/>
    <n v="9001323"/>
    <x v="5"/>
    <s v="São Paulo"/>
    <s v="SP"/>
    <x v="1"/>
    <x v="4"/>
    <n v="8"/>
    <x v="0"/>
  </r>
  <r>
    <d v="2021-08-16T00:00:00"/>
    <x v="7"/>
    <n v="9000163"/>
    <x v="1"/>
    <s v="Goiania"/>
    <s v="GO"/>
    <x v="0"/>
    <x v="2"/>
    <n v="6"/>
    <x v="0"/>
  </r>
  <r>
    <d v="2021-08-16T00:00:00"/>
    <x v="7"/>
    <n v="9000977"/>
    <x v="3"/>
    <s v="Porto Alegre"/>
    <s v="RS"/>
    <x v="3"/>
    <x v="0"/>
    <n v="7"/>
    <x v="0"/>
  </r>
  <r>
    <d v="2021-08-16T00:00:00"/>
    <x v="7"/>
    <n v="9001054"/>
    <x v="3"/>
    <s v="São Paulo"/>
    <s v="SP"/>
    <x v="1"/>
    <x v="5"/>
    <n v="7"/>
    <x v="0"/>
  </r>
  <r>
    <d v="2021-08-16T00:00:00"/>
    <x v="7"/>
    <n v="9001056"/>
    <x v="4"/>
    <s v="Recife"/>
    <s v="PE"/>
    <x v="2"/>
    <x v="3"/>
    <n v="7"/>
    <x v="0"/>
  </r>
  <r>
    <d v="2021-08-16T00:00:00"/>
    <x v="7"/>
    <n v="9001162"/>
    <x v="0"/>
    <s v="Rio de Janeiro"/>
    <s v="RJ"/>
    <x v="1"/>
    <x v="3"/>
    <n v="6"/>
    <x v="0"/>
  </r>
  <r>
    <d v="2021-08-16T00:00:00"/>
    <x v="7"/>
    <n v="9001425"/>
    <x v="3"/>
    <s v="Campinas"/>
    <s v="SP"/>
    <x v="1"/>
    <x v="1"/>
    <n v="6"/>
    <x v="0"/>
  </r>
  <r>
    <d v="2021-08-17T00:00:00"/>
    <x v="7"/>
    <n v="9000039"/>
    <x v="4"/>
    <s v="Porto Alegre"/>
    <s v="RS"/>
    <x v="3"/>
    <x v="0"/>
    <n v="5"/>
    <x v="1"/>
  </r>
  <r>
    <d v="2021-08-17T00:00:00"/>
    <x v="7"/>
    <n v="9000542"/>
    <x v="0"/>
    <s v="Belo Horizonte"/>
    <s v="MG"/>
    <x v="1"/>
    <x v="5"/>
    <n v="8"/>
    <x v="0"/>
  </r>
  <r>
    <d v="2021-08-17T00:00:00"/>
    <x v="7"/>
    <n v="9001375"/>
    <x v="3"/>
    <s v="Campinas"/>
    <s v="SP"/>
    <x v="1"/>
    <x v="1"/>
    <n v="10"/>
    <x v="2"/>
  </r>
  <r>
    <d v="2021-08-17T00:00:00"/>
    <x v="7"/>
    <n v="9001538"/>
    <x v="4"/>
    <s v="Goiania"/>
    <s v="GO"/>
    <x v="0"/>
    <x v="1"/>
    <n v="10"/>
    <x v="2"/>
  </r>
  <r>
    <d v="2021-08-17T00:00:00"/>
    <x v="7"/>
    <n v="9001560"/>
    <x v="3"/>
    <s v="Recife"/>
    <s v="PE"/>
    <x v="2"/>
    <x v="1"/>
    <n v="6"/>
    <x v="0"/>
  </r>
  <r>
    <d v="2021-08-18T00:00:00"/>
    <x v="7"/>
    <n v="9000411"/>
    <x v="0"/>
    <s v="Goiania"/>
    <s v="GO"/>
    <x v="0"/>
    <x v="2"/>
    <n v="9"/>
    <x v="2"/>
  </r>
  <r>
    <d v="2021-08-18T00:00:00"/>
    <x v="7"/>
    <n v="9000433"/>
    <x v="0"/>
    <s v="Rio de Janeiro"/>
    <s v="RJ"/>
    <x v="1"/>
    <x v="5"/>
    <n v="8"/>
    <x v="0"/>
  </r>
  <r>
    <d v="2021-08-18T00:00:00"/>
    <x v="7"/>
    <n v="9001281"/>
    <x v="4"/>
    <s v="Manaus"/>
    <s v="AM"/>
    <x v="4"/>
    <x v="3"/>
    <n v="10"/>
    <x v="2"/>
  </r>
  <r>
    <d v="2021-08-19T00:00:00"/>
    <x v="7"/>
    <n v="9000547"/>
    <x v="0"/>
    <s v="Recife"/>
    <s v="PE"/>
    <x v="2"/>
    <x v="2"/>
    <n v="5"/>
    <x v="1"/>
  </r>
  <r>
    <d v="2021-08-19T00:00:00"/>
    <x v="7"/>
    <n v="9000677"/>
    <x v="4"/>
    <s v="Porto Alegre"/>
    <s v="RS"/>
    <x v="3"/>
    <x v="2"/>
    <n v="10"/>
    <x v="2"/>
  </r>
  <r>
    <d v="2021-08-19T00:00:00"/>
    <x v="7"/>
    <n v="9000703"/>
    <x v="2"/>
    <s v="Manaus"/>
    <s v="AM"/>
    <x v="4"/>
    <x v="1"/>
    <n v="5"/>
    <x v="1"/>
  </r>
  <r>
    <d v="2021-08-19T00:00:00"/>
    <x v="7"/>
    <n v="9001231"/>
    <x v="2"/>
    <s v="Rio de Janeiro"/>
    <s v="RJ"/>
    <x v="1"/>
    <x v="4"/>
    <n v="10"/>
    <x v="2"/>
  </r>
  <r>
    <d v="2021-08-19T00:00:00"/>
    <x v="7"/>
    <n v="9001465"/>
    <x v="3"/>
    <s v="Belo Horizonte"/>
    <s v="MG"/>
    <x v="1"/>
    <x v="1"/>
    <n v="6"/>
    <x v="0"/>
  </r>
  <r>
    <d v="2021-08-20T00:00:00"/>
    <x v="7"/>
    <n v="9000094"/>
    <x v="4"/>
    <s v="São Paulo"/>
    <s v="SP"/>
    <x v="1"/>
    <x v="2"/>
    <n v="7"/>
    <x v="0"/>
  </r>
  <r>
    <d v="2021-08-20T00:00:00"/>
    <x v="7"/>
    <n v="9000690"/>
    <x v="4"/>
    <s v="Recife"/>
    <s v="PE"/>
    <x v="2"/>
    <x v="4"/>
    <n v="9"/>
    <x v="2"/>
  </r>
  <r>
    <d v="2021-08-20T00:00:00"/>
    <x v="7"/>
    <n v="9000904"/>
    <x v="3"/>
    <s v="Florianopolis"/>
    <s v="SC"/>
    <x v="3"/>
    <x v="5"/>
    <n v="7"/>
    <x v="0"/>
  </r>
  <r>
    <d v="2021-08-20T00:00:00"/>
    <x v="7"/>
    <n v="9000932"/>
    <x v="3"/>
    <s v="Recife"/>
    <s v="PE"/>
    <x v="2"/>
    <x v="3"/>
    <n v="6"/>
    <x v="0"/>
  </r>
  <r>
    <d v="2021-08-21T00:00:00"/>
    <x v="7"/>
    <n v="9000173"/>
    <x v="1"/>
    <s v="Porto Alegre"/>
    <s v="RS"/>
    <x v="3"/>
    <x v="0"/>
    <n v="6"/>
    <x v="0"/>
  </r>
  <r>
    <d v="2021-08-21T00:00:00"/>
    <x v="7"/>
    <n v="9000297"/>
    <x v="0"/>
    <s v="Goiania"/>
    <s v="GO"/>
    <x v="0"/>
    <x v="4"/>
    <n v="6"/>
    <x v="0"/>
  </r>
  <r>
    <d v="2021-08-21T00:00:00"/>
    <x v="7"/>
    <n v="9000732"/>
    <x v="4"/>
    <s v="Rio de Janeiro"/>
    <s v="RJ"/>
    <x v="1"/>
    <x v="5"/>
    <n v="5"/>
    <x v="1"/>
  </r>
  <r>
    <d v="2021-08-21T00:00:00"/>
    <x v="7"/>
    <n v="9000752"/>
    <x v="1"/>
    <s v="Campinas"/>
    <s v="SP"/>
    <x v="1"/>
    <x v="1"/>
    <n v="9"/>
    <x v="2"/>
  </r>
  <r>
    <d v="2021-08-21T00:00:00"/>
    <x v="7"/>
    <n v="9001003"/>
    <x v="1"/>
    <s v="Rio de Janeiro"/>
    <s v="RJ"/>
    <x v="1"/>
    <x v="3"/>
    <n v="9"/>
    <x v="2"/>
  </r>
  <r>
    <d v="2021-08-21T00:00:00"/>
    <x v="7"/>
    <n v="9001024"/>
    <x v="0"/>
    <s v="Campinas"/>
    <s v="SP"/>
    <x v="1"/>
    <x v="3"/>
    <n v="8"/>
    <x v="0"/>
  </r>
  <r>
    <d v="2021-08-21T00:00:00"/>
    <x v="7"/>
    <n v="9001350"/>
    <x v="0"/>
    <s v="Porto Alegre"/>
    <s v="RS"/>
    <x v="3"/>
    <x v="4"/>
    <n v="6"/>
    <x v="0"/>
  </r>
  <r>
    <d v="2021-08-21T00:00:00"/>
    <x v="7"/>
    <n v="9001365"/>
    <x v="3"/>
    <s v="Florianopolis"/>
    <s v="SC"/>
    <x v="3"/>
    <x v="1"/>
    <n v="10"/>
    <x v="2"/>
  </r>
  <r>
    <d v="2021-08-21T00:00:00"/>
    <x v="7"/>
    <n v="9001527"/>
    <x v="5"/>
    <s v="Belo Horizonte"/>
    <s v="MG"/>
    <x v="1"/>
    <x v="1"/>
    <n v="6"/>
    <x v="0"/>
  </r>
  <r>
    <d v="2021-08-22T00:00:00"/>
    <x v="7"/>
    <n v="9000412"/>
    <x v="0"/>
    <s v="Belo Horizonte"/>
    <s v="MG"/>
    <x v="1"/>
    <x v="1"/>
    <n v="5"/>
    <x v="1"/>
  </r>
  <r>
    <d v="2021-08-22T00:00:00"/>
    <x v="7"/>
    <n v="9001015"/>
    <x v="4"/>
    <s v="Recife"/>
    <s v="PE"/>
    <x v="2"/>
    <x v="0"/>
    <n v="7"/>
    <x v="0"/>
  </r>
  <r>
    <d v="2021-08-22T00:00:00"/>
    <x v="7"/>
    <n v="9001105"/>
    <x v="2"/>
    <s v="Florianopolis"/>
    <s v="SC"/>
    <x v="3"/>
    <x v="0"/>
    <n v="9"/>
    <x v="2"/>
  </r>
  <r>
    <d v="2021-08-23T00:00:00"/>
    <x v="7"/>
    <n v="9000230"/>
    <x v="4"/>
    <s v="Manaus"/>
    <s v="AM"/>
    <x v="4"/>
    <x v="3"/>
    <n v="8"/>
    <x v="0"/>
  </r>
  <r>
    <d v="2021-08-23T00:00:00"/>
    <x v="7"/>
    <n v="9001010"/>
    <x v="5"/>
    <s v="Porto Alegre"/>
    <s v="RS"/>
    <x v="3"/>
    <x v="2"/>
    <n v="6"/>
    <x v="0"/>
  </r>
  <r>
    <d v="2021-08-23T00:00:00"/>
    <x v="7"/>
    <n v="9001142"/>
    <x v="0"/>
    <s v="Goiania"/>
    <s v="GO"/>
    <x v="0"/>
    <x v="0"/>
    <n v="9"/>
    <x v="2"/>
  </r>
  <r>
    <d v="2021-08-23T00:00:00"/>
    <x v="7"/>
    <n v="9001244"/>
    <x v="1"/>
    <s v="Manaus"/>
    <s v="AM"/>
    <x v="4"/>
    <x v="1"/>
    <n v="5"/>
    <x v="1"/>
  </r>
  <r>
    <d v="2021-08-23T00:00:00"/>
    <x v="7"/>
    <n v="9001293"/>
    <x v="5"/>
    <s v="Florianopolis"/>
    <s v="SC"/>
    <x v="3"/>
    <x v="4"/>
    <n v="10"/>
    <x v="2"/>
  </r>
  <r>
    <d v="2021-08-23T00:00:00"/>
    <x v="7"/>
    <n v="9001603"/>
    <x v="3"/>
    <s v="São Paulo"/>
    <s v="SP"/>
    <x v="1"/>
    <x v="1"/>
    <n v="6"/>
    <x v="0"/>
  </r>
  <r>
    <d v="2021-08-24T00:00:00"/>
    <x v="7"/>
    <n v="9000590"/>
    <x v="0"/>
    <s v="São Paulo"/>
    <s v="SP"/>
    <x v="1"/>
    <x v="1"/>
    <n v="10"/>
    <x v="2"/>
  </r>
  <r>
    <d v="2021-08-24T00:00:00"/>
    <x v="7"/>
    <n v="9000688"/>
    <x v="0"/>
    <s v="Belo Horizonte"/>
    <s v="MG"/>
    <x v="1"/>
    <x v="2"/>
    <n v="6"/>
    <x v="0"/>
  </r>
  <r>
    <d v="2021-08-25T00:00:00"/>
    <x v="7"/>
    <n v="9000024"/>
    <x v="4"/>
    <s v="São Paulo"/>
    <s v="SP"/>
    <x v="1"/>
    <x v="1"/>
    <n v="7"/>
    <x v="0"/>
  </r>
  <r>
    <d v="2021-08-25T00:00:00"/>
    <x v="7"/>
    <n v="9000298"/>
    <x v="0"/>
    <s v="Manaus"/>
    <s v="AM"/>
    <x v="4"/>
    <x v="0"/>
    <n v="6"/>
    <x v="0"/>
  </r>
  <r>
    <d v="2021-08-25T00:00:00"/>
    <x v="7"/>
    <n v="9000538"/>
    <x v="0"/>
    <s v="Porto Alegre"/>
    <s v="RS"/>
    <x v="3"/>
    <x v="4"/>
    <n v="8"/>
    <x v="0"/>
  </r>
  <r>
    <d v="2021-08-25T00:00:00"/>
    <x v="7"/>
    <n v="9001273"/>
    <x v="2"/>
    <s v="Belo Horizonte"/>
    <s v="MG"/>
    <x v="1"/>
    <x v="2"/>
    <n v="10"/>
    <x v="2"/>
  </r>
  <r>
    <d v="2021-08-25T00:00:00"/>
    <x v="7"/>
    <n v="9001388"/>
    <x v="1"/>
    <s v="São Paulo"/>
    <s v="SP"/>
    <x v="1"/>
    <x v="1"/>
    <n v="10"/>
    <x v="2"/>
  </r>
  <r>
    <d v="2021-08-25T00:00:00"/>
    <x v="7"/>
    <n v="9001588"/>
    <x v="0"/>
    <s v="Florianopolis"/>
    <s v="SC"/>
    <x v="3"/>
    <x v="1"/>
    <n v="8"/>
    <x v="0"/>
  </r>
  <r>
    <d v="2021-08-26T00:00:00"/>
    <x v="7"/>
    <n v="9000615"/>
    <x v="0"/>
    <s v="Porto Alegre"/>
    <s v="RS"/>
    <x v="3"/>
    <x v="1"/>
    <n v="8"/>
    <x v="0"/>
  </r>
  <r>
    <d v="2021-08-26T00:00:00"/>
    <x v="7"/>
    <n v="9000616"/>
    <x v="0"/>
    <s v="Rio de Janeiro"/>
    <s v="RJ"/>
    <x v="1"/>
    <x v="0"/>
    <n v="8"/>
    <x v="0"/>
  </r>
  <r>
    <d v="2021-08-26T00:00:00"/>
    <x v="7"/>
    <n v="9000909"/>
    <x v="3"/>
    <s v="Porto Alegre"/>
    <s v="RS"/>
    <x v="3"/>
    <x v="2"/>
    <n v="8"/>
    <x v="0"/>
  </r>
  <r>
    <d v="2021-08-26T00:00:00"/>
    <x v="7"/>
    <n v="9000944"/>
    <x v="3"/>
    <s v="Florianopolis"/>
    <s v="SC"/>
    <x v="3"/>
    <x v="1"/>
    <n v="10"/>
    <x v="2"/>
  </r>
  <r>
    <d v="2021-08-26T00:00:00"/>
    <x v="7"/>
    <n v="9001047"/>
    <x v="1"/>
    <s v="Florianopolis"/>
    <s v="SC"/>
    <x v="3"/>
    <x v="3"/>
    <n v="9"/>
    <x v="2"/>
  </r>
  <r>
    <d v="2021-08-26T00:00:00"/>
    <x v="7"/>
    <n v="9001493"/>
    <x v="5"/>
    <s v="Manaus"/>
    <s v="AM"/>
    <x v="4"/>
    <x v="1"/>
    <n v="10"/>
    <x v="2"/>
  </r>
  <r>
    <d v="2021-08-26T00:00:00"/>
    <x v="7"/>
    <n v="9001552"/>
    <x v="4"/>
    <s v="São Paulo"/>
    <s v="SP"/>
    <x v="1"/>
    <x v="1"/>
    <n v="5"/>
    <x v="1"/>
  </r>
  <r>
    <d v="2021-08-27T00:00:00"/>
    <x v="7"/>
    <n v="9000082"/>
    <x v="0"/>
    <s v="Campinas"/>
    <s v="SP"/>
    <x v="1"/>
    <x v="4"/>
    <n v="6"/>
    <x v="0"/>
  </r>
  <r>
    <d v="2021-08-27T00:00:00"/>
    <x v="7"/>
    <n v="9000514"/>
    <x v="0"/>
    <s v="Manaus"/>
    <s v="AM"/>
    <x v="4"/>
    <x v="1"/>
    <n v="5"/>
    <x v="1"/>
  </r>
  <r>
    <d v="2021-08-27T00:00:00"/>
    <x v="7"/>
    <n v="9000858"/>
    <x v="3"/>
    <s v="São Paulo"/>
    <s v="SP"/>
    <x v="1"/>
    <x v="2"/>
    <n v="9"/>
    <x v="2"/>
  </r>
  <r>
    <d v="2021-08-27T00:00:00"/>
    <x v="7"/>
    <n v="9001213"/>
    <x v="1"/>
    <s v="Goiania"/>
    <s v="GO"/>
    <x v="0"/>
    <x v="0"/>
    <n v="8"/>
    <x v="0"/>
  </r>
  <r>
    <d v="2021-08-27T00:00:00"/>
    <x v="7"/>
    <n v="9001218"/>
    <x v="4"/>
    <s v="Recife"/>
    <s v="PE"/>
    <x v="2"/>
    <x v="3"/>
    <n v="7"/>
    <x v="0"/>
  </r>
  <r>
    <d v="2021-08-27T00:00:00"/>
    <x v="7"/>
    <n v="9001431"/>
    <x v="0"/>
    <s v="Goiania"/>
    <s v="GO"/>
    <x v="0"/>
    <x v="1"/>
    <n v="10"/>
    <x v="2"/>
  </r>
  <r>
    <d v="2021-08-27T00:00:00"/>
    <x v="7"/>
    <n v="9001457"/>
    <x v="5"/>
    <s v="Recife"/>
    <s v="PE"/>
    <x v="2"/>
    <x v="1"/>
    <n v="6"/>
    <x v="0"/>
  </r>
  <r>
    <d v="2021-08-28T00:00:00"/>
    <x v="7"/>
    <n v="9000457"/>
    <x v="0"/>
    <s v="Goiania"/>
    <s v="GO"/>
    <x v="0"/>
    <x v="0"/>
    <n v="9"/>
    <x v="2"/>
  </r>
  <r>
    <d v="2021-08-28T00:00:00"/>
    <x v="7"/>
    <n v="9000714"/>
    <x v="4"/>
    <s v="Florianopolis"/>
    <s v="SC"/>
    <x v="3"/>
    <x v="5"/>
    <n v="10"/>
    <x v="2"/>
  </r>
  <r>
    <d v="2021-08-28T00:00:00"/>
    <x v="7"/>
    <n v="9000833"/>
    <x v="1"/>
    <s v="Florianopolis"/>
    <s v="SC"/>
    <x v="3"/>
    <x v="2"/>
    <n v="8"/>
    <x v="0"/>
  </r>
  <r>
    <d v="2021-08-28T00:00:00"/>
    <x v="7"/>
    <n v="9001185"/>
    <x v="1"/>
    <s v="Campinas"/>
    <s v="SP"/>
    <x v="1"/>
    <x v="5"/>
    <n v="8"/>
    <x v="0"/>
  </r>
  <r>
    <d v="2021-08-28T00:00:00"/>
    <x v="7"/>
    <n v="9001297"/>
    <x v="4"/>
    <s v="Manaus"/>
    <s v="AM"/>
    <x v="4"/>
    <x v="5"/>
    <n v="5"/>
    <x v="1"/>
  </r>
  <r>
    <d v="2021-08-28T00:00:00"/>
    <x v="7"/>
    <n v="9001303"/>
    <x v="3"/>
    <s v="Manaus"/>
    <s v="AM"/>
    <x v="4"/>
    <x v="2"/>
    <n v="7"/>
    <x v="0"/>
  </r>
  <r>
    <d v="2021-08-28T00:00:00"/>
    <x v="7"/>
    <n v="9001414"/>
    <x v="1"/>
    <s v="Goiania"/>
    <s v="GO"/>
    <x v="0"/>
    <x v="1"/>
    <n v="6"/>
    <x v="0"/>
  </r>
  <r>
    <d v="2021-08-29T00:00:00"/>
    <x v="7"/>
    <n v="9000210"/>
    <x v="1"/>
    <s v="Campinas"/>
    <s v="SP"/>
    <x v="1"/>
    <x v="1"/>
    <n v="5"/>
    <x v="1"/>
  </r>
  <r>
    <d v="2021-08-30T00:00:00"/>
    <x v="7"/>
    <n v="9000249"/>
    <x v="0"/>
    <s v="Recife"/>
    <s v="PE"/>
    <x v="2"/>
    <x v="2"/>
    <n v="7"/>
    <x v="0"/>
  </r>
  <r>
    <d v="2021-08-30T00:00:00"/>
    <x v="7"/>
    <n v="9001046"/>
    <x v="1"/>
    <s v="Manaus"/>
    <s v="AM"/>
    <x v="4"/>
    <x v="5"/>
    <n v="5"/>
    <x v="1"/>
  </r>
  <r>
    <d v="2021-08-31T00:00:00"/>
    <x v="7"/>
    <n v="9000272"/>
    <x v="5"/>
    <s v="Porto Alegre"/>
    <s v="RS"/>
    <x v="3"/>
    <x v="0"/>
    <n v="5"/>
    <x v="1"/>
  </r>
  <r>
    <d v="2021-08-31T00:00:00"/>
    <x v="7"/>
    <n v="9000742"/>
    <x v="4"/>
    <s v="Florianopolis"/>
    <s v="SC"/>
    <x v="3"/>
    <x v="5"/>
    <n v="6"/>
    <x v="0"/>
  </r>
  <r>
    <d v="2021-08-31T00:00:00"/>
    <x v="7"/>
    <n v="9000809"/>
    <x v="1"/>
    <s v="São Paulo"/>
    <s v="SP"/>
    <x v="1"/>
    <x v="5"/>
    <n v="7"/>
    <x v="0"/>
  </r>
  <r>
    <d v="2021-08-31T00:00:00"/>
    <x v="7"/>
    <n v="9001407"/>
    <x v="3"/>
    <s v="Rio de Janeiro"/>
    <s v="RJ"/>
    <x v="1"/>
    <x v="1"/>
    <n v="7"/>
    <x v="0"/>
  </r>
  <r>
    <d v="2021-09-01T00:00:00"/>
    <x v="8"/>
    <n v="9000305"/>
    <x v="0"/>
    <s v="Rio de Janeiro"/>
    <s v="RJ"/>
    <x v="1"/>
    <x v="3"/>
    <n v="9"/>
    <x v="2"/>
  </r>
  <r>
    <d v="2021-09-01T00:00:00"/>
    <x v="8"/>
    <n v="9000322"/>
    <x v="0"/>
    <s v="Campinas"/>
    <s v="SP"/>
    <x v="1"/>
    <x v="3"/>
    <n v="5"/>
    <x v="1"/>
  </r>
  <r>
    <d v="2021-09-01T00:00:00"/>
    <x v="8"/>
    <n v="9000711"/>
    <x v="4"/>
    <s v="Florianopolis"/>
    <s v="SC"/>
    <x v="3"/>
    <x v="4"/>
    <n v="5"/>
    <x v="1"/>
  </r>
  <r>
    <d v="2021-09-01T00:00:00"/>
    <x v="8"/>
    <n v="9000755"/>
    <x v="1"/>
    <s v="Recife"/>
    <s v="PE"/>
    <x v="2"/>
    <x v="1"/>
    <n v="10"/>
    <x v="2"/>
  </r>
  <r>
    <d v="2021-09-01T00:00:00"/>
    <x v="8"/>
    <n v="9000923"/>
    <x v="3"/>
    <s v="Porto Alegre"/>
    <s v="RS"/>
    <x v="3"/>
    <x v="4"/>
    <n v="10"/>
    <x v="2"/>
  </r>
  <r>
    <d v="2021-09-01T00:00:00"/>
    <x v="8"/>
    <n v="9001136"/>
    <x v="2"/>
    <s v="Manaus"/>
    <s v="AM"/>
    <x v="4"/>
    <x v="3"/>
    <n v="5"/>
    <x v="1"/>
  </r>
  <r>
    <d v="2021-09-01T00:00:00"/>
    <x v="8"/>
    <n v="9001586"/>
    <x v="5"/>
    <s v="São Paulo"/>
    <s v="SP"/>
    <x v="1"/>
    <x v="1"/>
    <n v="6"/>
    <x v="0"/>
  </r>
  <r>
    <d v="2021-09-02T00:00:00"/>
    <x v="8"/>
    <n v="9000092"/>
    <x v="4"/>
    <s v="Recife"/>
    <s v="PE"/>
    <x v="2"/>
    <x v="1"/>
    <n v="6"/>
    <x v="0"/>
  </r>
  <r>
    <d v="2021-09-02T00:00:00"/>
    <x v="8"/>
    <n v="9000261"/>
    <x v="0"/>
    <s v="Porto Alegre"/>
    <s v="RS"/>
    <x v="3"/>
    <x v="1"/>
    <n v="8"/>
    <x v="0"/>
  </r>
  <r>
    <d v="2021-09-02T00:00:00"/>
    <x v="8"/>
    <n v="9000746"/>
    <x v="1"/>
    <s v="Manaus"/>
    <s v="AM"/>
    <x v="4"/>
    <x v="3"/>
    <n v="10"/>
    <x v="2"/>
  </r>
  <r>
    <d v="2021-09-02T00:00:00"/>
    <x v="8"/>
    <n v="9001171"/>
    <x v="4"/>
    <s v="Rio de Janeiro"/>
    <s v="RJ"/>
    <x v="1"/>
    <x v="1"/>
    <n v="7"/>
    <x v="0"/>
  </r>
  <r>
    <d v="2021-09-02T00:00:00"/>
    <x v="8"/>
    <n v="9001417"/>
    <x v="2"/>
    <s v="Florianopolis"/>
    <s v="SC"/>
    <x v="3"/>
    <x v="1"/>
    <n v="5"/>
    <x v="1"/>
  </r>
  <r>
    <d v="2021-09-03T00:00:00"/>
    <x v="8"/>
    <n v="9000205"/>
    <x v="1"/>
    <s v="Recife"/>
    <s v="PE"/>
    <x v="2"/>
    <x v="5"/>
    <n v="9"/>
    <x v="2"/>
  </r>
  <r>
    <d v="2021-09-03T00:00:00"/>
    <x v="8"/>
    <n v="9001023"/>
    <x v="3"/>
    <s v="Campinas"/>
    <s v="SP"/>
    <x v="1"/>
    <x v="2"/>
    <n v="9"/>
    <x v="2"/>
  </r>
  <r>
    <d v="2021-09-03T00:00:00"/>
    <x v="8"/>
    <n v="9001202"/>
    <x v="2"/>
    <s v="Campinas"/>
    <s v="SP"/>
    <x v="1"/>
    <x v="4"/>
    <n v="8"/>
    <x v="0"/>
  </r>
  <r>
    <d v="2021-09-03T00:00:00"/>
    <x v="8"/>
    <n v="9001286"/>
    <x v="2"/>
    <s v="Belo Horizonte"/>
    <s v="MG"/>
    <x v="1"/>
    <x v="3"/>
    <n v="7"/>
    <x v="0"/>
  </r>
  <r>
    <d v="2021-09-03T00:00:00"/>
    <x v="8"/>
    <n v="9001399"/>
    <x v="0"/>
    <s v="Recife"/>
    <s v="PE"/>
    <x v="2"/>
    <x v="1"/>
    <n v="9"/>
    <x v="2"/>
  </r>
  <r>
    <d v="2021-09-03T00:00:00"/>
    <x v="8"/>
    <n v="9001529"/>
    <x v="0"/>
    <s v="São Paulo"/>
    <s v="SP"/>
    <x v="1"/>
    <x v="1"/>
    <n v="10"/>
    <x v="2"/>
  </r>
  <r>
    <d v="2021-09-03T00:00:00"/>
    <x v="8"/>
    <n v="9001536"/>
    <x v="3"/>
    <s v="Rio de Janeiro"/>
    <s v="RJ"/>
    <x v="1"/>
    <x v="1"/>
    <n v="8"/>
    <x v="0"/>
  </r>
  <r>
    <d v="2021-09-04T00:00:00"/>
    <x v="8"/>
    <n v="9000975"/>
    <x v="3"/>
    <s v="Campinas"/>
    <s v="SP"/>
    <x v="1"/>
    <x v="2"/>
    <n v="10"/>
    <x v="2"/>
  </r>
  <r>
    <d v="2021-09-04T00:00:00"/>
    <x v="8"/>
    <n v="9001534"/>
    <x v="0"/>
    <s v="Belo Horizonte"/>
    <s v="MG"/>
    <x v="1"/>
    <x v="1"/>
    <n v="5"/>
    <x v="1"/>
  </r>
  <r>
    <d v="2021-09-04T00:00:00"/>
    <x v="8"/>
    <n v="9001610"/>
    <x v="4"/>
    <s v="Belo Horizonte"/>
    <s v="MG"/>
    <x v="1"/>
    <x v="1"/>
    <n v="5"/>
    <x v="1"/>
  </r>
  <r>
    <d v="2021-09-05T00:00:00"/>
    <x v="8"/>
    <n v="9000102"/>
    <x v="1"/>
    <s v="Goiania"/>
    <s v="GO"/>
    <x v="0"/>
    <x v="2"/>
    <n v="9"/>
    <x v="2"/>
  </r>
  <r>
    <d v="2021-09-05T00:00:00"/>
    <x v="8"/>
    <n v="9000446"/>
    <x v="0"/>
    <s v="Recife"/>
    <s v="PE"/>
    <x v="2"/>
    <x v="3"/>
    <n v="7"/>
    <x v="0"/>
  </r>
  <r>
    <d v="2021-09-05T00:00:00"/>
    <x v="8"/>
    <n v="9000478"/>
    <x v="0"/>
    <s v="Campinas"/>
    <s v="SP"/>
    <x v="1"/>
    <x v="5"/>
    <n v="8"/>
    <x v="0"/>
  </r>
  <r>
    <d v="2021-09-05T00:00:00"/>
    <x v="8"/>
    <n v="9000729"/>
    <x v="3"/>
    <s v="Goiania"/>
    <s v="GO"/>
    <x v="0"/>
    <x v="5"/>
    <n v="10"/>
    <x v="2"/>
  </r>
  <r>
    <d v="2021-09-05T00:00:00"/>
    <x v="8"/>
    <n v="9000879"/>
    <x v="0"/>
    <s v="São Paulo"/>
    <s v="SP"/>
    <x v="1"/>
    <x v="1"/>
    <n v="9"/>
    <x v="2"/>
  </r>
  <r>
    <d v="2021-09-05T00:00:00"/>
    <x v="8"/>
    <n v="9000883"/>
    <x v="3"/>
    <s v="Porto Alegre"/>
    <s v="RS"/>
    <x v="3"/>
    <x v="5"/>
    <n v="9"/>
    <x v="2"/>
  </r>
  <r>
    <d v="2021-09-06T00:00:00"/>
    <x v="8"/>
    <n v="9000132"/>
    <x v="1"/>
    <s v="Campinas"/>
    <s v="SP"/>
    <x v="1"/>
    <x v="1"/>
    <n v="10"/>
    <x v="2"/>
  </r>
  <r>
    <d v="2021-09-06T00:00:00"/>
    <x v="8"/>
    <n v="9000510"/>
    <x v="0"/>
    <s v="Porto Alegre"/>
    <s v="RS"/>
    <x v="3"/>
    <x v="2"/>
    <n v="8"/>
    <x v="0"/>
  </r>
  <r>
    <d v="2021-09-06T00:00:00"/>
    <x v="8"/>
    <n v="9000544"/>
    <x v="0"/>
    <s v="Porto Alegre"/>
    <s v="RS"/>
    <x v="3"/>
    <x v="5"/>
    <n v="9"/>
    <x v="2"/>
  </r>
  <r>
    <d v="2021-09-06T00:00:00"/>
    <x v="8"/>
    <n v="9000661"/>
    <x v="0"/>
    <s v="São Paulo"/>
    <s v="SP"/>
    <x v="1"/>
    <x v="0"/>
    <n v="10"/>
    <x v="2"/>
  </r>
  <r>
    <d v="2021-09-06T00:00:00"/>
    <x v="8"/>
    <n v="9001011"/>
    <x v="0"/>
    <s v="Campinas"/>
    <s v="SP"/>
    <x v="1"/>
    <x v="5"/>
    <n v="10"/>
    <x v="2"/>
  </r>
  <r>
    <d v="2021-09-06T00:00:00"/>
    <x v="8"/>
    <n v="9001147"/>
    <x v="3"/>
    <s v="Campinas"/>
    <s v="SP"/>
    <x v="1"/>
    <x v="3"/>
    <n v="8"/>
    <x v="0"/>
  </r>
  <r>
    <d v="2021-09-06T00:00:00"/>
    <x v="8"/>
    <n v="9001154"/>
    <x v="5"/>
    <s v="Porto Alegre"/>
    <s v="RS"/>
    <x v="3"/>
    <x v="5"/>
    <n v="9"/>
    <x v="2"/>
  </r>
  <r>
    <d v="2021-09-06T00:00:00"/>
    <x v="8"/>
    <n v="9001348"/>
    <x v="1"/>
    <s v="Belo Horizonte"/>
    <s v="MG"/>
    <x v="1"/>
    <x v="3"/>
    <n v="8"/>
    <x v="0"/>
  </r>
  <r>
    <d v="2021-09-06T00:00:00"/>
    <x v="8"/>
    <n v="9001585"/>
    <x v="2"/>
    <s v="Manaus"/>
    <s v="AM"/>
    <x v="4"/>
    <x v="1"/>
    <n v="10"/>
    <x v="2"/>
  </r>
  <r>
    <d v="2021-09-07T00:00:00"/>
    <x v="8"/>
    <n v="9000034"/>
    <x v="3"/>
    <s v="Rio de Janeiro"/>
    <s v="RJ"/>
    <x v="1"/>
    <x v="1"/>
    <n v="10"/>
    <x v="2"/>
  </r>
  <r>
    <d v="2021-09-07T00:00:00"/>
    <x v="8"/>
    <n v="9000095"/>
    <x v="1"/>
    <s v="Manaus"/>
    <s v="AM"/>
    <x v="4"/>
    <x v="3"/>
    <n v="8"/>
    <x v="0"/>
  </r>
  <r>
    <d v="2021-09-07T00:00:00"/>
    <x v="8"/>
    <n v="9000278"/>
    <x v="0"/>
    <s v="Porto Alegre"/>
    <s v="RS"/>
    <x v="3"/>
    <x v="5"/>
    <n v="9"/>
    <x v="2"/>
  </r>
  <r>
    <d v="2021-09-07T00:00:00"/>
    <x v="8"/>
    <n v="9000357"/>
    <x v="0"/>
    <s v="Florianopolis"/>
    <s v="SC"/>
    <x v="3"/>
    <x v="2"/>
    <n v="9"/>
    <x v="2"/>
  </r>
  <r>
    <d v="2021-09-07T00:00:00"/>
    <x v="8"/>
    <n v="9000432"/>
    <x v="0"/>
    <s v="Porto Alegre"/>
    <s v="RS"/>
    <x v="3"/>
    <x v="2"/>
    <n v="10"/>
    <x v="2"/>
  </r>
  <r>
    <d v="2021-09-07T00:00:00"/>
    <x v="8"/>
    <n v="9000982"/>
    <x v="3"/>
    <s v="Manaus"/>
    <s v="AM"/>
    <x v="4"/>
    <x v="1"/>
    <n v="9"/>
    <x v="2"/>
  </r>
  <r>
    <d v="2021-09-07T00:00:00"/>
    <x v="8"/>
    <n v="9001237"/>
    <x v="0"/>
    <s v="Campinas"/>
    <s v="SP"/>
    <x v="1"/>
    <x v="4"/>
    <n v="8"/>
    <x v="0"/>
  </r>
  <r>
    <d v="2021-09-07T00:00:00"/>
    <x v="8"/>
    <n v="9001468"/>
    <x v="5"/>
    <s v="Florianopolis"/>
    <s v="SC"/>
    <x v="3"/>
    <x v="1"/>
    <n v="10"/>
    <x v="2"/>
  </r>
  <r>
    <d v="2021-09-07T00:00:00"/>
    <x v="8"/>
    <n v="9001547"/>
    <x v="1"/>
    <s v="Belo Horizonte"/>
    <s v="MG"/>
    <x v="1"/>
    <x v="1"/>
    <n v="9"/>
    <x v="2"/>
  </r>
  <r>
    <d v="2021-09-08T00:00:00"/>
    <x v="8"/>
    <n v="9000521"/>
    <x v="0"/>
    <s v="Rio de Janeiro"/>
    <s v="RJ"/>
    <x v="1"/>
    <x v="2"/>
    <n v="9"/>
    <x v="2"/>
  </r>
  <r>
    <d v="2021-09-08T00:00:00"/>
    <x v="8"/>
    <n v="9000577"/>
    <x v="0"/>
    <s v="Rio de Janeiro"/>
    <s v="RJ"/>
    <x v="1"/>
    <x v="3"/>
    <n v="8"/>
    <x v="0"/>
  </r>
  <r>
    <d v="2021-09-08T00:00:00"/>
    <x v="8"/>
    <n v="9000929"/>
    <x v="3"/>
    <s v="Rio de Janeiro"/>
    <s v="RJ"/>
    <x v="1"/>
    <x v="5"/>
    <n v="10"/>
    <x v="2"/>
  </r>
  <r>
    <d v="2021-09-08T00:00:00"/>
    <x v="8"/>
    <n v="9000981"/>
    <x v="3"/>
    <s v="Goiania"/>
    <s v="GO"/>
    <x v="0"/>
    <x v="5"/>
    <n v="9"/>
    <x v="2"/>
  </r>
  <r>
    <d v="2021-09-08T00:00:00"/>
    <x v="8"/>
    <n v="9001304"/>
    <x v="2"/>
    <s v="São Paulo"/>
    <s v="SP"/>
    <x v="1"/>
    <x v="3"/>
    <n v="10"/>
    <x v="2"/>
  </r>
  <r>
    <d v="2021-09-08T00:00:00"/>
    <x v="8"/>
    <n v="9001376"/>
    <x v="0"/>
    <s v="Porto Alegre"/>
    <s v="RS"/>
    <x v="3"/>
    <x v="1"/>
    <n v="10"/>
    <x v="2"/>
  </r>
  <r>
    <d v="2021-09-08T00:00:00"/>
    <x v="8"/>
    <n v="9001404"/>
    <x v="4"/>
    <s v="Campinas"/>
    <s v="SP"/>
    <x v="1"/>
    <x v="1"/>
    <n v="9"/>
    <x v="2"/>
  </r>
  <r>
    <d v="2021-09-08T00:00:00"/>
    <x v="8"/>
    <n v="9001502"/>
    <x v="3"/>
    <s v="Recife"/>
    <s v="PE"/>
    <x v="2"/>
    <x v="1"/>
    <n v="8"/>
    <x v="0"/>
  </r>
  <r>
    <d v="2021-09-09T00:00:00"/>
    <x v="8"/>
    <n v="9000078"/>
    <x v="4"/>
    <s v="Goiania"/>
    <s v="GO"/>
    <x v="0"/>
    <x v="4"/>
    <n v="10"/>
    <x v="2"/>
  </r>
  <r>
    <d v="2021-09-09T00:00:00"/>
    <x v="8"/>
    <n v="9000962"/>
    <x v="3"/>
    <s v="Goiania"/>
    <s v="GO"/>
    <x v="0"/>
    <x v="3"/>
    <n v="10"/>
    <x v="2"/>
  </r>
  <r>
    <d v="2021-09-09T00:00:00"/>
    <x v="8"/>
    <n v="9001176"/>
    <x v="1"/>
    <s v="Porto Alegre"/>
    <s v="RS"/>
    <x v="3"/>
    <x v="5"/>
    <n v="10"/>
    <x v="2"/>
  </r>
  <r>
    <d v="2021-09-09T00:00:00"/>
    <x v="8"/>
    <n v="9001565"/>
    <x v="2"/>
    <s v="Campinas"/>
    <s v="SP"/>
    <x v="1"/>
    <x v="1"/>
    <n v="10"/>
    <x v="2"/>
  </r>
  <r>
    <d v="2021-09-10T00:00:00"/>
    <x v="8"/>
    <n v="9000306"/>
    <x v="0"/>
    <s v="Manaus"/>
    <s v="AM"/>
    <x v="4"/>
    <x v="1"/>
    <n v="9"/>
    <x v="2"/>
  </r>
  <r>
    <d v="2021-09-10T00:00:00"/>
    <x v="8"/>
    <n v="9001053"/>
    <x v="4"/>
    <s v="Belo Horizonte"/>
    <s v="MG"/>
    <x v="1"/>
    <x v="2"/>
    <n v="10"/>
    <x v="2"/>
  </r>
  <r>
    <d v="2021-09-10T00:00:00"/>
    <x v="8"/>
    <n v="9001146"/>
    <x v="3"/>
    <s v="Campinas"/>
    <s v="SP"/>
    <x v="1"/>
    <x v="3"/>
    <n v="9"/>
    <x v="2"/>
  </r>
  <r>
    <d v="2021-09-10T00:00:00"/>
    <x v="8"/>
    <n v="9001379"/>
    <x v="3"/>
    <s v="Campinas"/>
    <s v="SP"/>
    <x v="1"/>
    <x v="1"/>
    <n v="8"/>
    <x v="0"/>
  </r>
  <r>
    <d v="2021-09-10T00:00:00"/>
    <x v="8"/>
    <n v="9001478"/>
    <x v="0"/>
    <s v="Goiania"/>
    <s v="GO"/>
    <x v="0"/>
    <x v="1"/>
    <n v="8"/>
    <x v="0"/>
  </r>
  <r>
    <d v="2021-09-10T00:00:00"/>
    <x v="8"/>
    <n v="9001494"/>
    <x v="1"/>
    <s v="São Paulo"/>
    <s v="SP"/>
    <x v="1"/>
    <x v="1"/>
    <n v="10"/>
    <x v="2"/>
  </r>
  <r>
    <d v="2021-09-11T00:00:00"/>
    <x v="8"/>
    <n v="9001124"/>
    <x v="0"/>
    <s v="Florianopolis"/>
    <s v="SC"/>
    <x v="3"/>
    <x v="4"/>
    <n v="8"/>
    <x v="0"/>
  </r>
  <r>
    <d v="2021-09-12T00:00:00"/>
    <x v="8"/>
    <n v="9000088"/>
    <x v="3"/>
    <s v="Campinas"/>
    <s v="SP"/>
    <x v="1"/>
    <x v="4"/>
    <n v="9"/>
    <x v="2"/>
  </r>
  <r>
    <d v="2021-09-12T00:00:00"/>
    <x v="8"/>
    <n v="9000834"/>
    <x v="1"/>
    <s v="Porto Alegre"/>
    <s v="RS"/>
    <x v="3"/>
    <x v="5"/>
    <n v="9"/>
    <x v="2"/>
  </r>
  <r>
    <d v="2021-09-12T00:00:00"/>
    <x v="8"/>
    <n v="9001060"/>
    <x v="4"/>
    <s v="Recife"/>
    <s v="PE"/>
    <x v="2"/>
    <x v="3"/>
    <n v="9"/>
    <x v="2"/>
  </r>
  <r>
    <d v="2021-09-12T00:00:00"/>
    <x v="8"/>
    <n v="9001243"/>
    <x v="1"/>
    <s v="Recife"/>
    <s v="PE"/>
    <x v="2"/>
    <x v="5"/>
    <n v="8"/>
    <x v="0"/>
  </r>
  <r>
    <d v="2021-09-12T00:00:00"/>
    <x v="8"/>
    <n v="9001305"/>
    <x v="2"/>
    <s v="Florianopolis"/>
    <s v="SC"/>
    <x v="3"/>
    <x v="1"/>
    <n v="10"/>
    <x v="2"/>
  </r>
  <r>
    <d v="2021-09-12T00:00:00"/>
    <x v="8"/>
    <n v="9001389"/>
    <x v="2"/>
    <s v="Campinas"/>
    <s v="SP"/>
    <x v="1"/>
    <x v="1"/>
    <n v="9"/>
    <x v="2"/>
  </r>
  <r>
    <d v="2021-09-12T00:00:00"/>
    <x v="8"/>
    <n v="9001396"/>
    <x v="5"/>
    <s v="Belo Horizonte"/>
    <s v="MG"/>
    <x v="1"/>
    <x v="1"/>
    <n v="9"/>
    <x v="2"/>
  </r>
  <r>
    <d v="2021-09-12T00:00:00"/>
    <x v="8"/>
    <n v="9001480"/>
    <x v="1"/>
    <s v="Belo Horizonte"/>
    <s v="MG"/>
    <x v="1"/>
    <x v="1"/>
    <n v="8"/>
    <x v="0"/>
  </r>
  <r>
    <d v="2021-09-12T00:00:00"/>
    <x v="8"/>
    <n v="9001515"/>
    <x v="4"/>
    <s v="Manaus"/>
    <s v="AM"/>
    <x v="4"/>
    <x v="1"/>
    <n v="10"/>
    <x v="2"/>
  </r>
  <r>
    <d v="2021-09-12T00:00:00"/>
    <x v="8"/>
    <n v="9001559"/>
    <x v="5"/>
    <s v="São Paulo"/>
    <s v="SP"/>
    <x v="1"/>
    <x v="1"/>
    <n v="9"/>
    <x v="2"/>
  </r>
  <r>
    <d v="2021-09-12T00:00:00"/>
    <x v="8"/>
    <n v="9001602"/>
    <x v="2"/>
    <s v="Florianopolis"/>
    <s v="SC"/>
    <x v="3"/>
    <x v="1"/>
    <n v="10"/>
    <x v="2"/>
  </r>
  <r>
    <d v="2021-09-13T00:00:00"/>
    <x v="8"/>
    <n v="9000045"/>
    <x v="3"/>
    <s v="Belo Horizonte"/>
    <s v="MG"/>
    <x v="1"/>
    <x v="4"/>
    <n v="9"/>
    <x v="2"/>
  </r>
  <r>
    <d v="2021-09-13T00:00:00"/>
    <x v="8"/>
    <n v="9000445"/>
    <x v="0"/>
    <s v="Belo Horizonte"/>
    <s v="MG"/>
    <x v="1"/>
    <x v="2"/>
    <n v="10"/>
    <x v="2"/>
  </r>
  <r>
    <d v="2021-09-13T00:00:00"/>
    <x v="8"/>
    <n v="9001198"/>
    <x v="0"/>
    <s v="Belo Horizonte"/>
    <s v="MG"/>
    <x v="1"/>
    <x v="3"/>
    <n v="10"/>
    <x v="2"/>
  </r>
  <r>
    <d v="2021-09-13T00:00:00"/>
    <x v="8"/>
    <n v="9001347"/>
    <x v="1"/>
    <s v="Campinas"/>
    <s v="SP"/>
    <x v="1"/>
    <x v="0"/>
    <n v="10"/>
    <x v="2"/>
  </r>
  <r>
    <d v="2021-09-13T00:00:00"/>
    <x v="8"/>
    <n v="9001424"/>
    <x v="2"/>
    <s v="Goiania"/>
    <s v="GO"/>
    <x v="0"/>
    <x v="1"/>
    <n v="10"/>
    <x v="2"/>
  </r>
  <r>
    <d v="2021-09-13T00:00:00"/>
    <x v="8"/>
    <n v="9001578"/>
    <x v="5"/>
    <s v="Florianopolis"/>
    <s v="SC"/>
    <x v="3"/>
    <x v="1"/>
    <n v="10"/>
    <x v="2"/>
  </r>
  <r>
    <d v="2021-09-14T00:00:00"/>
    <x v="8"/>
    <n v="9000003"/>
    <x v="4"/>
    <s v="Porto Alegre"/>
    <s v="RS"/>
    <x v="3"/>
    <x v="0"/>
    <n v="9"/>
    <x v="2"/>
  </r>
  <r>
    <d v="2021-09-14T00:00:00"/>
    <x v="8"/>
    <n v="9000816"/>
    <x v="1"/>
    <s v="Rio de Janeiro"/>
    <s v="RJ"/>
    <x v="1"/>
    <x v="2"/>
    <n v="10"/>
    <x v="2"/>
  </r>
  <r>
    <d v="2021-09-14T00:00:00"/>
    <x v="8"/>
    <n v="9000960"/>
    <x v="3"/>
    <s v="Manaus"/>
    <s v="AM"/>
    <x v="4"/>
    <x v="1"/>
    <n v="10"/>
    <x v="2"/>
  </r>
  <r>
    <d v="2021-09-14T00:00:00"/>
    <x v="8"/>
    <n v="9001113"/>
    <x v="5"/>
    <s v="Belo Horizonte"/>
    <s v="MG"/>
    <x v="1"/>
    <x v="3"/>
    <n v="8"/>
    <x v="0"/>
  </r>
  <r>
    <d v="2021-09-14T00:00:00"/>
    <x v="8"/>
    <n v="9001182"/>
    <x v="0"/>
    <s v="Manaus"/>
    <s v="AM"/>
    <x v="4"/>
    <x v="2"/>
    <n v="10"/>
    <x v="2"/>
  </r>
  <r>
    <d v="2021-09-14T00:00:00"/>
    <x v="8"/>
    <n v="9001234"/>
    <x v="0"/>
    <s v="Belo Horizonte"/>
    <s v="MG"/>
    <x v="1"/>
    <x v="2"/>
    <n v="8"/>
    <x v="0"/>
  </r>
  <r>
    <d v="2021-09-14T00:00:00"/>
    <x v="8"/>
    <n v="9001475"/>
    <x v="0"/>
    <s v="Campinas"/>
    <s v="SP"/>
    <x v="1"/>
    <x v="1"/>
    <n v="9"/>
    <x v="2"/>
  </r>
  <r>
    <d v="2021-09-14T00:00:00"/>
    <x v="8"/>
    <n v="9001557"/>
    <x v="1"/>
    <s v="Goiania"/>
    <s v="GO"/>
    <x v="0"/>
    <x v="1"/>
    <n v="8"/>
    <x v="0"/>
  </r>
  <r>
    <d v="2021-09-14T00:00:00"/>
    <x v="8"/>
    <n v="9001598"/>
    <x v="3"/>
    <s v="Manaus"/>
    <s v="AM"/>
    <x v="4"/>
    <x v="1"/>
    <n v="10"/>
    <x v="2"/>
  </r>
  <r>
    <d v="2021-09-14T00:00:00"/>
    <x v="8"/>
    <n v="9001613"/>
    <x v="4"/>
    <s v="Campinas"/>
    <s v="SP"/>
    <x v="1"/>
    <x v="1"/>
    <n v="10"/>
    <x v="2"/>
  </r>
  <r>
    <d v="2021-09-15T00:00:00"/>
    <x v="8"/>
    <n v="9000441"/>
    <x v="0"/>
    <s v="São Paulo"/>
    <s v="SP"/>
    <x v="1"/>
    <x v="5"/>
    <n v="8"/>
    <x v="0"/>
  </r>
  <r>
    <d v="2021-09-15T00:00:00"/>
    <x v="8"/>
    <n v="9000639"/>
    <x v="0"/>
    <s v="Recife"/>
    <s v="PE"/>
    <x v="2"/>
    <x v="2"/>
    <n v="10"/>
    <x v="2"/>
  </r>
  <r>
    <d v="2021-09-15T00:00:00"/>
    <x v="8"/>
    <n v="9000708"/>
    <x v="4"/>
    <s v="Goiania"/>
    <s v="GO"/>
    <x v="0"/>
    <x v="0"/>
    <n v="8"/>
    <x v="0"/>
  </r>
  <r>
    <d v="2021-09-15T00:00:00"/>
    <x v="8"/>
    <n v="9001550"/>
    <x v="3"/>
    <s v="Goiania"/>
    <s v="GO"/>
    <x v="0"/>
    <x v="1"/>
    <n v="10"/>
    <x v="2"/>
  </r>
  <r>
    <d v="2021-09-16T00:00:00"/>
    <x v="8"/>
    <n v="9000790"/>
    <x v="1"/>
    <s v="São Paulo"/>
    <s v="SP"/>
    <x v="1"/>
    <x v="3"/>
    <n v="10"/>
    <x v="2"/>
  </r>
  <r>
    <d v="2021-09-16T00:00:00"/>
    <x v="8"/>
    <n v="9000820"/>
    <x v="1"/>
    <s v="Recife"/>
    <s v="PE"/>
    <x v="2"/>
    <x v="2"/>
    <n v="10"/>
    <x v="2"/>
  </r>
  <r>
    <d v="2021-09-16T00:00:00"/>
    <x v="8"/>
    <n v="9000922"/>
    <x v="3"/>
    <s v="Campinas"/>
    <s v="SP"/>
    <x v="1"/>
    <x v="2"/>
    <n v="8"/>
    <x v="0"/>
  </r>
  <r>
    <d v="2021-09-16T00:00:00"/>
    <x v="8"/>
    <n v="9001004"/>
    <x v="3"/>
    <s v="Campinas"/>
    <s v="SP"/>
    <x v="1"/>
    <x v="1"/>
    <n v="9"/>
    <x v="2"/>
  </r>
  <r>
    <d v="2021-09-16T00:00:00"/>
    <x v="8"/>
    <n v="9001179"/>
    <x v="0"/>
    <s v="Florianopolis"/>
    <s v="SC"/>
    <x v="3"/>
    <x v="2"/>
    <n v="10"/>
    <x v="2"/>
  </r>
  <r>
    <d v="2021-09-16T00:00:00"/>
    <x v="8"/>
    <n v="9001215"/>
    <x v="1"/>
    <s v="São Paulo"/>
    <s v="SP"/>
    <x v="1"/>
    <x v="2"/>
    <n v="8"/>
    <x v="0"/>
  </r>
  <r>
    <d v="2021-09-16T00:00:00"/>
    <x v="8"/>
    <n v="9001448"/>
    <x v="3"/>
    <s v="Manaus"/>
    <s v="AM"/>
    <x v="4"/>
    <x v="1"/>
    <n v="10"/>
    <x v="2"/>
  </r>
  <r>
    <d v="2021-09-17T00:00:00"/>
    <x v="8"/>
    <n v="9000569"/>
    <x v="0"/>
    <s v="Manaus"/>
    <s v="AM"/>
    <x v="4"/>
    <x v="5"/>
    <n v="10"/>
    <x v="2"/>
  </r>
  <r>
    <d v="2021-09-17T00:00:00"/>
    <x v="8"/>
    <n v="9000607"/>
    <x v="0"/>
    <s v="São Paulo"/>
    <s v="SP"/>
    <x v="1"/>
    <x v="0"/>
    <n v="9"/>
    <x v="2"/>
  </r>
  <r>
    <d v="2021-09-17T00:00:00"/>
    <x v="8"/>
    <n v="9000641"/>
    <x v="0"/>
    <s v="Manaus"/>
    <s v="AM"/>
    <x v="4"/>
    <x v="2"/>
    <n v="10"/>
    <x v="2"/>
  </r>
  <r>
    <d v="2021-09-17T00:00:00"/>
    <x v="8"/>
    <n v="9000780"/>
    <x v="1"/>
    <s v="Recife"/>
    <s v="PE"/>
    <x v="2"/>
    <x v="2"/>
    <n v="8"/>
    <x v="0"/>
  </r>
  <r>
    <d v="2021-09-17T00:00:00"/>
    <x v="8"/>
    <n v="9000795"/>
    <x v="1"/>
    <s v="São Paulo"/>
    <s v="SP"/>
    <x v="1"/>
    <x v="2"/>
    <n v="10"/>
    <x v="2"/>
  </r>
  <r>
    <d v="2021-09-18T00:00:00"/>
    <x v="8"/>
    <n v="9000030"/>
    <x v="4"/>
    <s v="Recife"/>
    <s v="PE"/>
    <x v="2"/>
    <x v="2"/>
    <n v="8"/>
    <x v="0"/>
  </r>
  <r>
    <d v="2021-09-18T00:00:00"/>
    <x v="8"/>
    <n v="9000037"/>
    <x v="2"/>
    <s v="Porto Alegre"/>
    <s v="RS"/>
    <x v="3"/>
    <x v="0"/>
    <n v="8"/>
    <x v="0"/>
  </r>
  <r>
    <d v="2021-09-18T00:00:00"/>
    <x v="8"/>
    <n v="9000410"/>
    <x v="0"/>
    <s v="Porto Alegre"/>
    <s v="RS"/>
    <x v="3"/>
    <x v="1"/>
    <n v="10"/>
    <x v="2"/>
  </r>
  <r>
    <d v="2021-09-18T00:00:00"/>
    <x v="8"/>
    <n v="9001051"/>
    <x v="0"/>
    <s v="Rio de Janeiro"/>
    <s v="RJ"/>
    <x v="1"/>
    <x v="0"/>
    <n v="9"/>
    <x v="2"/>
  </r>
  <r>
    <d v="2021-09-18T00:00:00"/>
    <x v="8"/>
    <n v="9001523"/>
    <x v="5"/>
    <s v="Florianopolis"/>
    <s v="SC"/>
    <x v="3"/>
    <x v="1"/>
    <n v="8"/>
    <x v="0"/>
  </r>
  <r>
    <d v="2021-09-19T00:00:00"/>
    <x v="8"/>
    <n v="9000156"/>
    <x v="1"/>
    <s v="São Paulo"/>
    <s v="SP"/>
    <x v="1"/>
    <x v="0"/>
    <n v="10"/>
    <x v="2"/>
  </r>
  <r>
    <d v="2021-09-19T00:00:00"/>
    <x v="8"/>
    <n v="9000286"/>
    <x v="0"/>
    <s v="Rio de Janeiro"/>
    <s v="RJ"/>
    <x v="1"/>
    <x v="1"/>
    <n v="8"/>
    <x v="0"/>
  </r>
  <r>
    <d v="2021-09-19T00:00:00"/>
    <x v="8"/>
    <n v="9001012"/>
    <x v="4"/>
    <s v="Goiania"/>
    <s v="GO"/>
    <x v="0"/>
    <x v="2"/>
    <n v="10"/>
    <x v="2"/>
  </r>
  <r>
    <d v="2021-09-20T00:00:00"/>
    <x v="8"/>
    <n v="9000622"/>
    <x v="0"/>
    <s v="Campinas"/>
    <s v="SP"/>
    <x v="1"/>
    <x v="3"/>
    <n v="8"/>
    <x v="0"/>
  </r>
  <r>
    <d v="2021-09-20T00:00:00"/>
    <x v="8"/>
    <n v="9000792"/>
    <x v="1"/>
    <s v="Florianopolis"/>
    <s v="SC"/>
    <x v="3"/>
    <x v="3"/>
    <n v="10"/>
    <x v="2"/>
  </r>
  <r>
    <d v="2021-09-20T00:00:00"/>
    <x v="8"/>
    <n v="9000836"/>
    <x v="1"/>
    <s v="Manaus"/>
    <s v="AM"/>
    <x v="4"/>
    <x v="0"/>
    <n v="10"/>
    <x v="2"/>
  </r>
  <r>
    <d v="2021-09-20T00:00:00"/>
    <x v="8"/>
    <n v="9000927"/>
    <x v="3"/>
    <s v="Campinas"/>
    <s v="SP"/>
    <x v="1"/>
    <x v="5"/>
    <n v="9"/>
    <x v="2"/>
  </r>
  <r>
    <d v="2021-09-20T00:00:00"/>
    <x v="8"/>
    <n v="9000931"/>
    <x v="3"/>
    <s v="Belo Horizonte"/>
    <s v="MG"/>
    <x v="1"/>
    <x v="3"/>
    <n v="10"/>
    <x v="2"/>
  </r>
  <r>
    <d v="2021-09-20T00:00:00"/>
    <x v="8"/>
    <n v="9001318"/>
    <x v="3"/>
    <s v="Belo Horizonte"/>
    <s v="MG"/>
    <x v="1"/>
    <x v="2"/>
    <n v="10"/>
    <x v="2"/>
  </r>
  <r>
    <d v="2021-09-20T00:00:00"/>
    <x v="8"/>
    <n v="9001326"/>
    <x v="2"/>
    <s v="Porto Alegre"/>
    <s v="RS"/>
    <x v="3"/>
    <x v="5"/>
    <n v="10"/>
    <x v="2"/>
  </r>
  <r>
    <d v="2021-09-20T00:00:00"/>
    <x v="8"/>
    <n v="9001454"/>
    <x v="4"/>
    <s v="Campinas"/>
    <s v="SP"/>
    <x v="1"/>
    <x v="1"/>
    <n v="9"/>
    <x v="2"/>
  </r>
  <r>
    <d v="2021-09-20T00:00:00"/>
    <x v="8"/>
    <n v="9001608"/>
    <x v="1"/>
    <s v="Belo Horizonte"/>
    <s v="MG"/>
    <x v="1"/>
    <x v="1"/>
    <n v="9"/>
    <x v="2"/>
  </r>
  <r>
    <d v="2021-09-21T00:00:00"/>
    <x v="8"/>
    <n v="9000324"/>
    <x v="0"/>
    <s v="Goiania"/>
    <s v="GO"/>
    <x v="0"/>
    <x v="3"/>
    <n v="10"/>
    <x v="2"/>
  </r>
  <r>
    <d v="2021-09-21T00:00:00"/>
    <x v="8"/>
    <n v="9000876"/>
    <x v="2"/>
    <s v="Porto Alegre"/>
    <s v="RS"/>
    <x v="3"/>
    <x v="5"/>
    <n v="8"/>
    <x v="0"/>
  </r>
  <r>
    <d v="2021-09-21T00:00:00"/>
    <x v="8"/>
    <n v="9001248"/>
    <x v="1"/>
    <s v="Goiania"/>
    <s v="GO"/>
    <x v="0"/>
    <x v="2"/>
    <n v="10"/>
    <x v="2"/>
  </r>
  <r>
    <d v="2021-09-21T00:00:00"/>
    <x v="8"/>
    <n v="9001274"/>
    <x v="5"/>
    <s v="Rio de Janeiro"/>
    <s v="RJ"/>
    <x v="1"/>
    <x v="0"/>
    <n v="10"/>
    <x v="2"/>
  </r>
  <r>
    <d v="2021-09-21T00:00:00"/>
    <x v="8"/>
    <n v="9001405"/>
    <x v="1"/>
    <s v="São Paulo"/>
    <s v="SP"/>
    <x v="1"/>
    <x v="1"/>
    <n v="10"/>
    <x v="2"/>
  </r>
  <r>
    <d v="2021-09-22T00:00:00"/>
    <x v="8"/>
    <n v="9000191"/>
    <x v="1"/>
    <s v="São Paulo"/>
    <s v="SP"/>
    <x v="1"/>
    <x v="2"/>
    <n v="10"/>
    <x v="2"/>
  </r>
  <r>
    <d v="2021-09-22T00:00:00"/>
    <x v="8"/>
    <n v="9001394"/>
    <x v="5"/>
    <s v="Porto Alegre"/>
    <s v="RS"/>
    <x v="3"/>
    <x v="1"/>
    <n v="9"/>
    <x v="2"/>
  </r>
  <r>
    <d v="2021-09-22T00:00:00"/>
    <x v="8"/>
    <n v="9001452"/>
    <x v="1"/>
    <s v="Rio de Janeiro"/>
    <s v="RJ"/>
    <x v="1"/>
    <x v="1"/>
    <n v="8"/>
    <x v="0"/>
  </r>
  <r>
    <d v="2021-09-23T00:00:00"/>
    <x v="8"/>
    <n v="9000128"/>
    <x v="1"/>
    <s v="Recife"/>
    <s v="PE"/>
    <x v="2"/>
    <x v="1"/>
    <n v="8"/>
    <x v="0"/>
  </r>
  <r>
    <d v="2021-09-23T00:00:00"/>
    <x v="8"/>
    <n v="9000335"/>
    <x v="0"/>
    <s v="Florianopolis"/>
    <s v="SC"/>
    <x v="3"/>
    <x v="1"/>
    <n v="9"/>
    <x v="2"/>
  </r>
  <r>
    <d v="2021-09-23T00:00:00"/>
    <x v="8"/>
    <n v="9001008"/>
    <x v="1"/>
    <s v="Florianopolis"/>
    <s v="SC"/>
    <x v="3"/>
    <x v="3"/>
    <n v="8"/>
    <x v="0"/>
  </r>
  <r>
    <d v="2021-09-23T00:00:00"/>
    <x v="8"/>
    <n v="9001267"/>
    <x v="1"/>
    <s v="Recife"/>
    <s v="PE"/>
    <x v="2"/>
    <x v="2"/>
    <n v="8"/>
    <x v="0"/>
  </r>
  <r>
    <d v="2021-09-23T00:00:00"/>
    <x v="8"/>
    <n v="9001271"/>
    <x v="5"/>
    <s v="Florianopolis"/>
    <s v="SC"/>
    <x v="3"/>
    <x v="3"/>
    <n v="10"/>
    <x v="2"/>
  </r>
  <r>
    <d v="2021-09-23T00:00:00"/>
    <x v="8"/>
    <n v="9001275"/>
    <x v="1"/>
    <s v="São Paulo"/>
    <s v="SP"/>
    <x v="1"/>
    <x v="4"/>
    <n v="8"/>
    <x v="0"/>
  </r>
  <r>
    <d v="2021-09-23T00:00:00"/>
    <x v="8"/>
    <n v="9001440"/>
    <x v="5"/>
    <s v="Recife"/>
    <s v="PE"/>
    <x v="2"/>
    <x v="1"/>
    <n v="9"/>
    <x v="2"/>
  </r>
  <r>
    <d v="2021-09-23T00:00:00"/>
    <x v="8"/>
    <n v="9001519"/>
    <x v="0"/>
    <s v="Belo Horizonte"/>
    <s v="MG"/>
    <x v="1"/>
    <x v="1"/>
    <n v="9"/>
    <x v="2"/>
  </r>
  <r>
    <d v="2021-09-23T00:00:00"/>
    <x v="8"/>
    <n v="9001570"/>
    <x v="3"/>
    <s v="Goiania"/>
    <s v="GO"/>
    <x v="0"/>
    <x v="1"/>
    <n v="10"/>
    <x v="2"/>
  </r>
  <r>
    <d v="2021-09-23T00:00:00"/>
    <x v="8"/>
    <n v="9001572"/>
    <x v="0"/>
    <s v="Campinas"/>
    <s v="SP"/>
    <x v="1"/>
    <x v="1"/>
    <n v="8"/>
    <x v="0"/>
  </r>
  <r>
    <d v="2021-09-24T00:00:00"/>
    <x v="8"/>
    <n v="9000459"/>
    <x v="0"/>
    <s v="São Paulo"/>
    <s v="SP"/>
    <x v="1"/>
    <x v="4"/>
    <n v="10"/>
    <x v="2"/>
  </r>
  <r>
    <d v="2021-09-24T00:00:00"/>
    <x v="8"/>
    <n v="9000465"/>
    <x v="0"/>
    <s v="Rio de Janeiro"/>
    <s v="RJ"/>
    <x v="1"/>
    <x v="5"/>
    <n v="10"/>
    <x v="2"/>
  </r>
  <r>
    <d v="2021-09-24T00:00:00"/>
    <x v="8"/>
    <n v="9001172"/>
    <x v="3"/>
    <s v="Porto Alegre"/>
    <s v="RS"/>
    <x v="3"/>
    <x v="2"/>
    <n v="9"/>
    <x v="2"/>
  </r>
  <r>
    <d v="2021-09-24T00:00:00"/>
    <x v="8"/>
    <n v="9001317"/>
    <x v="5"/>
    <s v="Goiania"/>
    <s v="GO"/>
    <x v="0"/>
    <x v="2"/>
    <n v="9"/>
    <x v="2"/>
  </r>
  <r>
    <d v="2021-09-24T00:00:00"/>
    <x v="8"/>
    <n v="9001562"/>
    <x v="2"/>
    <s v="Manaus"/>
    <s v="AM"/>
    <x v="4"/>
    <x v="1"/>
    <n v="9"/>
    <x v="2"/>
  </r>
  <r>
    <d v="2021-09-25T00:00:00"/>
    <x v="8"/>
    <n v="9000035"/>
    <x v="0"/>
    <s v="Goiania"/>
    <s v="GO"/>
    <x v="0"/>
    <x v="2"/>
    <n v="9"/>
    <x v="2"/>
  </r>
  <r>
    <d v="2021-09-25T00:00:00"/>
    <x v="8"/>
    <n v="9000481"/>
    <x v="0"/>
    <s v="São Paulo"/>
    <s v="SP"/>
    <x v="1"/>
    <x v="5"/>
    <n v="9"/>
    <x v="2"/>
  </r>
  <r>
    <d v="2021-09-25T00:00:00"/>
    <x v="8"/>
    <n v="9000552"/>
    <x v="0"/>
    <s v="Campinas"/>
    <s v="SP"/>
    <x v="1"/>
    <x v="0"/>
    <n v="9"/>
    <x v="2"/>
  </r>
  <r>
    <d v="2021-09-25T00:00:00"/>
    <x v="8"/>
    <n v="9001311"/>
    <x v="1"/>
    <s v="Porto Alegre"/>
    <s v="RS"/>
    <x v="3"/>
    <x v="5"/>
    <n v="8"/>
    <x v="0"/>
  </r>
  <r>
    <d v="2021-09-25T00:00:00"/>
    <x v="8"/>
    <n v="9001450"/>
    <x v="4"/>
    <s v="Recife"/>
    <s v="PE"/>
    <x v="2"/>
    <x v="1"/>
    <n v="9"/>
    <x v="2"/>
  </r>
  <r>
    <d v="2021-09-25T00:00:00"/>
    <x v="8"/>
    <n v="9001551"/>
    <x v="5"/>
    <s v="Campinas"/>
    <s v="SP"/>
    <x v="1"/>
    <x v="1"/>
    <n v="10"/>
    <x v="2"/>
  </r>
  <r>
    <d v="2021-09-26T00:00:00"/>
    <x v="8"/>
    <n v="9000600"/>
    <x v="0"/>
    <s v="Florianopolis"/>
    <s v="SC"/>
    <x v="3"/>
    <x v="4"/>
    <n v="10"/>
    <x v="2"/>
  </r>
  <r>
    <d v="2021-09-26T00:00:00"/>
    <x v="8"/>
    <n v="9000713"/>
    <x v="4"/>
    <s v="Recife"/>
    <s v="PE"/>
    <x v="2"/>
    <x v="0"/>
    <n v="9"/>
    <x v="2"/>
  </r>
  <r>
    <d v="2021-09-26T00:00:00"/>
    <x v="8"/>
    <n v="9001164"/>
    <x v="0"/>
    <s v="Recife"/>
    <s v="PE"/>
    <x v="2"/>
    <x v="2"/>
    <n v="9"/>
    <x v="2"/>
  </r>
  <r>
    <d v="2021-09-26T00:00:00"/>
    <x v="8"/>
    <n v="9001266"/>
    <x v="3"/>
    <s v="Porto Alegre"/>
    <s v="RS"/>
    <x v="3"/>
    <x v="1"/>
    <n v="10"/>
    <x v="2"/>
  </r>
  <r>
    <d v="2021-09-26T00:00:00"/>
    <x v="8"/>
    <n v="9001486"/>
    <x v="3"/>
    <s v="Belo Horizonte"/>
    <s v="MG"/>
    <x v="1"/>
    <x v="1"/>
    <n v="10"/>
    <x v="2"/>
  </r>
  <r>
    <d v="2021-09-26T00:00:00"/>
    <x v="8"/>
    <n v="9001500"/>
    <x v="3"/>
    <s v="São Paulo"/>
    <s v="SP"/>
    <x v="1"/>
    <x v="1"/>
    <n v="8"/>
    <x v="0"/>
  </r>
  <r>
    <d v="2021-09-27T00:00:00"/>
    <x v="8"/>
    <n v="9000140"/>
    <x v="1"/>
    <s v="Campinas"/>
    <s v="SP"/>
    <x v="1"/>
    <x v="2"/>
    <n v="9"/>
    <x v="2"/>
  </r>
  <r>
    <d v="2021-09-27T00:00:00"/>
    <x v="8"/>
    <n v="9000551"/>
    <x v="0"/>
    <s v="São Paulo"/>
    <s v="SP"/>
    <x v="1"/>
    <x v="4"/>
    <n v="8"/>
    <x v="0"/>
  </r>
  <r>
    <d v="2021-09-27T00:00:00"/>
    <x v="8"/>
    <n v="9000907"/>
    <x v="3"/>
    <s v="Campinas"/>
    <s v="SP"/>
    <x v="1"/>
    <x v="3"/>
    <n v="9"/>
    <x v="2"/>
  </r>
  <r>
    <d v="2021-09-27T00:00:00"/>
    <x v="8"/>
    <n v="9001300"/>
    <x v="4"/>
    <s v="Porto Alegre"/>
    <s v="RS"/>
    <x v="3"/>
    <x v="1"/>
    <n v="8"/>
    <x v="0"/>
  </r>
  <r>
    <d v="2021-09-27T00:00:00"/>
    <x v="8"/>
    <n v="9001331"/>
    <x v="5"/>
    <s v="Rio de Janeiro"/>
    <s v="RJ"/>
    <x v="1"/>
    <x v="5"/>
    <n v="9"/>
    <x v="2"/>
  </r>
  <r>
    <d v="2021-09-27T00:00:00"/>
    <x v="8"/>
    <n v="9001413"/>
    <x v="2"/>
    <s v="Rio de Janeiro"/>
    <s v="RJ"/>
    <x v="1"/>
    <x v="1"/>
    <n v="10"/>
    <x v="2"/>
  </r>
  <r>
    <d v="2021-09-27T00:00:00"/>
    <x v="8"/>
    <n v="9001558"/>
    <x v="4"/>
    <s v="Rio de Janeiro"/>
    <s v="RJ"/>
    <x v="1"/>
    <x v="1"/>
    <n v="10"/>
    <x v="2"/>
  </r>
  <r>
    <d v="2021-09-28T00:00:00"/>
    <x v="8"/>
    <n v="9000032"/>
    <x v="4"/>
    <s v="Goiania"/>
    <s v="GO"/>
    <x v="0"/>
    <x v="2"/>
    <n v="8"/>
    <x v="0"/>
  </r>
  <r>
    <d v="2021-09-28T00:00:00"/>
    <x v="8"/>
    <n v="9000480"/>
    <x v="0"/>
    <s v="Belo Horizonte"/>
    <s v="MG"/>
    <x v="1"/>
    <x v="1"/>
    <n v="9"/>
    <x v="2"/>
  </r>
  <r>
    <d v="2021-09-28T00:00:00"/>
    <x v="8"/>
    <n v="9000821"/>
    <x v="1"/>
    <s v="Florianopolis"/>
    <s v="SC"/>
    <x v="3"/>
    <x v="2"/>
    <n v="10"/>
    <x v="2"/>
  </r>
  <r>
    <d v="2021-09-28T00:00:00"/>
    <x v="8"/>
    <n v="9001121"/>
    <x v="5"/>
    <s v="Belo Horizonte"/>
    <s v="MG"/>
    <x v="1"/>
    <x v="5"/>
    <n v="9"/>
    <x v="2"/>
  </r>
  <r>
    <d v="2021-09-28T00:00:00"/>
    <x v="8"/>
    <n v="9001247"/>
    <x v="5"/>
    <s v="Porto Alegre"/>
    <s v="RS"/>
    <x v="3"/>
    <x v="5"/>
    <n v="8"/>
    <x v="0"/>
  </r>
  <r>
    <d v="2021-09-28T00:00:00"/>
    <x v="8"/>
    <n v="9001345"/>
    <x v="4"/>
    <s v="Florianopolis"/>
    <s v="SC"/>
    <x v="3"/>
    <x v="3"/>
    <n v="10"/>
    <x v="2"/>
  </r>
  <r>
    <d v="2021-09-28T00:00:00"/>
    <x v="8"/>
    <n v="9001401"/>
    <x v="0"/>
    <s v="Porto Alegre"/>
    <s v="RS"/>
    <x v="3"/>
    <x v="1"/>
    <n v="10"/>
    <x v="2"/>
  </r>
  <r>
    <d v="2021-09-28T00:00:00"/>
    <x v="8"/>
    <n v="9001504"/>
    <x v="2"/>
    <s v="São Paulo"/>
    <s v="SP"/>
    <x v="1"/>
    <x v="1"/>
    <n v="10"/>
    <x v="2"/>
  </r>
  <r>
    <d v="2021-09-28T00:00:00"/>
    <x v="8"/>
    <n v="9001619"/>
    <x v="4"/>
    <s v="Belo Horizonte"/>
    <s v="MG"/>
    <x v="1"/>
    <x v="2"/>
    <n v="9"/>
    <x v="2"/>
  </r>
  <r>
    <d v="2021-09-29T00:00:00"/>
    <x v="8"/>
    <n v="9000610"/>
    <x v="0"/>
    <s v="Porto Alegre"/>
    <s v="RS"/>
    <x v="3"/>
    <x v="1"/>
    <n v="9"/>
    <x v="2"/>
  </r>
  <r>
    <d v="2021-09-29T00:00:00"/>
    <x v="8"/>
    <n v="9001364"/>
    <x v="5"/>
    <s v="Goiania"/>
    <s v="GO"/>
    <x v="0"/>
    <x v="1"/>
    <n v="9"/>
    <x v="2"/>
  </r>
  <r>
    <d v="2021-09-30T00:00:00"/>
    <x v="8"/>
    <n v="9000170"/>
    <x v="1"/>
    <s v="Florianopolis"/>
    <s v="SC"/>
    <x v="3"/>
    <x v="3"/>
    <n v="9"/>
    <x v="2"/>
  </r>
  <r>
    <d v="2021-09-30T00:00:00"/>
    <x v="8"/>
    <n v="9000519"/>
    <x v="0"/>
    <s v="Manaus"/>
    <s v="AM"/>
    <x v="4"/>
    <x v="2"/>
    <n v="8"/>
    <x v="0"/>
  </r>
  <r>
    <d v="2021-09-30T00:00:00"/>
    <x v="8"/>
    <n v="9000950"/>
    <x v="3"/>
    <s v="Campinas"/>
    <s v="SP"/>
    <x v="1"/>
    <x v="0"/>
    <n v="10"/>
    <x v="2"/>
  </r>
  <r>
    <d v="2021-09-30T00:00:00"/>
    <x v="8"/>
    <n v="9000992"/>
    <x v="2"/>
    <s v="Rio de Janeiro"/>
    <s v="RJ"/>
    <x v="1"/>
    <x v="3"/>
    <n v="9"/>
    <x v="2"/>
  </r>
  <r>
    <d v="2021-09-30T00:00:00"/>
    <x v="8"/>
    <n v="9001032"/>
    <x v="3"/>
    <s v="Rio de Janeiro"/>
    <s v="RJ"/>
    <x v="1"/>
    <x v="5"/>
    <n v="2"/>
    <x v="1"/>
  </r>
  <r>
    <d v="2021-09-30T00:00:00"/>
    <x v="8"/>
    <n v="9001156"/>
    <x v="3"/>
    <s v="Recife"/>
    <s v="PE"/>
    <x v="2"/>
    <x v="4"/>
    <n v="6"/>
    <x v="0"/>
  </r>
  <r>
    <d v="2021-09-30T00:00:00"/>
    <x v="8"/>
    <n v="9001183"/>
    <x v="2"/>
    <s v="Rio de Janeiro"/>
    <s v="RJ"/>
    <x v="1"/>
    <x v="0"/>
    <n v="6"/>
    <x v="0"/>
  </r>
  <r>
    <d v="2021-09-30T00:00:00"/>
    <x v="8"/>
    <n v="9001501"/>
    <x v="3"/>
    <s v="Belo Horizonte"/>
    <s v="MG"/>
    <x v="1"/>
    <x v="1"/>
    <n v="10"/>
    <x v="2"/>
  </r>
  <r>
    <d v="2021-10-01T00:00:00"/>
    <x v="9"/>
    <n v="9000534"/>
    <x v="0"/>
    <s v="Rio de Janeiro"/>
    <s v="RJ"/>
    <x v="1"/>
    <x v="5"/>
    <n v="1"/>
    <x v="1"/>
  </r>
  <r>
    <d v="2021-10-01T00:00:00"/>
    <x v="9"/>
    <n v="9001044"/>
    <x v="5"/>
    <s v="Campinas"/>
    <s v="SP"/>
    <x v="1"/>
    <x v="4"/>
    <n v="3"/>
    <x v="1"/>
  </r>
  <r>
    <d v="2021-10-01T00:00:00"/>
    <x v="9"/>
    <n v="9001261"/>
    <x v="1"/>
    <s v="Manaus"/>
    <s v="AM"/>
    <x v="4"/>
    <x v="1"/>
    <n v="7"/>
    <x v="0"/>
  </r>
  <r>
    <d v="2021-10-01T00:00:00"/>
    <x v="9"/>
    <n v="9001554"/>
    <x v="5"/>
    <s v="Rio de Janeiro"/>
    <s v="RJ"/>
    <x v="1"/>
    <x v="1"/>
    <n v="8"/>
    <x v="0"/>
  </r>
  <r>
    <d v="2021-10-02T00:00:00"/>
    <x v="9"/>
    <n v="9000366"/>
    <x v="0"/>
    <s v="Rio de Janeiro"/>
    <s v="RJ"/>
    <x v="1"/>
    <x v="4"/>
    <n v="7"/>
    <x v="0"/>
  </r>
  <r>
    <d v="2021-10-02T00:00:00"/>
    <x v="9"/>
    <n v="9001220"/>
    <x v="2"/>
    <s v="Recife"/>
    <s v="PE"/>
    <x v="2"/>
    <x v="1"/>
    <n v="1"/>
    <x v="1"/>
  </r>
  <r>
    <d v="2021-10-03T00:00:00"/>
    <x v="9"/>
    <n v="9000625"/>
    <x v="0"/>
    <s v="Manaus"/>
    <s v="AM"/>
    <x v="4"/>
    <x v="4"/>
    <n v="9"/>
    <x v="2"/>
  </r>
  <r>
    <d v="2021-10-03T00:00:00"/>
    <x v="9"/>
    <n v="9001026"/>
    <x v="4"/>
    <s v="Porto Alegre"/>
    <s v="RS"/>
    <x v="3"/>
    <x v="4"/>
    <n v="3"/>
    <x v="1"/>
  </r>
  <r>
    <d v="2021-10-03T00:00:00"/>
    <x v="9"/>
    <n v="9001045"/>
    <x v="1"/>
    <s v="Campinas"/>
    <s v="SP"/>
    <x v="1"/>
    <x v="3"/>
    <n v="4"/>
    <x v="1"/>
  </r>
  <r>
    <d v="2021-10-03T00:00:00"/>
    <x v="9"/>
    <n v="9001109"/>
    <x v="2"/>
    <s v="Florianopolis"/>
    <s v="SC"/>
    <x v="3"/>
    <x v="2"/>
    <n v="10"/>
    <x v="2"/>
  </r>
  <r>
    <d v="2021-10-03T00:00:00"/>
    <x v="9"/>
    <n v="9001564"/>
    <x v="0"/>
    <s v="Florianopolis"/>
    <s v="SC"/>
    <x v="3"/>
    <x v="1"/>
    <n v="4"/>
    <x v="1"/>
  </r>
  <r>
    <d v="2021-10-04T00:00:00"/>
    <x v="9"/>
    <n v="9000081"/>
    <x v="3"/>
    <s v="Manaus"/>
    <s v="AM"/>
    <x v="4"/>
    <x v="5"/>
    <n v="9"/>
    <x v="2"/>
  </r>
  <r>
    <d v="2021-10-04T00:00:00"/>
    <x v="9"/>
    <n v="9000397"/>
    <x v="0"/>
    <s v="Campinas"/>
    <s v="SP"/>
    <x v="1"/>
    <x v="2"/>
    <n v="8"/>
    <x v="0"/>
  </r>
  <r>
    <d v="2021-10-04T00:00:00"/>
    <x v="9"/>
    <n v="9000940"/>
    <x v="3"/>
    <s v="São Paulo"/>
    <s v="SP"/>
    <x v="1"/>
    <x v="2"/>
    <n v="3"/>
    <x v="1"/>
  </r>
  <r>
    <d v="2021-10-04T00:00:00"/>
    <x v="9"/>
    <n v="9001049"/>
    <x v="1"/>
    <s v="Rio de Janeiro"/>
    <s v="RJ"/>
    <x v="1"/>
    <x v="5"/>
    <n v="10"/>
    <x v="2"/>
  </r>
  <r>
    <d v="2021-10-04T00:00:00"/>
    <x v="9"/>
    <n v="9001599"/>
    <x v="3"/>
    <s v="Belo Horizonte"/>
    <s v="MG"/>
    <x v="1"/>
    <x v="1"/>
    <n v="8"/>
    <x v="0"/>
  </r>
  <r>
    <d v="2021-10-05T00:00:00"/>
    <x v="9"/>
    <n v="9000248"/>
    <x v="4"/>
    <s v="Goiania"/>
    <s v="GO"/>
    <x v="0"/>
    <x v="1"/>
    <n v="8"/>
    <x v="0"/>
  </r>
  <r>
    <d v="2021-10-05T00:00:00"/>
    <x v="9"/>
    <n v="9000273"/>
    <x v="3"/>
    <s v="Goiania"/>
    <s v="GO"/>
    <x v="0"/>
    <x v="4"/>
    <n v="8"/>
    <x v="0"/>
  </r>
  <r>
    <d v="2021-10-05T00:00:00"/>
    <x v="9"/>
    <n v="9000492"/>
    <x v="0"/>
    <s v="Recife"/>
    <s v="PE"/>
    <x v="2"/>
    <x v="2"/>
    <n v="10"/>
    <x v="2"/>
  </r>
  <r>
    <d v="2021-10-05T00:00:00"/>
    <x v="9"/>
    <n v="9000697"/>
    <x v="4"/>
    <s v="Goiania"/>
    <s v="GO"/>
    <x v="0"/>
    <x v="4"/>
    <n v="9"/>
    <x v="2"/>
  </r>
  <r>
    <d v="2021-10-05T00:00:00"/>
    <x v="9"/>
    <n v="9000784"/>
    <x v="1"/>
    <s v="Rio de Janeiro"/>
    <s v="RJ"/>
    <x v="1"/>
    <x v="1"/>
    <n v="10"/>
    <x v="2"/>
  </r>
  <r>
    <d v="2021-10-05T00:00:00"/>
    <x v="9"/>
    <n v="9001512"/>
    <x v="2"/>
    <s v="Campinas"/>
    <s v="SP"/>
    <x v="1"/>
    <x v="1"/>
    <n v="10"/>
    <x v="2"/>
  </r>
  <r>
    <d v="2021-10-06T00:00:00"/>
    <x v="9"/>
    <n v="9000008"/>
    <x v="1"/>
    <s v="Florianopolis"/>
    <s v="SC"/>
    <x v="3"/>
    <x v="5"/>
    <n v="9"/>
    <x v="2"/>
  </r>
  <r>
    <d v="2021-10-06T00:00:00"/>
    <x v="9"/>
    <n v="9000964"/>
    <x v="3"/>
    <s v="Recife"/>
    <s v="PE"/>
    <x v="2"/>
    <x v="4"/>
    <n v="10"/>
    <x v="2"/>
  </r>
  <r>
    <d v="2021-10-06T00:00:00"/>
    <x v="9"/>
    <n v="9001074"/>
    <x v="2"/>
    <s v="Campinas"/>
    <s v="SP"/>
    <x v="1"/>
    <x v="3"/>
    <n v="10"/>
    <x v="2"/>
  </r>
  <r>
    <d v="2021-10-06T00:00:00"/>
    <x v="9"/>
    <n v="9001328"/>
    <x v="5"/>
    <s v="Campinas"/>
    <s v="SP"/>
    <x v="1"/>
    <x v="5"/>
    <n v="9"/>
    <x v="2"/>
  </r>
  <r>
    <d v="2021-10-06T00:00:00"/>
    <x v="9"/>
    <n v="9001346"/>
    <x v="0"/>
    <s v="Porto Alegre"/>
    <s v="RS"/>
    <x v="3"/>
    <x v="3"/>
    <n v="9"/>
    <x v="2"/>
  </r>
  <r>
    <d v="2021-10-06T00:00:00"/>
    <x v="9"/>
    <n v="9001590"/>
    <x v="0"/>
    <s v="Florianopolis"/>
    <s v="SC"/>
    <x v="3"/>
    <x v="1"/>
    <n v="10"/>
    <x v="2"/>
  </r>
  <r>
    <d v="2021-10-07T00:00:00"/>
    <x v="9"/>
    <n v="9000072"/>
    <x v="0"/>
    <s v="Belo Horizonte"/>
    <s v="MG"/>
    <x v="1"/>
    <x v="2"/>
    <n v="8"/>
    <x v="0"/>
  </r>
  <r>
    <d v="2021-10-07T00:00:00"/>
    <x v="9"/>
    <n v="9000988"/>
    <x v="0"/>
    <s v="Belo Horizonte"/>
    <s v="MG"/>
    <x v="1"/>
    <x v="2"/>
    <n v="10"/>
    <x v="2"/>
  </r>
  <r>
    <d v="2021-10-07T00:00:00"/>
    <x v="9"/>
    <n v="9001016"/>
    <x v="2"/>
    <s v="Goiania"/>
    <s v="GO"/>
    <x v="0"/>
    <x v="4"/>
    <n v="8"/>
    <x v="0"/>
  </r>
  <r>
    <d v="2021-10-07T00:00:00"/>
    <x v="9"/>
    <n v="9001194"/>
    <x v="3"/>
    <s v="Rio de Janeiro"/>
    <s v="RJ"/>
    <x v="1"/>
    <x v="0"/>
    <n v="8"/>
    <x v="0"/>
  </r>
  <r>
    <d v="2021-10-07T00:00:00"/>
    <x v="9"/>
    <n v="9001308"/>
    <x v="3"/>
    <s v="Belo Horizonte"/>
    <s v="MG"/>
    <x v="1"/>
    <x v="4"/>
    <n v="10"/>
    <x v="2"/>
  </r>
  <r>
    <d v="2021-10-07T00:00:00"/>
    <x v="9"/>
    <n v="9001434"/>
    <x v="0"/>
    <s v="Campinas"/>
    <s v="SP"/>
    <x v="1"/>
    <x v="1"/>
    <n v="9"/>
    <x v="2"/>
  </r>
  <r>
    <d v="2021-10-08T00:00:00"/>
    <x v="9"/>
    <n v="9000015"/>
    <x v="0"/>
    <s v="Manaus"/>
    <s v="AM"/>
    <x v="4"/>
    <x v="5"/>
    <n v="9"/>
    <x v="2"/>
  </r>
  <r>
    <d v="2021-10-08T00:00:00"/>
    <x v="9"/>
    <n v="9000640"/>
    <x v="0"/>
    <s v="Belo Horizonte"/>
    <s v="MG"/>
    <x v="1"/>
    <x v="5"/>
    <n v="3"/>
    <x v="1"/>
  </r>
  <r>
    <d v="2021-10-08T00:00:00"/>
    <x v="9"/>
    <n v="9000847"/>
    <x v="1"/>
    <s v="Porto Alegre"/>
    <s v="RS"/>
    <x v="3"/>
    <x v="1"/>
    <n v="6"/>
    <x v="0"/>
  </r>
  <r>
    <d v="2021-10-08T00:00:00"/>
    <x v="9"/>
    <n v="9001410"/>
    <x v="3"/>
    <s v="Florianopolis"/>
    <s v="SC"/>
    <x v="3"/>
    <x v="1"/>
    <n v="4"/>
    <x v="1"/>
  </r>
  <r>
    <d v="2021-10-09T00:00:00"/>
    <x v="9"/>
    <n v="9000213"/>
    <x v="3"/>
    <s v="São Paulo"/>
    <s v="SP"/>
    <x v="1"/>
    <x v="0"/>
    <n v="6"/>
    <x v="0"/>
  </r>
  <r>
    <d v="2021-10-09T00:00:00"/>
    <x v="9"/>
    <n v="9000405"/>
    <x v="0"/>
    <s v="Recife"/>
    <s v="PE"/>
    <x v="2"/>
    <x v="5"/>
    <n v="3"/>
    <x v="1"/>
  </r>
  <r>
    <d v="2021-10-09T00:00:00"/>
    <x v="9"/>
    <n v="9001288"/>
    <x v="0"/>
    <s v="Florianopolis"/>
    <s v="SC"/>
    <x v="3"/>
    <x v="3"/>
    <n v="3"/>
    <x v="1"/>
  </r>
  <r>
    <d v="2021-10-10T00:00:00"/>
    <x v="9"/>
    <n v="9000226"/>
    <x v="3"/>
    <s v="Porto Alegre"/>
    <s v="RS"/>
    <x v="3"/>
    <x v="5"/>
    <n v="2"/>
    <x v="1"/>
  </r>
  <r>
    <d v="2021-10-10T00:00:00"/>
    <x v="9"/>
    <n v="9000419"/>
    <x v="0"/>
    <s v="Recife"/>
    <s v="PE"/>
    <x v="2"/>
    <x v="1"/>
    <n v="7"/>
    <x v="0"/>
  </r>
  <r>
    <d v="2021-10-10T00:00:00"/>
    <x v="9"/>
    <n v="9000660"/>
    <x v="0"/>
    <s v="Campinas"/>
    <s v="SP"/>
    <x v="1"/>
    <x v="4"/>
    <n v="1"/>
    <x v="1"/>
  </r>
  <r>
    <d v="2021-10-10T00:00:00"/>
    <x v="9"/>
    <n v="9000953"/>
    <x v="3"/>
    <s v="Florianopolis"/>
    <s v="SC"/>
    <x v="3"/>
    <x v="4"/>
    <n v="5"/>
    <x v="1"/>
  </r>
  <r>
    <d v="2021-10-10T00:00:00"/>
    <x v="9"/>
    <n v="9001246"/>
    <x v="2"/>
    <s v="Florianopolis"/>
    <s v="SC"/>
    <x v="3"/>
    <x v="2"/>
    <n v="1"/>
    <x v="1"/>
  </r>
  <r>
    <d v="2021-10-10T00:00:00"/>
    <x v="9"/>
    <n v="9001391"/>
    <x v="5"/>
    <s v="Campinas"/>
    <s v="SP"/>
    <x v="1"/>
    <x v="1"/>
    <n v="10"/>
    <x v="2"/>
  </r>
  <r>
    <d v="2021-10-10T00:00:00"/>
    <x v="9"/>
    <n v="9001449"/>
    <x v="4"/>
    <s v="Belo Horizonte"/>
    <s v="MG"/>
    <x v="1"/>
    <x v="1"/>
    <n v="10"/>
    <x v="2"/>
  </r>
  <r>
    <d v="2021-10-11T00:00:00"/>
    <x v="9"/>
    <n v="9000141"/>
    <x v="1"/>
    <s v="Rio de Janeiro"/>
    <s v="RJ"/>
    <x v="1"/>
    <x v="5"/>
    <n v="2"/>
    <x v="1"/>
  </r>
  <r>
    <d v="2021-10-11T00:00:00"/>
    <x v="9"/>
    <n v="9000288"/>
    <x v="0"/>
    <s v="Porto Alegre"/>
    <s v="RS"/>
    <x v="3"/>
    <x v="4"/>
    <n v="4"/>
    <x v="1"/>
  </r>
  <r>
    <d v="2021-10-11T00:00:00"/>
    <x v="9"/>
    <n v="9000881"/>
    <x v="4"/>
    <s v="Recife"/>
    <s v="PE"/>
    <x v="2"/>
    <x v="1"/>
    <n v="4"/>
    <x v="1"/>
  </r>
  <r>
    <d v="2021-10-11T00:00:00"/>
    <x v="9"/>
    <n v="9001223"/>
    <x v="2"/>
    <s v="Goiania"/>
    <s v="GO"/>
    <x v="0"/>
    <x v="3"/>
    <n v="8"/>
    <x v="0"/>
  </r>
  <r>
    <d v="2021-10-11T00:00:00"/>
    <x v="9"/>
    <n v="9001420"/>
    <x v="2"/>
    <s v="São Paulo"/>
    <s v="SP"/>
    <x v="1"/>
    <x v="1"/>
    <n v="1"/>
    <x v="1"/>
  </r>
  <r>
    <d v="2021-10-12T00:00:00"/>
    <x v="9"/>
    <n v="9000001"/>
    <x v="4"/>
    <s v="Recife"/>
    <s v="PE"/>
    <x v="2"/>
    <x v="3"/>
    <n v="4"/>
    <x v="1"/>
  </r>
  <r>
    <d v="2021-10-12T00:00:00"/>
    <x v="9"/>
    <n v="9000269"/>
    <x v="0"/>
    <s v="Campinas"/>
    <s v="SP"/>
    <x v="1"/>
    <x v="4"/>
    <n v="8"/>
    <x v="0"/>
  </r>
  <r>
    <d v="2021-10-12T00:00:00"/>
    <x v="9"/>
    <n v="9000392"/>
    <x v="0"/>
    <s v="Recife"/>
    <s v="PE"/>
    <x v="2"/>
    <x v="3"/>
    <n v="6"/>
    <x v="0"/>
  </r>
  <r>
    <d v="2021-10-12T00:00:00"/>
    <x v="9"/>
    <n v="9000866"/>
    <x v="4"/>
    <s v="Goiania"/>
    <s v="GO"/>
    <x v="0"/>
    <x v="2"/>
    <n v="5"/>
    <x v="1"/>
  </r>
  <r>
    <d v="2021-10-12T00:00:00"/>
    <x v="9"/>
    <n v="9000933"/>
    <x v="3"/>
    <s v="Porto Alegre"/>
    <s v="RS"/>
    <x v="3"/>
    <x v="5"/>
    <n v="1"/>
    <x v="1"/>
  </r>
  <r>
    <d v="2021-10-12T00:00:00"/>
    <x v="9"/>
    <n v="9000998"/>
    <x v="3"/>
    <s v="Rio de Janeiro"/>
    <s v="RJ"/>
    <x v="1"/>
    <x v="0"/>
    <n v="1"/>
    <x v="1"/>
  </r>
  <r>
    <d v="2021-10-12T00:00:00"/>
    <x v="9"/>
    <n v="9001001"/>
    <x v="4"/>
    <s v="Belo Horizonte"/>
    <s v="MG"/>
    <x v="1"/>
    <x v="0"/>
    <n v="10"/>
    <x v="2"/>
  </r>
  <r>
    <d v="2021-10-12T00:00:00"/>
    <x v="9"/>
    <n v="9001165"/>
    <x v="5"/>
    <s v="Belo Horizonte"/>
    <s v="MG"/>
    <x v="1"/>
    <x v="1"/>
    <n v="3"/>
    <x v="1"/>
  </r>
  <r>
    <d v="2021-10-12T00:00:00"/>
    <x v="9"/>
    <n v="9001263"/>
    <x v="4"/>
    <s v="São Paulo"/>
    <s v="SP"/>
    <x v="1"/>
    <x v="2"/>
    <n v="4"/>
    <x v="1"/>
  </r>
  <r>
    <d v="2021-10-12T00:00:00"/>
    <x v="9"/>
    <n v="9001549"/>
    <x v="2"/>
    <s v="Rio de Janeiro"/>
    <s v="RJ"/>
    <x v="1"/>
    <x v="1"/>
    <n v="9"/>
    <x v="2"/>
  </r>
  <r>
    <d v="2021-10-12T00:00:00"/>
    <x v="9"/>
    <n v="9001577"/>
    <x v="5"/>
    <s v="Porto Alegre"/>
    <s v="RS"/>
    <x v="3"/>
    <x v="1"/>
    <n v="2"/>
    <x v="1"/>
  </r>
  <r>
    <d v="2021-10-13T00:00:00"/>
    <x v="9"/>
    <n v="9001095"/>
    <x v="1"/>
    <s v="Porto Alegre"/>
    <s v="RS"/>
    <x v="3"/>
    <x v="3"/>
    <n v="5"/>
    <x v="1"/>
  </r>
  <r>
    <d v="2021-10-13T00:00:00"/>
    <x v="9"/>
    <n v="9001143"/>
    <x v="5"/>
    <s v="Goiania"/>
    <s v="GO"/>
    <x v="0"/>
    <x v="3"/>
    <n v="9"/>
    <x v="2"/>
  </r>
  <r>
    <d v="2021-10-13T00:00:00"/>
    <x v="9"/>
    <n v="9001175"/>
    <x v="2"/>
    <s v="Goiania"/>
    <s v="GO"/>
    <x v="0"/>
    <x v="0"/>
    <n v="7"/>
    <x v="0"/>
  </r>
  <r>
    <d v="2021-10-13T00:00:00"/>
    <x v="9"/>
    <n v="9001181"/>
    <x v="5"/>
    <s v="Porto Alegre"/>
    <s v="RS"/>
    <x v="3"/>
    <x v="2"/>
    <n v="1"/>
    <x v="1"/>
  </r>
  <r>
    <d v="2021-10-13T00:00:00"/>
    <x v="9"/>
    <n v="9001584"/>
    <x v="2"/>
    <s v="Rio de Janeiro"/>
    <s v="RJ"/>
    <x v="1"/>
    <x v="1"/>
    <n v="3"/>
    <x v="1"/>
  </r>
  <r>
    <d v="2021-10-14T00:00:00"/>
    <x v="9"/>
    <n v="9000089"/>
    <x v="0"/>
    <s v="Porto Alegre"/>
    <s v="RS"/>
    <x v="3"/>
    <x v="4"/>
    <n v="8"/>
    <x v="0"/>
  </r>
  <r>
    <d v="2021-10-14T00:00:00"/>
    <x v="9"/>
    <n v="9000225"/>
    <x v="5"/>
    <s v="Belo Horizonte"/>
    <s v="MG"/>
    <x v="1"/>
    <x v="2"/>
    <n v="8"/>
    <x v="0"/>
  </r>
  <r>
    <d v="2021-10-14T00:00:00"/>
    <x v="9"/>
    <n v="9000557"/>
    <x v="0"/>
    <s v="Rio de Janeiro"/>
    <s v="RJ"/>
    <x v="1"/>
    <x v="5"/>
    <n v="5"/>
    <x v="1"/>
  </r>
  <r>
    <d v="2021-10-14T00:00:00"/>
    <x v="9"/>
    <n v="9000759"/>
    <x v="1"/>
    <s v="Porto Alegre"/>
    <s v="RS"/>
    <x v="3"/>
    <x v="0"/>
    <n v="8"/>
    <x v="0"/>
  </r>
  <r>
    <d v="2021-10-14T00:00:00"/>
    <x v="9"/>
    <n v="9001019"/>
    <x v="0"/>
    <s v="Belo Horizonte"/>
    <s v="MG"/>
    <x v="1"/>
    <x v="1"/>
    <n v="10"/>
    <x v="2"/>
  </r>
  <r>
    <d v="2021-10-14T00:00:00"/>
    <x v="9"/>
    <n v="9001615"/>
    <x v="1"/>
    <s v="Goiania"/>
    <s v="GO"/>
    <x v="0"/>
    <x v="0"/>
    <n v="1"/>
    <x v="1"/>
  </r>
  <r>
    <d v="2021-10-15T00:00:00"/>
    <x v="9"/>
    <n v="9000055"/>
    <x v="3"/>
    <s v="Florianopolis"/>
    <s v="SC"/>
    <x v="3"/>
    <x v="1"/>
    <n v="3"/>
    <x v="1"/>
  </r>
  <r>
    <d v="2021-10-15T00:00:00"/>
    <x v="9"/>
    <n v="9000694"/>
    <x v="0"/>
    <s v="Campinas"/>
    <s v="SP"/>
    <x v="1"/>
    <x v="1"/>
    <n v="8"/>
    <x v="0"/>
  </r>
  <r>
    <d v="2021-10-15T00:00:00"/>
    <x v="9"/>
    <n v="9001369"/>
    <x v="1"/>
    <s v="São Paulo"/>
    <s v="SP"/>
    <x v="1"/>
    <x v="1"/>
    <n v="2"/>
    <x v="1"/>
  </r>
  <r>
    <d v="2021-10-15T00:00:00"/>
    <x v="9"/>
    <n v="9001437"/>
    <x v="3"/>
    <s v="Manaus"/>
    <s v="AM"/>
    <x v="4"/>
    <x v="1"/>
    <n v="5"/>
    <x v="1"/>
  </r>
  <r>
    <d v="2021-10-16T00:00:00"/>
    <x v="9"/>
    <n v="9000139"/>
    <x v="1"/>
    <s v="Manaus"/>
    <s v="AM"/>
    <x v="4"/>
    <x v="4"/>
    <n v="1"/>
    <x v="1"/>
  </r>
  <r>
    <d v="2021-10-16T00:00:00"/>
    <x v="9"/>
    <n v="9000545"/>
    <x v="0"/>
    <s v="São Paulo"/>
    <s v="SP"/>
    <x v="1"/>
    <x v="5"/>
    <n v="9"/>
    <x v="2"/>
  </r>
  <r>
    <d v="2021-10-16T00:00:00"/>
    <x v="9"/>
    <n v="9000574"/>
    <x v="0"/>
    <s v="Florianopolis"/>
    <s v="SC"/>
    <x v="3"/>
    <x v="3"/>
    <n v="1"/>
    <x v="1"/>
  </r>
  <r>
    <d v="2021-10-16T00:00:00"/>
    <x v="9"/>
    <n v="9000856"/>
    <x v="5"/>
    <s v="São Paulo"/>
    <s v="SP"/>
    <x v="1"/>
    <x v="0"/>
    <n v="1"/>
    <x v="1"/>
  </r>
  <r>
    <d v="2021-10-16T00:00:00"/>
    <x v="9"/>
    <n v="9001612"/>
    <x v="3"/>
    <s v="Recife"/>
    <s v="PE"/>
    <x v="2"/>
    <x v="1"/>
    <n v="2"/>
    <x v="1"/>
  </r>
  <r>
    <d v="2021-10-17T00:00:00"/>
    <x v="9"/>
    <n v="9000347"/>
    <x v="0"/>
    <s v="Belo Horizonte"/>
    <s v="MG"/>
    <x v="1"/>
    <x v="1"/>
    <n v="3"/>
    <x v="1"/>
  </r>
  <r>
    <d v="2021-10-17T00:00:00"/>
    <x v="9"/>
    <n v="9001068"/>
    <x v="0"/>
    <s v="Manaus"/>
    <s v="AM"/>
    <x v="4"/>
    <x v="4"/>
    <n v="4"/>
    <x v="1"/>
  </r>
  <r>
    <d v="2021-10-17T00:00:00"/>
    <x v="9"/>
    <n v="9001360"/>
    <x v="2"/>
    <s v="Florianopolis"/>
    <s v="SC"/>
    <x v="3"/>
    <x v="2"/>
    <n v="10"/>
    <x v="2"/>
  </r>
  <r>
    <d v="2021-10-17T00:00:00"/>
    <x v="9"/>
    <n v="9001435"/>
    <x v="2"/>
    <s v="Belo Horizonte"/>
    <s v="MG"/>
    <x v="1"/>
    <x v="1"/>
    <n v="1"/>
    <x v="1"/>
  </r>
  <r>
    <d v="2021-10-17T00:00:00"/>
    <x v="9"/>
    <n v="9001533"/>
    <x v="1"/>
    <s v="Belo Horizonte"/>
    <s v="MG"/>
    <x v="1"/>
    <x v="1"/>
    <n v="1"/>
    <x v="1"/>
  </r>
  <r>
    <d v="2021-10-17T00:00:00"/>
    <x v="9"/>
    <n v="9001607"/>
    <x v="2"/>
    <s v="Belo Horizonte"/>
    <s v="MG"/>
    <x v="1"/>
    <x v="1"/>
    <n v="3"/>
    <x v="1"/>
  </r>
  <r>
    <d v="2021-10-18T00:00:00"/>
    <x v="9"/>
    <n v="9000196"/>
    <x v="1"/>
    <s v="Porto Alegre"/>
    <s v="RS"/>
    <x v="3"/>
    <x v="1"/>
    <n v="6"/>
    <x v="0"/>
  </r>
  <r>
    <d v="2021-10-18T00:00:00"/>
    <x v="9"/>
    <n v="9000228"/>
    <x v="2"/>
    <s v="Recife"/>
    <s v="PE"/>
    <x v="2"/>
    <x v="5"/>
    <n v="2"/>
    <x v="1"/>
  </r>
  <r>
    <d v="2021-10-18T00:00:00"/>
    <x v="9"/>
    <n v="9000850"/>
    <x v="1"/>
    <s v="Goiania"/>
    <s v="GO"/>
    <x v="0"/>
    <x v="4"/>
    <n v="2"/>
    <x v="1"/>
  </r>
  <r>
    <d v="2021-10-18T00:00:00"/>
    <x v="9"/>
    <n v="9001027"/>
    <x v="1"/>
    <s v="Manaus"/>
    <s v="AM"/>
    <x v="4"/>
    <x v="1"/>
    <n v="10"/>
    <x v="2"/>
  </r>
  <r>
    <d v="2021-10-18T00:00:00"/>
    <x v="9"/>
    <n v="9001251"/>
    <x v="1"/>
    <s v="Belo Horizonte"/>
    <s v="MG"/>
    <x v="1"/>
    <x v="3"/>
    <n v="8"/>
    <x v="0"/>
  </r>
  <r>
    <d v="2021-10-18T00:00:00"/>
    <x v="9"/>
    <n v="9001362"/>
    <x v="4"/>
    <s v="Rio de Janeiro"/>
    <s v="RJ"/>
    <x v="1"/>
    <x v="5"/>
    <n v="10"/>
    <x v="2"/>
  </r>
  <r>
    <d v="2021-10-18T00:00:00"/>
    <x v="9"/>
    <n v="9001513"/>
    <x v="2"/>
    <s v="Campinas"/>
    <s v="SP"/>
    <x v="1"/>
    <x v="1"/>
    <n v="2"/>
    <x v="1"/>
  </r>
  <r>
    <d v="2021-10-18T00:00:00"/>
    <x v="9"/>
    <n v="9001566"/>
    <x v="5"/>
    <s v="São Paulo"/>
    <s v="SP"/>
    <x v="1"/>
    <x v="1"/>
    <n v="9"/>
    <x v="2"/>
  </r>
  <r>
    <d v="2021-10-19T00:00:00"/>
    <x v="9"/>
    <n v="9000309"/>
    <x v="0"/>
    <s v="Florianopolis"/>
    <s v="SC"/>
    <x v="3"/>
    <x v="0"/>
    <n v="7"/>
    <x v="0"/>
  </r>
  <r>
    <d v="2021-10-19T00:00:00"/>
    <x v="9"/>
    <n v="9000462"/>
    <x v="0"/>
    <s v="Goiania"/>
    <s v="GO"/>
    <x v="0"/>
    <x v="4"/>
    <n v="8"/>
    <x v="0"/>
  </r>
  <r>
    <d v="2021-10-19T00:00:00"/>
    <x v="9"/>
    <n v="9001031"/>
    <x v="4"/>
    <s v="Rio de Janeiro"/>
    <s v="RJ"/>
    <x v="1"/>
    <x v="5"/>
    <n v="9"/>
    <x v="2"/>
  </r>
  <r>
    <d v="2021-10-20T00:00:00"/>
    <x v="9"/>
    <n v="9000235"/>
    <x v="4"/>
    <s v="São Paulo"/>
    <s v="SP"/>
    <x v="1"/>
    <x v="4"/>
    <n v="5"/>
    <x v="1"/>
  </r>
  <r>
    <d v="2021-10-20T00:00:00"/>
    <x v="9"/>
    <n v="9000582"/>
    <x v="0"/>
    <s v="Belo Horizonte"/>
    <s v="MG"/>
    <x v="1"/>
    <x v="3"/>
    <n v="3"/>
    <x v="1"/>
  </r>
  <r>
    <d v="2021-10-20T00:00:00"/>
    <x v="9"/>
    <n v="9000601"/>
    <x v="0"/>
    <s v="Manaus"/>
    <s v="AM"/>
    <x v="4"/>
    <x v="5"/>
    <n v="4"/>
    <x v="1"/>
  </r>
  <r>
    <d v="2021-10-20T00:00:00"/>
    <x v="9"/>
    <n v="9000702"/>
    <x v="3"/>
    <s v="Goiania"/>
    <s v="GO"/>
    <x v="0"/>
    <x v="0"/>
    <n v="2"/>
    <x v="1"/>
  </r>
  <r>
    <d v="2021-10-20T00:00:00"/>
    <x v="9"/>
    <n v="9000887"/>
    <x v="3"/>
    <s v="Manaus"/>
    <s v="AM"/>
    <x v="4"/>
    <x v="0"/>
    <n v="7"/>
    <x v="0"/>
  </r>
  <r>
    <d v="2021-10-20T00:00:00"/>
    <x v="9"/>
    <n v="9001447"/>
    <x v="5"/>
    <s v="Florianopolis"/>
    <s v="SC"/>
    <x v="3"/>
    <x v="1"/>
    <n v="5"/>
    <x v="1"/>
  </r>
  <r>
    <d v="2021-10-20T00:00:00"/>
    <x v="9"/>
    <n v="9001476"/>
    <x v="0"/>
    <s v="Florianopolis"/>
    <s v="SC"/>
    <x v="3"/>
    <x v="1"/>
    <n v="6"/>
    <x v="0"/>
  </r>
  <r>
    <d v="2021-10-20T00:00:00"/>
    <x v="9"/>
    <n v="9001535"/>
    <x v="0"/>
    <s v="Recife"/>
    <s v="PE"/>
    <x v="2"/>
    <x v="1"/>
    <n v="6"/>
    <x v="0"/>
  </r>
  <r>
    <d v="2021-10-21T00:00:00"/>
    <x v="9"/>
    <n v="9000570"/>
    <x v="0"/>
    <s v="Porto Alegre"/>
    <s v="RS"/>
    <x v="3"/>
    <x v="0"/>
    <n v="10"/>
    <x v="2"/>
  </r>
  <r>
    <d v="2021-10-21T00:00:00"/>
    <x v="9"/>
    <n v="9001214"/>
    <x v="5"/>
    <s v="Florianopolis"/>
    <s v="SC"/>
    <x v="3"/>
    <x v="2"/>
    <n v="5"/>
    <x v="1"/>
  </r>
  <r>
    <d v="2021-10-21T00:00:00"/>
    <x v="9"/>
    <n v="9001252"/>
    <x v="3"/>
    <s v="Recife"/>
    <s v="PE"/>
    <x v="2"/>
    <x v="1"/>
    <n v="7"/>
    <x v="0"/>
  </r>
  <r>
    <d v="2021-10-21T00:00:00"/>
    <x v="9"/>
    <n v="9001464"/>
    <x v="5"/>
    <s v="São Paulo"/>
    <s v="SP"/>
    <x v="1"/>
    <x v="1"/>
    <n v="9"/>
    <x v="2"/>
  </r>
  <r>
    <d v="2021-10-21T00:00:00"/>
    <x v="9"/>
    <n v="9001470"/>
    <x v="4"/>
    <s v="Goiania"/>
    <s v="GO"/>
    <x v="0"/>
    <x v="1"/>
    <n v="1"/>
    <x v="1"/>
  </r>
  <r>
    <d v="2021-10-22T00:00:00"/>
    <x v="9"/>
    <n v="9000417"/>
    <x v="0"/>
    <s v="Belo Horizonte"/>
    <s v="MG"/>
    <x v="1"/>
    <x v="1"/>
    <n v="2"/>
    <x v="1"/>
  </r>
  <r>
    <d v="2021-10-22T00:00:00"/>
    <x v="9"/>
    <n v="9000506"/>
    <x v="0"/>
    <s v="Porto Alegre"/>
    <s v="RS"/>
    <x v="3"/>
    <x v="5"/>
    <n v="3"/>
    <x v="1"/>
  </r>
  <r>
    <d v="2021-10-22T00:00:00"/>
    <x v="9"/>
    <n v="9000597"/>
    <x v="0"/>
    <s v="Campinas"/>
    <s v="SP"/>
    <x v="1"/>
    <x v="1"/>
    <n v="10"/>
    <x v="2"/>
  </r>
  <r>
    <d v="2021-10-22T00:00:00"/>
    <x v="9"/>
    <n v="9000659"/>
    <x v="0"/>
    <s v="Manaus"/>
    <s v="AM"/>
    <x v="4"/>
    <x v="4"/>
    <n v="9"/>
    <x v="2"/>
  </r>
  <r>
    <d v="2021-10-22T00:00:00"/>
    <x v="9"/>
    <n v="9000935"/>
    <x v="3"/>
    <s v="Porto Alegre"/>
    <s v="RS"/>
    <x v="3"/>
    <x v="0"/>
    <n v="1"/>
    <x v="1"/>
  </r>
  <r>
    <d v="2021-10-22T00:00:00"/>
    <x v="9"/>
    <n v="9001025"/>
    <x v="5"/>
    <s v="Porto Alegre"/>
    <s v="RS"/>
    <x v="3"/>
    <x v="2"/>
    <n v="8"/>
    <x v="0"/>
  </r>
  <r>
    <d v="2021-10-22T00:00:00"/>
    <x v="9"/>
    <n v="9001063"/>
    <x v="5"/>
    <s v="São Paulo"/>
    <s v="SP"/>
    <x v="1"/>
    <x v="5"/>
    <n v="1"/>
    <x v="1"/>
  </r>
  <r>
    <d v="2021-10-23T00:00:00"/>
    <x v="9"/>
    <n v="9000033"/>
    <x v="4"/>
    <s v="Porto Alegre"/>
    <s v="RS"/>
    <x v="3"/>
    <x v="3"/>
    <n v="5"/>
    <x v="1"/>
  </r>
  <r>
    <d v="2021-10-23T00:00:00"/>
    <x v="9"/>
    <n v="9000885"/>
    <x v="3"/>
    <s v="Recife"/>
    <s v="PE"/>
    <x v="2"/>
    <x v="5"/>
    <n v="4"/>
    <x v="1"/>
  </r>
  <r>
    <d v="2021-10-23T00:00:00"/>
    <x v="9"/>
    <n v="9001028"/>
    <x v="1"/>
    <s v="Campinas"/>
    <s v="SP"/>
    <x v="1"/>
    <x v="5"/>
    <n v="7"/>
    <x v="0"/>
  </r>
  <r>
    <d v="2021-10-23T00:00:00"/>
    <x v="9"/>
    <n v="9001163"/>
    <x v="5"/>
    <s v="Florianopolis"/>
    <s v="SC"/>
    <x v="3"/>
    <x v="3"/>
    <n v="2"/>
    <x v="1"/>
  </r>
  <r>
    <d v="2021-10-23T00:00:00"/>
    <x v="9"/>
    <n v="9001332"/>
    <x v="5"/>
    <s v="São Paulo"/>
    <s v="SP"/>
    <x v="1"/>
    <x v="1"/>
    <n v="5"/>
    <x v="1"/>
  </r>
  <r>
    <d v="2021-10-24T00:00:00"/>
    <x v="9"/>
    <n v="9000027"/>
    <x v="4"/>
    <s v="Porto Alegre"/>
    <s v="RS"/>
    <x v="3"/>
    <x v="3"/>
    <n v="2"/>
    <x v="1"/>
  </r>
  <r>
    <d v="2021-10-24T00:00:00"/>
    <x v="9"/>
    <n v="9000423"/>
    <x v="0"/>
    <s v="Porto Alegre"/>
    <s v="RS"/>
    <x v="3"/>
    <x v="2"/>
    <n v="10"/>
    <x v="2"/>
  </r>
  <r>
    <d v="2021-10-24T00:00:00"/>
    <x v="9"/>
    <n v="9000436"/>
    <x v="0"/>
    <s v="Goiania"/>
    <s v="GO"/>
    <x v="0"/>
    <x v="1"/>
    <n v="3"/>
    <x v="1"/>
  </r>
  <r>
    <d v="2021-10-24T00:00:00"/>
    <x v="9"/>
    <n v="9000997"/>
    <x v="0"/>
    <s v="Recife"/>
    <s v="PE"/>
    <x v="2"/>
    <x v="3"/>
    <n v="10"/>
    <x v="2"/>
  </r>
  <r>
    <d v="2021-10-24T00:00:00"/>
    <x v="9"/>
    <n v="9001127"/>
    <x v="1"/>
    <s v="Porto Alegre"/>
    <s v="RS"/>
    <x v="3"/>
    <x v="0"/>
    <n v="6"/>
    <x v="0"/>
  </r>
  <r>
    <d v="2021-10-25T00:00:00"/>
    <x v="9"/>
    <n v="9000061"/>
    <x v="0"/>
    <s v="Rio de Janeiro"/>
    <s v="RJ"/>
    <x v="1"/>
    <x v="0"/>
    <n v="9"/>
    <x v="2"/>
  </r>
  <r>
    <d v="2021-10-25T00:00:00"/>
    <x v="9"/>
    <n v="9000828"/>
    <x v="1"/>
    <s v="Rio de Janeiro"/>
    <s v="RJ"/>
    <x v="1"/>
    <x v="5"/>
    <n v="9"/>
    <x v="2"/>
  </r>
  <r>
    <d v="2021-10-25T00:00:00"/>
    <x v="9"/>
    <n v="9000893"/>
    <x v="3"/>
    <s v="Belo Horizonte"/>
    <s v="MG"/>
    <x v="1"/>
    <x v="0"/>
    <n v="3"/>
    <x v="1"/>
  </r>
  <r>
    <d v="2021-10-25T00:00:00"/>
    <x v="9"/>
    <n v="9001029"/>
    <x v="0"/>
    <s v="Belo Horizonte"/>
    <s v="MG"/>
    <x v="1"/>
    <x v="1"/>
    <n v="3"/>
    <x v="1"/>
  </r>
  <r>
    <d v="2021-10-25T00:00:00"/>
    <x v="9"/>
    <n v="9001120"/>
    <x v="0"/>
    <s v="Rio de Janeiro"/>
    <s v="RJ"/>
    <x v="1"/>
    <x v="3"/>
    <n v="5"/>
    <x v="1"/>
  </r>
  <r>
    <d v="2021-10-25T00:00:00"/>
    <x v="9"/>
    <n v="9001170"/>
    <x v="0"/>
    <s v="Campinas"/>
    <s v="SP"/>
    <x v="1"/>
    <x v="5"/>
    <n v="4"/>
    <x v="1"/>
  </r>
  <r>
    <d v="2021-10-25T00:00:00"/>
    <x v="9"/>
    <n v="9001335"/>
    <x v="3"/>
    <s v="Recife"/>
    <s v="PE"/>
    <x v="2"/>
    <x v="1"/>
    <n v="10"/>
    <x v="2"/>
  </r>
  <r>
    <d v="2021-10-26T00:00:00"/>
    <x v="9"/>
    <n v="9000109"/>
    <x v="1"/>
    <s v="Porto Alegre"/>
    <s v="RS"/>
    <x v="3"/>
    <x v="0"/>
    <n v="6"/>
    <x v="0"/>
  </r>
  <r>
    <d v="2021-10-26T00:00:00"/>
    <x v="9"/>
    <n v="9000434"/>
    <x v="0"/>
    <s v="Goiania"/>
    <s v="GO"/>
    <x v="0"/>
    <x v="3"/>
    <n v="9"/>
    <x v="2"/>
  </r>
  <r>
    <d v="2021-10-26T00:00:00"/>
    <x v="9"/>
    <n v="9001090"/>
    <x v="1"/>
    <s v="Florianopolis"/>
    <s v="SC"/>
    <x v="3"/>
    <x v="2"/>
    <n v="1"/>
    <x v="1"/>
  </r>
  <r>
    <d v="2021-10-26T00:00:00"/>
    <x v="9"/>
    <n v="9001178"/>
    <x v="0"/>
    <s v="Porto Alegre"/>
    <s v="RS"/>
    <x v="3"/>
    <x v="3"/>
    <n v="10"/>
    <x v="2"/>
  </r>
  <r>
    <d v="2021-10-27T00:00:00"/>
    <x v="9"/>
    <n v="9000699"/>
    <x v="3"/>
    <s v="Campinas"/>
    <s v="SP"/>
    <x v="1"/>
    <x v="0"/>
    <n v="2"/>
    <x v="1"/>
  </r>
  <r>
    <d v="2021-10-27T00:00:00"/>
    <x v="9"/>
    <n v="9000735"/>
    <x v="0"/>
    <s v="Porto Alegre"/>
    <s v="RS"/>
    <x v="3"/>
    <x v="3"/>
    <n v="3"/>
    <x v="1"/>
  </r>
  <r>
    <d v="2021-10-27T00:00:00"/>
    <x v="9"/>
    <n v="9000810"/>
    <x v="1"/>
    <s v="Campinas"/>
    <s v="SP"/>
    <x v="1"/>
    <x v="5"/>
    <n v="10"/>
    <x v="2"/>
  </r>
  <r>
    <d v="2021-10-27T00:00:00"/>
    <x v="9"/>
    <n v="9001084"/>
    <x v="4"/>
    <s v="Porto Alegre"/>
    <s v="RS"/>
    <x v="3"/>
    <x v="3"/>
    <n v="1"/>
    <x v="1"/>
  </r>
  <r>
    <d v="2021-10-27T00:00:00"/>
    <x v="9"/>
    <n v="9001187"/>
    <x v="0"/>
    <s v="Rio de Janeiro"/>
    <s v="RJ"/>
    <x v="1"/>
    <x v="0"/>
    <n v="2"/>
    <x v="1"/>
  </r>
  <r>
    <d v="2021-10-27T00:00:00"/>
    <x v="9"/>
    <n v="9001310"/>
    <x v="1"/>
    <s v="Rio de Janeiro"/>
    <s v="RJ"/>
    <x v="1"/>
    <x v="3"/>
    <n v="5"/>
    <x v="1"/>
  </r>
  <r>
    <d v="2021-10-27T00:00:00"/>
    <x v="9"/>
    <n v="9001329"/>
    <x v="5"/>
    <s v="Belo Horizonte"/>
    <s v="MG"/>
    <x v="1"/>
    <x v="2"/>
    <n v="2"/>
    <x v="1"/>
  </r>
  <r>
    <d v="2021-10-27T00:00:00"/>
    <x v="9"/>
    <n v="9001482"/>
    <x v="5"/>
    <s v="Porto Alegre"/>
    <s v="RS"/>
    <x v="3"/>
    <x v="1"/>
    <n v="3"/>
    <x v="1"/>
  </r>
  <r>
    <d v="2021-10-28T00:00:00"/>
    <x v="9"/>
    <n v="9000165"/>
    <x v="1"/>
    <s v="Porto Alegre"/>
    <s v="RS"/>
    <x v="3"/>
    <x v="0"/>
    <n v="8"/>
    <x v="0"/>
  </r>
  <r>
    <d v="2021-10-28T00:00:00"/>
    <x v="9"/>
    <n v="9001022"/>
    <x v="0"/>
    <s v="Manaus"/>
    <s v="AM"/>
    <x v="4"/>
    <x v="5"/>
    <n v="8"/>
    <x v="0"/>
  </r>
  <r>
    <d v="2021-10-28T00:00:00"/>
    <x v="9"/>
    <n v="9001040"/>
    <x v="2"/>
    <s v="Belo Horizonte"/>
    <s v="MG"/>
    <x v="1"/>
    <x v="3"/>
    <n v="6"/>
    <x v="0"/>
  </r>
  <r>
    <d v="2021-10-28T00:00:00"/>
    <x v="9"/>
    <n v="9001081"/>
    <x v="2"/>
    <s v="Campinas"/>
    <s v="SP"/>
    <x v="1"/>
    <x v="4"/>
    <n v="2"/>
    <x v="1"/>
  </r>
  <r>
    <d v="2021-10-28T00:00:00"/>
    <x v="9"/>
    <n v="9001173"/>
    <x v="3"/>
    <s v="São Paulo"/>
    <s v="SP"/>
    <x v="1"/>
    <x v="3"/>
    <n v="4"/>
    <x v="1"/>
  </r>
  <r>
    <d v="2021-10-28T00:00:00"/>
    <x v="9"/>
    <n v="9001184"/>
    <x v="2"/>
    <s v="Belo Horizonte"/>
    <s v="MG"/>
    <x v="1"/>
    <x v="1"/>
    <n v="1"/>
    <x v="1"/>
  </r>
  <r>
    <d v="2021-10-28T00:00:00"/>
    <x v="9"/>
    <n v="9001291"/>
    <x v="5"/>
    <s v="Recife"/>
    <s v="PE"/>
    <x v="2"/>
    <x v="3"/>
    <n v="8"/>
    <x v="0"/>
  </r>
  <r>
    <d v="2021-10-28T00:00:00"/>
    <x v="9"/>
    <n v="9001556"/>
    <x v="2"/>
    <s v="Recife"/>
    <s v="PE"/>
    <x v="2"/>
    <x v="1"/>
    <n v="8"/>
    <x v="0"/>
  </r>
  <r>
    <d v="2021-10-28T00:00:00"/>
    <x v="9"/>
    <n v="9001596"/>
    <x v="1"/>
    <s v="Campinas"/>
    <s v="SP"/>
    <x v="1"/>
    <x v="1"/>
    <n v="8"/>
    <x v="0"/>
  </r>
  <r>
    <d v="2021-10-29T00:00:00"/>
    <x v="9"/>
    <n v="9000152"/>
    <x v="1"/>
    <s v="Porto Alegre"/>
    <s v="RS"/>
    <x v="3"/>
    <x v="3"/>
    <n v="10"/>
    <x v="2"/>
  </r>
  <r>
    <d v="2021-10-29T00:00:00"/>
    <x v="9"/>
    <n v="9000413"/>
    <x v="0"/>
    <s v="Porto Alegre"/>
    <s v="RS"/>
    <x v="3"/>
    <x v="0"/>
    <n v="9"/>
    <x v="2"/>
  </r>
  <r>
    <d v="2021-10-29T00:00:00"/>
    <x v="9"/>
    <n v="9001007"/>
    <x v="3"/>
    <s v="Recife"/>
    <s v="PE"/>
    <x v="2"/>
    <x v="1"/>
    <n v="8"/>
    <x v="0"/>
  </r>
  <r>
    <d v="2021-10-30T00:00:00"/>
    <x v="9"/>
    <n v="9000051"/>
    <x v="3"/>
    <s v="São Paulo"/>
    <s v="SP"/>
    <x v="1"/>
    <x v="0"/>
    <n v="9"/>
    <x v="2"/>
  </r>
  <r>
    <d v="2021-10-30T00:00:00"/>
    <x v="9"/>
    <n v="9000505"/>
    <x v="0"/>
    <s v="Belo Horizonte"/>
    <s v="MG"/>
    <x v="1"/>
    <x v="2"/>
    <n v="9"/>
    <x v="2"/>
  </r>
  <r>
    <d v="2021-10-30T00:00:00"/>
    <x v="9"/>
    <n v="9000744"/>
    <x v="1"/>
    <s v="São Paulo"/>
    <s v="SP"/>
    <x v="1"/>
    <x v="0"/>
    <n v="8"/>
    <x v="0"/>
  </r>
  <r>
    <d v="2021-10-30T00:00:00"/>
    <x v="9"/>
    <n v="9001062"/>
    <x v="1"/>
    <s v="Manaus"/>
    <s v="AM"/>
    <x v="4"/>
    <x v="2"/>
    <n v="10"/>
    <x v="2"/>
  </r>
  <r>
    <d v="2021-10-30T00:00:00"/>
    <x v="9"/>
    <n v="9001206"/>
    <x v="3"/>
    <s v="Florianopolis"/>
    <s v="SC"/>
    <x v="3"/>
    <x v="3"/>
    <n v="8"/>
    <x v="0"/>
  </r>
  <r>
    <d v="2021-10-30T00:00:00"/>
    <x v="9"/>
    <n v="9001324"/>
    <x v="3"/>
    <s v="Rio de Janeiro"/>
    <s v="RJ"/>
    <x v="1"/>
    <x v="0"/>
    <n v="9"/>
    <x v="2"/>
  </r>
  <r>
    <d v="2021-10-30T00:00:00"/>
    <x v="9"/>
    <n v="9001371"/>
    <x v="3"/>
    <s v="Manaus"/>
    <s v="AM"/>
    <x v="4"/>
    <x v="1"/>
    <n v="8"/>
    <x v="0"/>
  </r>
  <r>
    <d v="2021-10-31T00:00:00"/>
    <x v="9"/>
    <n v="9000430"/>
    <x v="0"/>
    <s v="Recife"/>
    <s v="PE"/>
    <x v="2"/>
    <x v="3"/>
    <n v="9"/>
    <x v="2"/>
  </r>
  <r>
    <d v="2021-10-31T00:00:00"/>
    <x v="9"/>
    <n v="9000437"/>
    <x v="0"/>
    <s v="Goiania"/>
    <s v="GO"/>
    <x v="0"/>
    <x v="2"/>
    <n v="9"/>
    <x v="2"/>
  </r>
  <r>
    <d v="2021-10-31T00:00:00"/>
    <x v="9"/>
    <n v="9000507"/>
    <x v="0"/>
    <s v="Belo Horizonte"/>
    <s v="MG"/>
    <x v="1"/>
    <x v="4"/>
    <n v="8"/>
    <x v="0"/>
  </r>
  <r>
    <d v="2021-10-31T00:00:00"/>
    <x v="9"/>
    <n v="9000898"/>
    <x v="3"/>
    <s v="Goiania"/>
    <s v="GO"/>
    <x v="0"/>
    <x v="2"/>
    <n v="9"/>
    <x v="2"/>
  </r>
  <r>
    <d v="2021-10-31T00:00:00"/>
    <x v="9"/>
    <n v="9001158"/>
    <x v="0"/>
    <s v="Florianopolis"/>
    <s v="SC"/>
    <x v="3"/>
    <x v="3"/>
    <n v="9"/>
    <x v="2"/>
  </r>
  <r>
    <d v="2021-10-31T00:00:00"/>
    <x v="9"/>
    <n v="9001489"/>
    <x v="1"/>
    <s v="Goiania"/>
    <s v="GO"/>
    <x v="0"/>
    <x v="1"/>
    <n v="9"/>
    <x v="2"/>
  </r>
  <r>
    <d v="2021-10-31T00:00:00"/>
    <x v="9"/>
    <n v="9001516"/>
    <x v="1"/>
    <s v="Campinas"/>
    <s v="SP"/>
    <x v="1"/>
    <x v="1"/>
    <n v="10"/>
    <x v="2"/>
  </r>
  <r>
    <d v="2021-11-01T00:00:00"/>
    <x v="10"/>
    <n v="9000498"/>
    <x v="0"/>
    <s v="Porto Alegre"/>
    <s v="RS"/>
    <x v="3"/>
    <x v="2"/>
    <n v="9"/>
    <x v="2"/>
  </r>
  <r>
    <d v="2021-11-01T00:00:00"/>
    <x v="10"/>
    <n v="9000532"/>
    <x v="0"/>
    <s v="Campinas"/>
    <s v="SP"/>
    <x v="1"/>
    <x v="5"/>
    <n v="2"/>
    <x v="1"/>
  </r>
  <r>
    <d v="2021-11-01T00:00:00"/>
    <x v="10"/>
    <n v="9000619"/>
    <x v="0"/>
    <s v="Florianopolis"/>
    <s v="SC"/>
    <x v="3"/>
    <x v="3"/>
    <n v="1"/>
    <x v="1"/>
  </r>
  <r>
    <d v="2021-11-01T00:00:00"/>
    <x v="10"/>
    <n v="9000775"/>
    <x v="1"/>
    <s v="Belo Horizonte"/>
    <s v="MG"/>
    <x v="1"/>
    <x v="4"/>
    <n v="2"/>
    <x v="1"/>
  </r>
  <r>
    <d v="2021-11-01T00:00:00"/>
    <x v="10"/>
    <n v="9000956"/>
    <x v="3"/>
    <s v="Rio de Janeiro"/>
    <s v="RJ"/>
    <x v="1"/>
    <x v="4"/>
    <n v="10"/>
    <x v="2"/>
  </r>
  <r>
    <d v="2021-11-01T00:00:00"/>
    <x v="10"/>
    <n v="9001030"/>
    <x v="4"/>
    <s v="Belo Horizonte"/>
    <s v="MG"/>
    <x v="1"/>
    <x v="5"/>
    <n v="5"/>
    <x v="1"/>
  </r>
  <r>
    <d v="2021-11-01T00:00:00"/>
    <x v="10"/>
    <n v="9001104"/>
    <x v="2"/>
    <s v="Florianopolis"/>
    <s v="SC"/>
    <x v="3"/>
    <x v="1"/>
    <n v="3"/>
    <x v="1"/>
  </r>
  <r>
    <d v="2021-11-01T00:00:00"/>
    <x v="10"/>
    <n v="9001196"/>
    <x v="4"/>
    <s v="Campinas"/>
    <s v="SP"/>
    <x v="1"/>
    <x v="1"/>
    <n v="9"/>
    <x v="2"/>
  </r>
  <r>
    <d v="2021-11-01T00:00:00"/>
    <x v="10"/>
    <n v="9001199"/>
    <x v="1"/>
    <s v="Recife"/>
    <s v="PE"/>
    <x v="2"/>
    <x v="0"/>
    <n v="1"/>
    <x v="1"/>
  </r>
  <r>
    <d v="2021-11-01T00:00:00"/>
    <x v="10"/>
    <n v="9001260"/>
    <x v="4"/>
    <s v="Belo Horizonte"/>
    <s v="MG"/>
    <x v="1"/>
    <x v="3"/>
    <n v="3"/>
    <x v="1"/>
  </r>
  <r>
    <d v="2021-11-01T00:00:00"/>
    <x v="10"/>
    <n v="9001270"/>
    <x v="5"/>
    <s v="São Paulo"/>
    <s v="SP"/>
    <x v="1"/>
    <x v="5"/>
    <n v="6"/>
    <x v="0"/>
  </r>
  <r>
    <d v="2021-11-01T00:00:00"/>
    <x v="10"/>
    <n v="9001537"/>
    <x v="5"/>
    <s v="Campinas"/>
    <s v="SP"/>
    <x v="1"/>
    <x v="1"/>
    <n v="10"/>
    <x v="2"/>
  </r>
  <r>
    <d v="2021-11-02T00:00:00"/>
    <x v="10"/>
    <n v="9000167"/>
    <x v="1"/>
    <s v="São Paulo"/>
    <s v="SP"/>
    <x v="1"/>
    <x v="0"/>
    <n v="2"/>
    <x v="1"/>
  </r>
  <r>
    <d v="2021-11-02T00:00:00"/>
    <x v="10"/>
    <n v="9000414"/>
    <x v="0"/>
    <s v="Rio de Janeiro"/>
    <s v="RJ"/>
    <x v="1"/>
    <x v="4"/>
    <n v="5"/>
    <x v="1"/>
  </r>
  <r>
    <d v="2021-11-02T00:00:00"/>
    <x v="10"/>
    <n v="9000474"/>
    <x v="0"/>
    <s v="Rio de Janeiro"/>
    <s v="RJ"/>
    <x v="1"/>
    <x v="0"/>
    <n v="1"/>
    <x v="1"/>
  </r>
  <r>
    <d v="2021-11-02T00:00:00"/>
    <x v="10"/>
    <n v="9001061"/>
    <x v="0"/>
    <s v="Rio de Janeiro"/>
    <s v="RJ"/>
    <x v="1"/>
    <x v="3"/>
    <n v="7"/>
    <x v="0"/>
  </r>
  <r>
    <d v="2021-11-02T00:00:00"/>
    <x v="10"/>
    <n v="9001114"/>
    <x v="5"/>
    <s v="Rio de Janeiro"/>
    <s v="RJ"/>
    <x v="1"/>
    <x v="1"/>
    <n v="1"/>
    <x v="1"/>
  </r>
  <r>
    <d v="2021-11-02T00:00:00"/>
    <x v="10"/>
    <n v="9001219"/>
    <x v="0"/>
    <s v="Porto Alegre"/>
    <s v="RS"/>
    <x v="3"/>
    <x v="5"/>
    <n v="7"/>
    <x v="0"/>
  </r>
  <r>
    <d v="2021-11-02T00:00:00"/>
    <x v="10"/>
    <n v="9001236"/>
    <x v="4"/>
    <s v="Goiania"/>
    <s v="GO"/>
    <x v="0"/>
    <x v="4"/>
    <n v="2"/>
    <x v="1"/>
  </r>
  <r>
    <d v="2021-11-02T00:00:00"/>
    <x v="10"/>
    <n v="9001429"/>
    <x v="4"/>
    <s v="Belo Horizonte"/>
    <s v="MG"/>
    <x v="1"/>
    <x v="1"/>
    <n v="2"/>
    <x v="1"/>
  </r>
  <r>
    <d v="2021-11-02T00:00:00"/>
    <x v="10"/>
    <n v="9001546"/>
    <x v="0"/>
    <s v="Goiania"/>
    <s v="GO"/>
    <x v="0"/>
    <x v="1"/>
    <n v="5"/>
    <x v="1"/>
  </r>
  <r>
    <d v="2021-11-03T00:00:00"/>
    <x v="10"/>
    <n v="9000363"/>
    <x v="0"/>
    <s v="Porto Alegre"/>
    <s v="RS"/>
    <x v="3"/>
    <x v="2"/>
    <n v="3"/>
    <x v="1"/>
  </r>
  <r>
    <d v="2021-11-03T00:00:00"/>
    <x v="10"/>
    <n v="9000426"/>
    <x v="0"/>
    <s v="São Paulo"/>
    <s v="SP"/>
    <x v="1"/>
    <x v="5"/>
    <n v="4"/>
    <x v="1"/>
  </r>
  <r>
    <d v="2021-11-04T00:00:00"/>
    <x v="10"/>
    <n v="9000487"/>
    <x v="0"/>
    <s v="Recife"/>
    <s v="PE"/>
    <x v="2"/>
    <x v="4"/>
    <n v="4"/>
    <x v="1"/>
  </r>
  <r>
    <d v="2021-11-04T00:00:00"/>
    <x v="10"/>
    <n v="9000656"/>
    <x v="0"/>
    <s v="Recife"/>
    <s v="PE"/>
    <x v="2"/>
    <x v="1"/>
    <n v="1"/>
    <x v="1"/>
  </r>
  <r>
    <d v="2021-11-04T00:00:00"/>
    <x v="10"/>
    <n v="9001065"/>
    <x v="1"/>
    <s v="Porto Alegre"/>
    <s v="RS"/>
    <x v="3"/>
    <x v="1"/>
    <n v="3"/>
    <x v="1"/>
  </r>
  <r>
    <d v="2021-11-04T00:00:00"/>
    <x v="10"/>
    <n v="9001099"/>
    <x v="0"/>
    <s v="Rio de Janeiro"/>
    <s v="RJ"/>
    <x v="1"/>
    <x v="5"/>
    <n v="10"/>
    <x v="2"/>
  </r>
  <r>
    <d v="2021-11-04T00:00:00"/>
    <x v="10"/>
    <n v="9001353"/>
    <x v="3"/>
    <s v="Campinas"/>
    <s v="SP"/>
    <x v="1"/>
    <x v="3"/>
    <n v="10"/>
    <x v="2"/>
  </r>
  <r>
    <d v="2021-11-04T00:00:00"/>
    <x v="10"/>
    <n v="9001563"/>
    <x v="2"/>
    <s v="Recife"/>
    <s v="PE"/>
    <x v="2"/>
    <x v="1"/>
    <n v="4"/>
    <x v="1"/>
  </r>
  <r>
    <d v="2021-11-04T00:00:00"/>
    <x v="10"/>
    <n v="9001606"/>
    <x v="5"/>
    <s v="Recife"/>
    <s v="PE"/>
    <x v="2"/>
    <x v="1"/>
    <n v="8"/>
    <x v="0"/>
  </r>
  <r>
    <d v="2021-11-05T00:00:00"/>
    <x v="10"/>
    <n v="9000129"/>
    <x v="1"/>
    <s v="Campinas"/>
    <s v="SP"/>
    <x v="1"/>
    <x v="0"/>
    <n v="2"/>
    <x v="1"/>
  </r>
  <r>
    <d v="2021-11-05T00:00:00"/>
    <x v="10"/>
    <n v="9001119"/>
    <x v="0"/>
    <s v="Porto Alegre"/>
    <s v="RS"/>
    <x v="3"/>
    <x v="3"/>
    <n v="9"/>
    <x v="2"/>
  </r>
  <r>
    <d v="2021-11-05T00:00:00"/>
    <x v="10"/>
    <n v="9001159"/>
    <x v="0"/>
    <s v="Goiania"/>
    <s v="GO"/>
    <x v="0"/>
    <x v="3"/>
    <n v="10"/>
    <x v="2"/>
  </r>
  <r>
    <d v="2021-11-05T00:00:00"/>
    <x v="10"/>
    <n v="9001357"/>
    <x v="2"/>
    <s v="Goiania"/>
    <s v="GO"/>
    <x v="0"/>
    <x v="3"/>
    <n v="6"/>
    <x v="0"/>
  </r>
  <r>
    <d v="2021-11-06T00:00:00"/>
    <x v="10"/>
    <n v="9000253"/>
    <x v="3"/>
    <s v="Florianopolis"/>
    <s v="SC"/>
    <x v="3"/>
    <x v="2"/>
    <n v="9"/>
    <x v="2"/>
  </r>
  <r>
    <d v="2021-11-06T00:00:00"/>
    <x v="10"/>
    <n v="9000330"/>
    <x v="0"/>
    <s v="Belo Horizonte"/>
    <s v="MG"/>
    <x v="1"/>
    <x v="0"/>
    <n v="7"/>
    <x v="0"/>
  </r>
  <r>
    <d v="2021-11-06T00:00:00"/>
    <x v="10"/>
    <n v="9000379"/>
    <x v="0"/>
    <s v="São Paulo"/>
    <s v="SP"/>
    <x v="1"/>
    <x v="2"/>
    <n v="6"/>
    <x v="0"/>
  </r>
  <r>
    <d v="2021-11-06T00:00:00"/>
    <x v="10"/>
    <n v="9000635"/>
    <x v="0"/>
    <s v="Recife"/>
    <s v="PE"/>
    <x v="2"/>
    <x v="1"/>
    <n v="8"/>
    <x v="0"/>
  </r>
  <r>
    <d v="2021-11-06T00:00:00"/>
    <x v="10"/>
    <n v="9001110"/>
    <x v="4"/>
    <s v="Belo Horizonte"/>
    <s v="MG"/>
    <x v="1"/>
    <x v="0"/>
    <n v="2"/>
    <x v="1"/>
  </r>
  <r>
    <d v="2021-11-06T00:00:00"/>
    <x v="10"/>
    <n v="9001210"/>
    <x v="1"/>
    <s v="Rio de Janeiro"/>
    <s v="RJ"/>
    <x v="1"/>
    <x v="1"/>
    <n v="3"/>
    <x v="1"/>
  </r>
  <r>
    <d v="2021-11-06T00:00:00"/>
    <x v="10"/>
    <n v="9001426"/>
    <x v="5"/>
    <s v="Belo Horizonte"/>
    <s v="MG"/>
    <x v="1"/>
    <x v="1"/>
    <n v="7"/>
    <x v="0"/>
  </r>
  <r>
    <d v="2021-11-06T00:00:00"/>
    <x v="10"/>
    <n v="9001453"/>
    <x v="2"/>
    <s v="Belo Horizonte"/>
    <s v="MG"/>
    <x v="1"/>
    <x v="1"/>
    <n v="7"/>
    <x v="0"/>
  </r>
  <r>
    <d v="2021-11-07T00:00:00"/>
    <x v="10"/>
    <n v="9000320"/>
    <x v="0"/>
    <s v="Goiania"/>
    <s v="GO"/>
    <x v="0"/>
    <x v="0"/>
    <n v="8"/>
    <x v="0"/>
  </r>
  <r>
    <d v="2021-11-07T00:00:00"/>
    <x v="10"/>
    <n v="9000395"/>
    <x v="0"/>
    <s v="Florianopolis"/>
    <s v="SC"/>
    <x v="3"/>
    <x v="4"/>
    <n v="4"/>
    <x v="1"/>
  </r>
  <r>
    <d v="2021-11-07T00:00:00"/>
    <x v="10"/>
    <n v="9000490"/>
    <x v="0"/>
    <s v="Rio de Janeiro"/>
    <s v="RJ"/>
    <x v="1"/>
    <x v="3"/>
    <n v="9"/>
    <x v="2"/>
  </r>
  <r>
    <d v="2021-11-07T00:00:00"/>
    <x v="10"/>
    <n v="9000645"/>
    <x v="0"/>
    <s v="Florianopolis"/>
    <s v="SC"/>
    <x v="3"/>
    <x v="5"/>
    <n v="6"/>
    <x v="0"/>
  </r>
  <r>
    <d v="2021-11-07T00:00:00"/>
    <x v="10"/>
    <n v="9001057"/>
    <x v="0"/>
    <s v="Porto Alegre"/>
    <s v="RS"/>
    <x v="3"/>
    <x v="5"/>
    <n v="5"/>
    <x v="1"/>
  </r>
  <r>
    <d v="2021-11-07T00:00:00"/>
    <x v="10"/>
    <n v="9001423"/>
    <x v="2"/>
    <s v="Campinas"/>
    <s v="SP"/>
    <x v="1"/>
    <x v="1"/>
    <n v="5"/>
    <x v="1"/>
  </r>
  <r>
    <d v="2021-11-07T00:00:00"/>
    <x v="10"/>
    <n v="9001522"/>
    <x v="4"/>
    <s v="Manaus"/>
    <s v="AM"/>
    <x v="4"/>
    <x v="1"/>
    <n v="5"/>
    <x v="1"/>
  </r>
  <r>
    <d v="2021-11-07T00:00:00"/>
    <x v="10"/>
    <n v="9001542"/>
    <x v="1"/>
    <s v="São Paulo"/>
    <s v="SP"/>
    <x v="1"/>
    <x v="1"/>
    <n v="2"/>
    <x v="1"/>
  </r>
  <r>
    <d v="2021-11-08T00:00:00"/>
    <x v="10"/>
    <n v="9000194"/>
    <x v="1"/>
    <s v="Belo Horizonte"/>
    <s v="MG"/>
    <x v="1"/>
    <x v="3"/>
    <n v="8"/>
    <x v="0"/>
  </r>
  <r>
    <d v="2021-11-08T00:00:00"/>
    <x v="10"/>
    <n v="9000463"/>
    <x v="0"/>
    <s v="Recife"/>
    <s v="PE"/>
    <x v="2"/>
    <x v="3"/>
    <n v="1"/>
    <x v="1"/>
  </r>
  <r>
    <d v="2021-11-08T00:00:00"/>
    <x v="10"/>
    <n v="9000650"/>
    <x v="0"/>
    <s v="Manaus"/>
    <s v="AM"/>
    <x v="4"/>
    <x v="3"/>
    <n v="1"/>
    <x v="1"/>
  </r>
  <r>
    <d v="2021-11-08T00:00:00"/>
    <x v="10"/>
    <n v="9000954"/>
    <x v="3"/>
    <s v="Goiania"/>
    <s v="GO"/>
    <x v="0"/>
    <x v="1"/>
    <n v="7"/>
    <x v="0"/>
  </r>
  <r>
    <d v="2021-11-08T00:00:00"/>
    <x v="10"/>
    <n v="9001106"/>
    <x v="3"/>
    <s v="Belo Horizonte"/>
    <s v="MG"/>
    <x v="1"/>
    <x v="4"/>
    <n v="8"/>
    <x v="0"/>
  </r>
  <r>
    <d v="2021-11-08T00:00:00"/>
    <x v="10"/>
    <n v="9001490"/>
    <x v="2"/>
    <s v="Goiania"/>
    <s v="GO"/>
    <x v="0"/>
    <x v="1"/>
    <n v="10"/>
    <x v="2"/>
  </r>
  <r>
    <d v="2021-11-09T00:00:00"/>
    <x v="10"/>
    <n v="9000181"/>
    <x v="1"/>
    <s v="Porto Alegre"/>
    <s v="RS"/>
    <x v="3"/>
    <x v="5"/>
    <n v="9"/>
    <x v="2"/>
  </r>
  <r>
    <d v="2021-11-09T00:00:00"/>
    <x v="10"/>
    <n v="9000263"/>
    <x v="2"/>
    <s v="Florianopolis"/>
    <s v="SC"/>
    <x v="3"/>
    <x v="4"/>
    <n v="9"/>
    <x v="2"/>
  </r>
  <r>
    <d v="2021-11-09T00:00:00"/>
    <x v="10"/>
    <n v="9000788"/>
    <x v="1"/>
    <s v="Porto Alegre"/>
    <s v="RS"/>
    <x v="3"/>
    <x v="0"/>
    <n v="1"/>
    <x v="1"/>
  </r>
  <r>
    <d v="2021-11-09T00:00:00"/>
    <x v="10"/>
    <n v="9001101"/>
    <x v="5"/>
    <s v="Florianopolis"/>
    <s v="SC"/>
    <x v="3"/>
    <x v="3"/>
    <n v="10"/>
    <x v="2"/>
  </r>
  <r>
    <d v="2021-11-09T00:00:00"/>
    <x v="10"/>
    <n v="9001145"/>
    <x v="2"/>
    <s v="São Paulo"/>
    <s v="SP"/>
    <x v="1"/>
    <x v="3"/>
    <n v="10"/>
    <x v="2"/>
  </r>
  <r>
    <d v="2021-11-09T00:00:00"/>
    <x v="10"/>
    <n v="9001451"/>
    <x v="4"/>
    <s v="Goiania"/>
    <s v="GO"/>
    <x v="0"/>
    <x v="1"/>
    <n v="6"/>
    <x v="0"/>
  </r>
  <r>
    <d v="2021-11-09T00:00:00"/>
    <x v="10"/>
    <n v="9001511"/>
    <x v="2"/>
    <s v="Campinas"/>
    <s v="SP"/>
    <x v="1"/>
    <x v="1"/>
    <n v="5"/>
    <x v="1"/>
  </r>
  <r>
    <d v="2021-11-10T00:00:00"/>
    <x v="10"/>
    <n v="9000042"/>
    <x v="0"/>
    <s v="Goiania"/>
    <s v="GO"/>
    <x v="0"/>
    <x v="5"/>
    <n v="9"/>
    <x v="2"/>
  </r>
  <r>
    <d v="2021-11-11T00:00:00"/>
    <x v="10"/>
    <n v="9000014"/>
    <x v="0"/>
    <s v="São Paulo"/>
    <s v="SP"/>
    <x v="1"/>
    <x v="1"/>
    <n v="3"/>
    <x v="1"/>
  </r>
  <r>
    <d v="2021-11-11T00:00:00"/>
    <x v="10"/>
    <n v="9000421"/>
    <x v="0"/>
    <s v="Rio de Janeiro"/>
    <s v="RJ"/>
    <x v="1"/>
    <x v="3"/>
    <n v="2"/>
    <x v="1"/>
  </r>
  <r>
    <d v="2021-11-11T00:00:00"/>
    <x v="10"/>
    <n v="9001055"/>
    <x v="5"/>
    <s v="São Paulo"/>
    <s v="SP"/>
    <x v="1"/>
    <x v="1"/>
    <n v="10"/>
    <x v="2"/>
  </r>
  <r>
    <d v="2021-11-11T00:00:00"/>
    <x v="10"/>
    <n v="9001071"/>
    <x v="1"/>
    <s v="Campinas"/>
    <s v="SP"/>
    <x v="1"/>
    <x v="0"/>
    <n v="8"/>
    <x v="0"/>
  </r>
  <r>
    <d v="2021-11-11T00:00:00"/>
    <x v="10"/>
    <n v="9001216"/>
    <x v="5"/>
    <s v="São Paulo"/>
    <s v="SP"/>
    <x v="1"/>
    <x v="3"/>
    <n v="7"/>
    <x v="0"/>
  </r>
  <r>
    <d v="2021-11-11T00:00:00"/>
    <x v="10"/>
    <n v="9001224"/>
    <x v="3"/>
    <s v="Porto Alegre"/>
    <s v="RS"/>
    <x v="3"/>
    <x v="1"/>
    <n v="8"/>
    <x v="0"/>
  </r>
  <r>
    <d v="2021-11-12T00:00:00"/>
    <x v="10"/>
    <n v="9000041"/>
    <x v="3"/>
    <s v="São Paulo"/>
    <s v="SP"/>
    <x v="1"/>
    <x v="0"/>
    <n v="1"/>
    <x v="1"/>
  </r>
  <r>
    <d v="2021-11-12T00:00:00"/>
    <x v="10"/>
    <n v="9000149"/>
    <x v="1"/>
    <s v="Porto Alegre"/>
    <s v="RS"/>
    <x v="3"/>
    <x v="5"/>
    <n v="10"/>
    <x v="2"/>
  </r>
  <r>
    <d v="2021-11-12T00:00:00"/>
    <x v="10"/>
    <n v="9000349"/>
    <x v="0"/>
    <s v="Manaus"/>
    <s v="AM"/>
    <x v="4"/>
    <x v="1"/>
    <n v="1"/>
    <x v="1"/>
  </r>
  <r>
    <d v="2021-11-12T00:00:00"/>
    <x v="10"/>
    <n v="9000969"/>
    <x v="3"/>
    <s v="Goiania"/>
    <s v="GO"/>
    <x v="0"/>
    <x v="2"/>
    <n v="2"/>
    <x v="1"/>
  </r>
  <r>
    <d v="2021-11-12T00:00:00"/>
    <x v="10"/>
    <n v="9001089"/>
    <x v="2"/>
    <s v="Belo Horizonte"/>
    <s v="MG"/>
    <x v="1"/>
    <x v="5"/>
    <n v="6"/>
    <x v="0"/>
  </r>
  <r>
    <d v="2021-11-12T00:00:00"/>
    <x v="10"/>
    <n v="9001377"/>
    <x v="0"/>
    <s v="Recife"/>
    <s v="PE"/>
    <x v="2"/>
    <x v="1"/>
    <n v="9"/>
    <x v="2"/>
  </r>
  <r>
    <d v="2021-11-12T00:00:00"/>
    <x v="10"/>
    <n v="9001398"/>
    <x v="1"/>
    <s v="Belo Horizonte"/>
    <s v="MG"/>
    <x v="1"/>
    <x v="1"/>
    <n v="1"/>
    <x v="1"/>
  </r>
  <r>
    <d v="2021-11-12T00:00:00"/>
    <x v="10"/>
    <n v="9001439"/>
    <x v="3"/>
    <s v="Manaus"/>
    <s v="AM"/>
    <x v="4"/>
    <x v="1"/>
    <n v="10"/>
    <x v="2"/>
  </r>
  <r>
    <d v="2021-11-12T00:00:00"/>
    <x v="10"/>
    <n v="9001601"/>
    <x v="5"/>
    <s v="Recife"/>
    <s v="PE"/>
    <x v="2"/>
    <x v="1"/>
    <n v="5"/>
    <x v="1"/>
  </r>
  <r>
    <d v="2021-11-13T00:00:00"/>
    <x v="10"/>
    <n v="9000147"/>
    <x v="1"/>
    <s v="Goiania"/>
    <s v="GO"/>
    <x v="0"/>
    <x v="2"/>
    <n v="7"/>
    <x v="0"/>
  </r>
  <r>
    <d v="2021-11-13T00:00:00"/>
    <x v="10"/>
    <n v="9000229"/>
    <x v="0"/>
    <s v="Recife"/>
    <s v="PE"/>
    <x v="2"/>
    <x v="2"/>
    <n v="2"/>
    <x v="1"/>
  </r>
  <r>
    <d v="2021-11-13T00:00:00"/>
    <x v="10"/>
    <n v="9000428"/>
    <x v="0"/>
    <s v="Belo Horizonte"/>
    <s v="MG"/>
    <x v="1"/>
    <x v="4"/>
    <n v="8"/>
    <x v="0"/>
  </r>
  <r>
    <d v="2021-11-13T00:00:00"/>
    <x v="10"/>
    <n v="9001441"/>
    <x v="0"/>
    <s v="Manaus"/>
    <s v="AM"/>
    <x v="4"/>
    <x v="1"/>
    <n v="7"/>
    <x v="0"/>
  </r>
  <r>
    <d v="2021-11-14T00:00:00"/>
    <x v="10"/>
    <n v="9000990"/>
    <x v="2"/>
    <s v="Goiania"/>
    <s v="GO"/>
    <x v="0"/>
    <x v="3"/>
    <n v="7"/>
    <x v="0"/>
  </r>
  <r>
    <d v="2021-11-14T00:00:00"/>
    <x v="10"/>
    <n v="9001039"/>
    <x v="4"/>
    <s v="Rio de Janeiro"/>
    <s v="RJ"/>
    <x v="1"/>
    <x v="1"/>
    <n v="1"/>
    <x v="1"/>
  </r>
  <r>
    <d v="2021-11-14T00:00:00"/>
    <x v="10"/>
    <n v="9001098"/>
    <x v="0"/>
    <s v="Florianopolis"/>
    <s v="SC"/>
    <x v="3"/>
    <x v="3"/>
    <n v="5"/>
    <x v="1"/>
  </r>
  <r>
    <d v="2021-11-14T00:00:00"/>
    <x v="10"/>
    <n v="9001151"/>
    <x v="3"/>
    <s v="Recife"/>
    <s v="PE"/>
    <x v="2"/>
    <x v="0"/>
    <n v="8"/>
    <x v="0"/>
  </r>
  <r>
    <d v="2021-11-15T00:00:00"/>
    <x v="10"/>
    <n v="9000026"/>
    <x v="2"/>
    <s v="Campinas"/>
    <s v="SP"/>
    <x v="1"/>
    <x v="3"/>
    <n v="5"/>
    <x v="1"/>
  </r>
  <r>
    <d v="2021-11-15T00:00:00"/>
    <x v="10"/>
    <n v="9000060"/>
    <x v="3"/>
    <s v="Rio de Janeiro"/>
    <s v="RJ"/>
    <x v="1"/>
    <x v="4"/>
    <n v="8"/>
    <x v="0"/>
  </r>
  <r>
    <d v="2021-11-15T00:00:00"/>
    <x v="10"/>
    <n v="9000390"/>
    <x v="0"/>
    <s v="Campinas"/>
    <s v="SP"/>
    <x v="1"/>
    <x v="5"/>
    <n v="1"/>
    <x v="1"/>
  </r>
  <r>
    <d v="2021-11-15T00:00:00"/>
    <x v="10"/>
    <n v="9000999"/>
    <x v="5"/>
    <s v="Recife"/>
    <s v="PE"/>
    <x v="2"/>
    <x v="3"/>
    <n v="7"/>
    <x v="0"/>
  </r>
  <r>
    <d v="2021-11-15T00:00:00"/>
    <x v="10"/>
    <n v="9001103"/>
    <x v="1"/>
    <s v="São Paulo"/>
    <s v="SP"/>
    <x v="1"/>
    <x v="2"/>
    <n v="10"/>
    <x v="2"/>
  </r>
  <r>
    <d v="2021-11-15T00:00:00"/>
    <x v="10"/>
    <n v="9001203"/>
    <x v="3"/>
    <s v="Recife"/>
    <s v="PE"/>
    <x v="2"/>
    <x v="1"/>
    <n v="4"/>
    <x v="1"/>
  </r>
  <r>
    <d v="2021-11-15T00:00:00"/>
    <x v="10"/>
    <n v="9001279"/>
    <x v="3"/>
    <s v="Porto Alegre"/>
    <s v="RS"/>
    <x v="3"/>
    <x v="4"/>
    <n v="7"/>
    <x v="0"/>
  </r>
  <r>
    <d v="2021-11-15T00:00:00"/>
    <x v="10"/>
    <n v="9001384"/>
    <x v="2"/>
    <s v="São Paulo"/>
    <s v="SP"/>
    <x v="1"/>
    <x v="1"/>
    <n v="2"/>
    <x v="1"/>
  </r>
  <r>
    <d v="2021-11-16T00:00:00"/>
    <x v="10"/>
    <n v="9000649"/>
    <x v="0"/>
    <s v="Florianopolis"/>
    <s v="SC"/>
    <x v="3"/>
    <x v="5"/>
    <n v="3"/>
    <x v="1"/>
  </r>
  <r>
    <d v="2021-11-16T00:00:00"/>
    <x v="10"/>
    <n v="9001284"/>
    <x v="5"/>
    <s v="São Paulo"/>
    <s v="SP"/>
    <x v="1"/>
    <x v="0"/>
    <n v="8"/>
    <x v="0"/>
  </r>
  <r>
    <d v="2021-11-16T00:00:00"/>
    <x v="10"/>
    <n v="9001400"/>
    <x v="3"/>
    <s v="Manaus"/>
    <s v="AM"/>
    <x v="4"/>
    <x v="1"/>
    <n v="10"/>
    <x v="2"/>
  </r>
  <r>
    <d v="2021-11-17T00:00:00"/>
    <x v="10"/>
    <n v="9000664"/>
    <x v="0"/>
    <s v="Rio de Janeiro"/>
    <s v="RJ"/>
    <x v="1"/>
    <x v="4"/>
    <n v="3"/>
    <x v="1"/>
  </r>
  <r>
    <d v="2021-11-17T00:00:00"/>
    <x v="10"/>
    <n v="9000952"/>
    <x v="3"/>
    <s v="Goiania"/>
    <s v="GO"/>
    <x v="0"/>
    <x v="1"/>
    <n v="6"/>
    <x v="0"/>
  </r>
  <r>
    <d v="2021-11-17T00:00:00"/>
    <x v="10"/>
    <n v="9001242"/>
    <x v="0"/>
    <s v="Rio de Janeiro"/>
    <s v="RJ"/>
    <x v="1"/>
    <x v="3"/>
    <n v="7"/>
    <x v="0"/>
  </r>
  <r>
    <d v="2021-11-17T00:00:00"/>
    <x v="10"/>
    <n v="9001254"/>
    <x v="2"/>
    <s v="Belo Horizonte"/>
    <s v="MG"/>
    <x v="1"/>
    <x v="0"/>
    <n v="10"/>
    <x v="2"/>
  </r>
  <r>
    <d v="2021-11-17T00:00:00"/>
    <x v="10"/>
    <n v="9001604"/>
    <x v="4"/>
    <s v="Florianopolis"/>
    <s v="SC"/>
    <x v="3"/>
    <x v="1"/>
    <n v="4"/>
    <x v="1"/>
  </r>
  <r>
    <d v="2021-11-18T00:00:00"/>
    <x v="10"/>
    <n v="9000806"/>
    <x v="1"/>
    <s v="Belo Horizonte"/>
    <s v="MG"/>
    <x v="1"/>
    <x v="0"/>
    <n v="5"/>
    <x v="1"/>
  </r>
  <r>
    <d v="2021-11-18T00:00:00"/>
    <x v="10"/>
    <n v="9001148"/>
    <x v="1"/>
    <s v="Rio de Janeiro"/>
    <s v="RJ"/>
    <x v="1"/>
    <x v="3"/>
    <n v="7"/>
    <x v="0"/>
  </r>
  <r>
    <d v="2021-11-18T00:00:00"/>
    <x v="10"/>
    <n v="9001351"/>
    <x v="3"/>
    <s v="Campinas"/>
    <s v="SP"/>
    <x v="1"/>
    <x v="5"/>
    <n v="3"/>
    <x v="1"/>
  </r>
  <r>
    <d v="2021-11-19T00:00:00"/>
    <x v="10"/>
    <n v="9000871"/>
    <x v="4"/>
    <s v="Goiania"/>
    <s v="GO"/>
    <x v="0"/>
    <x v="3"/>
    <n v="2"/>
    <x v="1"/>
  </r>
  <r>
    <d v="2021-11-19T00:00:00"/>
    <x v="10"/>
    <n v="9001204"/>
    <x v="5"/>
    <s v="Campinas"/>
    <s v="SP"/>
    <x v="1"/>
    <x v="3"/>
    <n v="8"/>
    <x v="0"/>
  </r>
  <r>
    <d v="2021-11-19T00:00:00"/>
    <x v="10"/>
    <n v="9001358"/>
    <x v="0"/>
    <s v="Campinas"/>
    <s v="SP"/>
    <x v="1"/>
    <x v="0"/>
    <n v="3"/>
    <x v="1"/>
  </r>
  <r>
    <d v="2021-11-19T00:00:00"/>
    <x v="10"/>
    <n v="9001497"/>
    <x v="5"/>
    <s v="Manaus"/>
    <s v="AM"/>
    <x v="4"/>
    <x v="1"/>
    <n v="3"/>
    <x v="1"/>
  </r>
  <r>
    <d v="2021-11-19T00:00:00"/>
    <x v="10"/>
    <n v="9001506"/>
    <x v="3"/>
    <s v="Manaus"/>
    <s v="AM"/>
    <x v="4"/>
    <x v="1"/>
    <n v="6"/>
    <x v="0"/>
  </r>
  <r>
    <d v="2021-11-20T00:00:00"/>
    <x v="10"/>
    <n v="9000131"/>
    <x v="1"/>
    <s v="Florianopolis"/>
    <s v="SC"/>
    <x v="3"/>
    <x v="2"/>
    <n v="10"/>
    <x v="2"/>
  </r>
  <r>
    <d v="2021-11-20T00:00:00"/>
    <x v="10"/>
    <n v="9000144"/>
    <x v="1"/>
    <s v="Manaus"/>
    <s v="AM"/>
    <x v="4"/>
    <x v="1"/>
    <n v="9"/>
    <x v="2"/>
  </r>
  <r>
    <d v="2021-11-20T00:00:00"/>
    <x v="10"/>
    <n v="9000259"/>
    <x v="4"/>
    <s v="Recife"/>
    <s v="PE"/>
    <x v="2"/>
    <x v="0"/>
    <n v="10"/>
    <x v="2"/>
  </r>
  <r>
    <d v="2021-11-20T00:00:00"/>
    <x v="10"/>
    <n v="9000453"/>
    <x v="0"/>
    <s v="Campinas"/>
    <s v="SP"/>
    <x v="1"/>
    <x v="5"/>
    <n v="2"/>
    <x v="1"/>
  </r>
  <r>
    <d v="2021-11-20T00:00:00"/>
    <x v="10"/>
    <n v="9000495"/>
    <x v="0"/>
    <s v="Recife"/>
    <s v="PE"/>
    <x v="2"/>
    <x v="2"/>
    <n v="4"/>
    <x v="1"/>
  </r>
  <r>
    <d v="2021-11-20T00:00:00"/>
    <x v="10"/>
    <n v="9001038"/>
    <x v="3"/>
    <s v="São Paulo"/>
    <s v="SP"/>
    <x v="1"/>
    <x v="4"/>
    <n v="6"/>
    <x v="0"/>
  </r>
  <r>
    <d v="2021-11-20T00:00:00"/>
    <x v="10"/>
    <n v="9001132"/>
    <x v="4"/>
    <s v="Porto Alegre"/>
    <s v="RS"/>
    <x v="3"/>
    <x v="5"/>
    <n v="1"/>
    <x v="1"/>
  </r>
  <r>
    <d v="2021-11-20T00:00:00"/>
    <x v="10"/>
    <n v="9001180"/>
    <x v="4"/>
    <s v="Campinas"/>
    <s v="SP"/>
    <x v="1"/>
    <x v="4"/>
    <n v="7"/>
    <x v="0"/>
  </r>
  <r>
    <d v="2021-11-20T00:00:00"/>
    <x v="10"/>
    <n v="9001325"/>
    <x v="2"/>
    <s v="Porto Alegre"/>
    <s v="RS"/>
    <x v="3"/>
    <x v="5"/>
    <n v="8"/>
    <x v="0"/>
  </r>
  <r>
    <d v="2021-11-20T00:00:00"/>
    <x v="10"/>
    <n v="9001372"/>
    <x v="2"/>
    <s v="São Paulo"/>
    <s v="SP"/>
    <x v="1"/>
    <x v="1"/>
    <n v="8"/>
    <x v="0"/>
  </r>
  <r>
    <d v="2021-11-21T00:00:00"/>
    <x v="10"/>
    <n v="9000138"/>
    <x v="1"/>
    <s v="Rio de Janeiro"/>
    <s v="RJ"/>
    <x v="1"/>
    <x v="1"/>
    <n v="3"/>
    <x v="1"/>
  </r>
  <r>
    <d v="2021-11-21T00:00:00"/>
    <x v="10"/>
    <n v="9000399"/>
    <x v="0"/>
    <s v="Campinas"/>
    <s v="SP"/>
    <x v="1"/>
    <x v="4"/>
    <n v="3"/>
    <x v="1"/>
  </r>
  <r>
    <d v="2021-11-21T00:00:00"/>
    <x v="10"/>
    <n v="9000404"/>
    <x v="0"/>
    <s v="Belo Horizonte"/>
    <s v="MG"/>
    <x v="1"/>
    <x v="4"/>
    <n v="1"/>
    <x v="1"/>
  </r>
  <r>
    <d v="2021-11-21T00:00:00"/>
    <x v="10"/>
    <n v="9000536"/>
    <x v="0"/>
    <s v="Porto Alegre"/>
    <s v="RS"/>
    <x v="3"/>
    <x v="4"/>
    <n v="3"/>
    <x v="1"/>
  </r>
  <r>
    <d v="2021-11-21T00:00:00"/>
    <x v="10"/>
    <n v="9001253"/>
    <x v="3"/>
    <s v="Rio de Janeiro"/>
    <s v="RJ"/>
    <x v="1"/>
    <x v="3"/>
    <n v="4"/>
    <x v="1"/>
  </r>
  <r>
    <d v="2021-11-21T00:00:00"/>
    <x v="10"/>
    <n v="9001295"/>
    <x v="4"/>
    <s v="Rio de Janeiro"/>
    <s v="RJ"/>
    <x v="1"/>
    <x v="2"/>
    <n v="4"/>
    <x v="1"/>
  </r>
  <r>
    <d v="2021-11-22T00:00:00"/>
    <x v="10"/>
    <n v="9000798"/>
    <x v="1"/>
    <s v="Porto Alegre"/>
    <s v="RS"/>
    <x v="3"/>
    <x v="1"/>
    <n v="8"/>
    <x v="0"/>
  </r>
  <r>
    <d v="2021-11-22T00:00:00"/>
    <x v="10"/>
    <n v="9000864"/>
    <x v="4"/>
    <s v="Goiania"/>
    <s v="GO"/>
    <x v="0"/>
    <x v="3"/>
    <n v="1"/>
    <x v="1"/>
  </r>
  <r>
    <d v="2021-11-22T00:00:00"/>
    <x v="10"/>
    <n v="9000874"/>
    <x v="4"/>
    <s v="Campinas"/>
    <s v="SP"/>
    <x v="1"/>
    <x v="4"/>
    <n v="10"/>
    <x v="2"/>
  </r>
  <r>
    <d v="2021-11-22T00:00:00"/>
    <x v="10"/>
    <n v="9001018"/>
    <x v="0"/>
    <s v="Recife"/>
    <s v="PE"/>
    <x v="2"/>
    <x v="0"/>
    <n v="4"/>
    <x v="1"/>
  </r>
  <r>
    <d v="2021-11-22T00:00:00"/>
    <x v="10"/>
    <n v="9001336"/>
    <x v="4"/>
    <s v="Belo Horizonte"/>
    <s v="MG"/>
    <x v="1"/>
    <x v="0"/>
    <n v="9"/>
    <x v="2"/>
  </r>
  <r>
    <d v="2021-11-23T00:00:00"/>
    <x v="10"/>
    <n v="9000125"/>
    <x v="1"/>
    <s v="Recife"/>
    <s v="PE"/>
    <x v="2"/>
    <x v="4"/>
    <n v="3"/>
    <x v="1"/>
  </r>
  <r>
    <d v="2021-11-23T00:00:00"/>
    <x v="10"/>
    <n v="9000189"/>
    <x v="1"/>
    <s v="Goiania"/>
    <s v="GO"/>
    <x v="0"/>
    <x v="5"/>
    <n v="2"/>
    <x v="1"/>
  </r>
  <r>
    <d v="2021-11-23T00:00:00"/>
    <x v="10"/>
    <n v="9000482"/>
    <x v="0"/>
    <s v="São Paulo"/>
    <s v="SP"/>
    <x v="1"/>
    <x v="0"/>
    <n v="2"/>
    <x v="1"/>
  </r>
  <r>
    <d v="2021-11-23T00:00:00"/>
    <x v="10"/>
    <n v="9000673"/>
    <x v="0"/>
    <s v="Goiania"/>
    <s v="GO"/>
    <x v="0"/>
    <x v="4"/>
    <n v="3"/>
    <x v="1"/>
  </r>
  <r>
    <d v="2021-11-23T00:00:00"/>
    <x v="10"/>
    <n v="9000868"/>
    <x v="3"/>
    <s v="Campinas"/>
    <s v="SP"/>
    <x v="1"/>
    <x v="0"/>
    <n v="4"/>
    <x v="1"/>
  </r>
  <r>
    <d v="2021-11-23T00:00:00"/>
    <x v="10"/>
    <n v="9001259"/>
    <x v="1"/>
    <s v="Porto Alegre"/>
    <s v="RS"/>
    <x v="3"/>
    <x v="0"/>
    <n v="8"/>
    <x v="0"/>
  </r>
  <r>
    <d v="2021-11-23T00:00:00"/>
    <x v="10"/>
    <n v="9001338"/>
    <x v="3"/>
    <s v="Recife"/>
    <s v="PE"/>
    <x v="2"/>
    <x v="0"/>
    <n v="1"/>
    <x v="1"/>
  </r>
  <r>
    <d v="2021-11-24T00:00:00"/>
    <x v="10"/>
    <n v="9000526"/>
    <x v="0"/>
    <s v="São Paulo"/>
    <s v="SP"/>
    <x v="1"/>
    <x v="0"/>
    <n v="8"/>
    <x v="0"/>
  </r>
  <r>
    <d v="2021-11-24T00:00:00"/>
    <x v="10"/>
    <n v="9000539"/>
    <x v="0"/>
    <s v="Manaus"/>
    <s v="AM"/>
    <x v="4"/>
    <x v="1"/>
    <n v="8"/>
    <x v="0"/>
  </r>
  <r>
    <d v="2021-11-24T00:00:00"/>
    <x v="10"/>
    <n v="9001043"/>
    <x v="3"/>
    <s v="Manaus"/>
    <s v="AM"/>
    <x v="4"/>
    <x v="3"/>
    <n v="9"/>
    <x v="2"/>
  </r>
  <r>
    <d v="2021-11-24T00:00:00"/>
    <x v="10"/>
    <n v="9001296"/>
    <x v="3"/>
    <s v="Goiania"/>
    <s v="GO"/>
    <x v="0"/>
    <x v="0"/>
    <n v="9"/>
    <x v="2"/>
  </r>
  <r>
    <d v="2021-11-24T00:00:00"/>
    <x v="10"/>
    <n v="9001319"/>
    <x v="1"/>
    <s v="São Paulo"/>
    <s v="SP"/>
    <x v="1"/>
    <x v="4"/>
    <n v="10"/>
    <x v="2"/>
  </r>
  <r>
    <d v="2021-11-24T00:00:00"/>
    <x v="10"/>
    <n v="9001412"/>
    <x v="3"/>
    <s v="Goiania"/>
    <s v="GO"/>
    <x v="0"/>
    <x v="1"/>
    <n v="4"/>
    <x v="1"/>
  </r>
  <r>
    <d v="2021-11-25T00:00:00"/>
    <x v="10"/>
    <n v="9000071"/>
    <x v="0"/>
    <s v="Porto Alegre"/>
    <s v="RS"/>
    <x v="3"/>
    <x v="5"/>
    <n v="1"/>
    <x v="1"/>
  </r>
  <r>
    <d v="2021-11-25T00:00:00"/>
    <x v="10"/>
    <n v="9001092"/>
    <x v="1"/>
    <s v="Porto Alegre"/>
    <s v="RS"/>
    <x v="3"/>
    <x v="1"/>
    <n v="7"/>
    <x v="0"/>
  </r>
  <r>
    <d v="2021-11-25T00:00:00"/>
    <x v="10"/>
    <n v="9001115"/>
    <x v="3"/>
    <s v="Florianopolis"/>
    <s v="SC"/>
    <x v="3"/>
    <x v="3"/>
    <n v="5"/>
    <x v="1"/>
  </r>
  <r>
    <d v="2021-11-25T00:00:00"/>
    <x v="10"/>
    <n v="9001186"/>
    <x v="4"/>
    <s v="Campinas"/>
    <s v="SP"/>
    <x v="1"/>
    <x v="2"/>
    <n v="8"/>
    <x v="0"/>
  </r>
  <r>
    <d v="2021-11-25T00:00:00"/>
    <x v="10"/>
    <n v="9001382"/>
    <x v="2"/>
    <s v="Goiania"/>
    <s v="GO"/>
    <x v="0"/>
    <x v="1"/>
    <n v="5"/>
    <x v="1"/>
  </r>
  <r>
    <d v="2021-11-25T00:00:00"/>
    <x v="10"/>
    <n v="9001617"/>
    <x v="4"/>
    <s v="São Paulo"/>
    <s v="SP"/>
    <x v="1"/>
    <x v="0"/>
    <n v="9"/>
    <x v="2"/>
  </r>
  <r>
    <d v="2021-11-26T00:00:00"/>
    <x v="10"/>
    <n v="9000274"/>
    <x v="0"/>
    <s v="Goiania"/>
    <s v="GO"/>
    <x v="0"/>
    <x v="0"/>
    <n v="4"/>
    <x v="1"/>
  </r>
  <r>
    <d v="2021-11-26T00:00:00"/>
    <x v="10"/>
    <n v="9000575"/>
    <x v="0"/>
    <s v="Manaus"/>
    <s v="AM"/>
    <x v="4"/>
    <x v="4"/>
    <n v="4"/>
    <x v="1"/>
  </r>
  <r>
    <d v="2021-11-26T00:00:00"/>
    <x v="10"/>
    <n v="9000840"/>
    <x v="1"/>
    <s v="Goiania"/>
    <s v="GO"/>
    <x v="0"/>
    <x v="0"/>
    <n v="3"/>
    <x v="1"/>
  </r>
  <r>
    <d v="2021-11-26T00:00:00"/>
    <x v="10"/>
    <n v="9000849"/>
    <x v="1"/>
    <s v="São Paulo"/>
    <s v="SP"/>
    <x v="1"/>
    <x v="1"/>
    <n v="8"/>
    <x v="0"/>
  </r>
  <r>
    <d v="2021-11-26T00:00:00"/>
    <x v="10"/>
    <n v="9001117"/>
    <x v="0"/>
    <s v="São Paulo"/>
    <s v="SP"/>
    <x v="1"/>
    <x v="3"/>
    <n v="10"/>
    <x v="2"/>
  </r>
  <r>
    <d v="2021-11-26T00:00:00"/>
    <x v="10"/>
    <n v="9001160"/>
    <x v="1"/>
    <s v="Florianopolis"/>
    <s v="SC"/>
    <x v="3"/>
    <x v="0"/>
    <n v="9"/>
    <x v="2"/>
  </r>
  <r>
    <d v="2021-11-26T00:00:00"/>
    <x v="10"/>
    <n v="9001472"/>
    <x v="4"/>
    <s v="Goiania"/>
    <s v="GO"/>
    <x v="0"/>
    <x v="1"/>
    <n v="9"/>
    <x v="2"/>
  </r>
  <r>
    <d v="2021-11-27T00:00:00"/>
    <x v="10"/>
    <n v="9000470"/>
    <x v="0"/>
    <s v="Rio de Janeiro"/>
    <s v="RJ"/>
    <x v="1"/>
    <x v="1"/>
    <n v="7"/>
    <x v="0"/>
  </r>
  <r>
    <d v="2021-11-27T00:00:00"/>
    <x v="10"/>
    <n v="9000493"/>
    <x v="0"/>
    <s v="Porto Alegre"/>
    <s v="RS"/>
    <x v="3"/>
    <x v="0"/>
    <n v="6"/>
    <x v="0"/>
  </r>
  <r>
    <d v="2021-11-27T00:00:00"/>
    <x v="10"/>
    <n v="9001035"/>
    <x v="2"/>
    <s v="Manaus"/>
    <s v="AM"/>
    <x v="4"/>
    <x v="5"/>
    <n v="5"/>
    <x v="1"/>
  </r>
  <r>
    <d v="2021-11-27T00:00:00"/>
    <x v="10"/>
    <n v="9001356"/>
    <x v="0"/>
    <s v="Campinas"/>
    <s v="SP"/>
    <x v="1"/>
    <x v="3"/>
    <n v="4"/>
    <x v="1"/>
  </r>
  <r>
    <d v="2021-11-28T00:00:00"/>
    <x v="10"/>
    <n v="9000160"/>
    <x v="1"/>
    <s v="Goiania"/>
    <s v="GO"/>
    <x v="0"/>
    <x v="3"/>
    <n v="10"/>
    <x v="2"/>
  </r>
  <r>
    <d v="2021-11-28T00:00:00"/>
    <x v="10"/>
    <n v="9000318"/>
    <x v="0"/>
    <s v="Manaus"/>
    <s v="AM"/>
    <x v="4"/>
    <x v="0"/>
    <n v="9"/>
    <x v="2"/>
  </r>
  <r>
    <d v="2021-11-28T00:00:00"/>
    <x v="10"/>
    <n v="9001250"/>
    <x v="2"/>
    <s v="Recife"/>
    <s v="PE"/>
    <x v="2"/>
    <x v="3"/>
    <n v="1"/>
    <x v="1"/>
  </r>
  <r>
    <d v="2021-11-28T00:00:00"/>
    <x v="10"/>
    <n v="9001269"/>
    <x v="3"/>
    <s v="Porto Alegre"/>
    <s v="RS"/>
    <x v="3"/>
    <x v="3"/>
    <n v="2"/>
    <x v="1"/>
  </r>
  <r>
    <d v="2021-11-29T00:00:00"/>
    <x v="10"/>
    <n v="9000941"/>
    <x v="3"/>
    <s v="Porto Alegre"/>
    <s v="RS"/>
    <x v="3"/>
    <x v="5"/>
    <n v="7"/>
    <x v="0"/>
  </r>
  <r>
    <d v="2021-11-29T00:00:00"/>
    <x v="10"/>
    <n v="9001059"/>
    <x v="1"/>
    <s v="Manaus"/>
    <s v="AM"/>
    <x v="4"/>
    <x v="3"/>
    <n v="3"/>
    <x v="1"/>
  </r>
  <r>
    <d v="2021-11-29T00:00:00"/>
    <x v="10"/>
    <n v="9001211"/>
    <x v="1"/>
    <s v="Rio de Janeiro"/>
    <s v="RJ"/>
    <x v="1"/>
    <x v="5"/>
    <n v="7"/>
    <x v="0"/>
  </r>
  <r>
    <d v="2021-11-29T00:00:00"/>
    <x v="10"/>
    <n v="9001505"/>
    <x v="4"/>
    <s v="Belo Horizonte"/>
    <s v="MG"/>
    <x v="1"/>
    <x v="1"/>
    <n v="2"/>
    <x v="1"/>
  </r>
  <r>
    <d v="2021-11-29T00:00:00"/>
    <x v="10"/>
    <n v="9001583"/>
    <x v="3"/>
    <s v="Porto Alegre"/>
    <s v="RS"/>
    <x v="3"/>
    <x v="1"/>
    <n v="9"/>
    <x v="2"/>
  </r>
  <r>
    <d v="2021-11-30T00:00:00"/>
    <x v="10"/>
    <n v="9000048"/>
    <x v="1"/>
    <s v="Rio de Janeiro"/>
    <s v="RJ"/>
    <x v="1"/>
    <x v="1"/>
    <n v="10"/>
    <x v="2"/>
  </r>
  <r>
    <d v="2021-11-30T00:00:00"/>
    <x v="10"/>
    <n v="9000370"/>
    <x v="0"/>
    <s v="Campinas"/>
    <s v="SP"/>
    <x v="1"/>
    <x v="4"/>
    <n v="9"/>
    <x v="2"/>
  </r>
  <r>
    <d v="2021-11-30T00:00:00"/>
    <x v="10"/>
    <n v="9000469"/>
    <x v="0"/>
    <s v="Rio de Janeiro"/>
    <s v="RJ"/>
    <x v="1"/>
    <x v="3"/>
    <n v="9"/>
    <x v="2"/>
  </r>
  <r>
    <d v="2021-11-30T00:00:00"/>
    <x v="10"/>
    <n v="9000556"/>
    <x v="0"/>
    <s v="Florianopolis"/>
    <s v="SC"/>
    <x v="3"/>
    <x v="0"/>
    <n v="2"/>
    <x v="1"/>
  </r>
  <r>
    <d v="2021-11-30T00:00:00"/>
    <x v="10"/>
    <n v="9001042"/>
    <x v="3"/>
    <s v="São Paulo"/>
    <s v="SP"/>
    <x v="1"/>
    <x v="1"/>
    <n v="1"/>
    <x v="1"/>
  </r>
  <r>
    <d v="2021-11-30T00:00:00"/>
    <x v="10"/>
    <n v="9001112"/>
    <x v="3"/>
    <s v="Campinas"/>
    <s v="SP"/>
    <x v="1"/>
    <x v="5"/>
    <n v="8"/>
    <x v="0"/>
  </r>
  <r>
    <d v="2021-11-30T00:00:00"/>
    <x v="10"/>
    <n v="9001257"/>
    <x v="4"/>
    <s v="Goiania"/>
    <s v="GO"/>
    <x v="0"/>
    <x v="0"/>
    <n v="7"/>
    <x v="0"/>
  </r>
  <r>
    <d v="2021-11-30T00:00:00"/>
    <x v="10"/>
    <n v="9001355"/>
    <x v="1"/>
    <s v="Florianopolis"/>
    <s v="SC"/>
    <x v="3"/>
    <x v="1"/>
    <n v="4"/>
    <x v="1"/>
  </r>
  <r>
    <d v="2021-11-30T00:00:00"/>
    <x v="10"/>
    <n v="9001487"/>
    <x v="4"/>
    <s v="Recife"/>
    <s v="PE"/>
    <x v="2"/>
    <x v="1"/>
    <n v="6"/>
    <x v="0"/>
  </r>
  <r>
    <d v="2021-11-30T00:00:00"/>
    <x v="10"/>
    <n v="9001594"/>
    <x v="1"/>
    <s v="Florianopolis"/>
    <s v="SC"/>
    <x v="3"/>
    <x v="1"/>
    <n v="1"/>
    <x v="1"/>
  </r>
  <r>
    <d v="2021-11-30T00:00:00"/>
    <x v="10"/>
    <n v="9001611"/>
    <x v="1"/>
    <s v="Belo Horizonte"/>
    <s v="MG"/>
    <x v="1"/>
    <x v="1"/>
    <n v="3"/>
    <x v="1"/>
  </r>
  <r>
    <d v="2021-12-01T00:00:00"/>
    <x v="11"/>
    <n v="9000098"/>
    <x v="1"/>
    <s v="São Paulo"/>
    <s v="SP"/>
    <x v="1"/>
    <x v="5"/>
    <n v="2"/>
    <x v="1"/>
  </r>
  <r>
    <d v="2021-12-01T00:00:00"/>
    <x v="11"/>
    <n v="9000243"/>
    <x v="4"/>
    <s v="Rio de Janeiro"/>
    <s v="RJ"/>
    <x v="1"/>
    <x v="4"/>
    <n v="10"/>
    <x v="2"/>
  </r>
  <r>
    <d v="2021-12-01T00:00:00"/>
    <x v="11"/>
    <n v="9001374"/>
    <x v="3"/>
    <s v="Manaus"/>
    <s v="AM"/>
    <x v="4"/>
    <x v="1"/>
    <n v="4"/>
    <x v="1"/>
  </r>
  <r>
    <d v="2021-12-01T00:00:00"/>
    <x v="11"/>
    <n v="9001553"/>
    <x v="3"/>
    <s v="Goiania"/>
    <s v="GO"/>
    <x v="0"/>
    <x v="1"/>
    <n v="6"/>
    <x v="0"/>
  </r>
  <r>
    <d v="2021-12-01T00:00:00"/>
    <x v="11"/>
    <n v="9001595"/>
    <x v="0"/>
    <s v="Porto Alegre"/>
    <s v="RS"/>
    <x v="3"/>
    <x v="1"/>
    <n v="6"/>
    <x v="0"/>
  </r>
  <r>
    <d v="2021-12-02T00:00:00"/>
    <x v="11"/>
    <n v="9000154"/>
    <x v="1"/>
    <s v="Rio de Janeiro"/>
    <s v="RJ"/>
    <x v="1"/>
    <x v="4"/>
    <n v="5"/>
    <x v="1"/>
  </r>
  <r>
    <d v="2021-12-02T00:00:00"/>
    <x v="11"/>
    <n v="9000315"/>
    <x v="0"/>
    <s v="Manaus"/>
    <s v="AM"/>
    <x v="4"/>
    <x v="0"/>
    <n v="10"/>
    <x v="2"/>
  </r>
  <r>
    <d v="2021-12-02T00:00:00"/>
    <x v="11"/>
    <n v="9000770"/>
    <x v="1"/>
    <s v="Belo Horizonte"/>
    <s v="MG"/>
    <x v="1"/>
    <x v="1"/>
    <n v="10"/>
    <x v="2"/>
  </r>
  <r>
    <d v="2021-12-02T00:00:00"/>
    <x v="11"/>
    <n v="9000771"/>
    <x v="1"/>
    <s v="Belo Horizonte"/>
    <s v="MG"/>
    <x v="1"/>
    <x v="5"/>
    <n v="8"/>
    <x v="0"/>
  </r>
  <r>
    <d v="2021-12-02T00:00:00"/>
    <x v="11"/>
    <n v="9001459"/>
    <x v="4"/>
    <s v="São Paulo"/>
    <s v="SP"/>
    <x v="1"/>
    <x v="1"/>
    <n v="4"/>
    <x v="1"/>
  </r>
  <r>
    <d v="2021-12-02T00:00:00"/>
    <x v="11"/>
    <n v="9001592"/>
    <x v="3"/>
    <s v="Goiania"/>
    <s v="GO"/>
    <x v="0"/>
    <x v="1"/>
    <n v="10"/>
    <x v="2"/>
  </r>
  <r>
    <d v="2021-12-03T00:00:00"/>
    <x v="11"/>
    <n v="9000843"/>
    <x v="1"/>
    <s v="Belo Horizonte"/>
    <s v="MG"/>
    <x v="1"/>
    <x v="2"/>
    <n v="8"/>
    <x v="0"/>
  </r>
  <r>
    <d v="2021-12-03T00:00:00"/>
    <x v="11"/>
    <n v="9000915"/>
    <x v="3"/>
    <s v="Rio de Janeiro"/>
    <s v="RJ"/>
    <x v="1"/>
    <x v="4"/>
    <n v="9"/>
    <x v="2"/>
  </r>
  <r>
    <d v="2021-12-03T00:00:00"/>
    <x v="11"/>
    <n v="9001138"/>
    <x v="0"/>
    <s v="Campinas"/>
    <s v="SP"/>
    <x v="1"/>
    <x v="0"/>
    <n v="9"/>
    <x v="2"/>
  </r>
  <r>
    <d v="2021-12-03T00:00:00"/>
    <x v="11"/>
    <n v="9001283"/>
    <x v="1"/>
    <s v="Recife"/>
    <s v="PE"/>
    <x v="2"/>
    <x v="5"/>
    <n v="9"/>
    <x v="2"/>
  </r>
  <r>
    <d v="2021-12-03T00:00:00"/>
    <x v="11"/>
    <n v="9001481"/>
    <x v="5"/>
    <s v="Campinas"/>
    <s v="SP"/>
    <x v="1"/>
    <x v="1"/>
    <n v="3"/>
    <x v="1"/>
  </r>
  <r>
    <d v="2021-12-03T00:00:00"/>
    <x v="11"/>
    <n v="9001520"/>
    <x v="2"/>
    <s v="Belo Horizonte"/>
    <s v="MG"/>
    <x v="1"/>
    <x v="1"/>
    <n v="4"/>
    <x v="1"/>
  </r>
  <r>
    <d v="2021-12-04T00:00:00"/>
    <x v="11"/>
    <n v="9000019"/>
    <x v="4"/>
    <s v="Florianopolis"/>
    <s v="SC"/>
    <x v="3"/>
    <x v="3"/>
    <n v="1"/>
    <x v="1"/>
  </r>
  <r>
    <d v="2021-12-04T00:00:00"/>
    <x v="11"/>
    <n v="9000097"/>
    <x v="1"/>
    <s v="Florianopolis"/>
    <s v="SC"/>
    <x v="3"/>
    <x v="4"/>
    <n v="10"/>
    <x v="2"/>
  </r>
  <r>
    <d v="2021-12-04T00:00:00"/>
    <x v="11"/>
    <n v="9000133"/>
    <x v="1"/>
    <s v="Florianopolis"/>
    <s v="SC"/>
    <x v="3"/>
    <x v="1"/>
    <n v="1"/>
    <x v="1"/>
  </r>
  <r>
    <d v="2021-12-04T00:00:00"/>
    <x v="11"/>
    <n v="9000308"/>
    <x v="0"/>
    <s v="Porto Alegre"/>
    <s v="RS"/>
    <x v="3"/>
    <x v="5"/>
    <n v="4"/>
    <x v="1"/>
  </r>
  <r>
    <d v="2021-12-04T00:00:00"/>
    <x v="11"/>
    <n v="9000591"/>
    <x v="0"/>
    <s v="Porto Alegre"/>
    <s v="RS"/>
    <x v="3"/>
    <x v="2"/>
    <n v="3"/>
    <x v="1"/>
  </r>
  <r>
    <d v="2021-12-04T00:00:00"/>
    <x v="11"/>
    <n v="9001265"/>
    <x v="1"/>
    <s v="Florianopolis"/>
    <s v="SC"/>
    <x v="3"/>
    <x v="2"/>
    <n v="10"/>
    <x v="2"/>
  </r>
  <r>
    <d v="2021-12-05T00:00:00"/>
    <x v="11"/>
    <n v="9000157"/>
    <x v="1"/>
    <s v="Rio de Janeiro"/>
    <s v="RJ"/>
    <x v="1"/>
    <x v="2"/>
    <n v="1"/>
    <x v="1"/>
  </r>
  <r>
    <d v="2021-12-05T00:00:00"/>
    <x v="11"/>
    <n v="9000159"/>
    <x v="1"/>
    <s v="Rio de Janeiro"/>
    <s v="RJ"/>
    <x v="1"/>
    <x v="0"/>
    <n v="4"/>
    <x v="1"/>
  </r>
  <r>
    <d v="2021-12-05T00:00:00"/>
    <x v="11"/>
    <n v="9000450"/>
    <x v="0"/>
    <s v="Recife"/>
    <s v="PE"/>
    <x v="2"/>
    <x v="2"/>
    <n v="8"/>
    <x v="0"/>
  </r>
  <r>
    <d v="2021-12-05T00:00:00"/>
    <x v="11"/>
    <n v="9000889"/>
    <x v="3"/>
    <s v="Porto Alegre"/>
    <s v="RS"/>
    <x v="3"/>
    <x v="3"/>
    <n v="9"/>
    <x v="2"/>
  </r>
  <r>
    <d v="2021-12-05T00:00:00"/>
    <x v="11"/>
    <n v="9001076"/>
    <x v="3"/>
    <s v="Campinas"/>
    <s v="SP"/>
    <x v="1"/>
    <x v="1"/>
    <n v="6"/>
    <x v="0"/>
  </r>
  <r>
    <d v="2021-12-05T00:00:00"/>
    <x v="11"/>
    <n v="9001488"/>
    <x v="3"/>
    <s v="Florianopolis"/>
    <s v="SC"/>
    <x v="3"/>
    <x v="1"/>
    <n v="9"/>
    <x v="2"/>
  </r>
  <r>
    <d v="2021-12-05T00:00:00"/>
    <x v="11"/>
    <n v="9001507"/>
    <x v="3"/>
    <s v="Manaus"/>
    <s v="AM"/>
    <x v="4"/>
    <x v="1"/>
    <n v="7"/>
    <x v="0"/>
  </r>
  <r>
    <d v="2021-12-06T00:00:00"/>
    <x v="11"/>
    <n v="9000524"/>
    <x v="0"/>
    <s v="Recife"/>
    <s v="PE"/>
    <x v="2"/>
    <x v="2"/>
    <n v="10"/>
    <x v="2"/>
  </r>
  <r>
    <d v="2021-12-06T00:00:00"/>
    <x v="11"/>
    <n v="9000861"/>
    <x v="0"/>
    <s v="Florianopolis"/>
    <s v="SC"/>
    <x v="3"/>
    <x v="2"/>
    <n v="8"/>
    <x v="0"/>
  </r>
  <r>
    <d v="2021-12-06T00:00:00"/>
    <x v="11"/>
    <n v="9001078"/>
    <x v="2"/>
    <s v="Rio de Janeiro"/>
    <s v="RJ"/>
    <x v="1"/>
    <x v="3"/>
    <n v="7"/>
    <x v="0"/>
  </r>
  <r>
    <d v="2021-12-06T00:00:00"/>
    <x v="11"/>
    <n v="9001341"/>
    <x v="2"/>
    <s v="Rio de Janeiro"/>
    <s v="RJ"/>
    <x v="1"/>
    <x v="1"/>
    <n v="4"/>
    <x v="1"/>
  </r>
  <r>
    <d v="2021-12-06T00:00:00"/>
    <x v="11"/>
    <n v="9001458"/>
    <x v="0"/>
    <s v="Florianopolis"/>
    <s v="SC"/>
    <x v="3"/>
    <x v="1"/>
    <n v="9"/>
    <x v="2"/>
  </r>
  <r>
    <d v="2021-12-07T00:00:00"/>
    <x v="11"/>
    <n v="9000970"/>
    <x v="3"/>
    <s v="Goiania"/>
    <s v="GO"/>
    <x v="0"/>
    <x v="0"/>
    <n v="8"/>
    <x v="0"/>
  </r>
  <r>
    <d v="2021-12-07T00:00:00"/>
    <x v="11"/>
    <n v="9001368"/>
    <x v="4"/>
    <s v="Campinas"/>
    <s v="SP"/>
    <x v="1"/>
    <x v="1"/>
    <n v="5"/>
    <x v="1"/>
  </r>
  <r>
    <d v="2021-12-07T00:00:00"/>
    <x v="11"/>
    <n v="9001421"/>
    <x v="5"/>
    <s v="Rio de Janeiro"/>
    <s v="RJ"/>
    <x v="1"/>
    <x v="1"/>
    <n v="2"/>
    <x v="1"/>
  </r>
  <r>
    <d v="2021-12-07T00:00:00"/>
    <x v="11"/>
    <n v="9001503"/>
    <x v="2"/>
    <s v="Porto Alegre"/>
    <s v="RS"/>
    <x v="3"/>
    <x v="1"/>
    <n v="10"/>
    <x v="2"/>
  </r>
  <r>
    <d v="2021-12-07T00:00:00"/>
    <x v="11"/>
    <n v="9001521"/>
    <x v="0"/>
    <s v="Belo Horizonte"/>
    <s v="MG"/>
    <x v="1"/>
    <x v="1"/>
    <n v="4"/>
    <x v="1"/>
  </r>
  <r>
    <d v="2021-12-08T00:00:00"/>
    <x v="11"/>
    <n v="9000155"/>
    <x v="1"/>
    <s v="Manaus"/>
    <s v="AM"/>
    <x v="4"/>
    <x v="4"/>
    <n v="10"/>
    <x v="2"/>
  </r>
  <r>
    <d v="2021-12-08T00:00:00"/>
    <x v="11"/>
    <n v="9000334"/>
    <x v="0"/>
    <s v="Belo Horizonte"/>
    <s v="MG"/>
    <x v="1"/>
    <x v="4"/>
    <n v="8"/>
    <x v="0"/>
  </r>
  <r>
    <d v="2021-12-08T00:00:00"/>
    <x v="11"/>
    <n v="9000782"/>
    <x v="1"/>
    <s v="Porto Alegre"/>
    <s v="RS"/>
    <x v="3"/>
    <x v="3"/>
    <n v="2"/>
    <x v="1"/>
  </r>
  <r>
    <d v="2021-12-08T00:00:00"/>
    <x v="11"/>
    <n v="9001123"/>
    <x v="5"/>
    <s v="Campinas"/>
    <s v="SP"/>
    <x v="1"/>
    <x v="1"/>
    <n v="9"/>
    <x v="2"/>
  </r>
  <r>
    <d v="2021-12-08T00:00:00"/>
    <x v="11"/>
    <n v="9001137"/>
    <x v="5"/>
    <s v="São Paulo"/>
    <s v="SP"/>
    <x v="1"/>
    <x v="1"/>
    <n v="7"/>
    <x v="0"/>
  </r>
  <r>
    <d v="2021-12-08T00:00:00"/>
    <x v="11"/>
    <n v="9001197"/>
    <x v="4"/>
    <s v="São Paulo"/>
    <s v="SP"/>
    <x v="1"/>
    <x v="3"/>
    <n v="6"/>
    <x v="0"/>
  </r>
  <r>
    <d v="2021-12-08T00:00:00"/>
    <x v="11"/>
    <n v="9001333"/>
    <x v="1"/>
    <s v="Goiania"/>
    <s v="GO"/>
    <x v="0"/>
    <x v="0"/>
    <n v="3"/>
    <x v="1"/>
  </r>
  <r>
    <d v="2021-12-08T00:00:00"/>
    <x v="11"/>
    <n v="9001385"/>
    <x v="1"/>
    <s v="Florianopolis"/>
    <s v="SC"/>
    <x v="3"/>
    <x v="1"/>
    <n v="6"/>
    <x v="0"/>
  </r>
  <r>
    <d v="2021-12-09T00:00:00"/>
    <x v="11"/>
    <n v="9000373"/>
    <x v="0"/>
    <s v="Recife"/>
    <s v="PE"/>
    <x v="2"/>
    <x v="4"/>
    <n v="8"/>
    <x v="0"/>
  </r>
  <r>
    <d v="2021-12-09T00:00:00"/>
    <x v="11"/>
    <n v="9000427"/>
    <x v="0"/>
    <s v="Manaus"/>
    <s v="AM"/>
    <x v="4"/>
    <x v="3"/>
    <n v="5"/>
    <x v="1"/>
  </r>
  <r>
    <d v="2021-12-09T00:00:00"/>
    <x v="11"/>
    <n v="9000679"/>
    <x v="4"/>
    <s v="Recife"/>
    <s v="PE"/>
    <x v="2"/>
    <x v="3"/>
    <n v="5"/>
    <x v="1"/>
  </r>
  <r>
    <d v="2021-12-09T00:00:00"/>
    <x v="11"/>
    <n v="9000851"/>
    <x v="1"/>
    <s v="Belo Horizonte"/>
    <s v="MG"/>
    <x v="1"/>
    <x v="0"/>
    <n v="4"/>
    <x v="1"/>
  </r>
  <r>
    <d v="2021-12-09T00:00:00"/>
    <x v="11"/>
    <n v="9001456"/>
    <x v="3"/>
    <s v="Belo Horizonte"/>
    <s v="MG"/>
    <x v="1"/>
    <x v="1"/>
    <n v="10"/>
    <x v="2"/>
  </r>
  <r>
    <d v="2021-12-10T00:00:00"/>
    <x v="11"/>
    <n v="9000741"/>
    <x v="4"/>
    <s v="Rio de Janeiro"/>
    <s v="RJ"/>
    <x v="1"/>
    <x v="3"/>
    <n v="7"/>
    <x v="0"/>
  </r>
  <r>
    <d v="2021-12-10T00:00:00"/>
    <x v="11"/>
    <n v="9000760"/>
    <x v="1"/>
    <s v="Campinas"/>
    <s v="SP"/>
    <x v="1"/>
    <x v="5"/>
    <n v="6"/>
    <x v="0"/>
  </r>
  <r>
    <d v="2021-12-10T00:00:00"/>
    <x v="11"/>
    <n v="9000842"/>
    <x v="1"/>
    <s v="Goiania"/>
    <s v="GO"/>
    <x v="0"/>
    <x v="2"/>
    <n v="10"/>
    <x v="2"/>
  </r>
  <r>
    <d v="2021-12-10T00:00:00"/>
    <x v="11"/>
    <n v="9001108"/>
    <x v="5"/>
    <s v="São Paulo"/>
    <s v="SP"/>
    <x v="1"/>
    <x v="2"/>
    <n v="7"/>
    <x v="0"/>
  </r>
  <r>
    <d v="2021-12-10T00:00:00"/>
    <x v="11"/>
    <n v="9001620"/>
    <x v="3"/>
    <s v="Belo Horizonte"/>
    <s v="MG"/>
    <x v="1"/>
    <x v="1"/>
    <n v="4"/>
    <x v="1"/>
  </r>
  <r>
    <d v="2021-12-11T00:00:00"/>
    <x v="11"/>
    <n v="9000961"/>
    <x v="3"/>
    <s v="Porto Alegre"/>
    <s v="RS"/>
    <x v="3"/>
    <x v="0"/>
    <n v="7"/>
    <x v="0"/>
  </r>
  <r>
    <d v="2021-12-11T00:00:00"/>
    <x v="11"/>
    <n v="9001255"/>
    <x v="2"/>
    <s v="Manaus"/>
    <s v="AM"/>
    <x v="4"/>
    <x v="2"/>
    <n v="3"/>
    <x v="1"/>
  </r>
  <r>
    <d v="2021-12-11T00:00:00"/>
    <x v="11"/>
    <n v="9001290"/>
    <x v="4"/>
    <s v="Manaus"/>
    <s v="AM"/>
    <x v="4"/>
    <x v="5"/>
    <n v="5"/>
    <x v="1"/>
  </r>
  <r>
    <d v="2021-12-12T00:00:00"/>
    <x v="11"/>
    <n v="9000212"/>
    <x v="0"/>
    <s v="São Paulo"/>
    <s v="SP"/>
    <x v="1"/>
    <x v="4"/>
    <n v="8"/>
    <x v="0"/>
  </r>
  <r>
    <d v="2021-12-12T00:00:00"/>
    <x v="11"/>
    <n v="9000237"/>
    <x v="0"/>
    <s v="Campinas"/>
    <s v="SP"/>
    <x v="1"/>
    <x v="3"/>
    <n v="5"/>
    <x v="1"/>
  </r>
  <r>
    <d v="2021-12-12T00:00:00"/>
    <x v="11"/>
    <n v="9000383"/>
    <x v="0"/>
    <s v="Porto Alegre"/>
    <s v="RS"/>
    <x v="3"/>
    <x v="1"/>
    <n v="5"/>
    <x v="1"/>
  </r>
  <r>
    <d v="2021-12-12T00:00:00"/>
    <x v="11"/>
    <n v="9000398"/>
    <x v="0"/>
    <s v="Goiania"/>
    <s v="GO"/>
    <x v="0"/>
    <x v="1"/>
    <n v="8"/>
    <x v="0"/>
  </r>
  <r>
    <d v="2021-12-12T00:00:00"/>
    <x v="11"/>
    <n v="9000553"/>
    <x v="0"/>
    <s v="Recife"/>
    <s v="PE"/>
    <x v="2"/>
    <x v="5"/>
    <n v="3"/>
    <x v="1"/>
  </r>
  <r>
    <d v="2021-12-12T00:00:00"/>
    <x v="11"/>
    <n v="9000567"/>
    <x v="0"/>
    <s v="Campinas"/>
    <s v="SP"/>
    <x v="1"/>
    <x v="4"/>
    <n v="10"/>
    <x v="2"/>
  </r>
  <r>
    <d v="2021-12-12T00:00:00"/>
    <x v="11"/>
    <n v="9001036"/>
    <x v="3"/>
    <s v="Manaus"/>
    <s v="AM"/>
    <x v="4"/>
    <x v="3"/>
    <n v="9"/>
    <x v="2"/>
  </r>
  <r>
    <d v="2021-12-12T00:00:00"/>
    <x v="11"/>
    <n v="9001370"/>
    <x v="1"/>
    <s v="Campinas"/>
    <s v="SP"/>
    <x v="1"/>
    <x v="1"/>
    <n v="8"/>
    <x v="0"/>
  </r>
  <r>
    <d v="2021-12-13T00:00:00"/>
    <x v="11"/>
    <n v="9000756"/>
    <x v="1"/>
    <s v="São Paulo"/>
    <s v="SP"/>
    <x v="1"/>
    <x v="1"/>
    <n v="6"/>
    <x v="0"/>
  </r>
  <r>
    <d v="2021-12-14T00:00:00"/>
    <x v="11"/>
    <n v="9000503"/>
    <x v="0"/>
    <s v="Goiania"/>
    <s v="GO"/>
    <x v="0"/>
    <x v="2"/>
    <n v="4"/>
    <x v="1"/>
  </r>
  <r>
    <d v="2021-12-14T00:00:00"/>
    <x v="11"/>
    <n v="9000608"/>
    <x v="0"/>
    <s v="Belo Horizonte"/>
    <s v="MG"/>
    <x v="1"/>
    <x v="3"/>
    <n v="8"/>
    <x v="0"/>
  </r>
  <r>
    <d v="2021-12-14T00:00:00"/>
    <x v="11"/>
    <n v="9001144"/>
    <x v="1"/>
    <s v="Recife"/>
    <s v="PE"/>
    <x v="2"/>
    <x v="0"/>
    <n v="1"/>
    <x v="1"/>
  </r>
  <r>
    <d v="2021-12-14T00:00:00"/>
    <x v="11"/>
    <n v="9001406"/>
    <x v="1"/>
    <s v="Recife"/>
    <s v="PE"/>
    <x v="2"/>
    <x v="1"/>
    <n v="8"/>
    <x v="0"/>
  </r>
  <r>
    <d v="2021-12-14T00:00:00"/>
    <x v="11"/>
    <n v="9001568"/>
    <x v="0"/>
    <s v="Recife"/>
    <s v="PE"/>
    <x v="2"/>
    <x v="1"/>
    <n v="1"/>
    <x v="1"/>
  </r>
  <r>
    <d v="2021-12-15T00:00:00"/>
    <x v="11"/>
    <n v="9001249"/>
    <x v="3"/>
    <s v="São Paulo"/>
    <s v="SP"/>
    <x v="1"/>
    <x v="3"/>
    <n v="3"/>
    <x v="1"/>
  </r>
  <r>
    <d v="2021-12-15T00:00:00"/>
    <x v="11"/>
    <n v="9001498"/>
    <x v="4"/>
    <s v="Florianopolis"/>
    <s v="SC"/>
    <x v="3"/>
    <x v="1"/>
    <n v="5"/>
    <x v="1"/>
  </r>
  <r>
    <d v="2021-12-16T00:00:00"/>
    <x v="11"/>
    <n v="9000468"/>
    <x v="0"/>
    <s v="São Paulo"/>
    <s v="SP"/>
    <x v="1"/>
    <x v="4"/>
    <n v="7"/>
    <x v="0"/>
  </r>
  <r>
    <d v="2021-12-16T00:00:00"/>
    <x v="11"/>
    <n v="9000707"/>
    <x v="5"/>
    <s v="Goiania"/>
    <s v="GO"/>
    <x v="0"/>
    <x v="3"/>
    <n v="1"/>
    <x v="1"/>
  </r>
  <r>
    <d v="2021-12-16T00:00:00"/>
    <x v="11"/>
    <n v="9000989"/>
    <x v="4"/>
    <s v="Goiania"/>
    <s v="GO"/>
    <x v="0"/>
    <x v="5"/>
    <n v="7"/>
    <x v="0"/>
  </r>
  <r>
    <d v="2021-12-16T00:00:00"/>
    <x v="11"/>
    <n v="9001201"/>
    <x v="2"/>
    <s v="Goiania"/>
    <s v="GO"/>
    <x v="0"/>
    <x v="0"/>
    <n v="4"/>
    <x v="1"/>
  </r>
  <r>
    <d v="2021-12-16T00:00:00"/>
    <x v="11"/>
    <n v="9001256"/>
    <x v="0"/>
    <s v="Goiania"/>
    <s v="GO"/>
    <x v="0"/>
    <x v="3"/>
    <n v="2"/>
    <x v="1"/>
  </r>
  <r>
    <d v="2021-12-17T00:00:00"/>
    <x v="11"/>
    <n v="9000628"/>
    <x v="0"/>
    <s v="Recife"/>
    <s v="PE"/>
    <x v="2"/>
    <x v="5"/>
    <n v="4"/>
    <x v="1"/>
  </r>
  <r>
    <d v="2021-12-17T00:00:00"/>
    <x v="11"/>
    <n v="9001466"/>
    <x v="3"/>
    <s v="Campinas"/>
    <s v="SP"/>
    <x v="1"/>
    <x v="1"/>
    <n v="10"/>
    <x v="2"/>
  </r>
  <r>
    <d v="2021-12-18T00:00:00"/>
    <x v="11"/>
    <n v="9000187"/>
    <x v="1"/>
    <s v="Recife"/>
    <s v="PE"/>
    <x v="2"/>
    <x v="0"/>
    <n v="7"/>
    <x v="0"/>
  </r>
  <r>
    <d v="2021-12-18T00:00:00"/>
    <x v="11"/>
    <n v="9000223"/>
    <x v="0"/>
    <s v="Goiania"/>
    <s v="GO"/>
    <x v="0"/>
    <x v="2"/>
    <n v="8"/>
    <x v="0"/>
  </r>
  <r>
    <d v="2021-12-18T00:00:00"/>
    <x v="11"/>
    <n v="9000486"/>
    <x v="0"/>
    <s v="Florianopolis"/>
    <s v="SC"/>
    <x v="3"/>
    <x v="1"/>
    <n v="9"/>
    <x v="2"/>
  </r>
  <r>
    <d v="2021-12-18T00:00:00"/>
    <x v="11"/>
    <n v="9000704"/>
    <x v="4"/>
    <s v="Rio de Janeiro"/>
    <s v="RJ"/>
    <x v="1"/>
    <x v="5"/>
    <n v="1"/>
    <x v="1"/>
  </r>
  <r>
    <d v="2021-12-18T00:00:00"/>
    <x v="11"/>
    <n v="9001052"/>
    <x v="5"/>
    <s v="Manaus"/>
    <s v="AM"/>
    <x v="4"/>
    <x v="1"/>
    <n v="8"/>
    <x v="0"/>
  </r>
  <r>
    <d v="2021-12-18T00:00:00"/>
    <x v="11"/>
    <n v="9001589"/>
    <x v="0"/>
    <s v="Recife"/>
    <s v="PE"/>
    <x v="2"/>
    <x v="1"/>
    <n v="7"/>
    <x v="0"/>
  </r>
  <r>
    <d v="2021-12-19T00:00:00"/>
    <x v="11"/>
    <n v="9000289"/>
    <x v="0"/>
    <s v="São Paulo"/>
    <s v="SP"/>
    <x v="1"/>
    <x v="0"/>
    <n v="2"/>
    <x v="1"/>
  </r>
  <r>
    <d v="2021-12-19T00:00:00"/>
    <x v="11"/>
    <n v="9000581"/>
    <x v="0"/>
    <s v="Manaus"/>
    <s v="AM"/>
    <x v="4"/>
    <x v="0"/>
    <n v="8"/>
    <x v="0"/>
  </r>
  <r>
    <d v="2021-12-19T00:00:00"/>
    <x v="11"/>
    <n v="9000718"/>
    <x v="3"/>
    <s v="Rio de Janeiro"/>
    <s v="RJ"/>
    <x v="1"/>
    <x v="0"/>
    <n v="9"/>
    <x v="2"/>
  </r>
  <r>
    <d v="2021-12-19T00:00:00"/>
    <x v="11"/>
    <n v="9001222"/>
    <x v="3"/>
    <s v="Manaus"/>
    <s v="AM"/>
    <x v="4"/>
    <x v="3"/>
    <n v="1"/>
    <x v="1"/>
  </r>
  <r>
    <d v="2021-12-19T00:00:00"/>
    <x v="11"/>
    <n v="9001460"/>
    <x v="4"/>
    <s v="Rio de Janeiro"/>
    <s v="RJ"/>
    <x v="1"/>
    <x v="1"/>
    <n v="1"/>
    <x v="1"/>
  </r>
  <r>
    <d v="2021-12-20T00:00:00"/>
    <x v="11"/>
    <n v="9000052"/>
    <x v="0"/>
    <s v="Goiania"/>
    <s v="GO"/>
    <x v="0"/>
    <x v="4"/>
    <n v="10"/>
    <x v="2"/>
  </r>
  <r>
    <d v="2021-12-20T00:00:00"/>
    <x v="11"/>
    <n v="9000200"/>
    <x v="1"/>
    <s v="Florianopolis"/>
    <s v="SC"/>
    <x v="3"/>
    <x v="5"/>
    <n v="5"/>
    <x v="1"/>
  </r>
  <r>
    <d v="2021-12-20T00:00:00"/>
    <x v="11"/>
    <n v="9000401"/>
    <x v="0"/>
    <s v="Recife"/>
    <s v="PE"/>
    <x v="2"/>
    <x v="2"/>
    <n v="3"/>
    <x v="1"/>
  </r>
  <r>
    <d v="2021-12-20T00:00:00"/>
    <x v="11"/>
    <n v="9000568"/>
    <x v="0"/>
    <s v="São Paulo"/>
    <s v="SP"/>
    <x v="1"/>
    <x v="0"/>
    <n v="9"/>
    <x v="2"/>
  </r>
  <r>
    <d v="2021-12-20T00:00:00"/>
    <x v="11"/>
    <n v="9000819"/>
    <x v="1"/>
    <s v="Belo Horizonte"/>
    <s v="MG"/>
    <x v="1"/>
    <x v="0"/>
    <n v="5"/>
    <x v="1"/>
  </r>
  <r>
    <d v="2021-12-21T00:00:00"/>
    <x v="11"/>
    <n v="9000192"/>
    <x v="1"/>
    <s v="Porto Alegre"/>
    <s v="RS"/>
    <x v="3"/>
    <x v="3"/>
    <n v="5"/>
    <x v="1"/>
  </r>
  <r>
    <d v="2021-12-21T00:00:00"/>
    <x v="11"/>
    <n v="9000443"/>
    <x v="0"/>
    <s v="Recife"/>
    <s v="PE"/>
    <x v="2"/>
    <x v="1"/>
    <n v="3"/>
    <x v="1"/>
  </r>
  <r>
    <d v="2021-12-21T00:00:00"/>
    <x v="11"/>
    <n v="9001100"/>
    <x v="0"/>
    <s v="Porto Alegre"/>
    <s v="RS"/>
    <x v="3"/>
    <x v="3"/>
    <n v="4"/>
    <x v="1"/>
  </r>
  <r>
    <d v="2021-12-21T00:00:00"/>
    <x v="11"/>
    <n v="9001366"/>
    <x v="0"/>
    <s v="Campinas"/>
    <s v="SP"/>
    <x v="1"/>
    <x v="1"/>
    <n v="3"/>
    <x v="1"/>
  </r>
  <r>
    <d v="2021-12-21T00:00:00"/>
    <x v="11"/>
    <n v="9001509"/>
    <x v="3"/>
    <s v="Goiania"/>
    <s v="GO"/>
    <x v="0"/>
    <x v="1"/>
    <n v="10"/>
    <x v="2"/>
  </r>
  <r>
    <d v="2021-12-22T00:00:00"/>
    <x v="11"/>
    <n v="9000193"/>
    <x v="1"/>
    <s v="Manaus"/>
    <s v="AM"/>
    <x v="4"/>
    <x v="5"/>
    <n v="1"/>
    <x v="1"/>
  </r>
  <r>
    <d v="2021-12-22T00:00:00"/>
    <x v="11"/>
    <n v="9000456"/>
    <x v="0"/>
    <s v="São Paulo"/>
    <s v="SP"/>
    <x v="1"/>
    <x v="2"/>
    <n v="3"/>
    <x v="1"/>
  </r>
  <r>
    <d v="2021-12-22T00:00:00"/>
    <x v="11"/>
    <n v="9000966"/>
    <x v="3"/>
    <s v="Recife"/>
    <s v="PE"/>
    <x v="2"/>
    <x v="1"/>
    <n v="8"/>
    <x v="0"/>
  </r>
  <r>
    <d v="2021-12-22T00:00:00"/>
    <x v="11"/>
    <n v="9001118"/>
    <x v="2"/>
    <s v="São Paulo"/>
    <s v="SP"/>
    <x v="1"/>
    <x v="3"/>
    <n v="7"/>
    <x v="0"/>
  </r>
  <r>
    <d v="2021-12-22T00:00:00"/>
    <x v="11"/>
    <n v="9001367"/>
    <x v="2"/>
    <s v="Rio de Janeiro"/>
    <s v="RJ"/>
    <x v="1"/>
    <x v="1"/>
    <n v="10"/>
    <x v="2"/>
  </r>
  <r>
    <d v="2021-12-23T00:00:00"/>
    <x v="11"/>
    <n v="9000215"/>
    <x v="0"/>
    <s v="Belo Horizonte"/>
    <s v="MG"/>
    <x v="1"/>
    <x v="4"/>
    <n v="8"/>
    <x v="0"/>
  </r>
  <r>
    <d v="2021-12-23T00:00:00"/>
    <x v="11"/>
    <n v="9000563"/>
    <x v="0"/>
    <s v="Belo Horizonte"/>
    <s v="MG"/>
    <x v="1"/>
    <x v="4"/>
    <n v="1"/>
    <x v="1"/>
  </r>
  <r>
    <d v="2021-12-24T00:00:00"/>
    <x v="11"/>
    <n v="9000073"/>
    <x v="5"/>
    <s v="Porto Alegre"/>
    <s v="RS"/>
    <x v="3"/>
    <x v="4"/>
    <n v="2"/>
    <x v="1"/>
  </r>
  <r>
    <d v="2021-12-24T00:00:00"/>
    <x v="11"/>
    <n v="9000265"/>
    <x v="3"/>
    <s v="São Paulo"/>
    <s v="SP"/>
    <x v="1"/>
    <x v="4"/>
    <n v="3"/>
    <x v="1"/>
  </r>
  <r>
    <d v="2021-12-24T00:00:00"/>
    <x v="11"/>
    <n v="9001021"/>
    <x v="1"/>
    <s v="Belo Horizonte"/>
    <s v="MG"/>
    <x v="1"/>
    <x v="3"/>
    <n v="2"/>
    <x v="1"/>
  </r>
  <r>
    <d v="2021-12-24T00:00:00"/>
    <x v="11"/>
    <n v="9001058"/>
    <x v="0"/>
    <s v="Goiania"/>
    <s v="GO"/>
    <x v="0"/>
    <x v="0"/>
    <n v="2"/>
    <x v="1"/>
  </r>
  <r>
    <d v="2021-12-24T00:00:00"/>
    <x v="11"/>
    <n v="9001272"/>
    <x v="1"/>
    <s v="Belo Horizonte"/>
    <s v="MG"/>
    <x v="1"/>
    <x v="5"/>
    <n v="9"/>
    <x v="2"/>
  </r>
  <r>
    <d v="2021-12-25T00:00:00"/>
    <x v="11"/>
    <n v="9000162"/>
    <x v="1"/>
    <s v="Porto Alegre"/>
    <s v="RS"/>
    <x v="3"/>
    <x v="4"/>
    <n v="9"/>
    <x v="2"/>
  </r>
  <r>
    <d v="2021-12-25T00:00:00"/>
    <x v="11"/>
    <n v="9000186"/>
    <x v="1"/>
    <s v="Porto Alegre"/>
    <s v="RS"/>
    <x v="3"/>
    <x v="2"/>
    <n v="2"/>
    <x v="1"/>
  </r>
  <r>
    <d v="2021-12-25T00:00:00"/>
    <x v="11"/>
    <n v="9000588"/>
    <x v="0"/>
    <s v="Rio de Janeiro"/>
    <s v="RJ"/>
    <x v="1"/>
    <x v="4"/>
    <n v="9"/>
    <x v="2"/>
  </r>
  <r>
    <d v="2021-12-25T00:00:00"/>
    <x v="11"/>
    <n v="9000781"/>
    <x v="1"/>
    <s v="Manaus"/>
    <s v="AM"/>
    <x v="4"/>
    <x v="4"/>
    <n v="4"/>
    <x v="1"/>
  </r>
  <r>
    <d v="2021-12-25T00:00:00"/>
    <x v="11"/>
    <n v="9000877"/>
    <x v="0"/>
    <s v="Belo Horizonte"/>
    <s v="MG"/>
    <x v="1"/>
    <x v="0"/>
    <n v="5"/>
    <x v="1"/>
  </r>
  <r>
    <d v="2021-12-25T00:00:00"/>
    <x v="11"/>
    <n v="9000949"/>
    <x v="3"/>
    <s v="São Paulo"/>
    <s v="SP"/>
    <x v="1"/>
    <x v="1"/>
    <n v="1"/>
    <x v="1"/>
  </r>
  <r>
    <d v="2021-12-25T00:00:00"/>
    <x v="11"/>
    <n v="9001017"/>
    <x v="0"/>
    <s v="Porto Alegre"/>
    <s v="RS"/>
    <x v="3"/>
    <x v="4"/>
    <n v="5"/>
    <x v="1"/>
  </r>
  <r>
    <d v="2021-12-25T00:00:00"/>
    <x v="11"/>
    <n v="9001131"/>
    <x v="4"/>
    <s v="Manaus"/>
    <s v="AM"/>
    <x v="4"/>
    <x v="4"/>
    <n v="9"/>
    <x v="2"/>
  </r>
  <r>
    <d v="2021-12-26T00:00:00"/>
    <x v="11"/>
    <n v="9000287"/>
    <x v="0"/>
    <s v="Rio de Janeiro"/>
    <s v="RJ"/>
    <x v="1"/>
    <x v="4"/>
    <n v="6"/>
    <x v="0"/>
  </r>
  <r>
    <d v="2021-12-26T00:00:00"/>
    <x v="11"/>
    <n v="9000797"/>
    <x v="1"/>
    <s v="Recife"/>
    <s v="PE"/>
    <x v="2"/>
    <x v="5"/>
    <n v="8"/>
    <x v="0"/>
  </r>
  <r>
    <d v="2021-12-26T00:00:00"/>
    <x v="11"/>
    <n v="9001116"/>
    <x v="2"/>
    <s v="Florianopolis"/>
    <s v="SC"/>
    <x v="3"/>
    <x v="5"/>
    <n v="10"/>
    <x v="2"/>
  </r>
  <r>
    <d v="2021-12-26T00:00:00"/>
    <x v="11"/>
    <n v="9001190"/>
    <x v="3"/>
    <s v="São Paulo"/>
    <s v="SP"/>
    <x v="1"/>
    <x v="5"/>
    <n v="10"/>
    <x v="2"/>
  </r>
  <r>
    <d v="2021-12-26T00:00:00"/>
    <x v="11"/>
    <n v="9001569"/>
    <x v="0"/>
    <s v="São Paulo"/>
    <s v="SP"/>
    <x v="1"/>
    <x v="1"/>
    <n v="8"/>
    <x v="0"/>
  </r>
  <r>
    <d v="2021-12-27T00:00:00"/>
    <x v="11"/>
    <n v="9000653"/>
    <x v="0"/>
    <s v="Goiania"/>
    <s v="GO"/>
    <x v="0"/>
    <x v="0"/>
    <n v="6"/>
    <x v="0"/>
  </r>
  <r>
    <d v="2021-12-27T00:00:00"/>
    <x v="11"/>
    <n v="9000794"/>
    <x v="1"/>
    <s v="Goiania"/>
    <s v="GO"/>
    <x v="0"/>
    <x v="3"/>
    <n v="10"/>
    <x v="2"/>
  </r>
  <r>
    <d v="2021-12-27T00:00:00"/>
    <x v="11"/>
    <n v="9000845"/>
    <x v="1"/>
    <s v="Recife"/>
    <s v="PE"/>
    <x v="2"/>
    <x v="0"/>
    <n v="8"/>
    <x v="0"/>
  </r>
  <r>
    <d v="2021-12-27T00:00:00"/>
    <x v="11"/>
    <n v="9000869"/>
    <x v="3"/>
    <s v="Manaus"/>
    <s v="AM"/>
    <x v="4"/>
    <x v="2"/>
    <n v="7"/>
    <x v="0"/>
  </r>
  <r>
    <d v="2021-12-27T00:00:00"/>
    <x v="11"/>
    <n v="9001096"/>
    <x v="5"/>
    <s v="Campinas"/>
    <s v="SP"/>
    <x v="1"/>
    <x v="3"/>
    <n v="4"/>
    <x v="1"/>
  </r>
  <r>
    <d v="2021-12-27T00:00:00"/>
    <x v="11"/>
    <n v="9001128"/>
    <x v="5"/>
    <s v="Porto Alegre"/>
    <s v="RS"/>
    <x v="3"/>
    <x v="3"/>
    <n v="6"/>
    <x v="0"/>
  </r>
  <r>
    <d v="2021-12-27T00:00:00"/>
    <x v="11"/>
    <n v="9001618"/>
    <x v="1"/>
    <s v="São Paulo"/>
    <s v="SP"/>
    <x v="1"/>
    <x v="4"/>
    <n v="7"/>
    <x v="0"/>
  </r>
  <r>
    <d v="2021-12-28T00:00:00"/>
    <x v="11"/>
    <n v="9000267"/>
    <x v="3"/>
    <s v="Porto Alegre"/>
    <s v="RS"/>
    <x v="3"/>
    <x v="3"/>
    <n v="4"/>
    <x v="1"/>
  </r>
  <r>
    <d v="2021-12-28T00:00:00"/>
    <x v="11"/>
    <n v="9000678"/>
    <x v="3"/>
    <s v="São Paulo"/>
    <s v="SP"/>
    <x v="1"/>
    <x v="3"/>
    <n v="8"/>
    <x v="0"/>
  </r>
  <r>
    <d v="2021-12-29T00:00:00"/>
    <x v="11"/>
    <n v="9000872"/>
    <x v="0"/>
    <s v="Porto Alegre"/>
    <s v="RS"/>
    <x v="3"/>
    <x v="3"/>
    <n v="6"/>
    <x v="0"/>
  </r>
  <r>
    <d v="2021-12-29T00:00:00"/>
    <x v="11"/>
    <n v="9001075"/>
    <x v="0"/>
    <s v="São Paulo"/>
    <s v="SP"/>
    <x v="1"/>
    <x v="1"/>
    <n v="3"/>
    <x v="1"/>
  </r>
  <r>
    <d v="2021-12-29T00:00:00"/>
    <x v="11"/>
    <n v="9001313"/>
    <x v="5"/>
    <s v="São Paulo"/>
    <s v="SP"/>
    <x v="1"/>
    <x v="3"/>
    <n v="7"/>
    <x v="0"/>
  </r>
  <r>
    <d v="2021-12-29T00:00:00"/>
    <x v="11"/>
    <n v="9001415"/>
    <x v="3"/>
    <s v="Recife"/>
    <s v="PE"/>
    <x v="2"/>
    <x v="1"/>
    <n v="1"/>
    <x v="1"/>
  </r>
  <r>
    <d v="2021-12-29T00:00:00"/>
    <x v="11"/>
    <n v="9001609"/>
    <x v="0"/>
    <s v="Rio de Janeiro"/>
    <s v="RJ"/>
    <x v="1"/>
    <x v="1"/>
    <n v="9"/>
    <x v="2"/>
  </r>
  <r>
    <d v="2021-12-30T00:00:00"/>
    <x v="11"/>
    <n v="9000120"/>
    <x v="1"/>
    <s v="Porto Alegre"/>
    <s v="RS"/>
    <x v="3"/>
    <x v="0"/>
    <n v="10"/>
    <x v="2"/>
  </r>
  <r>
    <d v="2021-12-30T00:00:00"/>
    <x v="11"/>
    <n v="9000682"/>
    <x v="3"/>
    <s v="Belo Horizonte"/>
    <s v="MG"/>
    <x v="1"/>
    <x v="3"/>
    <n v="3"/>
    <x v="1"/>
  </r>
  <r>
    <d v="2021-12-30T00:00:00"/>
    <x v="11"/>
    <n v="9000719"/>
    <x v="0"/>
    <s v="Rio de Janeiro"/>
    <s v="RJ"/>
    <x v="1"/>
    <x v="0"/>
    <n v="10"/>
    <x v="2"/>
  </r>
  <r>
    <d v="2021-12-30T00:00:00"/>
    <x v="11"/>
    <n v="9001307"/>
    <x v="0"/>
    <s v="Manaus"/>
    <s v="AM"/>
    <x v="4"/>
    <x v="5"/>
    <n v="9"/>
    <x v="2"/>
  </r>
  <r>
    <d v="2021-12-30T00:00:00"/>
    <x v="11"/>
    <n v="9001378"/>
    <x v="1"/>
    <s v="Porto Alegre"/>
    <s v="RS"/>
    <x v="3"/>
    <x v="1"/>
    <n v="7"/>
    <x v="0"/>
  </r>
  <r>
    <d v="2021-12-30T00:00:00"/>
    <x v="11"/>
    <n v="9001593"/>
    <x v="3"/>
    <s v="Goiania"/>
    <s v="GO"/>
    <x v="0"/>
    <x v="1"/>
    <n v="1"/>
    <x v="1"/>
  </r>
  <r>
    <d v="2021-12-31T00:00:00"/>
    <x v="11"/>
    <n v="9000074"/>
    <x v="4"/>
    <s v="Goiania"/>
    <s v="GO"/>
    <x v="0"/>
    <x v="0"/>
    <n v="5"/>
    <x v="1"/>
  </r>
  <r>
    <d v="2021-12-31T00:00:00"/>
    <x v="11"/>
    <n v="9000116"/>
    <x v="1"/>
    <s v="Belo Horizonte"/>
    <s v="MG"/>
    <x v="1"/>
    <x v="5"/>
    <n v="7"/>
    <x v="0"/>
  </r>
  <r>
    <d v="2021-12-31T00:00:00"/>
    <x v="11"/>
    <n v="9000529"/>
    <x v="0"/>
    <s v="Goiania"/>
    <s v="GO"/>
    <x v="0"/>
    <x v="3"/>
    <n v="3"/>
    <x v="1"/>
  </r>
  <r>
    <d v="2021-12-31T00:00:00"/>
    <x v="11"/>
    <n v="9000983"/>
    <x v="3"/>
    <s v="Goiania"/>
    <s v="GO"/>
    <x v="0"/>
    <x v="4"/>
    <n v="3"/>
    <x v="1"/>
  </r>
  <r>
    <d v="2021-12-31T00:00:00"/>
    <x v="11"/>
    <n v="9001020"/>
    <x v="1"/>
    <s v="São Paulo"/>
    <s v="SP"/>
    <x v="1"/>
    <x v="3"/>
    <n v="6"/>
    <x v="0"/>
  </r>
  <r>
    <d v="2021-12-31T00:00:00"/>
    <x v="11"/>
    <n v="9001077"/>
    <x v="4"/>
    <s v="Recife"/>
    <s v="PE"/>
    <x v="2"/>
    <x v="1"/>
    <n v="9"/>
    <x v="2"/>
  </r>
  <r>
    <d v="2021-12-31T00:00:00"/>
    <x v="11"/>
    <n v="9001205"/>
    <x v="2"/>
    <s v="Belo Horizonte"/>
    <s v="MG"/>
    <x v="1"/>
    <x v="0"/>
    <n v="3"/>
    <x v="1"/>
  </r>
  <r>
    <d v="2021-12-31T00:00:00"/>
    <x v="11"/>
    <n v="9001463"/>
    <x v="3"/>
    <s v="Recife"/>
    <s v="PE"/>
    <x v="2"/>
    <x v="1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9FE-E217-469B-B47A-3007AFEAB77E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édia de NOTA_FINAL_NPS" fld="8" subtotal="average" baseField="1" baseItem="5"/>
  </dataFields>
  <formats count="1">
    <format dxfId="29">
      <pivotArea outline="0" collapsedLevelsAreSubtotals="1" fieldPosition="0"/>
    </format>
  </formats>
  <conditionalFormats count="2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33052-805B-4C9D-A483-BFA424C46D79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V3:W10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13">
        <item m="1" x="9"/>
        <item m="1" x="10"/>
        <item m="1" x="8"/>
        <item m="1" x="6"/>
        <item m="1" x="11"/>
        <item m="1" x="7"/>
        <item x="4"/>
        <item x="3"/>
        <item x="1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 v="11"/>
    </i>
    <i>
      <x v="6"/>
    </i>
    <i>
      <x v="9"/>
    </i>
    <i>
      <x v="8"/>
    </i>
    <i>
      <x v="7"/>
    </i>
    <i>
      <x v="10"/>
    </i>
    <i t="grand">
      <x/>
    </i>
  </rowItems>
  <colItems count="1">
    <i/>
  </colItems>
  <dataFields count="1">
    <dataField name="Média de NOTA_FINAL_NPS" fld="8" subtotal="average" baseField="3" baseItem="9"/>
  </dataFields>
  <formats count="1">
    <format dxfId="3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43C3B-59FD-4811-A380-7FD9196B8E88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P3:S11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axis="axisRow" showAll="0">
      <items count="7">
        <item x="5"/>
        <item x="4"/>
        <item x="0"/>
        <item x="2"/>
        <item x="3"/>
        <item x="1"/>
        <item t="default"/>
      </items>
    </pivotField>
    <pivotField dataField="1" showAll="0"/>
    <pivotField axis="axisCol" showAll="0">
      <items count="5">
        <item x="1"/>
        <item h="1" x="0"/>
        <item x="2"/>
        <item h="1" m="1" x="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2"/>
    </i>
    <i t="grand">
      <x/>
    </i>
  </colItems>
  <dataFields count="1">
    <dataField name="Contagem de NOTA_FINAL_NPS" fld="8" subtotal="count" baseField="7" baseItem="3"/>
  </dataFields>
  <chartFormats count="5">
    <chartFormat chart="4" format="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359BA-9195-4090-A6FD-9D7B438AF170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E3:F7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Row" dataField="1" showAll="0">
      <items count="5">
        <item x="1"/>
        <item x="0"/>
        <item x="2"/>
        <item m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TATUS_NPS" fld="9" subtotal="count" baseField="0" baseItem="0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BFFFF-4A00-4532-A28E-CF7C10203A04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I3:M10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m="1"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STATUS_NPS" fld="9" subtotal="count" showDataAs="percentOfRow" baseField="0" baseItem="0" numFmtId="10"/>
  </dataFields>
  <chartFormats count="8">
    <chartFormat chart="6" format="1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1C40-3DC0-4CD0-AE19-96366B461A22}" name="Tabela dinâmica1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Z3:Z4" firstHeaderRow="1" firstDataRow="1" firstDataCol="0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Items count="1">
    <i/>
  </rowItems>
  <colItems count="1">
    <i/>
  </colItems>
  <dataFields count="1">
    <dataField name="Média de NOTA_FINAL_NPS" fld="8" subtotal="average" baseField="0" baseItem="0" numFmtId="2"/>
  </dataFields>
  <formats count="1">
    <format dxfId="3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10EB555C-5D77-4D82-95C4-8E7A0446B695}" sourceName="Gerente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 showMissing="0">
      <items count="12">
        <i x="0" s="1"/>
        <i x="3" s="1"/>
        <i x="1" s="1"/>
        <i x="2" s="1"/>
        <i x="4" s="1"/>
        <i x="5" s="1"/>
        <i x="9" s="1" nd="1"/>
        <i x="10" s="1" nd="1"/>
        <i x="8" s="1" nd="1"/>
        <i x="6" s="1" nd="1"/>
        <i x="11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A45EA5DB-63B7-4726-B6D2-D76080715BF5}" sourceName="Região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5">
        <i x="0" s="1"/>
        <i x="2" s="1"/>
        <i x="4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18E5C97-F176-457A-BABC-C222A736D80F}" sourceName="MÊS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1" xr10:uid="{7A9AD785-CA8E-4AE8-8DE6-EBCE7DED167D}" sourceName="GERENTE">
  <extLst>
    <x:ext xmlns:x15="http://schemas.microsoft.com/office/spreadsheetml/2010/11/main" uri="{2F2917AC-EB37-4324-AD4E-5DD8C200BD13}">
      <x15:tableSlicerCache tableId="4" column="1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7B30A514-BDD6-4E90-BC56-66257201FD2E}" sourceName="ESTADO">
  <extLst>
    <x:ext xmlns:x15="http://schemas.microsoft.com/office/spreadsheetml/2010/11/main" uri="{2F2917AC-EB37-4324-AD4E-5DD8C200BD13}">
      <x15:tableSlicerCache tableId="4" column="1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115AD692-122D-4D5D-9A56-5F5A1C8D7ED4}" sourceName="REGIÃO">
  <extLst>
    <x:ext xmlns:x15="http://schemas.microsoft.com/office/spreadsheetml/2010/11/main" uri="{2F2917AC-EB37-4324-AD4E-5DD8C200BD13}">
      <x15:tableSlicerCache tableId="4" column="1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DECISIVO_NOTA" xr10:uid="{891952D9-8333-4411-9147-91467C575A3D}" sourceName="FATOR_DECISIVO_NOTA">
  <extLst>
    <x:ext xmlns:x15="http://schemas.microsoft.com/office/spreadsheetml/2010/11/main" uri="{2F2917AC-EB37-4324-AD4E-5DD8C200BD13}">
      <x15:tableSlicerCache tableId="4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" xr10:uid="{0A2A27B2-3D30-493D-AB31-BCBB3E7518CA}" cache="SegmentaçãodeDados_Gerente" caption="Gerente" style="DASH" rowHeight="241300"/>
  <slicer name="Região" xr10:uid="{0C69D4BD-305C-46B1-A1F5-E72E151AEE5C}" cache="SegmentaçãodeDados_Região" caption="Região" style="DASH" rowHeight="241300"/>
  <slicer name="MÊS" xr10:uid="{716DACFA-F0E4-42AF-BC6E-B334C1939195}" cache="SegmentaçãodeDados_MÊS" caption="MÊS" columnCount="3" style="DAS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 1" xr10:uid="{3360FE94-D35A-4BF6-B789-0CC4C7A48078}" cache="SegmentaçãodeDados_GERENTE1" caption="GERENTE" columnCount="2" style="DASH" rowHeight="241300"/>
  <slicer name="ESTADO" xr10:uid="{3481003F-F333-4A67-B752-6481ECCFBCB3}" cache="SegmentaçãodeDados_ESTADO" caption="ESTADO" columnCount="4" style="DASH" rowHeight="241300"/>
  <slicer name="REGIÃO 1" xr10:uid="{99DF4007-4EE7-4404-B123-FBBE59DE915F}" cache="SegmentaçãodeDados_REGIÃO1" caption="REGIÃO" columnCount="2" style="DASH" rowHeight="241300"/>
  <slicer name="FATOR_DECISIVO_NOTA" xr10:uid="{25786642-31D5-4196-B0C0-D8852CBCA44B}" cache="SegmentaçãodeDados_FATOR_DECISIVO_NOTA" caption="FATOR_DECISIVO_NOTA" columnCount="2" style="DASH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C8BD23-C90A-4C94-BF9B-2FFFA153CB9F}" name="Respostas" displayName="Respostas" ref="B2:K1622" totalsRowShown="0" headerRowDxfId="28" dataDxfId="26" headerRowBorderDxfId="27" tableBorderDxfId="25" totalsRowBorderDxfId="24">
  <autoFilter ref="B2:K1622" xr:uid="{AEC8BD23-C90A-4C94-BF9B-2FFFA153CB9F}"/>
  <sortState ref="B3:K1622">
    <sortCondition ref="B2:B1622"/>
  </sortState>
  <tableColumns count="10">
    <tableColumn id="1" xr3:uid="{5A2B0172-C8E9-4DFF-9E0D-2994B99BE8F3}" name="DATA_RESPOSTA" dataDxfId="23"/>
    <tableColumn id="19" xr3:uid="{E7CA164D-6100-4905-9D0D-76F5DA72B700}" name="MÊS" dataDxfId="22">
      <calculatedColumnFormula>UPPER(TEXT(Respostas[[#This Row],[DATA_RESPOSTA]],"mmm"))</calculatedColumnFormula>
    </tableColumn>
    <tableColumn id="2" xr3:uid="{96551577-25CE-4F55-AB4D-529F0B46D65C}" name="CÓD_CLIENTE" dataDxfId="21"/>
    <tableColumn id="18" xr3:uid="{8E1356E1-2A45-423C-955D-3B1DD7CB9919}" name="GERENTE" dataDxfId="20">
      <calculatedColumnFormula>VLOOKUP(Respostas[[#This Row],[CÓD_CLIENTE]],CadastroClientes[[COD_CLIENTE]:[GERENTE]],5,0)</calculatedColumnFormula>
    </tableColumn>
    <tableColumn id="14" xr3:uid="{613BBA2F-8706-49C5-992A-FBBA18D65B26}" name="CIDADE" dataDxfId="19">
      <calculatedColumnFormula>VLOOKUP(Respostas[[#This Row],[CÓD_CLIENTE]],Localidades[],2,0)</calculatedColumnFormula>
    </tableColumn>
    <tableColumn id="13" xr3:uid="{4D0B5C24-E000-4864-BFE0-6555364C43B1}" name="ESTADO" dataDxfId="18">
      <calculatedColumnFormula>VLOOKUP(Respostas[[#This Row],[CÓD_CLIENTE]],Localidades[],3,0)</calculatedColumnFormula>
    </tableColumn>
    <tableColumn id="12" xr3:uid="{22A1A30C-FC99-49CF-A12E-E337EE75D738}" name="REGIÃO" dataDxfId="17">
      <calculatedColumnFormula>VLOOKUP(Respostas[[#This Row],[CÓD_CLIENTE]],Localidades[],4,0)</calculatedColumnFormula>
    </tableColumn>
    <tableColumn id="16" xr3:uid="{D934CA35-1169-4828-BC76-72FBFD8006C9}" name="FATOR_DECISIVO_NOTA" dataDxfId="16"/>
    <tableColumn id="10" xr3:uid="{379EA270-EFBC-445C-BC51-57122FD6AF2F}" name="NOTA_FINAL_NPS" dataDxfId="15"/>
    <tableColumn id="11" xr3:uid="{F388DD98-3539-43F0-BCC4-8F34B54DE893}" name="STATUS_NPS" dataDxfId="14">
      <calculatedColumnFormula>IF(Respostas[[#This Row],[NOTA_FINAL_NPS]]&gt;=9,"Promotor",IF(Respostas[[#This Row],[NOTA_FINAL_NPS]]&lt;6,"Detrator","Neutro"))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7A582-9B3E-4DBE-A130-BC23A9FB7E14}" name="CadastroClientes" displayName="CadastroClientes" ref="B1:G1621" totalsRowShown="0" headerRowDxfId="13" dataDxfId="12">
  <autoFilter ref="B1:G1621" xr:uid="{80C7A582-9B3E-4DBE-A130-BC23A9FB7E14}"/>
  <tableColumns count="6">
    <tableColumn id="1" xr3:uid="{0ED4535C-F1BC-492A-8FE3-7513FFFB8B7D}" name="COD_CLIENTE" dataDxfId="11"/>
    <tableColumn id="2" xr3:uid="{FEB97801-02C7-4F39-BAD6-4F17861D041D}" name="NOME_CLIENTE" dataDxfId="10"/>
    <tableColumn id="4" xr3:uid="{AAF457CB-1454-46CF-B7EC-6E8123FF1608}" name="DATA_NASCIMENTO" dataDxfId="9"/>
    <tableColumn id="3" xr3:uid="{1D4A348D-4A3F-4418-9D45-7EF4541336C3}" name="GÊNERO" dataDxfId="8"/>
    <tableColumn id="6" xr3:uid="{B48702C8-B104-43B6-B201-597D8A6F1B1D}" name="GERENTE" dataDxfId="7"/>
    <tableColumn id="10" xr3:uid="{02901DA8-0D67-4494-B182-AF8D48568E82}" name="TEMPO_RELACIONAMENTO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F95FFA-77B3-4AD1-B05C-5B9E31C93C9D}" name="Localidades" displayName="Localidades" ref="B2:E1622" totalsRowShown="0" headerRowDxfId="5" dataDxfId="4">
  <autoFilter ref="B2:E1622" xr:uid="{58F95FFA-77B3-4AD1-B05C-5B9E31C93C9D}"/>
  <tableColumns count="4">
    <tableColumn id="1" xr3:uid="{D1F75159-16CB-4520-8CD4-9BEFC2247F86}" name="ID_CLIENTE" dataDxfId="3"/>
    <tableColumn id="2" xr3:uid="{7CAB22D2-7B50-47CE-9B67-7BB6004F6253}" name="CIDADE" dataDxfId="2"/>
    <tableColumn id="3" xr3:uid="{D03C3058-E600-40D3-B068-23424C76B3BB}" name="UF" dataDxfId="1"/>
    <tableColumn id="4" xr3:uid="{0175274C-B1D8-4F43-B58A-0BCCED0A6481}" name="REGIÃ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35F4-BF71-4721-8F1E-A1F55F20C221}">
  <dimension ref="A1:AC40"/>
  <sheetViews>
    <sheetView showGridLines="0" zoomScale="70" zoomScaleNormal="70" workbookViewId="0">
      <selection sqref="A1:AB14"/>
    </sheetView>
  </sheetViews>
  <sheetFormatPr defaultRowHeight="14.25" x14ac:dyDescent="0.2"/>
  <cols>
    <col min="1" max="1" width="5.875" customWidth="1"/>
    <col min="2" max="2" width="9.875" customWidth="1"/>
    <col min="27" max="27" width="8.625" customWidth="1"/>
  </cols>
  <sheetData>
    <row r="1" spans="1:29" x14ac:dyDescent="0.2">
      <c r="A1" s="45" t="s">
        <v>3252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"/>
    </row>
    <row r="2" spans="1:29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"/>
    </row>
    <row r="3" spans="1:29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"/>
    </row>
    <row r="4" spans="1:29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"/>
    </row>
    <row r="5" spans="1:29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"/>
    </row>
    <row r="6" spans="1:29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"/>
    </row>
    <row r="7" spans="1:29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"/>
    </row>
    <row r="8" spans="1:29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"/>
    </row>
    <row r="9" spans="1:29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"/>
    </row>
    <row r="10" spans="1:29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"/>
    </row>
    <row r="11" spans="1:29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"/>
    </row>
    <row r="12" spans="1:29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"/>
    </row>
    <row r="13" spans="1:29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"/>
    </row>
    <row r="14" spans="1:29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"/>
    </row>
    <row r="15" spans="1:29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</sheetData>
  <mergeCells count="1">
    <mergeCell ref="A1:AB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0E1-226E-4C16-8A33-EDB5122D09D5}">
  <dimension ref="B1:AA40"/>
  <sheetViews>
    <sheetView showGridLines="0" zoomScale="70" zoomScaleNormal="70" workbookViewId="0">
      <selection activeCell="O42" sqref="O42"/>
    </sheetView>
  </sheetViews>
  <sheetFormatPr defaultRowHeight="14.25" x14ac:dyDescent="0.2"/>
  <cols>
    <col min="1" max="1" width="11.25" customWidth="1"/>
    <col min="2" max="2" width="9.875" customWidth="1"/>
    <col min="27" max="27" width="8.625" customWidth="1"/>
  </cols>
  <sheetData>
    <row r="1" spans="2:27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2:27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x14ac:dyDescent="0.2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x14ac:dyDescent="0.2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2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x14ac:dyDescent="0.2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2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x14ac:dyDescent="0.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2:27" x14ac:dyDescent="0.2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x14ac:dyDescent="0.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x14ac:dyDescent="0.2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2:27" x14ac:dyDescent="0.2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2:27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2:27" x14ac:dyDescent="0.2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2:27" x14ac:dyDescent="0.2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2:27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2:27" x14ac:dyDescent="0.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2:27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27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27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27" x14ac:dyDescent="0.2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2:27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2:27" x14ac:dyDescent="0.2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2:27" x14ac:dyDescent="0.2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2:27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2:27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2:27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2:27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44D1-2CF8-49E0-B81B-DA39270E311A}">
  <dimension ref="A3:Z16"/>
  <sheetViews>
    <sheetView showGridLines="0" workbookViewId="0">
      <selection activeCell="F7" sqref="F7"/>
    </sheetView>
  </sheetViews>
  <sheetFormatPr defaultRowHeight="14.25" x14ac:dyDescent="0.2"/>
  <cols>
    <col min="1" max="1" width="16.625" bestFit="1" customWidth="1"/>
    <col min="2" max="2" width="24.625" bestFit="1" customWidth="1"/>
    <col min="5" max="5" width="16.625" bestFit="1" customWidth="1"/>
    <col min="6" max="6" width="24.625" bestFit="1" customWidth="1"/>
    <col min="9" max="9" width="26" bestFit="1" customWidth="1"/>
    <col min="10" max="10" width="18" bestFit="1" customWidth="1"/>
    <col min="11" max="11" width="7" bestFit="1" customWidth="1"/>
    <col min="12" max="12" width="8.5" bestFit="1" customWidth="1"/>
    <col min="13" max="14" width="9.75" bestFit="1" customWidth="1"/>
    <col min="16" max="16" width="30.125" bestFit="1" customWidth="1"/>
    <col min="17" max="17" width="18" bestFit="1" customWidth="1"/>
    <col min="18" max="18" width="8.5" bestFit="1" customWidth="1"/>
    <col min="19" max="19" width="9.75" bestFit="1" customWidth="1"/>
    <col min="20" max="20" width="10.75" bestFit="1" customWidth="1"/>
    <col min="21" max="21" width="15" customWidth="1"/>
    <col min="22" max="22" width="16.625" bestFit="1" customWidth="1"/>
    <col min="23" max="23" width="24.625" bestFit="1" customWidth="1"/>
    <col min="24" max="24" width="7" bestFit="1" customWidth="1"/>
    <col min="25" max="25" width="9.125" bestFit="1" customWidth="1"/>
    <col min="26" max="27" width="24.625" bestFit="1" customWidth="1"/>
  </cols>
  <sheetData>
    <row r="3" spans="1:26" x14ac:dyDescent="0.2">
      <c r="A3" s="1" t="s">
        <v>24</v>
      </c>
      <c r="B3" t="s">
        <v>3250</v>
      </c>
      <c r="E3" s="1" t="s">
        <v>24</v>
      </c>
      <c r="F3" t="s">
        <v>3249</v>
      </c>
      <c r="I3" s="1" t="s">
        <v>3249</v>
      </c>
      <c r="J3" s="1" t="s">
        <v>28</v>
      </c>
      <c r="P3" s="1" t="s">
        <v>3251</v>
      </c>
      <c r="Q3" s="1" t="s">
        <v>28</v>
      </c>
      <c r="V3" s="1" t="s">
        <v>24</v>
      </c>
      <c r="W3" t="s">
        <v>3250</v>
      </c>
      <c r="Z3" t="s">
        <v>3250</v>
      </c>
    </row>
    <row r="4" spans="1:26" x14ac:dyDescent="0.2">
      <c r="A4" s="2" t="s">
        <v>32</v>
      </c>
      <c r="B4" s="6">
        <v>7.833333333333333</v>
      </c>
      <c r="E4" s="2" t="s">
        <v>29</v>
      </c>
      <c r="F4" s="3">
        <v>455</v>
      </c>
      <c r="I4" s="1" t="s">
        <v>24</v>
      </c>
      <c r="J4" t="s">
        <v>29</v>
      </c>
      <c r="K4" t="s">
        <v>26</v>
      </c>
      <c r="L4" t="s">
        <v>27</v>
      </c>
      <c r="M4" t="s">
        <v>25</v>
      </c>
      <c r="P4" s="1" t="s">
        <v>24</v>
      </c>
      <c r="Q4" t="s">
        <v>29</v>
      </c>
      <c r="R4" t="s">
        <v>27</v>
      </c>
      <c r="S4" t="s">
        <v>25</v>
      </c>
      <c r="V4" s="2" t="s">
        <v>52</v>
      </c>
      <c r="W4" s="6">
        <v>6.8224299065420562</v>
      </c>
      <c r="Z4" s="6">
        <v>7.0228395061728399</v>
      </c>
    </row>
    <row r="5" spans="1:26" x14ac:dyDescent="0.2">
      <c r="A5" s="2" t="s">
        <v>35</v>
      </c>
      <c r="B5" s="6">
        <v>6.5903614457831328</v>
      </c>
      <c r="E5" s="2" t="s">
        <v>26</v>
      </c>
      <c r="F5" s="3">
        <v>534</v>
      </c>
      <c r="I5" s="2" t="s">
        <v>20</v>
      </c>
      <c r="J5" s="20">
        <v>0.25543478260869568</v>
      </c>
      <c r="K5" s="20">
        <v>0.35326086956521741</v>
      </c>
      <c r="L5" s="20">
        <v>0.39130434782608697</v>
      </c>
      <c r="M5" s="20">
        <v>1</v>
      </c>
      <c r="P5" s="2" t="s">
        <v>56</v>
      </c>
      <c r="Q5" s="3">
        <v>72</v>
      </c>
      <c r="R5" s="3">
        <v>90</v>
      </c>
      <c r="S5" s="3">
        <v>162</v>
      </c>
      <c r="V5" s="2" t="s">
        <v>50</v>
      </c>
      <c r="W5" s="6">
        <v>6.8900523560209423</v>
      </c>
    </row>
    <row r="6" spans="1:26" x14ac:dyDescent="0.2">
      <c r="A6" s="2" t="s">
        <v>36</v>
      </c>
      <c r="B6" s="6">
        <v>6.1034482758620694</v>
      </c>
      <c r="E6" s="2" t="s">
        <v>27</v>
      </c>
      <c r="F6" s="3">
        <v>631</v>
      </c>
      <c r="I6" s="2" t="s">
        <v>23</v>
      </c>
      <c r="J6" s="20">
        <v>0.30102040816326531</v>
      </c>
      <c r="K6" s="20">
        <v>0.35204081632653061</v>
      </c>
      <c r="L6" s="20">
        <v>0.34693877551020408</v>
      </c>
      <c r="M6" s="20">
        <v>1</v>
      </c>
      <c r="P6" s="2" t="s">
        <v>58</v>
      </c>
      <c r="Q6" s="3">
        <v>61</v>
      </c>
      <c r="R6" s="3">
        <v>87</v>
      </c>
      <c r="S6" s="3">
        <v>148</v>
      </c>
      <c r="V6" s="2" t="s">
        <v>49</v>
      </c>
      <c r="W6" s="6">
        <v>7.015570934256055</v>
      </c>
    </row>
    <row r="7" spans="1:26" x14ac:dyDescent="0.2">
      <c r="A7" s="2" t="s">
        <v>38</v>
      </c>
      <c r="B7" s="6">
        <v>6.8720930232558137</v>
      </c>
      <c r="E7" s="2" t="s">
        <v>25</v>
      </c>
      <c r="F7" s="3">
        <v>1620</v>
      </c>
      <c r="I7" s="2" t="s">
        <v>21</v>
      </c>
      <c r="J7" s="20">
        <v>0.2822085889570552</v>
      </c>
      <c r="K7" s="20">
        <v>0.2822085889570552</v>
      </c>
      <c r="L7" s="20">
        <v>0.43558282208588955</v>
      </c>
      <c r="M7" s="20">
        <v>1</v>
      </c>
      <c r="P7" s="2" t="s">
        <v>1</v>
      </c>
      <c r="Q7" s="3">
        <v>76</v>
      </c>
      <c r="R7" s="3">
        <v>83</v>
      </c>
      <c r="S7" s="3">
        <v>159</v>
      </c>
      <c r="V7" s="2" t="s">
        <v>48</v>
      </c>
      <c r="W7" s="6">
        <v>7.0467836257309946</v>
      </c>
    </row>
    <row r="8" spans="1:26" x14ac:dyDescent="0.2">
      <c r="A8" s="2" t="s">
        <v>37</v>
      </c>
      <c r="B8" s="6">
        <v>6.96</v>
      </c>
      <c r="I8" s="2" t="s">
        <v>4</v>
      </c>
      <c r="J8" s="20">
        <v>0.27544097693351427</v>
      </c>
      <c r="K8" s="20">
        <v>0.32835820895522388</v>
      </c>
      <c r="L8" s="20">
        <v>0.39620081411126185</v>
      </c>
      <c r="M8" s="20">
        <v>1</v>
      </c>
      <c r="P8" s="2" t="s">
        <v>55</v>
      </c>
      <c r="Q8" s="3">
        <v>42</v>
      </c>
      <c r="R8" s="3">
        <v>91</v>
      </c>
      <c r="S8" s="3">
        <v>133</v>
      </c>
      <c r="V8" s="2" t="s">
        <v>53</v>
      </c>
      <c r="W8" s="6">
        <v>7.0807017543859647</v>
      </c>
    </row>
    <row r="9" spans="1:26" x14ac:dyDescent="0.2">
      <c r="A9" s="2" t="s">
        <v>34</v>
      </c>
      <c r="B9" s="6">
        <v>7.8987341772151902</v>
      </c>
      <c r="I9" s="2" t="s">
        <v>22</v>
      </c>
      <c r="J9" s="20">
        <v>0.29411764705882354</v>
      </c>
      <c r="K9" s="20">
        <v>0.32941176470588235</v>
      </c>
      <c r="L9" s="20">
        <v>0.37647058823529411</v>
      </c>
      <c r="M9" s="20">
        <v>1</v>
      </c>
      <c r="P9" s="2" t="s">
        <v>54</v>
      </c>
      <c r="Q9" s="3">
        <v>70</v>
      </c>
      <c r="R9" s="3">
        <v>98</v>
      </c>
      <c r="S9" s="3">
        <v>168</v>
      </c>
      <c r="V9" s="2" t="s">
        <v>51</v>
      </c>
      <c r="W9" s="6">
        <v>7.2478632478632479</v>
      </c>
    </row>
    <row r="10" spans="1:26" x14ac:dyDescent="0.2">
      <c r="A10" s="2" t="s">
        <v>42</v>
      </c>
      <c r="B10" s="6">
        <v>7.5222222222222221</v>
      </c>
      <c r="I10" s="2" t="s">
        <v>25</v>
      </c>
      <c r="J10" s="20">
        <v>0.28086419753086422</v>
      </c>
      <c r="K10" s="20">
        <v>0.32962962962962961</v>
      </c>
      <c r="L10" s="20">
        <v>0.38950617283950617</v>
      </c>
      <c r="M10" s="20">
        <v>1</v>
      </c>
      <c r="P10" s="2" t="s">
        <v>57</v>
      </c>
      <c r="Q10" s="3">
        <v>134</v>
      </c>
      <c r="R10" s="3">
        <v>182</v>
      </c>
      <c r="S10" s="3">
        <v>316</v>
      </c>
      <c r="V10" s="2" t="s">
        <v>25</v>
      </c>
      <c r="W10" s="6">
        <v>7.0228395061728399</v>
      </c>
    </row>
    <row r="11" spans="1:26" x14ac:dyDescent="0.2">
      <c r="A11" s="2" t="s">
        <v>41</v>
      </c>
      <c r="B11" s="6">
        <v>7.6198830409356724</v>
      </c>
      <c r="P11" s="2" t="s">
        <v>25</v>
      </c>
      <c r="Q11" s="3">
        <v>455</v>
      </c>
      <c r="R11" s="3">
        <v>631</v>
      </c>
      <c r="S11" s="3">
        <v>1086</v>
      </c>
    </row>
    <row r="12" spans="1:26" x14ac:dyDescent="0.2">
      <c r="A12" s="2" t="s">
        <v>33</v>
      </c>
      <c r="B12" s="6">
        <v>8.8978494623655919</v>
      </c>
    </row>
    <row r="13" spans="1:26" x14ac:dyDescent="0.2">
      <c r="A13" s="2" t="s">
        <v>31</v>
      </c>
      <c r="B13" s="6">
        <v>5.9829545454545459</v>
      </c>
    </row>
    <row r="14" spans="1:26" x14ac:dyDescent="0.2">
      <c r="A14" s="2" t="s">
        <v>39</v>
      </c>
      <c r="B14" s="6">
        <v>5.5714285714285712</v>
      </c>
    </row>
    <row r="15" spans="1:26" x14ac:dyDescent="0.2">
      <c r="A15" s="2" t="s">
        <v>40</v>
      </c>
      <c r="B15" s="6">
        <v>6</v>
      </c>
      <c r="V15" s="24" t="s">
        <v>45</v>
      </c>
      <c r="W15" s="25">
        <f>LARGE(V4:W9,1)</f>
        <v>7.2478632478632479</v>
      </c>
    </row>
    <row r="16" spans="1:26" x14ac:dyDescent="0.2">
      <c r="A16" s="2" t="s">
        <v>25</v>
      </c>
      <c r="B16" s="6">
        <v>7.0228395061728399</v>
      </c>
      <c r="V16" s="24" t="s">
        <v>46</v>
      </c>
      <c r="W16" s="24" t="str">
        <f>INDEX(V4:W9,MATCH(W15,W4:W9,0),1)</f>
        <v>Kate</v>
      </c>
    </row>
  </sheetData>
  <conditionalFormatting pivot="1" sqref="B4:B15">
    <cfRule type="top10" dxfId="33" priority="3" rank="2"/>
  </conditionalFormatting>
  <conditionalFormatting pivot="1" sqref="B4:B15">
    <cfRule type="top10" dxfId="32" priority="2" bottom="1" rank="2"/>
  </conditionalFormatting>
  <conditionalFormatting pivot="1" sqref="W4:W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{F3559516-BCC6-4023-9FE2-6B0CC339F194}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3559516-BCC6-4023-9FE2-6B0CC33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0E8-9405-4FEA-B145-2FA0B2F21EA2}">
  <dimension ref="B1:L1622"/>
  <sheetViews>
    <sheetView showGridLines="0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6.5" x14ac:dyDescent="0.2"/>
  <cols>
    <col min="1" max="1" width="3.375" style="11" customWidth="1"/>
    <col min="2" max="2" width="20.75" style="19" customWidth="1"/>
    <col min="3" max="3" width="7.125" style="19" customWidth="1"/>
    <col min="4" max="4" width="19" style="19" customWidth="1"/>
    <col min="5" max="5" width="12.125" style="19" customWidth="1"/>
    <col min="6" max="6" width="14.375" style="19" bestFit="1" customWidth="1"/>
    <col min="7" max="7" width="10.375" style="19" customWidth="1"/>
    <col min="8" max="8" width="11.875" style="19" bestFit="1" customWidth="1"/>
    <col min="9" max="9" width="24.875" style="19" customWidth="1"/>
    <col min="10" max="10" width="18.375" style="19" customWidth="1"/>
    <col min="11" max="11" width="16.125" style="19" customWidth="1"/>
    <col min="12" max="12" width="10.125" style="11" bestFit="1" customWidth="1"/>
    <col min="13" max="16384" width="9" style="11"/>
  </cols>
  <sheetData>
    <row r="1" spans="2:12" ht="81.75" customHeight="1" x14ac:dyDescent="0.2">
      <c r="B1" s="21"/>
      <c r="C1" s="22"/>
      <c r="D1" s="22"/>
      <c r="E1" s="22"/>
      <c r="F1" s="22"/>
      <c r="G1" s="22"/>
      <c r="H1" s="22"/>
      <c r="I1" s="22"/>
      <c r="J1" s="22"/>
      <c r="K1" s="23"/>
    </row>
    <row r="2" spans="2:12" ht="35.25" customHeight="1" x14ac:dyDescent="0.2">
      <c r="B2" s="12" t="s">
        <v>3236</v>
      </c>
      <c r="C2" s="12" t="s">
        <v>30</v>
      </c>
      <c r="D2" s="13" t="s">
        <v>3235</v>
      </c>
      <c r="E2" s="13" t="s">
        <v>3237</v>
      </c>
      <c r="F2" s="13" t="s">
        <v>3238</v>
      </c>
      <c r="G2" s="13" t="s">
        <v>3239</v>
      </c>
      <c r="H2" s="13" t="s">
        <v>3240</v>
      </c>
      <c r="I2" s="13" t="s">
        <v>3245</v>
      </c>
      <c r="J2" s="13" t="s">
        <v>3247</v>
      </c>
      <c r="K2" s="14" t="s">
        <v>3246</v>
      </c>
    </row>
    <row r="3" spans="2:12" x14ac:dyDescent="0.2">
      <c r="B3" s="15">
        <v>44197</v>
      </c>
      <c r="C3" s="15" t="str">
        <f>UPPER(TEXT(Respostas[[#This Row],[DATA_RESPOSTA]],"mmm"))</f>
        <v>JAN</v>
      </c>
      <c r="D3" s="16">
        <v>9000408</v>
      </c>
      <c r="E3" s="16" t="str">
        <f>VLOOKUP(Respostas[[#This Row],[CÓD_CLIENTE]],CadastroClientes[[COD_CLIENTE]:[GERENTE]],5,0)</f>
        <v>Analise</v>
      </c>
      <c r="F3" s="16" t="str">
        <f>VLOOKUP(Respostas[[#This Row],[CÓD_CLIENTE]],Localidades[],2,0)</f>
        <v>Goiania</v>
      </c>
      <c r="G3" s="16" t="str">
        <f>VLOOKUP(Respostas[[#This Row],[CÓD_CLIENTE]],Localidades[],3,0)</f>
        <v>GO</v>
      </c>
      <c r="H3" s="16" t="str">
        <f>VLOOKUP(Respostas[[#This Row],[CÓD_CLIENTE]],Localidades[],4,0)</f>
        <v>Centro-oeste</v>
      </c>
      <c r="I3" s="16" t="s">
        <v>1</v>
      </c>
      <c r="J3" s="16">
        <v>6</v>
      </c>
      <c r="K3" s="17" t="str">
        <f>IF(Respostas[[#This Row],[NOTA_FINAL_NPS]]&gt;=9,"Promotor",IF(Respostas[[#This Row],[NOTA_FINAL_NPS]]&lt;6,"Detrator","Neutro"))</f>
        <v>Neutro</v>
      </c>
      <c r="L3" s="18"/>
    </row>
    <row r="4" spans="2:12" x14ac:dyDescent="0.2">
      <c r="B4" s="15">
        <v>44197</v>
      </c>
      <c r="C4" s="15" t="str">
        <f>UPPER(TEXT(Respostas[[#This Row],[DATA_RESPOSTA]],"mmm"))</f>
        <v>JAN</v>
      </c>
      <c r="D4" s="16">
        <v>9000455</v>
      </c>
      <c r="E4" s="16" t="str">
        <f>VLOOKUP(Respostas[[#This Row],[CÓD_CLIENTE]],CadastroClientes[[COD_CLIENTE]:[GERENTE]],5,0)</f>
        <v>Analise</v>
      </c>
      <c r="F4" s="16" t="str">
        <f>VLOOKUP(Respostas[[#This Row],[CÓD_CLIENTE]],Localidades[],2,0)</f>
        <v>Rio de Janeiro</v>
      </c>
      <c r="G4" s="16" t="str">
        <f>VLOOKUP(Respostas[[#This Row],[CÓD_CLIENTE]],Localidades[],3,0)</f>
        <v>RJ</v>
      </c>
      <c r="H4" s="16" t="str">
        <f>VLOOKUP(Respostas[[#This Row],[CÓD_CLIENTE]],Localidades[],4,0)</f>
        <v>Sudeste</v>
      </c>
      <c r="I4" s="16" t="s">
        <v>57</v>
      </c>
      <c r="J4" s="16">
        <v>8</v>
      </c>
      <c r="K4" s="17" t="str">
        <f>IF(Respostas[[#This Row],[NOTA_FINAL_NPS]]&gt;=9,"Promotor",IF(Respostas[[#This Row],[NOTA_FINAL_NPS]]&lt;6,"Detrator","Neutro"))</f>
        <v>Neutro</v>
      </c>
      <c r="L4" s="18"/>
    </row>
    <row r="5" spans="2:12" x14ac:dyDescent="0.2">
      <c r="B5" s="15">
        <v>44198</v>
      </c>
      <c r="C5" s="15" t="str">
        <f>UPPER(TEXT(Respostas[[#This Row],[DATA_RESPOSTA]],"mmm"))</f>
        <v>JAN</v>
      </c>
      <c r="D5" s="16">
        <v>9000105</v>
      </c>
      <c r="E5" s="16" t="str">
        <f>VLOOKUP(Respostas[[#This Row],[CÓD_CLIENTE]],CadastroClientes[[COD_CLIENTE]:[GERENTE]],5,0)</f>
        <v>Dexter</v>
      </c>
      <c r="F5" s="16" t="str">
        <f>VLOOKUP(Respostas[[#This Row],[CÓD_CLIENTE]],Localidades[],2,0)</f>
        <v>Campinas</v>
      </c>
      <c r="G5" s="16" t="str">
        <f>VLOOKUP(Respostas[[#This Row],[CÓD_CLIENTE]],Localidades[],3,0)</f>
        <v>SP</v>
      </c>
      <c r="H5" s="16" t="str">
        <f>VLOOKUP(Respostas[[#This Row],[CÓD_CLIENTE]],Localidades[],4,0)</f>
        <v>Sudeste</v>
      </c>
      <c r="I5" s="16" t="s">
        <v>55</v>
      </c>
      <c r="J5" s="16">
        <v>5</v>
      </c>
      <c r="K5" s="17" t="str">
        <f>IF(Respostas[[#This Row],[NOTA_FINAL_NPS]]&gt;=9,"Promotor",IF(Respostas[[#This Row],[NOTA_FINAL_NPS]]&lt;6,"Detrator","Neutro"))</f>
        <v>Detrator</v>
      </c>
    </row>
    <row r="6" spans="2:12" x14ac:dyDescent="0.2">
      <c r="B6" s="15">
        <v>44198</v>
      </c>
      <c r="C6" s="15" t="str">
        <f>UPPER(TEXT(Respostas[[#This Row],[DATA_RESPOSTA]],"mmm"))</f>
        <v>JAN</v>
      </c>
      <c r="D6" s="16">
        <v>9000442</v>
      </c>
      <c r="E6" s="16" t="str">
        <f>VLOOKUP(Respostas[[#This Row],[CÓD_CLIENTE]],CadastroClientes[[COD_CLIENTE]:[GERENTE]],5,0)</f>
        <v>Analise</v>
      </c>
      <c r="F6" s="16" t="str">
        <f>VLOOKUP(Respostas[[#This Row],[CÓD_CLIENTE]],Localidades[],2,0)</f>
        <v>Recife</v>
      </c>
      <c r="G6" s="16" t="str">
        <f>VLOOKUP(Respostas[[#This Row],[CÓD_CLIENTE]],Localidades[],3,0)</f>
        <v>PE</v>
      </c>
      <c r="H6" s="16" t="str">
        <f>VLOOKUP(Respostas[[#This Row],[CÓD_CLIENTE]],Localidades[],4,0)</f>
        <v>Nordeste</v>
      </c>
      <c r="I6" s="16" t="s">
        <v>1</v>
      </c>
      <c r="J6" s="16">
        <v>9</v>
      </c>
      <c r="K6" s="17" t="str">
        <f>IF(Respostas[[#This Row],[NOTA_FINAL_NPS]]&gt;=9,"Promotor",IF(Respostas[[#This Row],[NOTA_FINAL_NPS]]&lt;6,"Detrator","Neutro"))</f>
        <v>Promotor</v>
      </c>
    </row>
    <row r="7" spans="2:12" x14ac:dyDescent="0.2">
      <c r="B7" s="15">
        <v>44199</v>
      </c>
      <c r="C7" s="15" t="str">
        <f>UPPER(TEXT(Respostas[[#This Row],[DATA_RESPOSTA]],"mmm"))</f>
        <v>JAN</v>
      </c>
      <c r="D7" s="16">
        <v>9000126</v>
      </c>
      <c r="E7" s="16" t="str">
        <f>VLOOKUP(Respostas[[#This Row],[CÓD_CLIENTE]],CadastroClientes[[COD_CLIENTE]:[GERENTE]],5,0)</f>
        <v>Dexter</v>
      </c>
      <c r="F7" s="16" t="str">
        <f>VLOOKUP(Respostas[[#This Row],[CÓD_CLIENTE]],Localidades[],2,0)</f>
        <v>Campinas</v>
      </c>
      <c r="G7" s="16" t="str">
        <f>VLOOKUP(Respostas[[#This Row],[CÓD_CLIENTE]],Localidades[],3,0)</f>
        <v>SP</v>
      </c>
      <c r="H7" s="16" t="str">
        <f>VLOOKUP(Respostas[[#This Row],[CÓD_CLIENTE]],Localidades[],4,0)</f>
        <v>Sudeste</v>
      </c>
      <c r="I7" s="16" t="s">
        <v>55</v>
      </c>
      <c r="J7" s="16">
        <v>10</v>
      </c>
      <c r="K7" s="17" t="str">
        <f>IF(Respostas[[#This Row],[NOTA_FINAL_NPS]]&gt;=9,"Promotor",IF(Respostas[[#This Row],[NOTA_FINAL_NPS]]&lt;6,"Detrator","Neutro"))</f>
        <v>Promotor</v>
      </c>
    </row>
    <row r="8" spans="2:12" x14ac:dyDescent="0.2">
      <c r="B8" s="15">
        <v>44200</v>
      </c>
      <c r="C8" s="15" t="str">
        <f>UPPER(TEXT(Respostas[[#This Row],[DATA_RESPOSTA]],"mmm"))</f>
        <v>JAN</v>
      </c>
      <c r="D8" s="16">
        <v>9000525</v>
      </c>
      <c r="E8" s="16" t="str">
        <f>VLOOKUP(Respostas[[#This Row],[CÓD_CLIENTE]],CadastroClientes[[COD_CLIENTE]:[GERENTE]],5,0)</f>
        <v>Analise</v>
      </c>
      <c r="F8" s="16" t="str">
        <f>VLOOKUP(Respostas[[#This Row],[CÓD_CLIENTE]],Localidades[],2,0)</f>
        <v>Porto Alegre</v>
      </c>
      <c r="G8" s="16" t="str">
        <f>VLOOKUP(Respostas[[#This Row],[CÓD_CLIENTE]],Localidades[],3,0)</f>
        <v>RS</v>
      </c>
      <c r="H8" s="16" t="str">
        <f>VLOOKUP(Respostas[[#This Row],[CÓD_CLIENTE]],Localidades[],4,0)</f>
        <v>Sul</v>
      </c>
      <c r="I8" s="16" t="s">
        <v>1</v>
      </c>
      <c r="J8" s="16">
        <v>10</v>
      </c>
      <c r="K8" s="17" t="str">
        <f>IF(Respostas[[#This Row],[NOTA_FINAL_NPS]]&gt;=9,"Promotor",IF(Respostas[[#This Row],[NOTA_FINAL_NPS]]&lt;6,"Detrator","Neutro"))</f>
        <v>Promotor</v>
      </c>
    </row>
    <row r="9" spans="2:12" x14ac:dyDescent="0.2">
      <c r="B9" s="15">
        <v>44200</v>
      </c>
      <c r="C9" s="15" t="str">
        <f>UPPER(TEXT(Respostas[[#This Row],[DATA_RESPOSTA]],"mmm"))</f>
        <v>JAN</v>
      </c>
      <c r="D9" s="16">
        <v>9000652</v>
      </c>
      <c r="E9" s="16" t="str">
        <f>VLOOKUP(Respostas[[#This Row],[CÓD_CLIENTE]],CadastroClientes[[COD_CLIENTE]:[GERENTE]],5,0)</f>
        <v>Analise</v>
      </c>
      <c r="F9" s="16" t="str">
        <f>VLOOKUP(Respostas[[#This Row],[CÓD_CLIENTE]],Localidades[],2,0)</f>
        <v>São Paulo</v>
      </c>
      <c r="G9" s="16" t="str">
        <f>VLOOKUP(Respostas[[#This Row],[CÓD_CLIENTE]],Localidades[],3,0)</f>
        <v>SP</v>
      </c>
      <c r="H9" s="16" t="str">
        <f>VLOOKUP(Respostas[[#This Row],[CÓD_CLIENTE]],Localidades[],4,0)</f>
        <v>Sudeste</v>
      </c>
      <c r="I9" s="16" t="s">
        <v>1</v>
      </c>
      <c r="J9" s="16">
        <v>9</v>
      </c>
      <c r="K9" s="17" t="str">
        <f>IF(Respostas[[#This Row],[NOTA_FINAL_NPS]]&gt;=9,"Promotor",IF(Respostas[[#This Row],[NOTA_FINAL_NPS]]&lt;6,"Detrator","Neutro"))</f>
        <v>Promotor</v>
      </c>
    </row>
    <row r="10" spans="2:12" x14ac:dyDescent="0.2">
      <c r="B10" s="15">
        <v>44200</v>
      </c>
      <c r="C10" s="15" t="str">
        <f>UPPER(TEXT(Respostas[[#This Row],[DATA_RESPOSTA]],"mmm"))</f>
        <v>JAN</v>
      </c>
      <c r="D10" s="16">
        <v>9000689</v>
      </c>
      <c r="E10" s="16" t="str">
        <f>VLOOKUP(Respostas[[#This Row],[CÓD_CLIENTE]],CadastroClientes[[COD_CLIENTE]:[GERENTE]],5,0)</f>
        <v>Kate</v>
      </c>
      <c r="F10" s="16" t="str">
        <f>VLOOKUP(Respostas[[#This Row],[CÓD_CLIENTE]],Localidades[],2,0)</f>
        <v>Rio de Janeiro</v>
      </c>
      <c r="G10" s="16" t="str">
        <f>VLOOKUP(Respostas[[#This Row],[CÓD_CLIENTE]],Localidades[],3,0)</f>
        <v>RJ</v>
      </c>
      <c r="H10" s="16" t="str">
        <f>VLOOKUP(Respostas[[#This Row],[CÓD_CLIENTE]],Localidades[],4,0)</f>
        <v>Sudeste</v>
      </c>
      <c r="I10" s="16" t="s">
        <v>54</v>
      </c>
      <c r="J10" s="16">
        <v>10</v>
      </c>
      <c r="K10" s="17" t="str">
        <f>IF(Respostas[[#This Row],[NOTA_FINAL_NPS]]&gt;=9,"Promotor",IF(Respostas[[#This Row],[NOTA_FINAL_NPS]]&lt;6,"Detrator","Neutro"))</f>
        <v>Promotor</v>
      </c>
    </row>
    <row r="11" spans="2:12" x14ac:dyDescent="0.2">
      <c r="B11" s="15">
        <v>44200</v>
      </c>
      <c r="C11" s="15" t="str">
        <f>UPPER(TEXT(Respostas[[#This Row],[DATA_RESPOSTA]],"mmm"))</f>
        <v>JAN</v>
      </c>
      <c r="D11" s="16">
        <v>9000764</v>
      </c>
      <c r="E11" s="16" t="str">
        <f>VLOOKUP(Respostas[[#This Row],[CÓD_CLIENTE]],CadastroClientes[[COD_CLIENTE]:[GERENTE]],5,0)</f>
        <v>Dexter</v>
      </c>
      <c r="F11" s="16" t="str">
        <f>VLOOKUP(Respostas[[#This Row],[CÓD_CLIENTE]],Localidades[],2,0)</f>
        <v>Campinas</v>
      </c>
      <c r="G11" s="16" t="str">
        <f>VLOOKUP(Respostas[[#This Row],[CÓD_CLIENTE]],Localidades[],3,0)</f>
        <v>SP</v>
      </c>
      <c r="H11" s="16" t="str">
        <f>VLOOKUP(Respostas[[#This Row],[CÓD_CLIENTE]],Localidades[],4,0)</f>
        <v>Sudeste</v>
      </c>
      <c r="I11" s="16" t="s">
        <v>54</v>
      </c>
      <c r="J11" s="16">
        <v>9</v>
      </c>
      <c r="K11" s="17" t="str">
        <f>IF(Respostas[[#This Row],[NOTA_FINAL_NPS]]&gt;=9,"Promotor",IF(Respostas[[#This Row],[NOTA_FINAL_NPS]]&lt;6,"Detrator","Neutro"))</f>
        <v>Promotor</v>
      </c>
    </row>
    <row r="12" spans="2:12" x14ac:dyDescent="0.2">
      <c r="B12" s="15">
        <v>44200</v>
      </c>
      <c r="C12" s="15" t="str">
        <f>UPPER(TEXT(Respostas[[#This Row],[DATA_RESPOSTA]],"mmm"))</f>
        <v>JAN</v>
      </c>
      <c r="D12" s="16">
        <v>9000870</v>
      </c>
      <c r="E12" s="16" t="str">
        <f>VLOOKUP(Respostas[[#This Row],[CÓD_CLIENTE]],CadastroClientes[[COD_CLIENTE]:[GERENTE]],5,0)</f>
        <v>Dexter</v>
      </c>
      <c r="F12" s="16" t="str">
        <f>VLOOKUP(Respostas[[#This Row],[CÓD_CLIENTE]],Localidades[],2,0)</f>
        <v>Recife</v>
      </c>
      <c r="G12" s="16" t="str">
        <f>VLOOKUP(Respostas[[#This Row],[CÓD_CLIENTE]],Localidades[],3,0)</f>
        <v>PE</v>
      </c>
      <c r="H12" s="16" t="str">
        <f>VLOOKUP(Respostas[[#This Row],[CÓD_CLIENTE]],Localidades[],4,0)</f>
        <v>Nordeste</v>
      </c>
      <c r="I12" s="16" t="s">
        <v>1</v>
      </c>
      <c r="J12" s="16">
        <v>10</v>
      </c>
      <c r="K12" s="17" t="str">
        <f>IF(Respostas[[#This Row],[NOTA_FINAL_NPS]]&gt;=9,"Promotor",IF(Respostas[[#This Row],[NOTA_FINAL_NPS]]&lt;6,"Detrator","Neutro"))</f>
        <v>Promotor</v>
      </c>
    </row>
    <row r="13" spans="2:12" x14ac:dyDescent="0.2">
      <c r="B13" s="15">
        <v>44200</v>
      </c>
      <c r="C13" s="15" t="str">
        <f>UPPER(TEXT(Respostas[[#This Row],[DATA_RESPOSTA]],"mmm"))</f>
        <v>JAN</v>
      </c>
      <c r="D13" s="16">
        <v>9000903</v>
      </c>
      <c r="E13" s="16" t="str">
        <f>VLOOKUP(Respostas[[#This Row],[CÓD_CLIENTE]],CadastroClientes[[COD_CLIENTE]:[GERENTE]],5,0)</f>
        <v>Aria</v>
      </c>
      <c r="F13" s="16" t="str">
        <f>VLOOKUP(Respostas[[#This Row],[CÓD_CLIENTE]],Localidades[],2,0)</f>
        <v>Belo Horizonte</v>
      </c>
      <c r="G13" s="16" t="str">
        <f>VLOOKUP(Respostas[[#This Row],[CÓD_CLIENTE]],Localidades[],3,0)</f>
        <v>MG</v>
      </c>
      <c r="H13" s="16" t="str">
        <f>VLOOKUP(Respostas[[#This Row],[CÓD_CLIENTE]],Localidades[],4,0)</f>
        <v>Sudeste</v>
      </c>
      <c r="I13" s="16" t="s">
        <v>58</v>
      </c>
      <c r="J13" s="16">
        <v>9</v>
      </c>
      <c r="K13" s="17" t="str">
        <f>IF(Respostas[[#This Row],[NOTA_FINAL_NPS]]&gt;=9,"Promotor",IF(Respostas[[#This Row],[NOTA_FINAL_NPS]]&lt;6,"Detrator","Neutro"))</f>
        <v>Promotor</v>
      </c>
    </row>
    <row r="14" spans="2:12" x14ac:dyDescent="0.2">
      <c r="B14" s="15">
        <v>44201</v>
      </c>
      <c r="C14" s="15" t="str">
        <f>UPPER(TEXT(Respostas[[#This Row],[DATA_RESPOSTA]],"mmm"))</f>
        <v>JAN</v>
      </c>
      <c r="D14" s="16">
        <v>9000017</v>
      </c>
      <c r="E14" s="16" t="str">
        <f>VLOOKUP(Respostas[[#This Row],[CÓD_CLIENTE]],CadastroClientes[[COD_CLIENTE]:[GERENTE]],5,0)</f>
        <v>Michael</v>
      </c>
      <c r="F14" s="16" t="str">
        <f>VLOOKUP(Respostas[[#This Row],[CÓD_CLIENTE]],Localidades[],2,0)</f>
        <v>Campinas</v>
      </c>
      <c r="G14" s="16" t="str">
        <f>VLOOKUP(Respostas[[#This Row],[CÓD_CLIENTE]],Localidades[],3,0)</f>
        <v>SP</v>
      </c>
      <c r="H14" s="16" t="str">
        <f>VLOOKUP(Respostas[[#This Row],[CÓD_CLIENTE]],Localidades[],4,0)</f>
        <v>Sudeste</v>
      </c>
      <c r="I14" s="16" t="s">
        <v>1</v>
      </c>
      <c r="J14" s="16">
        <v>9</v>
      </c>
      <c r="K14" s="17" t="str">
        <f>IF(Respostas[[#This Row],[NOTA_FINAL_NPS]]&gt;=9,"Promotor",IF(Respostas[[#This Row],[NOTA_FINAL_NPS]]&lt;6,"Detrator","Neutro"))</f>
        <v>Promotor</v>
      </c>
    </row>
    <row r="15" spans="2:12" x14ac:dyDescent="0.2">
      <c r="B15" s="15">
        <v>44201</v>
      </c>
      <c r="C15" s="15" t="str">
        <f>UPPER(TEXT(Respostas[[#This Row],[DATA_RESPOSTA]],"mmm"))</f>
        <v>JAN</v>
      </c>
      <c r="D15" s="16">
        <v>9000216</v>
      </c>
      <c r="E15" s="16" t="str">
        <f>VLOOKUP(Respostas[[#This Row],[CÓD_CLIENTE]],CadastroClientes[[COD_CLIENTE]:[GERENTE]],5,0)</f>
        <v>Michael</v>
      </c>
      <c r="F15" s="16" t="str">
        <f>VLOOKUP(Respostas[[#This Row],[CÓD_CLIENTE]],Localidades[],2,0)</f>
        <v>Florianopolis</v>
      </c>
      <c r="G15" s="16" t="str">
        <f>VLOOKUP(Respostas[[#This Row],[CÓD_CLIENTE]],Localidades[],3,0)</f>
        <v>SC</v>
      </c>
      <c r="H15" s="16" t="str">
        <f>VLOOKUP(Respostas[[#This Row],[CÓD_CLIENTE]],Localidades[],4,0)</f>
        <v>Sul</v>
      </c>
      <c r="I15" s="16" t="s">
        <v>54</v>
      </c>
      <c r="J15" s="16">
        <v>10</v>
      </c>
      <c r="K15" s="17" t="str">
        <f>IF(Respostas[[#This Row],[NOTA_FINAL_NPS]]&gt;=9,"Promotor",IF(Respostas[[#This Row],[NOTA_FINAL_NPS]]&lt;6,"Detrator","Neutro"))</f>
        <v>Promotor</v>
      </c>
    </row>
    <row r="16" spans="2:12" x14ac:dyDescent="0.2">
      <c r="B16" s="15">
        <v>44201</v>
      </c>
      <c r="C16" s="15" t="str">
        <f>UPPER(TEXT(Respostas[[#This Row],[DATA_RESPOSTA]],"mmm"))</f>
        <v>JAN</v>
      </c>
      <c r="D16" s="16">
        <v>9000580</v>
      </c>
      <c r="E16" s="16" t="str">
        <f>VLOOKUP(Respostas[[#This Row],[CÓD_CLIENTE]],CadastroClientes[[COD_CLIENTE]:[GERENTE]],5,0)</f>
        <v>Analise</v>
      </c>
      <c r="F16" s="16" t="str">
        <f>VLOOKUP(Respostas[[#This Row],[CÓD_CLIENTE]],Localidades[],2,0)</f>
        <v>Florianopolis</v>
      </c>
      <c r="G16" s="16" t="str">
        <f>VLOOKUP(Respostas[[#This Row],[CÓD_CLIENTE]],Localidades[],3,0)</f>
        <v>SC</v>
      </c>
      <c r="H16" s="16" t="str">
        <f>VLOOKUP(Respostas[[#This Row],[CÓD_CLIENTE]],Localidades[],4,0)</f>
        <v>Sul</v>
      </c>
      <c r="I16" s="16" t="s">
        <v>57</v>
      </c>
      <c r="J16" s="16">
        <v>9</v>
      </c>
      <c r="K16" s="17" t="str">
        <f>IF(Respostas[[#This Row],[NOTA_FINAL_NPS]]&gt;=9,"Promotor",IF(Respostas[[#This Row],[NOTA_FINAL_NPS]]&lt;6,"Detrator","Neutro"))</f>
        <v>Promotor</v>
      </c>
    </row>
    <row r="17" spans="2:11" x14ac:dyDescent="0.2">
      <c r="B17" s="15">
        <v>44201</v>
      </c>
      <c r="C17" s="15" t="str">
        <f>UPPER(TEXT(Respostas[[#This Row],[DATA_RESPOSTA]],"mmm"))</f>
        <v>JAN</v>
      </c>
      <c r="D17" s="16">
        <v>9000886</v>
      </c>
      <c r="E17" s="16" t="str">
        <f>VLOOKUP(Respostas[[#This Row],[CÓD_CLIENTE]],CadastroClientes[[COD_CLIENTE]:[GERENTE]],5,0)</f>
        <v>Aria</v>
      </c>
      <c r="F17" s="16" t="str">
        <f>VLOOKUP(Respostas[[#This Row],[CÓD_CLIENTE]],Localidades[],2,0)</f>
        <v>Rio de Janeiro</v>
      </c>
      <c r="G17" s="16" t="str">
        <f>VLOOKUP(Respostas[[#This Row],[CÓD_CLIENTE]],Localidades[],3,0)</f>
        <v>RJ</v>
      </c>
      <c r="H17" s="16" t="str">
        <f>VLOOKUP(Respostas[[#This Row],[CÓD_CLIENTE]],Localidades[],4,0)</f>
        <v>Sudeste</v>
      </c>
      <c r="I17" s="16" t="s">
        <v>58</v>
      </c>
      <c r="J17" s="16">
        <v>5</v>
      </c>
      <c r="K17" s="17" t="str">
        <f>IF(Respostas[[#This Row],[NOTA_FINAL_NPS]]&gt;=9,"Promotor",IF(Respostas[[#This Row],[NOTA_FINAL_NPS]]&lt;6,"Detrator","Neutro"))</f>
        <v>Detrator</v>
      </c>
    </row>
    <row r="18" spans="2:11" x14ac:dyDescent="0.2">
      <c r="B18" s="15">
        <v>44202</v>
      </c>
      <c r="C18" s="15" t="str">
        <f>UPPER(TEXT(Respostas[[#This Row],[DATA_RESPOSTA]],"mmm"))</f>
        <v>JAN</v>
      </c>
      <c r="D18" s="16">
        <v>9000085</v>
      </c>
      <c r="E18" s="16" t="str">
        <f>VLOOKUP(Respostas[[#This Row],[CÓD_CLIENTE]],CadastroClientes[[COD_CLIENTE]:[GERENTE]],5,0)</f>
        <v>Michael</v>
      </c>
      <c r="F18" s="16" t="str">
        <f>VLOOKUP(Respostas[[#This Row],[CÓD_CLIENTE]],Localidades[],2,0)</f>
        <v>Manaus</v>
      </c>
      <c r="G18" s="16" t="str">
        <f>VLOOKUP(Respostas[[#This Row],[CÓD_CLIENTE]],Localidades[],3,0)</f>
        <v>AM</v>
      </c>
      <c r="H18" s="16" t="str">
        <f>VLOOKUP(Respostas[[#This Row],[CÓD_CLIENTE]],Localidades[],4,0)</f>
        <v>Norte</v>
      </c>
      <c r="I18" s="16" t="s">
        <v>57</v>
      </c>
      <c r="J18" s="16">
        <v>5</v>
      </c>
      <c r="K18" s="17" t="str">
        <f>IF(Respostas[[#This Row],[NOTA_FINAL_NPS]]&gt;=9,"Promotor",IF(Respostas[[#This Row],[NOTA_FINAL_NPS]]&lt;6,"Detrator","Neutro"))</f>
        <v>Detrator</v>
      </c>
    </row>
    <row r="19" spans="2:11" x14ac:dyDescent="0.2">
      <c r="B19" s="15">
        <v>44202</v>
      </c>
      <c r="C19" s="15" t="str">
        <f>UPPER(TEXT(Respostas[[#This Row],[DATA_RESPOSTA]],"mmm"))</f>
        <v>JAN</v>
      </c>
      <c r="D19" s="16">
        <v>9000260</v>
      </c>
      <c r="E19" s="16" t="str">
        <f>VLOOKUP(Respostas[[#This Row],[CÓD_CLIENTE]],CadastroClientes[[COD_CLIENTE]:[GERENTE]],5,0)</f>
        <v>Michael</v>
      </c>
      <c r="F19" s="16" t="str">
        <f>VLOOKUP(Respostas[[#This Row],[CÓD_CLIENTE]],Localidades[],2,0)</f>
        <v>Manaus</v>
      </c>
      <c r="G19" s="16" t="str">
        <f>VLOOKUP(Respostas[[#This Row],[CÓD_CLIENTE]],Localidades[],3,0)</f>
        <v>AM</v>
      </c>
      <c r="H19" s="16" t="str">
        <f>VLOOKUP(Respostas[[#This Row],[CÓD_CLIENTE]],Localidades[],4,0)</f>
        <v>Norte</v>
      </c>
      <c r="I19" s="16" t="s">
        <v>56</v>
      </c>
      <c r="J19" s="16">
        <v>5</v>
      </c>
      <c r="K19" s="17" t="str">
        <f>IF(Respostas[[#This Row],[NOTA_FINAL_NPS]]&gt;=9,"Promotor",IF(Respostas[[#This Row],[NOTA_FINAL_NPS]]&lt;6,"Detrator","Neutro"))</f>
        <v>Detrator</v>
      </c>
    </row>
    <row r="20" spans="2:11" x14ac:dyDescent="0.2">
      <c r="B20" s="15">
        <v>44203</v>
      </c>
      <c r="C20" s="15" t="str">
        <f>UPPER(TEXT(Respostas[[#This Row],[DATA_RESPOSTA]],"mmm"))</f>
        <v>JAN</v>
      </c>
      <c r="D20" s="16">
        <v>9000010</v>
      </c>
      <c r="E20" s="16" t="str">
        <f>VLOOKUP(Respostas[[#This Row],[CÓD_CLIENTE]],CadastroClientes[[COD_CLIENTE]:[GERENTE]],5,0)</f>
        <v>Michael</v>
      </c>
      <c r="F20" s="16" t="str">
        <f>VLOOKUP(Respostas[[#This Row],[CÓD_CLIENTE]],Localidades[],2,0)</f>
        <v>Belo Horizonte</v>
      </c>
      <c r="G20" s="16" t="str">
        <f>VLOOKUP(Respostas[[#This Row],[CÓD_CLIENTE]],Localidades[],3,0)</f>
        <v>MG</v>
      </c>
      <c r="H20" s="16" t="str">
        <f>VLOOKUP(Respostas[[#This Row],[CÓD_CLIENTE]],Localidades[],4,0)</f>
        <v>Sudeste</v>
      </c>
      <c r="I20" s="16" t="s">
        <v>57</v>
      </c>
      <c r="J20" s="16">
        <v>9</v>
      </c>
      <c r="K20" s="17" t="str">
        <f>IF(Respostas[[#This Row],[NOTA_FINAL_NPS]]&gt;=9,"Promotor",IF(Respostas[[#This Row],[NOTA_FINAL_NPS]]&lt;6,"Detrator","Neutro"))</f>
        <v>Promotor</v>
      </c>
    </row>
    <row r="21" spans="2:11" x14ac:dyDescent="0.2">
      <c r="B21" s="15">
        <v>44203</v>
      </c>
      <c r="C21" s="15" t="str">
        <f>UPPER(TEXT(Respostas[[#This Row],[DATA_RESPOSTA]],"mmm"))</f>
        <v>JAN</v>
      </c>
      <c r="D21" s="16">
        <v>9000222</v>
      </c>
      <c r="E21" s="16" t="str">
        <f>VLOOKUP(Respostas[[#This Row],[CÓD_CLIENTE]],CadastroClientes[[COD_CLIENTE]:[GERENTE]],5,0)</f>
        <v>Michael</v>
      </c>
      <c r="F21" s="16" t="str">
        <f>VLOOKUP(Respostas[[#This Row],[CÓD_CLIENTE]],Localidades[],2,0)</f>
        <v>Campinas</v>
      </c>
      <c r="G21" s="16" t="str">
        <f>VLOOKUP(Respostas[[#This Row],[CÓD_CLIENTE]],Localidades[],3,0)</f>
        <v>SP</v>
      </c>
      <c r="H21" s="16" t="str">
        <f>VLOOKUP(Respostas[[#This Row],[CÓD_CLIENTE]],Localidades[],4,0)</f>
        <v>Sudeste</v>
      </c>
      <c r="I21" s="16" t="s">
        <v>58</v>
      </c>
      <c r="J21" s="16">
        <v>8</v>
      </c>
      <c r="K21" s="17" t="str">
        <f>IF(Respostas[[#This Row],[NOTA_FINAL_NPS]]&gt;=9,"Promotor",IF(Respostas[[#This Row],[NOTA_FINAL_NPS]]&lt;6,"Detrator","Neutro"))</f>
        <v>Neutro</v>
      </c>
    </row>
    <row r="22" spans="2:11" x14ac:dyDescent="0.2">
      <c r="B22" s="15">
        <v>44203</v>
      </c>
      <c r="C22" s="15" t="str">
        <f>UPPER(TEXT(Respostas[[#This Row],[DATA_RESPOSTA]],"mmm"))</f>
        <v>JAN</v>
      </c>
      <c r="D22" s="16">
        <v>9000604</v>
      </c>
      <c r="E22" s="16" t="str">
        <f>VLOOKUP(Respostas[[#This Row],[CÓD_CLIENTE]],CadastroClientes[[COD_CLIENTE]:[GERENTE]],5,0)</f>
        <v>Analise</v>
      </c>
      <c r="F22" s="16" t="str">
        <f>VLOOKUP(Respostas[[#This Row],[CÓD_CLIENTE]],Localidades[],2,0)</f>
        <v>Goiania</v>
      </c>
      <c r="G22" s="16" t="str">
        <f>VLOOKUP(Respostas[[#This Row],[CÓD_CLIENTE]],Localidades[],3,0)</f>
        <v>GO</v>
      </c>
      <c r="H22" s="16" t="str">
        <f>VLOOKUP(Respostas[[#This Row],[CÓD_CLIENTE]],Localidades[],4,0)</f>
        <v>Centro-oeste</v>
      </c>
      <c r="I22" s="16" t="s">
        <v>58</v>
      </c>
      <c r="J22" s="16">
        <v>9</v>
      </c>
      <c r="K22" s="17" t="str">
        <f>IF(Respostas[[#This Row],[NOTA_FINAL_NPS]]&gt;=9,"Promotor",IF(Respostas[[#This Row],[NOTA_FINAL_NPS]]&lt;6,"Detrator","Neutro"))</f>
        <v>Promotor</v>
      </c>
    </row>
    <row r="23" spans="2:11" x14ac:dyDescent="0.2">
      <c r="B23" s="15">
        <v>44203</v>
      </c>
      <c r="C23" s="15" t="str">
        <f>UPPER(TEXT(Respostas[[#This Row],[DATA_RESPOSTA]],"mmm"))</f>
        <v>JAN</v>
      </c>
      <c r="D23" s="16">
        <v>9000807</v>
      </c>
      <c r="E23" s="16" t="str">
        <f>VLOOKUP(Respostas[[#This Row],[CÓD_CLIENTE]],CadastroClientes[[COD_CLIENTE]:[GERENTE]],5,0)</f>
        <v>Dexter</v>
      </c>
      <c r="F23" s="16" t="str">
        <f>VLOOKUP(Respostas[[#This Row],[CÓD_CLIENTE]],Localidades[],2,0)</f>
        <v>Florianopolis</v>
      </c>
      <c r="G23" s="16" t="str">
        <f>VLOOKUP(Respostas[[#This Row],[CÓD_CLIENTE]],Localidades[],3,0)</f>
        <v>SC</v>
      </c>
      <c r="H23" s="16" t="str">
        <f>VLOOKUP(Respostas[[#This Row],[CÓD_CLIENTE]],Localidades[],4,0)</f>
        <v>Sul</v>
      </c>
      <c r="I23" s="16" t="s">
        <v>56</v>
      </c>
      <c r="J23" s="16">
        <v>8</v>
      </c>
      <c r="K23" s="17" t="str">
        <f>IF(Respostas[[#This Row],[NOTA_FINAL_NPS]]&gt;=9,"Promotor",IF(Respostas[[#This Row],[NOTA_FINAL_NPS]]&lt;6,"Detrator","Neutro"))</f>
        <v>Neutro</v>
      </c>
    </row>
    <row r="24" spans="2:11" x14ac:dyDescent="0.2">
      <c r="B24" s="15">
        <v>44204</v>
      </c>
      <c r="C24" s="15" t="str">
        <f>UPPER(TEXT(Respostas[[#This Row],[DATA_RESPOSTA]],"mmm"))</f>
        <v>JAN</v>
      </c>
      <c r="D24" s="16">
        <v>9000438</v>
      </c>
      <c r="E24" s="16" t="str">
        <f>VLOOKUP(Respostas[[#This Row],[CÓD_CLIENTE]],CadastroClientes[[COD_CLIENTE]:[GERENTE]],5,0)</f>
        <v>Analise</v>
      </c>
      <c r="F24" s="16" t="str">
        <f>VLOOKUP(Respostas[[#This Row],[CÓD_CLIENTE]],Localidades[],2,0)</f>
        <v>Porto Alegre</v>
      </c>
      <c r="G24" s="16" t="str">
        <f>VLOOKUP(Respostas[[#This Row],[CÓD_CLIENTE]],Localidades[],3,0)</f>
        <v>RS</v>
      </c>
      <c r="H24" s="16" t="str">
        <f>VLOOKUP(Respostas[[#This Row],[CÓD_CLIENTE]],Localidades[],4,0)</f>
        <v>Sul</v>
      </c>
      <c r="I24" s="16" t="s">
        <v>1</v>
      </c>
      <c r="J24" s="16">
        <v>10</v>
      </c>
      <c r="K24" s="17" t="str">
        <f>IF(Respostas[[#This Row],[NOTA_FINAL_NPS]]&gt;=9,"Promotor",IF(Respostas[[#This Row],[NOTA_FINAL_NPS]]&lt;6,"Detrator","Neutro"))</f>
        <v>Promotor</v>
      </c>
    </row>
    <row r="25" spans="2:11" x14ac:dyDescent="0.2">
      <c r="B25" s="15">
        <v>44204</v>
      </c>
      <c r="C25" s="15" t="str">
        <f>UPPER(TEXT(Respostas[[#This Row],[DATA_RESPOSTA]],"mmm"))</f>
        <v>JAN</v>
      </c>
      <c r="D25" s="16">
        <v>9000473</v>
      </c>
      <c r="E25" s="16" t="str">
        <f>VLOOKUP(Respostas[[#This Row],[CÓD_CLIENTE]],CadastroClientes[[COD_CLIENTE]:[GERENTE]],5,0)</f>
        <v>Analise</v>
      </c>
      <c r="F25" s="16" t="str">
        <f>VLOOKUP(Respostas[[#This Row],[CÓD_CLIENTE]],Localidades[],2,0)</f>
        <v>Campinas</v>
      </c>
      <c r="G25" s="16" t="str">
        <f>VLOOKUP(Respostas[[#This Row],[CÓD_CLIENTE]],Localidades[],3,0)</f>
        <v>SP</v>
      </c>
      <c r="H25" s="16" t="str">
        <f>VLOOKUP(Respostas[[#This Row],[CÓD_CLIENTE]],Localidades[],4,0)</f>
        <v>Sudeste</v>
      </c>
      <c r="I25" s="16" t="s">
        <v>54</v>
      </c>
      <c r="J25" s="16">
        <v>5</v>
      </c>
      <c r="K25" s="17" t="str">
        <f>IF(Respostas[[#This Row],[NOTA_FINAL_NPS]]&gt;=9,"Promotor",IF(Respostas[[#This Row],[NOTA_FINAL_NPS]]&lt;6,"Detrator","Neutro"))</f>
        <v>Detrator</v>
      </c>
    </row>
    <row r="26" spans="2:11" x14ac:dyDescent="0.2">
      <c r="B26" s="15">
        <v>44205</v>
      </c>
      <c r="C26" s="15" t="str">
        <f>UPPER(TEXT(Respostas[[#This Row],[DATA_RESPOSTA]],"mmm"))</f>
        <v>JAN</v>
      </c>
      <c r="D26" s="16">
        <v>9000065</v>
      </c>
      <c r="E26" s="16" t="str">
        <f>VLOOKUP(Respostas[[#This Row],[CÓD_CLIENTE]],CadastroClientes[[COD_CLIENTE]:[GERENTE]],5,0)</f>
        <v>Michael</v>
      </c>
      <c r="F26" s="16" t="str">
        <f>VLOOKUP(Respostas[[#This Row],[CÓD_CLIENTE]],Localidades[],2,0)</f>
        <v>Rio de Janeiro</v>
      </c>
      <c r="G26" s="16" t="str">
        <f>VLOOKUP(Respostas[[#This Row],[CÓD_CLIENTE]],Localidades[],3,0)</f>
        <v>RJ</v>
      </c>
      <c r="H26" s="16" t="str">
        <f>VLOOKUP(Respostas[[#This Row],[CÓD_CLIENTE]],Localidades[],4,0)</f>
        <v>Sudeste</v>
      </c>
      <c r="I26" s="16" t="s">
        <v>54</v>
      </c>
      <c r="J26" s="16">
        <v>8</v>
      </c>
      <c r="K26" s="17" t="str">
        <f>IF(Respostas[[#This Row],[NOTA_FINAL_NPS]]&gt;=9,"Promotor",IF(Respostas[[#This Row],[NOTA_FINAL_NPS]]&lt;6,"Detrator","Neutro"))</f>
        <v>Neutro</v>
      </c>
    </row>
    <row r="27" spans="2:11" x14ac:dyDescent="0.2">
      <c r="B27" s="15">
        <v>44205</v>
      </c>
      <c r="C27" s="15" t="str">
        <f>UPPER(TEXT(Respostas[[#This Row],[DATA_RESPOSTA]],"mmm"))</f>
        <v>JAN</v>
      </c>
      <c r="D27" s="16">
        <v>9000119</v>
      </c>
      <c r="E27" s="16" t="str">
        <f>VLOOKUP(Respostas[[#This Row],[CÓD_CLIENTE]],CadastroClientes[[COD_CLIENTE]:[GERENTE]],5,0)</f>
        <v>Dexter</v>
      </c>
      <c r="F27" s="16" t="str">
        <f>VLOOKUP(Respostas[[#This Row],[CÓD_CLIENTE]],Localidades[],2,0)</f>
        <v>Recife</v>
      </c>
      <c r="G27" s="16" t="str">
        <f>VLOOKUP(Respostas[[#This Row],[CÓD_CLIENTE]],Localidades[],3,0)</f>
        <v>PE</v>
      </c>
      <c r="H27" s="16" t="str">
        <f>VLOOKUP(Respostas[[#This Row],[CÓD_CLIENTE]],Localidades[],4,0)</f>
        <v>Nordeste</v>
      </c>
      <c r="I27" s="16" t="s">
        <v>58</v>
      </c>
      <c r="J27" s="16">
        <v>5</v>
      </c>
      <c r="K27" s="17" t="str">
        <f>IF(Respostas[[#This Row],[NOTA_FINAL_NPS]]&gt;=9,"Promotor",IF(Respostas[[#This Row],[NOTA_FINAL_NPS]]&lt;6,"Detrator","Neutro"))</f>
        <v>Detrator</v>
      </c>
    </row>
    <row r="28" spans="2:11" x14ac:dyDescent="0.2">
      <c r="B28" s="15">
        <v>44205</v>
      </c>
      <c r="C28" s="15" t="str">
        <f>UPPER(TEXT(Respostas[[#This Row],[DATA_RESPOSTA]],"mmm"))</f>
        <v>JAN</v>
      </c>
      <c r="D28" s="16">
        <v>9000188</v>
      </c>
      <c r="E28" s="16" t="str">
        <f>VLOOKUP(Respostas[[#This Row],[CÓD_CLIENTE]],CadastroClientes[[COD_CLIENTE]:[GERENTE]],5,0)</f>
        <v>Dexter</v>
      </c>
      <c r="F28" s="16" t="str">
        <f>VLOOKUP(Respostas[[#This Row],[CÓD_CLIENTE]],Localidades[],2,0)</f>
        <v>Belo Horizonte</v>
      </c>
      <c r="G28" s="16" t="str">
        <f>VLOOKUP(Respostas[[#This Row],[CÓD_CLIENTE]],Localidades[],3,0)</f>
        <v>MG</v>
      </c>
      <c r="H28" s="16" t="str">
        <f>VLOOKUP(Respostas[[#This Row],[CÓD_CLIENTE]],Localidades[],4,0)</f>
        <v>Sudeste</v>
      </c>
      <c r="I28" s="16" t="s">
        <v>57</v>
      </c>
      <c r="J28" s="16">
        <v>10</v>
      </c>
      <c r="K28" s="17" t="str">
        <f>IF(Respostas[[#This Row],[NOTA_FINAL_NPS]]&gt;=9,"Promotor",IF(Respostas[[#This Row],[NOTA_FINAL_NPS]]&lt;6,"Detrator","Neutro"))</f>
        <v>Promotor</v>
      </c>
    </row>
    <row r="29" spans="2:11" x14ac:dyDescent="0.2">
      <c r="B29" s="15">
        <v>44206</v>
      </c>
      <c r="C29" s="15" t="str">
        <f>UPPER(TEXT(Respostas[[#This Row],[DATA_RESPOSTA]],"mmm"))</f>
        <v>JAN</v>
      </c>
      <c r="D29" s="16">
        <v>9000648</v>
      </c>
      <c r="E29" s="16" t="str">
        <f>VLOOKUP(Respostas[[#This Row],[CÓD_CLIENTE]],CadastroClientes[[COD_CLIENTE]:[GERENTE]],5,0)</f>
        <v>Analise</v>
      </c>
      <c r="F29" s="16" t="str">
        <f>VLOOKUP(Respostas[[#This Row],[CÓD_CLIENTE]],Localidades[],2,0)</f>
        <v>São Paulo</v>
      </c>
      <c r="G29" s="16" t="str">
        <f>VLOOKUP(Respostas[[#This Row],[CÓD_CLIENTE]],Localidades[],3,0)</f>
        <v>SP</v>
      </c>
      <c r="H29" s="16" t="str">
        <f>VLOOKUP(Respostas[[#This Row],[CÓD_CLIENTE]],Localidades[],4,0)</f>
        <v>Sudeste</v>
      </c>
      <c r="I29" s="16" t="s">
        <v>54</v>
      </c>
      <c r="J29" s="16">
        <v>10</v>
      </c>
      <c r="K29" s="17" t="str">
        <f>IF(Respostas[[#This Row],[NOTA_FINAL_NPS]]&gt;=9,"Promotor",IF(Respostas[[#This Row],[NOTA_FINAL_NPS]]&lt;6,"Detrator","Neutro"))</f>
        <v>Promotor</v>
      </c>
    </row>
    <row r="30" spans="2:11" x14ac:dyDescent="0.2">
      <c r="B30" s="15">
        <v>44207</v>
      </c>
      <c r="C30" s="15" t="str">
        <f>UPPER(TEXT(Respostas[[#This Row],[DATA_RESPOSTA]],"mmm"))</f>
        <v>JAN</v>
      </c>
      <c r="D30" s="16">
        <v>9000972</v>
      </c>
      <c r="E30" s="16" t="str">
        <f>VLOOKUP(Respostas[[#This Row],[CÓD_CLIENTE]],CadastroClientes[[COD_CLIENTE]:[GERENTE]],5,0)</f>
        <v>Aria</v>
      </c>
      <c r="F30" s="16" t="str">
        <f>VLOOKUP(Respostas[[#This Row],[CÓD_CLIENTE]],Localidades[],2,0)</f>
        <v>Rio de Janeiro</v>
      </c>
      <c r="G30" s="16" t="str">
        <f>VLOOKUP(Respostas[[#This Row],[CÓD_CLIENTE]],Localidades[],3,0)</f>
        <v>RJ</v>
      </c>
      <c r="H30" s="16" t="str">
        <f>VLOOKUP(Respostas[[#This Row],[CÓD_CLIENTE]],Localidades[],4,0)</f>
        <v>Sudeste</v>
      </c>
      <c r="I30" s="16" t="s">
        <v>58</v>
      </c>
      <c r="J30" s="16">
        <v>9</v>
      </c>
      <c r="K30" s="17" t="str">
        <f>IF(Respostas[[#This Row],[NOTA_FINAL_NPS]]&gt;=9,"Promotor",IF(Respostas[[#This Row],[NOTA_FINAL_NPS]]&lt;6,"Detrator","Neutro"))</f>
        <v>Promotor</v>
      </c>
    </row>
    <row r="31" spans="2:11" x14ac:dyDescent="0.2">
      <c r="B31" s="15">
        <v>44208</v>
      </c>
      <c r="C31" s="15" t="str">
        <f>UPPER(TEXT(Respostas[[#This Row],[DATA_RESPOSTA]],"mmm"))</f>
        <v>JAN</v>
      </c>
      <c r="D31" s="16">
        <v>9000772</v>
      </c>
      <c r="E31" s="16" t="str">
        <f>VLOOKUP(Respostas[[#This Row],[CÓD_CLIENTE]],CadastroClientes[[COD_CLIENTE]:[GERENTE]],5,0)</f>
        <v>Dexter</v>
      </c>
      <c r="F31" s="16" t="str">
        <f>VLOOKUP(Respostas[[#This Row],[CÓD_CLIENTE]],Localidades[],2,0)</f>
        <v>Manaus</v>
      </c>
      <c r="G31" s="16" t="str">
        <f>VLOOKUP(Respostas[[#This Row],[CÓD_CLIENTE]],Localidades[],3,0)</f>
        <v>AM</v>
      </c>
      <c r="H31" s="16" t="str">
        <f>VLOOKUP(Respostas[[#This Row],[CÓD_CLIENTE]],Localidades[],4,0)</f>
        <v>Norte</v>
      </c>
      <c r="I31" s="16" t="s">
        <v>54</v>
      </c>
      <c r="J31" s="16">
        <v>10</v>
      </c>
      <c r="K31" s="17" t="str">
        <f>IF(Respostas[[#This Row],[NOTA_FINAL_NPS]]&gt;=9,"Promotor",IF(Respostas[[#This Row],[NOTA_FINAL_NPS]]&lt;6,"Detrator","Neutro"))</f>
        <v>Promotor</v>
      </c>
    </row>
    <row r="32" spans="2:11" x14ac:dyDescent="0.2">
      <c r="B32" s="15">
        <v>44208</v>
      </c>
      <c r="C32" s="15" t="str">
        <f>UPPER(TEXT(Respostas[[#This Row],[DATA_RESPOSTA]],"mmm"))</f>
        <v>JAN</v>
      </c>
      <c r="D32" s="16">
        <v>9000986</v>
      </c>
      <c r="E32" s="16" t="str">
        <f>VLOOKUP(Respostas[[#This Row],[CÓD_CLIENTE]],CadastroClientes[[COD_CLIENTE]:[GERENTE]],5,0)</f>
        <v>Aria</v>
      </c>
      <c r="F32" s="16" t="str">
        <f>VLOOKUP(Respostas[[#This Row],[CÓD_CLIENTE]],Localidades[],2,0)</f>
        <v>Goiania</v>
      </c>
      <c r="G32" s="16" t="str">
        <f>VLOOKUP(Respostas[[#This Row],[CÓD_CLIENTE]],Localidades[],3,0)</f>
        <v>GO</v>
      </c>
      <c r="H32" s="16" t="str">
        <f>VLOOKUP(Respostas[[#This Row],[CÓD_CLIENTE]],Localidades[],4,0)</f>
        <v>Centro-oeste</v>
      </c>
      <c r="I32" s="16" t="s">
        <v>54</v>
      </c>
      <c r="J32" s="16">
        <v>10</v>
      </c>
      <c r="K32" s="17" t="str">
        <f>IF(Respostas[[#This Row],[NOTA_FINAL_NPS]]&gt;=9,"Promotor",IF(Respostas[[#This Row],[NOTA_FINAL_NPS]]&lt;6,"Detrator","Neutro"))</f>
        <v>Promotor</v>
      </c>
    </row>
    <row r="33" spans="2:11" x14ac:dyDescent="0.2">
      <c r="B33" s="15">
        <v>44209</v>
      </c>
      <c r="C33" s="15" t="str">
        <f>UPPER(TEXT(Respostas[[#This Row],[DATA_RESPOSTA]],"mmm"))</f>
        <v>JAN</v>
      </c>
      <c r="D33" s="16">
        <v>9000304</v>
      </c>
      <c r="E33" s="16" t="str">
        <f>VLOOKUP(Respostas[[#This Row],[CÓD_CLIENTE]],CadastroClientes[[COD_CLIENTE]:[GERENTE]],5,0)</f>
        <v>Analise</v>
      </c>
      <c r="F33" s="16" t="str">
        <f>VLOOKUP(Respostas[[#This Row],[CÓD_CLIENTE]],Localidades[],2,0)</f>
        <v>Manaus</v>
      </c>
      <c r="G33" s="16" t="str">
        <f>VLOOKUP(Respostas[[#This Row],[CÓD_CLIENTE]],Localidades[],3,0)</f>
        <v>AM</v>
      </c>
      <c r="H33" s="16" t="str">
        <f>VLOOKUP(Respostas[[#This Row],[CÓD_CLIENTE]],Localidades[],4,0)</f>
        <v>Norte</v>
      </c>
      <c r="I33" s="16" t="s">
        <v>58</v>
      </c>
      <c r="J33" s="16">
        <v>9</v>
      </c>
      <c r="K33" s="17" t="str">
        <f>IF(Respostas[[#This Row],[NOTA_FINAL_NPS]]&gt;=9,"Promotor",IF(Respostas[[#This Row],[NOTA_FINAL_NPS]]&lt;6,"Detrator","Neutro"))</f>
        <v>Promotor</v>
      </c>
    </row>
    <row r="34" spans="2:11" x14ac:dyDescent="0.2">
      <c r="B34" s="15">
        <v>44209</v>
      </c>
      <c r="C34" s="15" t="str">
        <f>UPPER(TEXT(Respostas[[#This Row],[DATA_RESPOSTA]],"mmm"))</f>
        <v>JAN</v>
      </c>
      <c r="D34" s="16">
        <v>9000376</v>
      </c>
      <c r="E34" s="16" t="str">
        <f>VLOOKUP(Respostas[[#This Row],[CÓD_CLIENTE]],CadastroClientes[[COD_CLIENTE]:[GERENTE]],5,0)</f>
        <v>Analise</v>
      </c>
      <c r="F34" s="16" t="str">
        <f>VLOOKUP(Respostas[[#This Row],[CÓD_CLIENTE]],Localidades[],2,0)</f>
        <v>Porto Alegre</v>
      </c>
      <c r="G34" s="16" t="str">
        <f>VLOOKUP(Respostas[[#This Row],[CÓD_CLIENTE]],Localidades[],3,0)</f>
        <v>RS</v>
      </c>
      <c r="H34" s="16" t="str">
        <f>VLOOKUP(Respostas[[#This Row],[CÓD_CLIENTE]],Localidades[],4,0)</f>
        <v>Sul</v>
      </c>
      <c r="I34" s="16" t="s">
        <v>54</v>
      </c>
      <c r="J34" s="16">
        <v>5</v>
      </c>
      <c r="K34" s="17" t="str">
        <f>IF(Respostas[[#This Row],[NOTA_FINAL_NPS]]&gt;=9,"Promotor",IF(Respostas[[#This Row],[NOTA_FINAL_NPS]]&lt;6,"Detrator","Neutro"))</f>
        <v>Detrator</v>
      </c>
    </row>
    <row r="35" spans="2:11" x14ac:dyDescent="0.2">
      <c r="B35" s="15">
        <v>44210</v>
      </c>
      <c r="C35" s="15" t="str">
        <f>UPPER(TEXT(Respostas[[#This Row],[DATA_RESPOSTA]],"mmm"))</f>
        <v>JAN</v>
      </c>
      <c r="D35" s="16">
        <v>9000240</v>
      </c>
      <c r="E35" s="16" t="str">
        <f>VLOOKUP(Respostas[[#This Row],[CÓD_CLIENTE]],CadastroClientes[[COD_CLIENTE]:[GERENTE]],5,0)</f>
        <v>Analise</v>
      </c>
      <c r="F35" s="16" t="str">
        <f>VLOOKUP(Respostas[[#This Row],[CÓD_CLIENTE]],Localidades[],2,0)</f>
        <v>Manaus</v>
      </c>
      <c r="G35" s="16" t="str">
        <f>VLOOKUP(Respostas[[#This Row],[CÓD_CLIENTE]],Localidades[],3,0)</f>
        <v>AM</v>
      </c>
      <c r="H35" s="16" t="str">
        <f>VLOOKUP(Respostas[[#This Row],[CÓD_CLIENTE]],Localidades[],4,0)</f>
        <v>Norte</v>
      </c>
      <c r="I35" s="16" t="s">
        <v>58</v>
      </c>
      <c r="J35" s="16">
        <v>9</v>
      </c>
      <c r="K35" s="17" t="str">
        <f>IF(Respostas[[#This Row],[NOTA_FINAL_NPS]]&gt;=9,"Promotor",IF(Respostas[[#This Row],[NOTA_FINAL_NPS]]&lt;6,"Detrator","Neutro"))</f>
        <v>Promotor</v>
      </c>
    </row>
    <row r="36" spans="2:11" x14ac:dyDescent="0.2">
      <c r="B36" s="15">
        <v>44211</v>
      </c>
      <c r="C36" s="15" t="str">
        <f>UPPER(TEXT(Respostas[[#This Row],[DATA_RESPOSTA]],"mmm"))</f>
        <v>JAN</v>
      </c>
      <c r="D36" s="16">
        <v>9000104</v>
      </c>
      <c r="E36" s="16" t="str">
        <f>VLOOKUP(Respostas[[#This Row],[CÓD_CLIENTE]],CadastroClientes[[COD_CLIENTE]:[GERENTE]],5,0)</f>
        <v>Dexter</v>
      </c>
      <c r="F36" s="16" t="str">
        <f>VLOOKUP(Respostas[[#This Row],[CÓD_CLIENTE]],Localidades[],2,0)</f>
        <v>Goiania</v>
      </c>
      <c r="G36" s="16" t="str">
        <f>VLOOKUP(Respostas[[#This Row],[CÓD_CLIENTE]],Localidades[],3,0)</f>
        <v>GO</v>
      </c>
      <c r="H36" s="16" t="str">
        <f>VLOOKUP(Respostas[[#This Row],[CÓD_CLIENTE]],Localidades[],4,0)</f>
        <v>Centro-oeste</v>
      </c>
      <c r="I36" s="16" t="s">
        <v>1</v>
      </c>
      <c r="J36" s="16">
        <v>10</v>
      </c>
      <c r="K36" s="17" t="str">
        <f>IF(Respostas[[#This Row],[NOTA_FINAL_NPS]]&gt;=9,"Promotor",IF(Respostas[[#This Row],[NOTA_FINAL_NPS]]&lt;6,"Detrator","Neutro"))</f>
        <v>Promotor</v>
      </c>
    </row>
    <row r="37" spans="2:11" x14ac:dyDescent="0.2">
      <c r="B37" s="15">
        <v>44211</v>
      </c>
      <c r="C37" s="15" t="str">
        <f>UPPER(TEXT(Respostas[[#This Row],[DATA_RESPOSTA]],"mmm"))</f>
        <v>JAN</v>
      </c>
      <c r="D37" s="16">
        <v>9000739</v>
      </c>
      <c r="E37" s="16" t="str">
        <f>VLOOKUP(Respostas[[#This Row],[CÓD_CLIENTE]],CadastroClientes[[COD_CLIENTE]:[GERENTE]],5,0)</f>
        <v>Aria</v>
      </c>
      <c r="F37" s="16" t="str">
        <f>VLOOKUP(Respostas[[#This Row],[CÓD_CLIENTE]],Localidades[],2,0)</f>
        <v>Rio de Janeiro</v>
      </c>
      <c r="G37" s="16" t="str">
        <f>VLOOKUP(Respostas[[#This Row],[CÓD_CLIENTE]],Localidades[],3,0)</f>
        <v>RJ</v>
      </c>
      <c r="H37" s="16" t="str">
        <f>VLOOKUP(Respostas[[#This Row],[CÓD_CLIENTE]],Localidades[],4,0)</f>
        <v>Sudeste</v>
      </c>
      <c r="I37" s="16" t="s">
        <v>1</v>
      </c>
      <c r="J37" s="16">
        <v>5</v>
      </c>
      <c r="K37" s="17" t="str">
        <f>IF(Respostas[[#This Row],[NOTA_FINAL_NPS]]&gt;=9,"Promotor",IF(Respostas[[#This Row],[NOTA_FINAL_NPS]]&lt;6,"Detrator","Neutro"))</f>
        <v>Detrator</v>
      </c>
    </row>
    <row r="38" spans="2:11" x14ac:dyDescent="0.2">
      <c r="B38" s="15">
        <v>44212</v>
      </c>
      <c r="C38" s="15" t="str">
        <f>UPPER(TEXT(Respostas[[#This Row],[DATA_RESPOSTA]],"mmm"))</f>
        <v>JAN</v>
      </c>
      <c r="D38" s="16">
        <v>9000195</v>
      </c>
      <c r="E38" s="16" t="str">
        <f>VLOOKUP(Respostas[[#This Row],[CÓD_CLIENTE]],CadastroClientes[[COD_CLIENTE]:[GERENTE]],5,0)</f>
        <v>Dexter</v>
      </c>
      <c r="F38" s="16" t="str">
        <f>VLOOKUP(Respostas[[#This Row],[CÓD_CLIENTE]],Localidades[],2,0)</f>
        <v>Rio de Janeiro</v>
      </c>
      <c r="G38" s="16" t="str">
        <f>VLOOKUP(Respostas[[#This Row],[CÓD_CLIENTE]],Localidades[],3,0)</f>
        <v>RJ</v>
      </c>
      <c r="H38" s="16" t="str">
        <f>VLOOKUP(Respostas[[#This Row],[CÓD_CLIENTE]],Localidades[],4,0)</f>
        <v>Sudeste</v>
      </c>
      <c r="I38" s="16" t="s">
        <v>54</v>
      </c>
      <c r="J38" s="16">
        <v>5</v>
      </c>
      <c r="K38" s="17" t="str">
        <f>IF(Respostas[[#This Row],[NOTA_FINAL_NPS]]&gt;=9,"Promotor",IF(Respostas[[#This Row],[NOTA_FINAL_NPS]]&lt;6,"Detrator","Neutro"))</f>
        <v>Detrator</v>
      </c>
    </row>
    <row r="39" spans="2:11" x14ac:dyDescent="0.2">
      <c r="B39" s="15">
        <v>44212</v>
      </c>
      <c r="C39" s="15" t="str">
        <f>UPPER(TEXT(Respostas[[#This Row],[DATA_RESPOSTA]],"mmm"))</f>
        <v>JAN</v>
      </c>
      <c r="D39" s="16">
        <v>9000533</v>
      </c>
      <c r="E39" s="16" t="str">
        <f>VLOOKUP(Respostas[[#This Row],[CÓD_CLIENTE]],CadastroClientes[[COD_CLIENTE]:[GERENTE]],5,0)</f>
        <v>Analise</v>
      </c>
      <c r="F39" s="16" t="str">
        <f>VLOOKUP(Respostas[[#This Row],[CÓD_CLIENTE]],Localidades[],2,0)</f>
        <v>Campinas</v>
      </c>
      <c r="G39" s="16" t="str">
        <f>VLOOKUP(Respostas[[#This Row],[CÓD_CLIENTE]],Localidades[],3,0)</f>
        <v>SP</v>
      </c>
      <c r="H39" s="16" t="str">
        <f>VLOOKUP(Respostas[[#This Row],[CÓD_CLIENTE]],Localidades[],4,0)</f>
        <v>Sudeste</v>
      </c>
      <c r="I39" s="16" t="s">
        <v>58</v>
      </c>
      <c r="J39" s="16">
        <v>9</v>
      </c>
      <c r="K39" s="17" t="str">
        <f>IF(Respostas[[#This Row],[NOTA_FINAL_NPS]]&gt;=9,"Promotor",IF(Respostas[[#This Row],[NOTA_FINAL_NPS]]&lt;6,"Detrator","Neutro"))</f>
        <v>Promotor</v>
      </c>
    </row>
    <row r="40" spans="2:11" x14ac:dyDescent="0.2">
      <c r="B40" s="15">
        <v>44212</v>
      </c>
      <c r="C40" s="15" t="str">
        <f>UPPER(TEXT(Respostas[[#This Row],[DATA_RESPOSTA]],"mmm"))</f>
        <v>JAN</v>
      </c>
      <c r="D40" s="16">
        <v>9000905</v>
      </c>
      <c r="E40" s="16" t="str">
        <f>VLOOKUP(Respostas[[#This Row],[CÓD_CLIENTE]],CadastroClientes[[COD_CLIENTE]:[GERENTE]],5,0)</f>
        <v>Aria</v>
      </c>
      <c r="F40" s="16" t="str">
        <f>VLOOKUP(Respostas[[#This Row],[CÓD_CLIENTE]],Localidades[],2,0)</f>
        <v>Porto Alegre</v>
      </c>
      <c r="G40" s="16" t="str">
        <f>VLOOKUP(Respostas[[#This Row],[CÓD_CLIENTE]],Localidades[],3,0)</f>
        <v>RS</v>
      </c>
      <c r="H40" s="16" t="str">
        <f>VLOOKUP(Respostas[[#This Row],[CÓD_CLIENTE]],Localidades[],4,0)</f>
        <v>Sul</v>
      </c>
      <c r="I40" s="16" t="s">
        <v>58</v>
      </c>
      <c r="J40" s="16">
        <v>10</v>
      </c>
      <c r="K40" s="17" t="str">
        <f>IF(Respostas[[#This Row],[NOTA_FINAL_NPS]]&gt;=9,"Promotor",IF(Respostas[[#This Row],[NOTA_FINAL_NPS]]&lt;6,"Detrator","Neutro"))</f>
        <v>Promotor</v>
      </c>
    </row>
    <row r="41" spans="2:11" x14ac:dyDescent="0.2">
      <c r="B41" s="15">
        <v>44213</v>
      </c>
      <c r="C41" s="15" t="str">
        <f>UPPER(TEXT(Respostas[[#This Row],[DATA_RESPOSTA]],"mmm"))</f>
        <v>JAN</v>
      </c>
      <c r="D41" s="16">
        <v>9000282</v>
      </c>
      <c r="E41" s="16" t="str">
        <f>VLOOKUP(Respostas[[#This Row],[CÓD_CLIENTE]],CadastroClientes[[COD_CLIENTE]:[GERENTE]],5,0)</f>
        <v>Analise</v>
      </c>
      <c r="F41" s="16" t="str">
        <f>VLOOKUP(Respostas[[#This Row],[CÓD_CLIENTE]],Localidades[],2,0)</f>
        <v>Goiania</v>
      </c>
      <c r="G41" s="16" t="str">
        <f>VLOOKUP(Respostas[[#This Row],[CÓD_CLIENTE]],Localidades[],3,0)</f>
        <v>GO</v>
      </c>
      <c r="H41" s="16" t="str">
        <f>VLOOKUP(Respostas[[#This Row],[CÓD_CLIENTE]],Localidades[],4,0)</f>
        <v>Centro-oeste</v>
      </c>
      <c r="I41" s="16" t="s">
        <v>55</v>
      </c>
      <c r="J41" s="16">
        <v>8</v>
      </c>
      <c r="K41" s="17" t="str">
        <f>IF(Respostas[[#This Row],[NOTA_FINAL_NPS]]&gt;=9,"Promotor",IF(Respostas[[#This Row],[NOTA_FINAL_NPS]]&lt;6,"Detrator","Neutro"))</f>
        <v>Neutro</v>
      </c>
    </row>
    <row r="42" spans="2:11" x14ac:dyDescent="0.2">
      <c r="B42" s="15">
        <v>44213</v>
      </c>
      <c r="C42" s="15" t="str">
        <f>UPPER(TEXT(Respostas[[#This Row],[DATA_RESPOSTA]],"mmm"))</f>
        <v>JAN</v>
      </c>
      <c r="D42" s="16">
        <v>9000314</v>
      </c>
      <c r="E42" s="16" t="str">
        <f>VLOOKUP(Respostas[[#This Row],[CÓD_CLIENTE]],CadastroClientes[[COD_CLIENTE]:[GERENTE]],5,0)</f>
        <v>Analise</v>
      </c>
      <c r="F42" s="16" t="str">
        <f>VLOOKUP(Respostas[[#This Row],[CÓD_CLIENTE]],Localidades[],2,0)</f>
        <v>Porto Alegre</v>
      </c>
      <c r="G42" s="16" t="str">
        <f>VLOOKUP(Respostas[[#This Row],[CÓD_CLIENTE]],Localidades[],3,0)</f>
        <v>RS</v>
      </c>
      <c r="H42" s="16" t="str">
        <f>VLOOKUP(Respostas[[#This Row],[CÓD_CLIENTE]],Localidades[],4,0)</f>
        <v>Sul</v>
      </c>
      <c r="I42" s="16" t="s">
        <v>1</v>
      </c>
      <c r="J42" s="16">
        <v>9</v>
      </c>
      <c r="K42" s="17" t="str">
        <f>IF(Respostas[[#This Row],[NOTA_FINAL_NPS]]&gt;=9,"Promotor",IF(Respostas[[#This Row],[NOTA_FINAL_NPS]]&lt;6,"Detrator","Neutro"))</f>
        <v>Promotor</v>
      </c>
    </row>
    <row r="43" spans="2:11" x14ac:dyDescent="0.2">
      <c r="B43" s="15">
        <v>44213</v>
      </c>
      <c r="C43" s="15" t="str">
        <f>UPPER(TEXT(Respostas[[#This Row],[DATA_RESPOSTA]],"mmm"))</f>
        <v>JAN</v>
      </c>
      <c r="D43" s="16">
        <v>9000541</v>
      </c>
      <c r="E43" s="16" t="str">
        <f>VLOOKUP(Respostas[[#This Row],[CÓD_CLIENTE]],CadastroClientes[[COD_CLIENTE]:[GERENTE]],5,0)</f>
        <v>Analise</v>
      </c>
      <c r="F43" s="16" t="str">
        <f>VLOOKUP(Respostas[[#This Row],[CÓD_CLIENTE]],Localidades[],2,0)</f>
        <v>Campinas</v>
      </c>
      <c r="G43" s="16" t="str">
        <f>VLOOKUP(Respostas[[#This Row],[CÓD_CLIENTE]],Localidades[],3,0)</f>
        <v>SP</v>
      </c>
      <c r="H43" s="16" t="str">
        <f>VLOOKUP(Respostas[[#This Row],[CÓD_CLIENTE]],Localidades[],4,0)</f>
        <v>Sudeste</v>
      </c>
      <c r="I43" s="16" t="s">
        <v>55</v>
      </c>
      <c r="J43" s="16">
        <v>5</v>
      </c>
      <c r="K43" s="17" t="str">
        <f>IF(Respostas[[#This Row],[NOTA_FINAL_NPS]]&gt;=9,"Promotor",IF(Respostas[[#This Row],[NOTA_FINAL_NPS]]&lt;6,"Detrator","Neutro"))</f>
        <v>Detrator</v>
      </c>
    </row>
    <row r="44" spans="2:11" x14ac:dyDescent="0.2">
      <c r="B44" s="15">
        <v>44214</v>
      </c>
      <c r="C44" s="15" t="str">
        <f>UPPER(TEXT(Respostas[[#This Row],[DATA_RESPOSTA]],"mmm"))</f>
        <v>JAN</v>
      </c>
      <c r="D44" s="16">
        <v>9000786</v>
      </c>
      <c r="E44" s="16" t="str">
        <f>VLOOKUP(Respostas[[#This Row],[CÓD_CLIENTE]],CadastroClientes[[COD_CLIENTE]:[GERENTE]],5,0)</f>
        <v>Dexter</v>
      </c>
      <c r="F44" s="16" t="str">
        <f>VLOOKUP(Respostas[[#This Row],[CÓD_CLIENTE]],Localidades[],2,0)</f>
        <v>Belo Horizonte</v>
      </c>
      <c r="G44" s="16" t="str">
        <f>VLOOKUP(Respostas[[#This Row],[CÓD_CLIENTE]],Localidades[],3,0)</f>
        <v>MG</v>
      </c>
      <c r="H44" s="16" t="str">
        <f>VLOOKUP(Respostas[[#This Row],[CÓD_CLIENTE]],Localidades[],4,0)</f>
        <v>Sudeste</v>
      </c>
      <c r="I44" s="16" t="s">
        <v>58</v>
      </c>
      <c r="J44" s="16">
        <v>9</v>
      </c>
      <c r="K44" s="17" t="str">
        <f>IF(Respostas[[#This Row],[NOTA_FINAL_NPS]]&gt;=9,"Promotor",IF(Respostas[[#This Row],[NOTA_FINAL_NPS]]&lt;6,"Detrator","Neutro"))</f>
        <v>Promotor</v>
      </c>
    </row>
    <row r="45" spans="2:11" x14ac:dyDescent="0.2">
      <c r="B45" s="15">
        <v>44215</v>
      </c>
      <c r="C45" s="15" t="str">
        <f>UPPER(TEXT(Respostas[[#This Row],[DATA_RESPOSTA]],"mmm"))</f>
        <v>JAN</v>
      </c>
      <c r="D45" s="16">
        <v>9000122</v>
      </c>
      <c r="E45" s="16" t="str">
        <f>VLOOKUP(Respostas[[#This Row],[CÓD_CLIENTE]],CadastroClientes[[COD_CLIENTE]:[GERENTE]],5,0)</f>
        <v>Dexter</v>
      </c>
      <c r="F45" s="16" t="str">
        <f>VLOOKUP(Respostas[[#This Row],[CÓD_CLIENTE]],Localidades[],2,0)</f>
        <v>Campinas</v>
      </c>
      <c r="G45" s="16" t="str">
        <f>VLOOKUP(Respostas[[#This Row],[CÓD_CLIENTE]],Localidades[],3,0)</f>
        <v>SP</v>
      </c>
      <c r="H45" s="16" t="str">
        <f>VLOOKUP(Respostas[[#This Row],[CÓD_CLIENTE]],Localidades[],4,0)</f>
        <v>Sudeste</v>
      </c>
      <c r="I45" s="16" t="s">
        <v>1</v>
      </c>
      <c r="J45" s="16">
        <v>9</v>
      </c>
      <c r="K45" s="17" t="str">
        <f>IF(Respostas[[#This Row],[NOTA_FINAL_NPS]]&gt;=9,"Promotor",IF(Respostas[[#This Row],[NOTA_FINAL_NPS]]&lt;6,"Detrator","Neutro"))</f>
        <v>Promotor</v>
      </c>
    </row>
    <row r="46" spans="2:11" x14ac:dyDescent="0.2">
      <c r="B46" s="15">
        <v>44216</v>
      </c>
      <c r="C46" s="15" t="str">
        <f>UPPER(TEXT(Respostas[[#This Row],[DATA_RESPOSTA]],"mmm"))</f>
        <v>JAN</v>
      </c>
      <c r="D46" s="16">
        <v>9000164</v>
      </c>
      <c r="E46" s="16" t="str">
        <f>VLOOKUP(Respostas[[#This Row],[CÓD_CLIENTE]],CadastroClientes[[COD_CLIENTE]:[GERENTE]],5,0)</f>
        <v>Dexter</v>
      </c>
      <c r="F46" s="16" t="str">
        <f>VLOOKUP(Respostas[[#This Row],[CÓD_CLIENTE]],Localidades[],2,0)</f>
        <v>Florianopolis</v>
      </c>
      <c r="G46" s="16" t="str">
        <f>VLOOKUP(Respostas[[#This Row],[CÓD_CLIENTE]],Localidades[],3,0)</f>
        <v>SC</v>
      </c>
      <c r="H46" s="16" t="str">
        <f>VLOOKUP(Respostas[[#This Row],[CÓD_CLIENTE]],Localidades[],4,0)</f>
        <v>Sul</v>
      </c>
      <c r="I46" s="16" t="s">
        <v>57</v>
      </c>
      <c r="J46" s="16">
        <v>5</v>
      </c>
      <c r="K46" s="17" t="str">
        <f>IF(Respostas[[#This Row],[NOTA_FINAL_NPS]]&gt;=9,"Promotor",IF(Respostas[[#This Row],[NOTA_FINAL_NPS]]&lt;6,"Detrator","Neutro"))</f>
        <v>Detrator</v>
      </c>
    </row>
    <row r="47" spans="2:11" x14ac:dyDescent="0.2">
      <c r="B47" s="15">
        <v>44216</v>
      </c>
      <c r="C47" s="15" t="str">
        <f>UPPER(TEXT(Respostas[[#This Row],[DATA_RESPOSTA]],"mmm"))</f>
        <v>JAN</v>
      </c>
      <c r="D47" s="16">
        <v>9000537</v>
      </c>
      <c r="E47" s="16" t="str">
        <f>VLOOKUP(Respostas[[#This Row],[CÓD_CLIENTE]],CadastroClientes[[COD_CLIENTE]:[GERENTE]],5,0)</f>
        <v>Analise</v>
      </c>
      <c r="F47" s="16" t="str">
        <f>VLOOKUP(Respostas[[#This Row],[CÓD_CLIENTE]],Localidades[],2,0)</f>
        <v>Recife</v>
      </c>
      <c r="G47" s="16" t="str">
        <f>VLOOKUP(Respostas[[#This Row],[CÓD_CLIENTE]],Localidades[],3,0)</f>
        <v>PE</v>
      </c>
      <c r="H47" s="16" t="str">
        <f>VLOOKUP(Respostas[[#This Row],[CÓD_CLIENTE]],Localidades[],4,0)</f>
        <v>Nordeste</v>
      </c>
      <c r="I47" s="16" t="s">
        <v>56</v>
      </c>
      <c r="J47" s="16">
        <v>7</v>
      </c>
      <c r="K47" s="17" t="str">
        <f>IF(Respostas[[#This Row],[NOTA_FINAL_NPS]]&gt;=9,"Promotor",IF(Respostas[[#This Row],[NOTA_FINAL_NPS]]&lt;6,"Detrator","Neutro"))</f>
        <v>Neutro</v>
      </c>
    </row>
    <row r="48" spans="2:11" x14ac:dyDescent="0.2">
      <c r="B48" s="15">
        <v>44217</v>
      </c>
      <c r="C48" s="15" t="str">
        <f>UPPER(TEXT(Respostas[[#This Row],[DATA_RESPOSTA]],"mmm"))</f>
        <v>JAN</v>
      </c>
      <c r="D48" s="16">
        <v>9000178</v>
      </c>
      <c r="E48" s="16" t="str">
        <f>VLOOKUP(Respostas[[#This Row],[CÓD_CLIENTE]],CadastroClientes[[COD_CLIENTE]:[GERENTE]],5,0)</f>
        <v>Dexter</v>
      </c>
      <c r="F48" s="16" t="str">
        <f>VLOOKUP(Respostas[[#This Row],[CÓD_CLIENTE]],Localidades[],2,0)</f>
        <v>Florianopolis</v>
      </c>
      <c r="G48" s="16" t="str">
        <f>VLOOKUP(Respostas[[#This Row],[CÓD_CLIENTE]],Localidades[],3,0)</f>
        <v>SC</v>
      </c>
      <c r="H48" s="16" t="str">
        <f>VLOOKUP(Respostas[[#This Row],[CÓD_CLIENTE]],Localidades[],4,0)</f>
        <v>Sul</v>
      </c>
      <c r="I48" s="16" t="s">
        <v>55</v>
      </c>
      <c r="J48" s="16">
        <v>7</v>
      </c>
      <c r="K48" s="17" t="str">
        <f>IF(Respostas[[#This Row],[NOTA_FINAL_NPS]]&gt;=9,"Promotor",IF(Respostas[[#This Row],[NOTA_FINAL_NPS]]&lt;6,"Detrator","Neutro"))</f>
        <v>Neutro</v>
      </c>
    </row>
    <row r="49" spans="2:11" x14ac:dyDescent="0.2">
      <c r="B49" s="15">
        <v>44217</v>
      </c>
      <c r="C49" s="15" t="str">
        <f>UPPER(TEXT(Respostas[[#This Row],[DATA_RESPOSTA]],"mmm"))</f>
        <v>JAN</v>
      </c>
      <c r="D49" s="16">
        <v>9000313</v>
      </c>
      <c r="E49" s="16" t="str">
        <f>VLOOKUP(Respostas[[#This Row],[CÓD_CLIENTE]],CadastroClientes[[COD_CLIENTE]:[GERENTE]],5,0)</f>
        <v>Analise</v>
      </c>
      <c r="F49" s="16" t="str">
        <f>VLOOKUP(Respostas[[#This Row],[CÓD_CLIENTE]],Localidades[],2,0)</f>
        <v>Belo Horizonte</v>
      </c>
      <c r="G49" s="16" t="str">
        <f>VLOOKUP(Respostas[[#This Row],[CÓD_CLIENTE]],Localidades[],3,0)</f>
        <v>MG</v>
      </c>
      <c r="H49" s="16" t="str">
        <f>VLOOKUP(Respostas[[#This Row],[CÓD_CLIENTE]],Localidades[],4,0)</f>
        <v>Sudeste</v>
      </c>
      <c r="I49" s="16" t="s">
        <v>55</v>
      </c>
      <c r="J49" s="16">
        <v>7</v>
      </c>
      <c r="K49" s="17" t="str">
        <f>IF(Respostas[[#This Row],[NOTA_FINAL_NPS]]&gt;=9,"Promotor",IF(Respostas[[#This Row],[NOTA_FINAL_NPS]]&lt;6,"Detrator","Neutro"))</f>
        <v>Neutro</v>
      </c>
    </row>
    <row r="50" spans="2:11" x14ac:dyDescent="0.2">
      <c r="B50" s="15">
        <v>44217</v>
      </c>
      <c r="C50" s="15" t="str">
        <f>UPPER(TEXT(Respostas[[#This Row],[DATA_RESPOSTA]],"mmm"))</f>
        <v>JAN</v>
      </c>
      <c r="D50" s="16">
        <v>9000680</v>
      </c>
      <c r="E50" s="16" t="str">
        <f>VLOOKUP(Respostas[[#This Row],[CÓD_CLIENTE]],CadastroClientes[[COD_CLIENTE]:[GERENTE]],5,0)</f>
        <v>Analise</v>
      </c>
      <c r="F50" s="16" t="str">
        <f>VLOOKUP(Respostas[[#This Row],[CÓD_CLIENTE]],Localidades[],2,0)</f>
        <v>Florianopolis</v>
      </c>
      <c r="G50" s="16" t="str">
        <f>VLOOKUP(Respostas[[#This Row],[CÓD_CLIENTE]],Localidades[],3,0)</f>
        <v>SC</v>
      </c>
      <c r="H50" s="16" t="str">
        <f>VLOOKUP(Respostas[[#This Row],[CÓD_CLIENTE]],Localidades[],4,0)</f>
        <v>Sul</v>
      </c>
      <c r="I50" s="16" t="s">
        <v>1</v>
      </c>
      <c r="J50" s="16">
        <v>6</v>
      </c>
      <c r="K50" s="17" t="str">
        <f>IF(Respostas[[#This Row],[NOTA_FINAL_NPS]]&gt;=9,"Promotor",IF(Respostas[[#This Row],[NOTA_FINAL_NPS]]&lt;6,"Detrator","Neutro"))</f>
        <v>Neutro</v>
      </c>
    </row>
    <row r="51" spans="2:11" x14ac:dyDescent="0.2">
      <c r="B51" s="15">
        <v>44217</v>
      </c>
      <c r="C51" s="15" t="str">
        <f>UPPER(TEXT(Respostas[[#This Row],[DATA_RESPOSTA]],"mmm"))</f>
        <v>JAN</v>
      </c>
      <c r="D51" s="16">
        <v>9000700</v>
      </c>
      <c r="E51" s="16" t="str">
        <f>VLOOKUP(Respostas[[#This Row],[CÓD_CLIENTE]],CadastroClientes[[COD_CLIENTE]:[GERENTE]],5,0)</f>
        <v>Aria</v>
      </c>
      <c r="F51" s="16" t="str">
        <f>VLOOKUP(Respostas[[#This Row],[CÓD_CLIENTE]],Localidades[],2,0)</f>
        <v>Belo Horizonte</v>
      </c>
      <c r="G51" s="16" t="str">
        <f>VLOOKUP(Respostas[[#This Row],[CÓD_CLIENTE]],Localidades[],3,0)</f>
        <v>MG</v>
      </c>
      <c r="H51" s="16" t="str">
        <f>VLOOKUP(Respostas[[#This Row],[CÓD_CLIENTE]],Localidades[],4,0)</f>
        <v>Sudeste</v>
      </c>
      <c r="I51" s="16" t="s">
        <v>55</v>
      </c>
      <c r="J51" s="16">
        <v>9</v>
      </c>
      <c r="K51" s="17" t="str">
        <f>IF(Respostas[[#This Row],[NOTA_FINAL_NPS]]&gt;=9,"Promotor",IF(Respostas[[#This Row],[NOTA_FINAL_NPS]]&lt;6,"Detrator","Neutro"))</f>
        <v>Promotor</v>
      </c>
    </row>
    <row r="52" spans="2:11" x14ac:dyDescent="0.2">
      <c r="B52" s="15">
        <v>44217</v>
      </c>
      <c r="C52" s="15" t="str">
        <f>UPPER(TEXT(Respostas[[#This Row],[DATA_RESPOSTA]],"mmm"))</f>
        <v>JAN</v>
      </c>
      <c r="D52" s="16">
        <v>9000826</v>
      </c>
      <c r="E52" s="16" t="str">
        <f>VLOOKUP(Respostas[[#This Row],[CÓD_CLIENTE]],CadastroClientes[[COD_CLIENTE]:[GERENTE]],5,0)</f>
        <v>Dexter</v>
      </c>
      <c r="F52" s="16" t="str">
        <f>VLOOKUP(Respostas[[#This Row],[CÓD_CLIENTE]],Localidades[],2,0)</f>
        <v>Rio de Janeiro</v>
      </c>
      <c r="G52" s="16" t="str">
        <f>VLOOKUP(Respostas[[#This Row],[CÓD_CLIENTE]],Localidades[],3,0)</f>
        <v>RJ</v>
      </c>
      <c r="H52" s="16" t="str">
        <f>VLOOKUP(Respostas[[#This Row],[CÓD_CLIENTE]],Localidades[],4,0)</f>
        <v>Sudeste</v>
      </c>
      <c r="I52" s="16" t="s">
        <v>54</v>
      </c>
      <c r="J52" s="16">
        <v>6</v>
      </c>
      <c r="K52" s="17" t="str">
        <f>IF(Respostas[[#This Row],[NOTA_FINAL_NPS]]&gt;=9,"Promotor",IF(Respostas[[#This Row],[NOTA_FINAL_NPS]]&lt;6,"Detrator","Neutro"))</f>
        <v>Neutro</v>
      </c>
    </row>
    <row r="53" spans="2:11" x14ac:dyDescent="0.2">
      <c r="B53" s="15">
        <v>44217</v>
      </c>
      <c r="C53" s="15" t="str">
        <f>UPPER(TEXT(Respostas[[#This Row],[DATA_RESPOSTA]],"mmm"))</f>
        <v>JAN</v>
      </c>
      <c r="D53" s="16">
        <v>9000829</v>
      </c>
      <c r="E53" s="16" t="str">
        <f>VLOOKUP(Respostas[[#This Row],[CÓD_CLIENTE]],CadastroClientes[[COD_CLIENTE]:[GERENTE]],5,0)</f>
        <v>Dexter</v>
      </c>
      <c r="F53" s="16" t="str">
        <f>VLOOKUP(Respostas[[#This Row],[CÓD_CLIENTE]],Localidades[],2,0)</f>
        <v>Manaus</v>
      </c>
      <c r="G53" s="16" t="str">
        <f>VLOOKUP(Respostas[[#This Row],[CÓD_CLIENTE]],Localidades[],3,0)</f>
        <v>AM</v>
      </c>
      <c r="H53" s="16" t="str">
        <f>VLOOKUP(Respostas[[#This Row],[CÓD_CLIENTE]],Localidades[],4,0)</f>
        <v>Norte</v>
      </c>
      <c r="I53" s="16" t="s">
        <v>1</v>
      </c>
      <c r="J53" s="16">
        <v>5</v>
      </c>
      <c r="K53" s="17" t="str">
        <f>IF(Respostas[[#This Row],[NOTA_FINAL_NPS]]&gt;=9,"Promotor",IF(Respostas[[#This Row],[NOTA_FINAL_NPS]]&lt;6,"Detrator","Neutro"))</f>
        <v>Detrator</v>
      </c>
    </row>
    <row r="54" spans="2:11" x14ac:dyDescent="0.2">
      <c r="B54" s="15">
        <v>44217</v>
      </c>
      <c r="C54" s="15" t="str">
        <f>UPPER(TEXT(Respostas[[#This Row],[DATA_RESPOSTA]],"mmm"))</f>
        <v>JAN</v>
      </c>
      <c r="D54" s="16">
        <v>9000968</v>
      </c>
      <c r="E54" s="16" t="str">
        <f>VLOOKUP(Respostas[[#This Row],[CÓD_CLIENTE]],CadastroClientes[[COD_CLIENTE]:[GERENTE]],5,0)</f>
        <v>Aria</v>
      </c>
      <c r="F54" s="16" t="str">
        <f>VLOOKUP(Respostas[[#This Row],[CÓD_CLIENTE]],Localidades[],2,0)</f>
        <v>Goiania</v>
      </c>
      <c r="G54" s="16" t="str">
        <f>VLOOKUP(Respostas[[#This Row],[CÓD_CLIENTE]],Localidades[],3,0)</f>
        <v>GO</v>
      </c>
      <c r="H54" s="16" t="str">
        <f>VLOOKUP(Respostas[[#This Row],[CÓD_CLIENTE]],Localidades[],4,0)</f>
        <v>Centro-oeste</v>
      </c>
      <c r="I54" s="16" t="s">
        <v>56</v>
      </c>
      <c r="J54" s="16">
        <v>10</v>
      </c>
      <c r="K54" s="17" t="str">
        <f>IF(Respostas[[#This Row],[NOTA_FINAL_NPS]]&gt;=9,"Promotor",IF(Respostas[[#This Row],[NOTA_FINAL_NPS]]&lt;6,"Detrator","Neutro"))</f>
        <v>Promotor</v>
      </c>
    </row>
    <row r="55" spans="2:11" x14ac:dyDescent="0.2">
      <c r="B55" s="15">
        <v>44218</v>
      </c>
      <c r="C55" s="15" t="str">
        <f>UPPER(TEXT(Respostas[[#This Row],[DATA_RESPOSTA]],"mmm"))</f>
        <v>JAN</v>
      </c>
      <c r="D55" s="16">
        <v>9000169</v>
      </c>
      <c r="E55" s="16" t="str">
        <f>VLOOKUP(Respostas[[#This Row],[CÓD_CLIENTE]],CadastroClientes[[COD_CLIENTE]:[GERENTE]],5,0)</f>
        <v>Dexter</v>
      </c>
      <c r="F55" s="16" t="str">
        <f>VLOOKUP(Respostas[[#This Row],[CÓD_CLIENTE]],Localidades[],2,0)</f>
        <v>Recife</v>
      </c>
      <c r="G55" s="16" t="str">
        <f>VLOOKUP(Respostas[[#This Row],[CÓD_CLIENTE]],Localidades[],3,0)</f>
        <v>PE</v>
      </c>
      <c r="H55" s="16" t="str">
        <f>VLOOKUP(Respostas[[#This Row],[CÓD_CLIENTE]],Localidades[],4,0)</f>
        <v>Nordeste</v>
      </c>
      <c r="I55" s="16" t="s">
        <v>55</v>
      </c>
      <c r="J55" s="16">
        <v>5</v>
      </c>
      <c r="K55" s="17" t="str">
        <f>IF(Respostas[[#This Row],[NOTA_FINAL_NPS]]&gt;=9,"Promotor",IF(Respostas[[#This Row],[NOTA_FINAL_NPS]]&lt;6,"Detrator","Neutro"))</f>
        <v>Detrator</v>
      </c>
    </row>
    <row r="56" spans="2:11" x14ac:dyDescent="0.2">
      <c r="B56" s="15">
        <v>44218</v>
      </c>
      <c r="C56" s="15" t="str">
        <f>UPPER(TEXT(Respostas[[#This Row],[DATA_RESPOSTA]],"mmm"))</f>
        <v>JAN</v>
      </c>
      <c r="D56" s="16">
        <v>9000908</v>
      </c>
      <c r="E56" s="16" t="str">
        <f>VLOOKUP(Respostas[[#This Row],[CÓD_CLIENTE]],CadastroClientes[[COD_CLIENTE]:[GERENTE]],5,0)</f>
        <v>Aria</v>
      </c>
      <c r="F56" s="16" t="str">
        <f>VLOOKUP(Respostas[[#This Row],[CÓD_CLIENTE]],Localidades[],2,0)</f>
        <v>Manaus</v>
      </c>
      <c r="G56" s="16" t="str">
        <f>VLOOKUP(Respostas[[#This Row],[CÓD_CLIENTE]],Localidades[],3,0)</f>
        <v>AM</v>
      </c>
      <c r="H56" s="16" t="str">
        <f>VLOOKUP(Respostas[[#This Row],[CÓD_CLIENTE]],Localidades[],4,0)</f>
        <v>Norte</v>
      </c>
      <c r="I56" s="16" t="s">
        <v>54</v>
      </c>
      <c r="J56" s="16">
        <v>6</v>
      </c>
      <c r="K56" s="17" t="str">
        <f>IF(Respostas[[#This Row],[NOTA_FINAL_NPS]]&gt;=9,"Promotor",IF(Respostas[[#This Row],[NOTA_FINAL_NPS]]&lt;6,"Detrator","Neutro"))</f>
        <v>Neutro</v>
      </c>
    </row>
    <row r="57" spans="2:11" x14ac:dyDescent="0.2">
      <c r="B57" s="15">
        <v>44218</v>
      </c>
      <c r="C57" s="15" t="str">
        <f>UPPER(TEXT(Respostas[[#This Row],[DATA_RESPOSTA]],"mmm"))</f>
        <v>JAN</v>
      </c>
      <c r="D57" s="16">
        <v>9000914</v>
      </c>
      <c r="E57" s="16" t="str">
        <f>VLOOKUP(Respostas[[#This Row],[CÓD_CLIENTE]],CadastroClientes[[COD_CLIENTE]:[GERENTE]],5,0)</f>
        <v>Aria</v>
      </c>
      <c r="F57" s="16" t="str">
        <f>VLOOKUP(Respostas[[#This Row],[CÓD_CLIENTE]],Localidades[],2,0)</f>
        <v>Goiania</v>
      </c>
      <c r="G57" s="16" t="str">
        <f>VLOOKUP(Respostas[[#This Row],[CÓD_CLIENTE]],Localidades[],3,0)</f>
        <v>GO</v>
      </c>
      <c r="H57" s="16" t="str">
        <f>VLOOKUP(Respostas[[#This Row],[CÓD_CLIENTE]],Localidades[],4,0)</f>
        <v>Centro-oeste</v>
      </c>
      <c r="I57" s="16" t="s">
        <v>58</v>
      </c>
      <c r="J57" s="16">
        <v>9</v>
      </c>
      <c r="K57" s="17" t="str">
        <f>IF(Respostas[[#This Row],[NOTA_FINAL_NPS]]&gt;=9,"Promotor",IF(Respostas[[#This Row],[NOTA_FINAL_NPS]]&lt;6,"Detrator","Neutro"))</f>
        <v>Promotor</v>
      </c>
    </row>
    <row r="58" spans="2:11" x14ac:dyDescent="0.2">
      <c r="B58" s="15">
        <v>44219</v>
      </c>
      <c r="C58" s="15" t="str">
        <f>UPPER(TEXT(Respostas[[#This Row],[DATA_RESPOSTA]],"mmm"))</f>
        <v>JAN</v>
      </c>
      <c r="D58" s="16">
        <v>9000002</v>
      </c>
      <c r="E58" s="16" t="str">
        <f>VLOOKUP(Respostas[[#This Row],[CÓD_CLIENTE]],CadastroClientes[[COD_CLIENTE]:[GERENTE]],5,0)</f>
        <v>Aria</v>
      </c>
      <c r="F58" s="16" t="str">
        <f>VLOOKUP(Respostas[[#This Row],[CÓD_CLIENTE]],Localidades[],2,0)</f>
        <v>Porto Alegre</v>
      </c>
      <c r="G58" s="16" t="str">
        <f>VLOOKUP(Respostas[[#This Row],[CÓD_CLIENTE]],Localidades[],3,0)</f>
        <v>RS</v>
      </c>
      <c r="H58" s="16" t="str">
        <f>VLOOKUP(Respostas[[#This Row],[CÓD_CLIENTE]],Localidades[],4,0)</f>
        <v>Sul</v>
      </c>
      <c r="I58" s="16" t="s">
        <v>1</v>
      </c>
      <c r="J58" s="16">
        <v>8</v>
      </c>
      <c r="K58" s="17" t="str">
        <f>IF(Respostas[[#This Row],[NOTA_FINAL_NPS]]&gt;=9,"Promotor",IF(Respostas[[#This Row],[NOTA_FINAL_NPS]]&lt;6,"Detrator","Neutro"))</f>
        <v>Neutro</v>
      </c>
    </row>
    <row r="59" spans="2:11" x14ac:dyDescent="0.2">
      <c r="B59" s="15">
        <v>44219</v>
      </c>
      <c r="C59" s="15" t="str">
        <f>UPPER(TEXT(Respostas[[#This Row],[DATA_RESPOSTA]],"mmm"))</f>
        <v>JAN</v>
      </c>
      <c r="D59" s="16">
        <v>9000270</v>
      </c>
      <c r="E59" s="16" t="str">
        <f>VLOOKUP(Respostas[[#This Row],[CÓD_CLIENTE]],CadastroClientes[[COD_CLIENTE]:[GERENTE]],5,0)</f>
        <v>Michael</v>
      </c>
      <c r="F59" s="16" t="str">
        <f>VLOOKUP(Respostas[[#This Row],[CÓD_CLIENTE]],Localidades[],2,0)</f>
        <v>Recife</v>
      </c>
      <c r="G59" s="16" t="str">
        <f>VLOOKUP(Respostas[[#This Row],[CÓD_CLIENTE]],Localidades[],3,0)</f>
        <v>PE</v>
      </c>
      <c r="H59" s="16" t="str">
        <f>VLOOKUP(Respostas[[#This Row],[CÓD_CLIENTE]],Localidades[],4,0)</f>
        <v>Nordeste</v>
      </c>
      <c r="I59" s="16" t="s">
        <v>55</v>
      </c>
      <c r="J59" s="16">
        <v>9</v>
      </c>
      <c r="K59" s="17" t="str">
        <f>IF(Respostas[[#This Row],[NOTA_FINAL_NPS]]&gt;=9,"Promotor",IF(Respostas[[#This Row],[NOTA_FINAL_NPS]]&lt;6,"Detrator","Neutro"))</f>
        <v>Promotor</v>
      </c>
    </row>
    <row r="60" spans="2:11" x14ac:dyDescent="0.2">
      <c r="B60" s="15">
        <v>44220</v>
      </c>
      <c r="C60" s="15" t="str">
        <f>UPPER(TEXT(Respostas[[#This Row],[DATA_RESPOSTA]],"mmm"))</f>
        <v>JAN</v>
      </c>
      <c r="D60" s="16">
        <v>9000064</v>
      </c>
      <c r="E60" s="16" t="str">
        <f>VLOOKUP(Respostas[[#This Row],[CÓD_CLIENTE]],CadastroClientes[[COD_CLIENTE]:[GERENTE]],5,0)</f>
        <v>Aria</v>
      </c>
      <c r="F60" s="16" t="str">
        <f>VLOOKUP(Respostas[[#This Row],[CÓD_CLIENTE]],Localidades[],2,0)</f>
        <v>Manaus</v>
      </c>
      <c r="G60" s="16" t="str">
        <f>VLOOKUP(Respostas[[#This Row],[CÓD_CLIENTE]],Localidades[],3,0)</f>
        <v>AM</v>
      </c>
      <c r="H60" s="16" t="str">
        <f>VLOOKUP(Respostas[[#This Row],[CÓD_CLIENTE]],Localidades[],4,0)</f>
        <v>Norte</v>
      </c>
      <c r="I60" s="16" t="s">
        <v>56</v>
      </c>
      <c r="J60" s="16">
        <v>10</v>
      </c>
      <c r="K60" s="17" t="str">
        <f>IF(Respostas[[#This Row],[NOTA_FINAL_NPS]]&gt;=9,"Promotor",IF(Respostas[[#This Row],[NOTA_FINAL_NPS]]&lt;6,"Detrator","Neutro"))</f>
        <v>Promotor</v>
      </c>
    </row>
    <row r="61" spans="2:11" x14ac:dyDescent="0.2">
      <c r="B61" s="15">
        <v>44220</v>
      </c>
      <c r="C61" s="15" t="str">
        <f>UPPER(TEXT(Respostas[[#This Row],[DATA_RESPOSTA]],"mmm"))</f>
        <v>JAN</v>
      </c>
      <c r="D61" s="16">
        <v>9000150</v>
      </c>
      <c r="E61" s="16" t="str">
        <f>VLOOKUP(Respostas[[#This Row],[CÓD_CLIENTE]],CadastroClientes[[COD_CLIENTE]:[GERENTE]],5,0)</f>
        <v>Dexter</v>
      </c>
      <c r="F61" s="16" t="str">
        <f>VLOOKUP(Respostas[[#This Row],[CÓD_CLIENTE]],Localidades[],2,0)</f>
        <v>Recife</v>
      </c>
      <c r="G61" s="16" t="str">
        <f>VLOOKUP(Respostas[[#This Row],[CÓD_CLIENTE]],Localidades[],3,0)</f>
        <v>PE</v>
      </c>
      <c r="H61" s="16" t="str">
        <f>VLOOKUP(Respostas[[#This Row],[CÓD_CLIENTE]],Localidades[],4,0)</f>
        <v>Nordeste</v>
      </c>
      <c r="I61" s="16" t="s">
        <v>54</v>
      </c>
      <c r="J61" s="16">
        <v>8</v>
      </c>
      <c r="K61" s="17" t="str">
        <f>IF(Respostas[[#This Row],[NOTA_FINAL_NPS]]&gt;=9,"Promotor",IF(Respostas[[#This Row],[NOTA_FINAL_NPS]]&lt;6,"Detrator","Neutro"))</f>
        <v>Neutro</v>
      </c>
    </row>
    <row r="62" spans="2:11" x14ac:dyDescent="0.2">
      <c r="B62" s="15">
        <v>44220</v>
      </c>
      <c r="C62" s="15" t="str">
        <f>UPPER(TEXT(Respostas[[#This Row],[DATA_RESPOSTA]],"mmm"))</f>
        <v>JAN</v>
      </c>
      <c r="D62" s="16">
        <v>9000822</v>
      </c>
      <c r="E62" s="16" t="str">
        <f>VLOOKUP(Respostas[[#This Row],[CÓD_CLIENTE]],CadastroClientes[[COD_CLIENTE]:[GERENTE]],5,0)</f>
        <v>Dexter</v>
      </c>
      <c r="F62" s="16" t="str">
        <f>VLOOKUP(Respostas[[#This Row],[CÓD_CLIENTE]],Localidades[],2,0)</f>
        <v>Goiania</v>
      </c>
      <c r="G62" s="16" t="str">
        <f>VLOOKUP(Respostas[[#This Row],[CÓD_CLIENTE]],Localidades[],3,0)</f>
        <v>GO</v>
      </c>
      <c r="H62" s="16" t="str">
        <f>VLOOKUP(Respostas[[#This Row],[CÓD_CLIENTE]],Localidades[],4,0)</f>
        <v>Centro-oeste</v>
      </c>
      <c r="I62" s="16" t="s">
        <v>54</v>
      </c>
      <c r="J62" s="16">
        <v>7</v>
      </c>
      <c r="K62" s="17" t="str">
        <f>IF(Respostas[[#This Row],[NOTA_FINAL_NPS]]&gt;=9,"Promotor",IF(Respostas[[#This Row],[NOTA_FINAL_NPS]]&lt;6,"Detrator","Neutro"))</f>
        <v>Neutro</v>
      </c>
    </row>
    <row r="63" spans="2:11" x14ac:dyDescent="0.2">
      <c r="B63" s="15">
        <v>44221</v>
      </c>
      <c r="C63" s="15" t="str">
        <f>UPPER(TEXT(Respostas[[#This Row],[DATA_RESPOSTA]],"mmm"))</f>
        <v>JAN</v>
      </c>
      <c r="D63" s="16">
        <v>9000004</v>
      </c>
      <c r="E63" s="16" t="str">
        <f>VLOOKUP(Respostas[[#This Row],[CÓD_CLIENTE]],CadastroClientes[[COD_CLIENTE]:[GERENTE]],5,0)</f>
        <v>Michael</v>
      </c>
      <c r="F63" s="16" t="str">
        <f>VLOOKUP(Respostas[[#This Row],[CÓD_CLIENTE]],Localidades[],2,0)</f>
        <v>Belo Horizonte</v>
      </c>
      <c r="G63" s="16" t="str">
        <f>VLOOKUP(Respostas[[#This Row],[CÓD_CLIENTE]],Localidades[],3,0)</f>
        <v>MG</v>
      </c>
      <c r="H63" s="16" t="str">
        <f>VLOOKUP(Respostas[[#This Row],[CÓD_CLIENTE]],Localidades[],4,0)</f>
        <v>Sudeste</v>
      </c>
      <c r="I63" s="16" t="s">
        <v>54</v>
      </c>
      <c r="J63" s="16">
        <v>6</v>
      </c>
      <c r="K63" s="17" t="str">
        <f>IF(Respostas[[#This Row],[NOTA_FINAL_NPS]]&gt;=9,"Promotor",IF(Respostas[[#This Row],[NOTA_FINAL_NPS]]&lt;6,"Detrator","Neutro"))</f>
        <v>Neutro</v>
      </c>
    </row>
    <row r="64" spans="2:11" x14ac:dyDescent="0.2">
      <c r="B64" s="15">
        <v>44221</v>
      </c>
      <c r="C64" s="15" t="str">
        <f>UPPER(TEXT(Respostas[[#This Row],[DATA_RESPOSTA]],"mmm"))</f>
        <v>JAN</v>
      </c>
      <c r="D64" s="16">
        <v>9000199</v>
      </c>
      <c r="E64" s="16" t="str">
        <f>VLOOKUP(Respostas[[#This Row],[CÓD_CLIENTE]],CadastroClientes[[COD_CLIENTE]:[GERENTE]],5,0)</f>
        <v>Dexter</v>
      </c>
      <c r="F64" s="16" t="str">
        <f>VLOOKUP(Respostas[[#This Row],[CÓD_CLIENTE]],Localidades[],2,0)</f>
        <v>Campinas</v>
      </c>
      <c r="G64" s="16" t="str">
        <f>VLOOKUP(Respostas[[#This Row],[CÓD_CLIENTE]],Localidades[],3,0)</f>
        <v>SP</v>
      </c>
      <c r="H64" s="16" t="str">
        <f>VLOOKUP(Respostas[[#This Row],[CÓD_CLIENTE]],Localidades[],4,0)</f>
        <v>Sudeste</v>
      </c>
      <c r="I64" s="16" t="s">
        <v>56</v>
      </c>
      <c r="J64" s="16">
        <v>9</v>
      </c>
      <c r="K64" s="17" t="str">
        <f>IF(Respostas[[#This Row],[NOTA_FINAL_NPS]]&gt;=9,"Promotor",IF(Respostas[[#This Row],[NOTA_FINAL_NPS]]&lt;6,"Detrator","Neutro"))</f>
        <v>Promotor</v>
      </c>
    </row>
    <row r="65" spans="2:11" x14ac:dyDescent="0.2">
      <c r="B65" s="15">
        <v>44222</v>
      </c>
      <c r="C65" s="15" t="str">
        <f>UPPER(TEXT(Respostas[[#This Row],[DATA_RESPOSTA]],"mmm"))</f>
        <v>JAN</v>
      </c>
      <c r="D65" s="16">
        <v>9000179</v>
      </c>
      <c r="E65" s="16" t="str">
        <f>VLOOKUP(Respostas[[#This Row],[CÓD_CLIENTE]],CadastroClientes[[COD_CLIENTE]:[GERENTE]],5,0)</f>
        <v>Dexter</v>
      </c>
      <c r="F65" s="16" t="str">
        <f>VLOOKUP(Respostas[[#This Row],[CÓD_CLIENTE]],Localidades[],2,0)</f>
        <v>Belo Horizonte</v>
      </c>
      <c r="G65" s="16" t="str">
        <f>VLOOKUP(Respostas[[#This Row],[CÓD_CLIENTE]],Localidades[],3,0)</f>
        <v>MG</v>
      </c>
      <c r="H65" s="16" t="str">
        <f>VLOOKUP(Respostas[[#This Row],[CÓD_CLIENTE]],Localidades[],4,0)</f>
        <v>Sudeste</v>
      </c>
      <c r="I65" s="16" t="s">
        <v>56</v>
      </c>
      <c r="J65" s="16">
        <v>7</v>
      </c>
      <c r="K65" s="17" t="str">
        <f>IF(Respostas[[#This Row],[NOTA_FINAL_NPS]]&gt;=9,"Promotor",IF(Respostas[[#This Row],[NOTA_FINAL_NPS]]&lt;6,"Detrator","Neutro"))</f>
        <v>Neutro</v>
      </c>
    </row>
    <row r="66" spans="2:11" x14ac:dyDescent="0.2">
      <c r="B66" s="15">
        <v>44222</v>
      </c>
      <c r="C66" s="15" t="str">
        <f>UPPER(TEXT(Respostas[[#This Row],[DATA_RESPOSTA]],"mmm"))</f>
        <v>JAN</v>
      </c>
      <c r="D66" s="16">
        <v>9000292</v>
      </c>
      <c r="E66" s="16" t="str">
        <f>VLOOKUP(Respostas[[#This Row],[CÓD_CLIENTE]],CadastroClientes[[COD_CLIENTE]:[GERENTE]],5,0)</f>
        <v>Analise</v>
      </c>
      <c r="F66" s="16" t="str">
        <f>VLOOKUP(Respostas[[#This Row],[CÓD_CLIENTE]],Localidades[],2,0)</f>
        <v>Goiania</v>
      </c>
      <c r="G66" s="16" t="str">
        <f>VLOOKUP(Respostas[[#This Row],[CÓD_CLIENTE]],Localidades[],3,0)</f>
        <v>GO</v>
      </c>
      <c r="H66" s="16" t="str">
        <f>VLOOKUP(Respostas[[#This Row],[CÓD_CLIENTE]],Localidades[],4,0)</f>
        <v>Centro-oeste</v>
      </c>
      <c r="I66" s="16" t="s">
        <v>57</v>
      </c>
      <c r="J66" s="16">
        <v>8</v>
      </c>
      <c r="K66" s="17" t="str">
        <f>IF(Respostas[[#This Row],[NOTA_FINAL_NPS]]&gt;=9,"Promotor",IF(Respostas[[#This Row],[NOTA_FINAL_NPS]]&lt;6,"Detrator","Neutro"))</f>
        <v>Neutro</v>
      </c>
    </row>
    <row r="67" spans="2:11" x14ac:dyDescent="0.2">
      <c r="B67" s="15">
        <v>44222</v>
      </c>
      <c r="C67" s="15" t="str">
        <f>UPPER(TEXT(Respostas[[#This Row],[DATA_RESPOSTA]],"mmm"))</f>
        <v>JAN</v>
      </c>
      <c r="D67" s="16">
        <v>9000978</v>
      </c>
      <c r="E67" s="16" t="str">
        <f>VLOOKUP(Respostas[[#This Row],[CÓD_CLIENTE]],CadastroClientes[[COD_CLIENTE]:[GERENTE]],5,0)</f>
        <v>Aria</v>
      </c>
      <c r="F67" s="16" t="str">
        <f>VLOOKUP(Respostas[[#This Row],[CÓD_CLIENTE]],Localidades[],2,0)</f>
        <v>Belo Horizonte</v>
      </c>
      <c r="G67" s="16" t="str">
        <f>VLOOKUP(Respostas[[#This Row],[CÓD_CLIENTE]],Localidades[],3,0)</f>
        <v>MG</v>
      </c>
      <c r="H67" s="16" t="str">
        <f>VLOOKUP(Respostas[[#This Row],[CÓD_CLIENTE]],Localidades[],4,0)</f>
        <v>Sudeste</v>
      </c>
      <c r="I67" s="16" t="s">
        <v>58</v>
      </c>
      <c r="J67" s="16">
        <v>7</v>
      </c>
      <c r="K67" s="17" t="str">
        <f>IF(Respostas[[#This Row],[NOTA_FINAL_NPS]]&gt;=9,"Promotor",IF(Respostas[[#This Row],[NOTA_FINAL_NPS]]&lt;6,"Detrator","Neutro"))</f>
        <v>Neutro</v>
      </c>
    </row>
    <row r="68" spans="2:11" x14ac:dyDescent="0.2">
      <c r="B68" s="15">
        <v>44223</v>
      </c>
      <c r="C68" s="15" t="str">
        <f>UPPER(TEXT(Respostas[[#This Row],[DATA_RESPOSTA]],"mmm"))</f>
        <v>JAN</v>
      </c>
      <c r="D68" s="16">
        <v>9000028</v>
      </c>
      <c r="E68" s="16" t="str">
        <f>VLOOKUP(Respostas[[#This Row],[CÓD_CLIENTE]],CadastroClientes[[COD_CLIENTE]:[GERENTE]],5,0)</f>
        <v>Michael</v>
      </c>
      <c r="F68" s="16" t="str">
        <f>VLOOKUP(Respostas[[#This Row],[CÓD_CLIENTE]],Localidades[],2,0)</f>
        <v>Manaus</v>
      </c>
      <c r="G68" s="16" t="str">
        <f>VLOOKUP(Respostas[[#This Row],[CÓD_CLIENTE]],Localidades[],3,0)</f>
        <v>AM</v>
      </c>
      <c r="H68" s="16" t="str">
        <f>VLOOKUP(Respostas[[#This Row],[CÓD_CLIENTE]],Localidades[],4,0)</f>
        <v>Norte</v>
      </c>
      <c r="I68" s="16" t="s">
        <v>57</v>
      </c>
      <c r="J68" s="16">
        <v>6</v>
      </c>
      <c r="K68" s="17" t="str">
        <f>IF(Respostas[[#This Row],[NOTA_FINAL_NPS]]&gt;=9,"Promotor",IF(Respostas[[#This Row],[NOTA_FINAL_NPS]]&lt;6,"Detrator","Neutro"))</f>
        <v>Neutro</v>
      </c>
    </row>
    <row r="69" spans="2:11" x14ac:dyDescent="0.2">
      <c r="B69" s="15">
        <v>44224</v>
      </c>
      <c r="C69" s="15" t="str">
        <f>UPPER(TEXT(Respostas[[#This Row],[DATA_RESPOSTA]],"mmm"))</f>
        <v>JAN</v>
      </c>
      <c r="D69" s="16">
        <v>9000161</v>
      </c>
      <c r="E69" s="16" t="str">
        <f>VLOOKUP(Respostas[[#This Row],[CÓD_CLIENTE]],CadastroClientes[[COD_CLIENTE]:[GERENTE]],5,0)</f>
        <v>Dexter</v>
      </c>
      <c r="F69" s="16" t="str">
        <f>VLOOKUP(Respostas[[#This Row],[CÓD_CLIENTE]],Localidades[],2,0)</f>
        <v>Belo Horizonte</v>
      </c>
      <c r="G69" s="16" t="str">
        <f>VLOOKUP(Respostas[[#This Row],[CÓD_CLIENTE]],Localidades[],3,0)</f>
        <v>MG</v>
      </c>
      <c r="H69" s="16" t="str">
        <f>VLOOKUP(Respostas[[#This Row],[CÓD_CLIENTE]],Localidades[],4,0)</f>
        <v>Sudeste</v>
      </c>
      <c r="I69" s="16" t="s">
        <v>55</v>
      </c>
      <c r="J69" s="16">
        <v>9</v>
      </c>
      <c r="K69" s="17" t="str">
        <f>IF(Respostas[[#This Row],[NOTA_FINAL_NPS]]&gt;=9,"Promotor",IF(Respostas[[#This Row],[NOTA_FINAL_NPS]]&lt;6,"Detrator","Neutro"))</f>
        <v>Promotor</v>
      </c>
    </row>
    <row r="70" spans="2:11" x14ac:dyDescent="0.2">
      <c r="B70" s="15">
        <v>44224</v>
      </c>
      <c r="C70" s="15" t="str">
        <f>UPPER(TEXT(Respostas[[#This Row],[DATA_RESPOSTA]],"mmm"))</f>
        <v>JAN</v>
      </c>
      <c r="D70" s="16">
        <v>9000175</v>
      </c>
      <c r="E70" s="16" t="str">
        <f>VLOOKUP(Respostas[[#This Row],[CÓD_CLIENTE]],CadastroClientes[[COD_CLIENTE]:[GERENTE]],5,0)</f>
        <v>Dexter</v>
      </c>
      <c r="F70" s="16" t="str">
        <f>VLOOKUP(Respostas[[#This Row],[CÓD_CLIENTE]],Localidades[],2,0)</f>
        <v>Porto Alegre</v>
      </c>
      <c r="G70" s="16" t="str">
        <f>VLOOKUP(Respostas[[#This Row],[CÓD_CLIENTE]],Localidades[],3,0)</f>
        <v>RS</v>
      </c>
      <c r="H70" s="16" t="str">
        <f>VLOOKUP(Respostas[[#This Row],[CÓD_CLIENTE]],Localidades[],4,0)</f>
        <v>Sul</v>
      </c>
      <c r="I70" s="16" t="s">
        <v>57</v>
      </c>
      <c r="J70" s="16">
        <v>9</v>
      </c>
      <c r="K70" s="17" t="str">
        <f>IF(Respostas[[#This Row],[NOTA_FINAL_NPS]]&gt;=9,"Promotor",IF(Respostas[[#This Row],[NOTA_FINAL_NPS]]&lt;6,"Detrator","Neutro"))</f>
        <v>Promotor</v>
      </c>
    </row>
    <row r="71" spans="2:11" x14ac:dyDescent="0.2">
      <c r="B71" s="15">
        <v>44225</v>
      </c>
      <c r="C71" s="15" t="str">
        <f>UPPER(TEXT(Respostas[[#This Row],[DATA_RESPOSTA]],"mmm"))</f>
        <v>JAN</v>
      </c>
      <c r="D71" s="16">
        <v>9000058</v>
      </c>
      <c r="E71" s="16" t="str">
        <f>VLOOKUP(Respostas[[#This Row],[CÓD_CLIENTE]],CadastroClientes[[COD_CLIENTE]:[GERENTE]],5,0)</f>
        <v>Michael</v>
      </c>
      <c r="F71" s="16" t="str">
        <f>VLOOKUP(Respostas[[#This Row],[CÓD_CLIENTE]],Localidades[],2,0)</f>
        <v>Goiania</v>
      </c>
      <c r="G71" s="16" t="str">
        <f>VLOOKUP(Respostas[[#This Row],[CÓD_CLIENTE]],Localidades[],3,0)</f>
        <v>GO</v>
      </c>
      <c r="H71" s="16" t="str">
        <f>VLOOKUP(Respostas[[#This Row],[CÓD_CLIENTE]],Localidades[],4,0)</f>
        <v>Centro-oeste</v>
      </c>
      <c r="I71" s="16" t="s">
        <v>58</v>
      </c>
      <c r="J71" s="16">
        <v>6</v>
      </c>
      <c r="K71" s="17" t="str">
        <f>IF(Respostas[[#This Row],[NOTA_FINAL_NPS]]&gt;=9,"Promotor",IF(Respostas[[#This Row],[NOTA_FINAL_NPS]]&lt;6,"Detrator","Neutro"))</f>
        <v>Neutro</v>
      </c>
    </row>
    <row r="72" spans="2:11" x14ac:dyDescent="0.2">
      <c r="B72" s="15">
        <v>44225</v>
      </c>
      <c r="C72" s="15" t="str">
        <f>UPPER(TEXT(Respostas[[#This Row],[DATA_RESPOSTA]],"mmm"))</f>
        <v>JAN</v>
      </c>
      <c r="D72" s="16">
        <v>9000513</v>
      </c>
      <c r="E72" s="16" t="str">
        <f>VLOOKUP(Respostas[[#This Row],[CÓD_CLIENTE]],CadastroClientes[[COD_CLIENTE]:[GERENTE]],5,0)</f>
        <v>Analise</v>
      </c>
      <c r="F72" s="16" t="str">
        <f>VLOOKUP(Respostas[[#This Row],[CÓD_CLIENTE]],Localidades[],2,0)</f>
        <v>Florianopolis</v>
      </c>
      <c r="G72" s="16" t="str">
        <f>VLOOKUP(Respostas[[#This Row],[CÓD_CLIENTE]],Localidades[],3,0)</f>
        <v>SC</v>
      </c>
      <c r="H72" s="16" t="str">
        <f>VLOOKUP(Respostas[[#This Row],[CÓD_CLIENTE]],Localidades[],4,0)</f>
        <v>Sul</v>
      </c>
      <c r="I72" s="16" t="s">
        <v>58</v>
      </c>
      <c r="J72" s="16">
        <v>7</v>
      </c>
      <c r="K72" s="17" t="str">
        <f>IF(Respostas[[#This Row],[NOTA_FINAL_NPS]]&gt;=9,"Promotor",IF(Respostas[[#This Row],[NOTA_FINAL_NPS]]&lt;6,"Detrator","Neutro"))</f>
        <v>Neutro</v>
      </c>
    </row>
    <row r="73" spans="2:11" x14ac:dyDescent="0.2">
      <c r="B73" s="15">
        <v>44225</v>
      </c>
      <c r="C73" s="15" t="str">
        <f>UPPER(TEXT(Respostas[[#This Row],[DATA_RESPOSTA]],"mmm"))</f>
        <v>JAN</v>
      </c>
      <c r="D73" s="16">
        <v>9000692</v>
      </c>
      <c r="E73" s="16" t="str">
        <f>VLOOKUP(Respostas[[#This Row],[CÓD_CLIENTE]],CadastroClientes[[COD_CLIENTE]:[GERENTE]],5,0)</f>
        <v>Michael</v>
      </c>
      <c r="F73" s="16" t="str">
        <f>VLOOKUP(Respostas[[#This Row],[CÓD_CLIENTE]],Localidades[],2,0)</f>
        <v>Campinas</v>
      </c>
      <c r="G73" s="16" t="str">
        <f>VLOOKUP(Respostas[[#This Row],[CÓD_CLIENTE]],Localidades[],3,0)</f>
        <v>SP</v>
      </c>
      <c r="H73" s="16" t="str">
        <f>VLOOKUP(Respostas[[#This Row],[CÓD_CLIENTE]],Localidades[],4,0)</f>
        <v>Sudeste</v>
      </c>
      <c r="I73" s="16" t="s">
        <v>57</v>
      </c>
      <c r="J73" s="16">
        <v>5</v>
      </c>
      <c r="K73" s="17" t="str">
        <f>IF(Respostas[[#This Row],[NOTA_FINAL_NPS]]&gt;=9,"Promotor",IF(Respostas[[#This Row],[NOTA_FINAL_NPS]]&lt;6,"Detrator","Neutro"))</f>
        <v>Detrator</v>
      </c>
    </row>
    <row r="74" spans="2:11" x14ac:dyDescent="0.2">
      <c r="B74" s="15">
        <v>44225</v>
      </c>
      <c r="C74" s="15" t="str">
        <f>UPPER(TEXT(Respostas[[#This Row],[DATA_RESPOSTA]],"mmm"))</f>
        <v>JAN</v>
      </c>
      <c r="D74" s="16">
        <v>9000749</v>
      </c>
      <c r="E74" s="16" t="str">
        <f>VLOOKUP(Respostas[[#This Row],[CÓD_CLIENTE]],CadastroClientes[[COD_CLIENTE]:[GERENTE]],5,0)</f>
        <v>Dexter</v>
      </c>
      <c r="F74" s="16" t="str">
        <f>VLOOKUP(Respostas[[#This Row],[CÓD_CLIENTE]],Localidades[],2,0)</f>
        <v>Recife</v>
      </c>
      <c r="G74" s="16" t="str">
        <f>VLOOKUP(Respostas[[#This Row],[CÓD_CLIENTE]],Localidades[],3,0)</f>
        <v>PE</v>
      </c>
      <c r="H74" s="16" t="str">
        <f>VLOOKUP(Respostas[[#This Row],[CÓD_CLIENTE]],Localidades[],4,0)</f>
        <v>Nordeste</v>
      </c>
      <c r="I74" s="16" t="s">
        <v>56</v>
      </c>
      <c r="J74" s="16">
        <v>5</v>
      </c>
      <c r="K74" s="17" t="str">
        <f>IF(Respostas[[#This Row],[NOTA_FINAL_NPS]]&gt;=9,"Promotor",IF(Respostas[[#This Row],[NOTA_FINAL_NPS]]&lt;6,"Detrator","Neutro"))</f>
        <v>Detrator</v>
      </c>
    </row>
    <row r="75" spans="2:11" x14ac:dyDescent="0.2">
      <c r="B75" s="15">
        <v>44225</v>
      </c>
      <c r="C75" s="15" t="str">
        <f>UPPER(TEXT(Respostas[[#This Row],[DATA_RESPOSTA]],"mmm"))</f>
        <v>JAN</v>
      </c>
      <c r="D75" s="16">
        <v>9000812</v>
      </c>
      <c r="E75" s="16" t="str">
        <f>VLOOKUP(Respostas[[#This Row],[CÓD_CLIENTE]],CadastroClientes[[COD_CLIENTE]:[GERENTE]],5,0)</f>
        <v>Dexter</v>
      </c>
      <c r="F75" s="16" t="str">
        <f>VLOOKUP(Respostas[[#This Row],[CÓD_CLIENTE]],Localidades[],2,0)</f>
        <v>Campinas</v>
      </c>
      <c r="G75" s="16" t="str">
        <f>VLOOKUP(Respostas[[#This Row],[CÓD_CLIENTE]],Localidades[],3,0)</f>
        <v>SP</v>
      </c>
      <c r="H75" s="16" t="str">
        <f>VLOOKUP(Respostas[[#This Row],[CÓD_CLIENTE]],Localidades[],4,0)</f>
        <v>Sudeste</v>
      </c>
      <c r="I75" s="16" t="s">
        <v>56</v>
      </c>
      <c r="J75" s="16">
        <v>8</v>
      </c>
      <c r="K75" s="17" t="str">
        <f>IF(Respostas[[#This Row],[NOTA_FINAL_NPS]]&gt;=9,"Promotor",IF(Respostas[[#This Row],[NOTA_FINAL_NPS]]&lt;6,"Detrator","Neutro"))</f>
        <v>Neutro</v>
      </c>
    </row>
    <row r="76" spans="2:11" x14ac:dyDescent="0.2">
      <c r="B76" s="15">
        <v>44226</v>
      </c>
      <c r="C76" s="15" t="str">
        <f>UPPER(TEXT(Respostas[[#This Row],[DATA_RESPOSTA]],"mmm"))</f>
        <v>JAN</v>
      </c>
      <c r="D76" s="16">
        <v>9000721</v>
      </c>
      <c r="E76" s="16" t="str">
        <f>VLOOKUP(Respostas[[#This Row],[CÓD_CLIENTE]],CadastroClientes[[COD_CLIENTE]:[GERENTE]],5,0)</f>
        <v>Analise</v>
      </c>
      <c r="F76" s="16" t="str">
        <f>VLOOKUP(Respostas[[#This Row],[CÓD_CLIENTE]],Localidades[],2,0)</f>
        <v>Manaus</v>
      </c>
      <c r="G76" s="16" t="str">
        <f>VLOOKUP(Respostas[[#This Row],[CÓD_CLIENTE]],Localidades[],3,0)</f>
        <v>AM</v>
      </c>
      <c r="H76" s="16" t="str">
        <f>VLOOKUP(Respostas[[#This Row],[CÓD_CLIENTE]],Localidades[],4,0)</f>
        <v>Norte</v>
      </c>
      <c r="I76" s="16" t="s">
        <v>58</v>
      </c>
      <c r="J76" s="16">
        <v>10</v>
      </c>
      <c r="K76" s="17" t="str">
        <f>IF(Respostas[[#This Row],[NOTA_FINAL_NPS]]&gt;=9,"Promotor",IF(Respostas[[#This Row],[NOTA_FINAL_NPS]]&lt;6,"Detrator","Neutro"))</f>
        <v>Promotor</v>
      </c>
    </row>
    <row r="77" spans="2:11" x14ac:dyDescent="0.2">
      <c r="B77" s="15">
        <v>44227</v>
      </c>
      <c r="C77" s="15" t="str">
        <f>UPPER(TEXT(Respostas[[#This Row],[DATA_RESPOSTA]],"mmm"))</f>
        <v>JAN</v>
      </c>
      <c r="D77" s="16">
        <v>9000124</v>
      </c>
      <c r="E77" s="16" t="str">
        <f>VLOOKUP(Respostas[[#This Row],[CÓD_CLIENTE]],CadastroClientes[[COD_CLIENTE]:[GERENTE]],5,0)</f>
        <v>Dexter</v>
      </c>
      <c r="F77" s="16" t="str">
        <f>VLOOKUP(Respostas[[#This Row],[CÓD_CLIENTE]],Localidades[],2,0)</f>
        <v>Campinas</v>
      </c>
      <c r="G77" s="16" t="str">
        <f>VLOOKUP(Respostas[[#This Row],[CÓD_CLIENTE]],Localidades[],3,0)</f>
        <v>SP</v>
      </c>
      <c r="H77" s="16" t="str">
        <f>VLOOKUP(Respostas[[#This Row],[CÓD_CLIENTE]],Localidades[],4,0)</f>
        <v>Sudeste</v>
      </c>
      <c r="I77" s="16" t="s">
        <v>56</v>
      </c>
      <c r="J77" s="16">
        <v>9</v>
      </c>
      <c r="K77" s="17" t="str">
        <f>IF(Respostas[[#This Row],[NOTA_FINAL_NPS]]&gt;=9,"Promotor",IF(Respostas[[#This Row],[NOTA_FINAL_NPS]]&lt;6,"Detrator","Neutro"))</f>
        <v>Promotor</v>
      </c>
    </row>
    <row r="78" spans="2:11" x14ac:dyDescent="0.2">
      <c r="B78" s="15">
        <v>44227</v>
      </c>
      <c r="C78" s="15" t="str">
        <f>UPPER(TEXT(Respostas[[#This Row],[DATA_RESPOSTA]],"mmm"))</f>
        <v>JAN</v>
      </c>
      <c r="D78" s="16">
        <v>9000391</v>
      </c>
      <c r="E78" s="16" t="str">
        <f>VLOOKUP(Respostas[[#This Row],[CÓD_CLIENTE]],CadastroClientes[[COD_CLIENTE]:[GERENTE]],5,0)</f>
        <v>Analise</v>
      </c>
      <c r="F78" s="16" t="str">
        <f>VLOOKUP(Respostas[[#This Row],[CÓD_CLIENTE]],Localidades[],2,0)</f>
        <v>Belo Horizonte</v>
      </c>
      <c r="G78" s="16" t="str">
        <f>VLOOKUP(Respostas[[#This Row],[CÓD_CLIENTE]],Localidades[],3,0)</f>
        <v>MG</v>
      </c>
      <c r="H78" s="16" t="str">
        <f>VLOOKUP(Respostas[[#This Row],[CÓD_CLIENTE]],Localidades[],4,0)</f>
        <v>Sudeste</v>
      </c>
      <c r="I78" s="16" t="s">
        <v>58</v>
      </c>
      <c r="J78" s="16">
        <v>9</v>
      </c>
      <c r="K78" s="17" t="str">
        <f>IF(Respostas[[#This Row],[NOTA_FINAL_NPS]]&gt;=9,"Promotor",IF(Respostas[[#This Row],[NOTA_FINAL_NPS]]&lt;6,"Detrator","Neutro"))</f>
        <v>Promotor</v>
      </c>
    </row>
    <row r="79" spans="2:11" x14ac:dyDescent="0.2">
      <c r="B79" s="15">
        <v>44227</v>
      </c>
      <c r="C79" s="15" t="str">
        <f>UPPER(TEXT(Respostas[[#This Row],[DATA_RESPOSTA]],"mmm"))</f>
        <v>JAN</v>
      </c>
      <c r="D79" s="16">
        <v>9000762</v>
      </c>
      <c r="E79" s="16" t="str">
        <f>VLOOKUP(Respostas[[#This Row],[CÓD_CLIENTE]],CadastroClientes[[COD_CLIENTE]:[GERENTE]],5,0)</f>
        <v>Dexter</v>
      </c>
      <c r="F79" s="16" t="str">
        <f>VLOOKUP(Respostas[[#This Row],[CÓD_CLIENTE]],Localidades[],2,0)</f>
        <v>Manaus</v>
      </c>
      <c r="G79" s="16" t="str">
        <f>VLOOKUP(Respostas[[#This Row],[CÓD_CLIENTE]],Localidades[],3,0)</f>
        <v>AM</v>
      </c>
      <c r="H79" s="16" t="str">
        <f>VLOOKUP(Respostas[[#This Row],[CÓD_CLIENTE]],Localidades[],4,0)</f>
        <v>Norte</v>
      </c>
      <c r="I79" s="16" t="s">
        <v>55</v>
      </c>
      <c r="J79" s="16">
        <v>8</v>
      </c>
      <c r="K79" s="17" t="str">
        <f>IF(Respostas[[#This Row],[NOTA_FINAL_NPS]]&gt;=9,"Promotor",IF(Respostas[[#This Row],[NOTA_FINAL_NPS]]&lt;6,"Detrator","Neutro"))</f>
        <v>Neutro</v>
      </c>
    </row>
    <row r="80" spans="2:11" x14ac:dyDescent="0.2">
      <c r="B80" s="15">
        <v>44227</v>
      </c>
      <c r="C80" s="15" t="str">
        <f>UPPER(TEXT(Respostas[[#This Row],[DATA_RESPOSTA]],"mmm"))</f>
        <v>JAN</v>
      </c>
      <c r="D80" s="16">
        <v>9000917</v>
      </c>
      <c r="E80" s="16" t="str">
        <f>VLOOKUP(Respostas[[#This Row],[CÓD_CLIENTE]],CadastroClientes[[COD_CLIENTE]:[GERENTE]],5,0)</f>
        <v>Aria</v>
      </c>
      <c r="F80" s="16" t="str">
        <f>VLOOKUP(Respostas[[#This Row],[CÓD_CLIENTE]],Localidades[],2,0)</f>
        <v>Rio de Janeiro</v>
      </c>
      <c r="G80" s="16" t="str">
        <f>VLOOKUP(Respostas[[#This Row],[CÓD_CLIENTE]],Localidades[],3,0)</f>
        <v>RJ</v>
      </c>
      <c r="H80" s="16" t="str">
        <f>VLOOKUP(Respostas[[#This Row],[CÓD_CLIENTE]],Localidades[],4,0)</f>
        <v>Sudeste</v>
      </c>
      <c r="I80" s="16" t="s">
        <v>55</v>
      </c>
      <c r="J80" s="16">
        <v>8</v>
      </c>
      <c r="K80" s="17" t="str">
        <f>IF(Respostas[[#This Row],[NOTA_FINAL_NPS]]&gt;=9,"Promotor",IF(Respostas[[#This Row],[NOTA_FINAL_NPS]]&lt;6,"Detrator","Neutro"))</f>
        <v>Neutro</v>
      </c>
    </row>
    <row r="81" spans="2:11" x14ac:dyDescent="0.2">
      <c r="B81" s="15">
        <v>44228</v>
      </c>
      <c r="C81" s="15" t="str">
        <f>UPPER(TEXT(Respostas[[#This Row],[DATA_RESPOSTA]],"mmm"))</f>
        <v>FEV</v>
      </c>
      <c r="D81" s="16">
        <v>9000791</v>
      </c>
      <c r="E81" s="16" t="str">
        <f>VLOOKUP(Respostas[[#This Row],[CÓD_CLIENTE]],CadastroClientes[[COD_CLIENTE]:[GERENTE]],5,0)</f>
        <v>Dexter</v>
      </c>
      <c r="F81" s="16" t="str">
        <f>VLOOKUP(Respostas[[#This Row],[CÓD_CLIENTE]],Localidades[],2,0)</f>
        <v>São Paulo</v>
      </c>
      <c r="G81" s="16" t="str">
        <f>VLOOKUP(Respostas[[#This Row],[CÓD_CLIENTE]],Localidades[],3,0)</f>
        <v>SP</v>
      </c>
      <c r="H81" s="16" t="str">
        <f>VLOOKUP(Respostas[[#This Row],[CÓD_CLIENTE]],Localidades[],4,0)</f>
        <v>Sudeste</v>
      </c>
      <c r="I81" s="16" t="s">
        <v>57</v>
      </c>
      <c r="J81" s="16">
        <v>8</v>
      </c>
      <c r="K81" s="17" t="str">
        <f>IF(Respostas[[#This Row],[NOTA_FINAL_NPS]]&gt;=9,"Promotor",IF(Respostas[[#This Row],[NOTA_FINAL_NPS]]&lt;6,"Detrator","Neutro"))</f>
        <v>Neutro</v>
      </c>
    </row>
    <row r="82" spans="2:11" x14ac:dyDescent="0.2">
      <c r="B82" s="15">
        <v>44229</v>
      </c>
      <c r="C82" s="15" t="str">
        <f>UPPER(TEXT(Respostas[[#This Row],[DATA_RESPOSTA]],"mmm"))</f>
        <v>FEV</v>
      </c>
      <c r="D82" s="16">
        <v>9000153</v>
      </c>
      <c r="E82" s="16" t="str">
        <f>VLOOKUP(Respostas[[#This Row],[CÓD_CLIENTE]],CadastroClientes[[COD_CLIENTE]:[GERENTE]],5,0)</f>
        <v>Dexter</v>
      </c>
      <c r="F82" s="16" t="str">
        <f>VLOOKUP(Respostas[[#This Row],[CÓD_CLIENTE]],Localidades[],2,0)</f>
        <v>Campinas</v>
      </c>
      <c r="G82" s="16" t="str">
        <f>VLOOKUP(Respostas[[#This Row],[CÓD_CLIENTE]],Localidades[],3,0)</f>
        <v>SP</v>
      </c>
      <c r="H82" s="16" t="str">
        <f>VLOOKUP(Respostas[[#This Row],[CÓD_CLIENTE]],Localidades[],4,0)</f>
        <v>Sudeste</v>
      </c>
      <c r="I82" s="16" t="s">
        <v>57</v>
      </c>
      <c r="J82" s="16">
        <v>10</v>
      </c>
      <c r="K82" s="17" t="str">
        <f>IF(Respostas[[#This Row],[NOTA_FINAL_NPS]]&gt;=9,"Promotor",IF(Respostas[[#This Row],[NOTA_FINAL_NPS]]&lt;6,"Detrator","Neutro"))</f>
        <v>Promotor</v>
      </c>
    </row>
    <row r="83" spans="2:11" x14ac:dyDescent="0.2">
      <c r="B83" s="15">
        <v>44229</v>
      </c>
      <c r="C83" s="15" t="str">
        <f>UPPER(TEXT(Respostas[[#This Row],[DATA_RESPOSTA]],"mmm"))</f>
        <v>FEV</v>
      </c>
      <c r="D83" s="16">
        <v>9000454</v>
      </c>
      <c r="E83" s="16" t="str">
        <f>VLOOKUP(Respostas[[#This Row],[CÓD_CLIENTE]],CadastroClientes[[COD_CLIENTE]:[GERENTE]],5,0)</f>
        <v>Analise</v>
      </c>
      <c r="F83" s="16" t="str">
        <f>VLOOKUP(Respostas[[#This Row],[CÓD_CLIENTE]],Localidades[],2,0)</f>
        <v>Florianopolis</v>
      </c>
      <c r="G83" s="16" t="str">
        <f>VLOOKUP(Respostas[[#This Row],[CÓD_CLIENTE]],Localidades[],3,0)</f>
        <v>SC</v>
      </c>
      <c r="H83" s="16" t="str">
        <f>VLOOKUP(Respostas[[#This Row],[CÓD_CLIENTE]],Localidades[],4,0)</f>
        <v>Sul</v>
      </c>
      <c r="I83" s="16" t="s">
        <v>57</v>
      </c>
      <c r="J83" s="16">
        <v>8</v>
      </c>
      <c r="K83" s="17" t="str">
        <f>IF(Respostas[[#This Row],[NOTA_FINAL_NPS]]&gt;=9,"Promotor",IF(Respostas[[#This Row],[NOTA_FINAL_NPS]]&lt;6,"Detrator","Neutro"))</f>
        <v>Neutro</v>
      </c>
    </row>
    <row r="84" spans="2:11" x14ac:dyDescent="0.2">
      <c r="B84" s="15">
        <v>44229</v>
      </c>
      <c r="C84" s="15" t="str">
        <f>UPPER(TEXT(Respostas[[#This Row],[DATA_RESPOSTA]],"mmm"))</f>
        <v>FEV</v>
      </c>
      <c r="D84" s="16">
        <v>9000496</v>
      </c>
      <c r="E84" s="16" t="str">
        <f>VLOOKUP(Respostas[[#This Row],[CÓD_CLIENTE]],CadastroClientes[[COD_CLIENTE]:[GERENTE]],5,0)</f>
        <v>Analise</v>
      </c>
      <c r="F84" s="16" t="str">
        <f>VLOOKUP(Respostas[[#This Row],[CÓD_CLIENTE]],Localidades[],2,0)</f>
        <v>São Paulo</v>
      </c>
      <c r="G84" s="16" t="str">
        <f>VLOOKUP(Respostas[[#This Row],[CÓD_CLIENTE]],Localidades[],3,0)</f>
        <v>SP</v>
      </c>
      <c r="H84" s="16" t="str">
        <f>VLOOKUP(Respostas[[#This Row],[CÓD_CLIENTE]],Localidades[],4,0)</f>
        <v>Sudeste</v>
      </c>
      <c r="I84" s="16" t="s">
        <v>56</v>
      </c>
      <c r="J84" s="16">
        <v>9</v>
      </c>
      <c r="K84" s="17" t="str">
        <f>IF(Respostas[[#This Row],[NOTA_FINAL_NPS]]&gt;=9,"Promotor",IF(Respostas[[#This Row],[NOTA_FINAL_NPS]]&lt;6,"Detrator","Neutro"))</f>
        <v>Promotor</v>
      </c>
    </row>
    <row r="85" spans="2:11" x14ac:dyDescent="0.2">
      <c r="B85" s="15">
        <v>44230</v>
      </c>
      <c r="C85" s="15" t="str">
        <f>UPPER(TEXT(Respostas[[#This Row],[DATA_RESPOSTA]],"mmm"))</f>
        <v>FEV</v>
      </c>
      <c r="D85" s="16">
        <v>9000255</v>
      </c>
      <c r="E85" s="16" t="str">
        <f>VLOOKUP(Respostas[[#This Row],[CÓD_CLIENTE]],CadastroClientes[[COD_CLIENTE]:[GERENTE]],5,0)</f>
        <v>Analise</v>
      </c>
      <c r="F85" s="16" t="str">
        <f>VLOOKUP(Respostas[[#This Row],[CÓD_CLIENTE]],Localidades[],2,0)</f>
        <v>Goiania</v>
      </c>
      <c r="G85" s="16" t="str">
        <f>VLOOKUP(Respostas[[#This Row],[CÓD_CLIENTE]],Localidades[],3,0)</f>
        <v>GO</v>
      </c>
      <c r="H85" s="16" t="str">
        <f>VLOOKUP(Respostas[[#This Row],[CÓD_CLIENTE]],Localidades[],4,0)</f>
        <v>Centro-oeste</v>
      </c>
      <c r="I85" s="16" t="s">
        <v>55</v>
      </c>
      <c r="J85" s="16">
        <v>10</v>
      </c>
      <c r="K85" s="17" t="str">
        <f>IF(Respostas[[#This Row],[NOTA_FINAL_NPS]]&gt;=9,"Promotor",IF(Respostas[[#This Row],[NOTA_FINAL_NPS]]&lt;6,"Detrator","Neutro"))</f>
        <v>Promotor</v>
      </c>
    </row>
    <row r="86" spans="2:11" x14ac:dyDescent="0.2">
      <c r="B86" s="15">
        <v>44230</v>
      </c>
      <c r="C86" s="15" t="str">
        <f>UPPER(TEXT(Respostas[[#This Row],[DATA_RESPOSTA]],"mmm"))</f>
        <v>FEV</v>
      </c>
      <c r="D86" s="16">
        <v>9000355</v>
      </c>
      <c r="E86" s="16" t="str">
        <f>VLOOKUP(Respostas[[#This Row],[CÓD_CLIENTE]],CadastroClientes[[COD_CLIENTE]:[GERENTE]],5,0)</f>
        <v>Analise</v>
      </c>
      <c r="F86" s="16" t="str">
        <f>VLOOKUP(Respostas[[#This Row],[CÓD_CLIENTE]],Localidades[],2,0)</f>
        <v>Campinas</v>
      </c>
      <c r="G86" s="16" t="str">
        <f>VLOOKUP(Respostas[[#This Row],[CÓD_CLIENTE]],Localidades[],3,0)</f>
        <v>SP</v>
      </c>
      <c r="H86" s="16" t="str">
        <f>VLOOKUP(Respostas[[#This Row],[CÓD_CLIENTE]],Localidades[],4,0)</f>
        <v>Sudeste</v>
      </c>
      <c r="I86" s="16" t="s">
        <v>57</v>
      </c>
      <c r="J86" s="16">
        <v>8</v>
      </c>
      <c r="K86" s="17" t="str">
        <f>IF(Respostas[[#This Row],[NOTA_FINAL_NPS]]&gt;=9,"Promotor",IF(Respostas[[#This Row],[NOTA_FINAL_NPS]]&lt;6,"Detrator","Neutro"))</f>
        <v>Neutro</v>
      </c>
    </row>
    <row r="87" spans="2:11" x14ac:dyDescent="0.2">
      <c r="B87" s="15">
        <v>44230</v>
      </c>
      <c r="C87" s="15" t="str">
        <f>UPPER(TEXT(Respostas[[#This Row],[DATA_RESPOSTA]],"mmm"))</f>
        <v>FEV</v>
      </c>
      <c r="D87" s="16">
        <v>9000464</v>
      </c>
      <c r="E87" s="16" t="str">
        <f>VLOOKUP(Respostas[[#This Row],[CÓD_CLIENTE]],CadastroClientes[[COD_CLIENTE]:[GERENTE]],5,0)</f>
        <v>Analise</v>
      </c>
      <c r="F87" s="16" t="str">
        <f>VLOOKUP(Respostas[[#This Row],[CÓD_CLIENTE]],Localidades[],2,0)</f>
        <v>Florianopolis</v>
      </c>
      <c r="G87" s="16" t="str">
        <f>VLOOKUP(Respostas[[#This Row],[CÓD_CLIENTE]],Localidades[],3,0)</f>
        <v>SC</v>
      </c>
      <c r="H87" s="16" t="str">
        <f>VLOOKUP(Respostas[[#This Row],[CÓD_CLIENTE]],Localidades[],4,0)</f>
        <v>Sul</v>
      </c>
      <c r="I87" s="16" t="s">
        <v>54</v>
      </c>
      <c r="J87" s="16">
        <v>10</v>
      </c>
      <c r="K87" s="17" t="str">
        <f>IF(Respostas[[#This Row],[NOTA_FINAL_NPS]]&gt;=9,"Promotor",IF(Respostas[[#This Row],[NOTA_FINAL_NPS]]&lt;6,"Detrator","Neutro"))</f>
        <v>Promotor</v>
      </c>
    </row>
    <row r="88" spans="2:11" x14ac:dyDescent="0.2">
      <c r="B88" s="15">
        <v>44230</v>
      </c>
      <c r="C88" s="15" t="str">
        <f>UPPER(TEXT(Respostas[[#This Row],[DATA_RESPOSTA]],"mmm"))</f>
        <v>FEV</v>
      </c>
      <c r="D88" s="16">
        <v>9000865</v>
      </c>
      <c r="E88" s="16" t="str">
        <f>VLOOKUP(Respostas[[#This Row],[CÓD_CLIENTE]],CadastroClientes[[COD_CLIENTE]:[GERENTE]],5,0)</f>
        <v>Analise</v>
      </c>
      <c r="F88" s="16" t="str">
        <f>VLOOKUP(Respostas[[#This Row],[CÓD_CLIENTE]],Localidades[],2,0)</f>
        <v>Recife</v>
      </c>
      <c r="G88" s="16" t="str">
        <f>VLOOKUP(Respostas[[#This Row],[CÓD_CLIENTE]],Localidades[],3,0)</f>
        <v>PE</v>
      </c>
      <c r="H88" s="16" t="str">
        <f>VLOOKUP(Respostas[[#This Row],[CÓD_CLIENTE]],Localidades[],4,0)</f>
        <v>Nordeste</v>
      </c>
      <c r="I88" s="16" t="s">
        <v>54</v>
      </c>
      <c r="J88" s="16">
        <v>10</v>
      </c>
      <c r="K88" s="17" t="str">
        <f>IF(Respostas[[#This Row],[NOTA_FINAL_NPS]]&gt;=9,"Promotor",IF(Respostas[[#This Row],[NOTA_FINAL_NPS]]&lt;6,"Detrator","Neutro"))</f>
        <v>Promotor</v>
      </c>
    </row>
    <row r="89" spans="2:11" x14ac:dyDescent="0.2">
      <c r="B89" s="15">
        <v>44231</v>
      </c>
      <c r="C89" s="15" t="str">
        <f>UPPER(TEXT(Respostas[[#This Row],[DATA_RESPOSTA]],"mmm"))</f>
        <v>FEV</v>
      </c>
      <c r="D89" s="16">
        <v>9000127</v>
      </c>
      <c r="E89" s="16" t="str">
        <f>VLOOKUP(Respostas[[#This Row],[CÓD_CLIENTE]],CadastroClientes[[COD_CLIENTE]:[GERENTE]],5,0)</f>
        <v>Dexter</v>
      </c>
      <c r="F89" s="16" t="str">
        <f>VLOOKUP(Respostas[[#This Row],[CÓD_CLIENTE]],Localidades[],2,0)</f>
        <v>Recife</v>
      </c>
      <c r="G89" s="16" t="str">
        <f>VLOOKUP(Respostas[[#This Row],[CÓD_CLIENTE]],Localidades[],3,0)</f>
        <v>PE</v>
      </c>
      <c r="H89" s="16" t="str">
        <f>VLOOKUP(Respostas[[#This Row],[CÓD_CLIENTE]],Localidades[],4,0)</f>
        <v>Nordeste</v>
      </c>
      <c r="I89" s="16" t="s">
        <v>54</v>
      </c>
      <c r="J89" s="16">
        <v>9</v>
      </c>
      <c r="K89" s="17" t="str">
        <f>IF(Respostas[[#This Row],[NOTA_FINAL_NPS]]&gt;=9,"Promotor",IF(Respostas[[#This Row],[NOTA_FINAL_NPS]]&lt;6,"Detrator","Neutro"))</f>
        <v>Promotor</v>
      </c>
    </row>
    <row r="90" spans="2:11" x14ac:dyDescent="0.2">
      <c r="B90" s="15">
        <v>44232</v>
      </c>
      <c r="C90" s="15" t="str">
        <f>UPPER(TEXT(Respostas[[#This Row],[DATA_RESPOSTA]],"mmm"))</f>
        <v>FEV</v>
      </c>
      <c r="D90" s="16">
        <v>9000603</v>
      </c>
      <c r="E90" s="16" t="str">
        <f>VLOOKUP(Respostas[[#This Row],[CÓD_CLIENTE]],CadastroClientes[[COD_CLIENTE]:[GERENTE]],5,0)</f>
        <v>Analise</v>
      </c>
      <c r="F90" s="16" t="str">
        <f>VLOOKUP(Respostas[[#This Row],[CÓD_CLIENTE]],Localidades[],2,0)</f>
        <v>Goiania</v>
      </c>
      <c r="G90" s="16" t="str">
        <f>VLOOKUP(Respostas[[#This Row],[CÓD_CLIENTE]],Localidades[],3,0)</f>
        <v>GO</v>
      </c>
      <c r="H90" s="16" t="str">
        <f>VLOOKUP(Respostas[[#This Row],[CÓD_CLIENTE]],Localidades[],4,0)</f>
        <v>Centro-oeste</v>
      </c>
      <c r="I90" s="16" t="s">
        <v>58</v>
      </c>
      <c r="J90" s="16">
        <v>10</v>
      </c>
      <c r="K90" s="17" t="str">
        <f>IF(Respostas[[#This Row],[NOTA_FINAL_NPS]]&gt;=9,"Promotor",IF(Respostas[[#This Row],[NOTA_FINAL_NPS]]&lt;6,"Detrator","Neutro"))</f>
        <v>Promotor</v>
      </c>
    </row>
    <row r="91" spans="2:11" x14ac:dyDescent="0.2">
      <c r="B91" s="15">
        <v>44233</v>
      </c>
      <c r="C91" s="15" t="str">
        <f>UPPER(TEXT(Respostas[[#This Row],[DATA_RESPOSTA]],"mmm"))</f>
        <v>FEV</v>
      </c>
      <c r="D91" s="16">
        <v>9000115</v>
      </c>
      <c r="E91" s="16" t="str">
        <f>VLOOKUP(Respostas[[#This Row],[CÓD_CLIENTE]],CadastroClientes[[COD_CLIENTE]:[GERENTE]],5,0)</f>
        <v>Dexter</v>
      </c>
      <c r="F91" s="16" t="str">
        <f>VLOOKUP(Respostas[[#This Row],[CÓD_CLIENTE]],Localidades[],2,0)</f>
        <v>Goiania</v>
      </c>
      <c r="G91" s="16" t="str">
        <f>VLOOKUP(Respostas[[#This Row],[CÓD_CLIENTE]],Localidades[],3,0)</f>
        <v>GO</v>
      </c>
      <c r="H91" s="16" t="str">
        <f>VLOOKUP(Respostas[[#This Row],[CÓD_CLIENTE]],Localidades[],4,0)</f>
        <v>Centro-oeste</v>
      </c>
      <c r="I91" s="16" t="s">
        <v>54</v>
      </c>
      <c r="J91" s="16">
        <v>10</v>
      </c>
      <c r="K91" s="17" t="str">
        <f>IF(Respostas[[#This Row],[NOTA_FINAL_NPS]]&gt;=9,"Promotor",IF(Respostas[[#This Row],[NOTA_FINAL_NPS]]&lt;6,"Detrator","Neutro"))</f>
        <v>Promotor</v>
      </c>
    </row>
    <row r="92" spans="2:11" x14ac:dyDescent="0.2">
      <c r="B92" s="15">
        <v>44233</v>
      </c>
      <c r="C92" s="15" t="str">
        <f>UPPER(TEXT(Respostas[[#This Row],[DATA_RESPOSTA]],"mmm"))</f>
        <v>FEV</v>
      </c>
      <c r="D92" s="16">
        <v>9000290</v>
      </c>
      <c r="E92" s="16" t="str">
        <f>VLOOKUP(Respostas[[#This Row],[CÓD_CLIENTE]],CadastroClientes[[COD_CLIENTE]:[GERENTE]],5,0)</f>
        <v>Analise</v>
      </c>
      <c r="F92" s="16" t="str">
        <f>VLOOKUP(Respostas[[#This Row],[CÓD_CLIENTE]],Localidades[],2,0)</f>
        <v>Rio de Janeiro</v>
      </c>
      <c r="G92" s="16" t="str">
        <f>VLOOKUP(Respostas[[#This Row],[CÓD_CLIENTE]],Localidades[],3,0)</f>
        <v>RJ</v>
      </c>
      <c r="H92" s="16" t="str">
        <f>VLOOKUP(Respostas[[#This Row],[CÓD_CLIENTE]],Localidades[],4,0)</f>
        <v>Sudeste</v>
      </c>
      <c r="I92" s="16" t="s">
        <v>56</v>
      </c>
      <c r="J92" s="16">
        <v>9</v>
      </c>
      <c r="K92" s="17" t="str">
        <f>IF(Respostas[[#This Row],[NOTA_FINAL_NPS]]&gt;=9,"Promotor",IF(Respostas[[#This Row],[NOTA_FINAL_NPS]]&lt;6,"Detrator","Neutro"))</f>
        <v>Promotor</v>
      </c>
    </row>
    <row r="93" spans="2:11" x14ac:dyDescent="0.2">
      <c r="B93" s="15">
        <v>44233</v>
      </c>
      <c r="C93" s="15" t="str">
        <f>UPPER(TEXT(Respostas[[#This Row],[DATA_RESPOSTA]],"mmm"))</f>
        <v>FEV</v>
      </c>
      <c r="D93" s="16">
        <v>9000705</v>
      </c>
      <c r="E93" s="16" t="str">
        <f>VLOOKUP(Respostas[[#This Row],[CÓD_CLIENTE]],CadastroClientes[[COD_CLIENTE]:[GERENTE]],5,0)</f>
        <v>Michael</v>
      </c>
      <c r="F93" s="16" t="str">
        <f>VLOOKUP(Respostas[[#This Row],[CÓD_CLIENTE]],Localidades[],2,0)</f>
        <v>Rio de Janeiro</v>
      </c>
      <c r="G93" s="16" t="str">
        <f>VLOOKUP(Respostas[[#This Row],[CÓD_CLIENTE]],Localidades[],3,0)</f>
        <v>RJ</v>
      </c>
      <c r="H93" s="16" t="str">
        <f>VLOOKUP(Respostas[[#This Row],[CÓD_CLIENTE]],Localidades[],4,0)</f>
        <v>Sudeste</v>
      </c>
      <c r="I93" s="16" t="s">
        <v>54</v>
      </c>
      <c r="J93" s="16">
        <v>10</v>
      </c>
      <c r="K93" s="17" t="str">
        <f>IF(Respostas[[#This Row],[NOTA_FINAL_NPS]]&gt;=9,"Promotor",IF(Respostas[[#This Row],[NOTA_FINAL_NPS]]&lt;6,"Detrator","Neutro"))</f>
        <v>Promotor</v>
      </c>
    </row>
    <row r="94" spans="2:11" x14ac:dyDescent="0.2">
      <c r="B94" s="15">
        <v>44234</v>
      </c>
      <c r="C94" s="15" t="str">
        <f>UPPER(TEXT(Respostas[[#This Row],[DATA_RESPOSTA]],"mmm"))</f>
        <v>FEV</v>
      </c>
      <c r="D94" s="16">
        <v>9000266</v>
      </c>
      <c r="E94" s="16" t="str">
        <f>VLOOKUP(Respostas[[#This Row],[CÓD_CLIENTE]],CadastroClientes[[COD_CLIENTE]:[GERENTE]],5,0)</f>
        <v>Michael</v>
      </c>
      <c r="F94" s="16" t="str">
        <f>VLOOKUP(Respostas[[#This Row],[CÓD_CLIENTE]],Localidades[],2,0)</f>
        <v>Rio de Janeiro</v>
      </c>
      <c r="G94" s="16" t="str">
        <f>VLOOKUP(Respostas[[#This Row],[CÓD_CLIENTE]],Localidades[],3,0)</f>
        <v>RJ</v>
      </c>
      <c r="H94" s="16" t="str">
        <f>VLOOKUP(Respostas[[#This Row],[CÓD_CLIENTE]],Localidades[],4,0)</f>
        <v>Sudeste</v>
      </c>
      <c r="I94" s="16" t="s">
        <v>1</v>
      </c>
      <c r="J94" s="16">
        <v>9</v>
      </c>
      <c r="K94" s="17" t="str">
        <f>IF(Respostas[[#This Row],[NOTA_FINAL_NPS]]&gt;=9,"Promotor",IF(Respostas[[#This Row],[NOTA_FINAL_NPS]]&lt;6,"Detrator","Neutro"))</f>
        <v>Promotor</v>
      </c>
    </row>
    <row r="95" spans="2:11" x14ac:dyDescent="0.2">
      <c r="B95" s="15">
        <v>44235</v>
      </c>
      <c r="C95" s="15" t="str">
        <f>UPPER(TEXT(Respostas[[#This Row],[DATA_RESPOSTA]],"mmm"))</f>
        <v>FEV</v>
      </c>
      <c r="D95" s="16">
        <v>9000295</v>
      </c>
      <c r="E95" s="16" t="str">
        <f>VLOOKUP(Respostas[[#This Row],[CÓD_CLIENTE]],CadastroClientes[[COD_CLIENTE]:[GERENTE]],5,0)</f>
        <v>Analise</v>
      </c>
      <c r="F95" s="16" t="str">
        <f>VLOOKUP(Respostas[[#This Row],[CÓD_CLIENTE]],Localidades[],2,0)</f>
        <v>Recife</v>
      </c>
      <c r="G95" s="16" t="str">
        <f>VLOOKUP(Respostas[[#This Row],[CÓD_CLIENTE]],Localidades[],3,0)</f>
        <v>PE</v>
      </c>
      <c r="H95" s="16" t="str">
        <f>VLOOKUP(Respostas[[#This Row],[CÓD_CLIENTE]],Localidades[],4,0)</f>
        <v>Nordeste</v>
      </c>
      <c r="I95" s="16" t="s">
        <v>1</v>
      </c>
      <c r="J95" s="16">
        <v>10</v>
      </c>
      <c r="K95" s="17" t="str">
        <f>IF(Respostas[[#This Row],[NOTA_FINAL_NPS]]&gt;=9,"Promotor",IF(Respostas[[#This Row],[NOTA_FINAL_NPS]]&lt;6,"Detrator","Neutro"))</f>
        <v>Promotor</v>
      </c>
    </row>
    <row r="96" spans="2:11" x14ac:dyDescent="0.2">
      <c r="B96" s="15">
        <v>44235</v>
      </c>
      <c r="C96" s="15" t="str">
        <f>UPPER(TEXT(Respostas[[#This Row],[DATA_RESPOSTA]],"mmm"))</f>
        <v>FEV</v>
      </c>
      <c r="D96" s="16">
        <v>9000310</v>
      </c>
      <c r="E96" s="16" t="str">
        <f>VLOOKUP(Respostas[[#This Row],[CÓD_CLIENTE]],CadastroClientes[[COD_CLIENTE]:[GERENTE]],5,0)</f>
        <v>Analise</v>
      </c>
      <c r="F96" s="16" t="str">
        <f>VLOOKUP(Respostas[[#This Row],[CÓD_CLIENTE]],Localidades[],2,0)</f>
        <v>Rio de Janeiro</v>
      </c>
      <c r="G96" s="16" t="str">
        <f>VLOOKUP(Respostas[[#This Row],[CÓD_CLIENTE]],Localidades[],3,0)</f>
        <v>RJ</v>
      </c>
      <c r="H96" s="16" t="str">
        <f>VLOOKUP(Respostas[[#This Row],[CÓD_CLIENTE]],Localidades[],4,0)</f>
        <v>Sudeste</v>
      </c>
      <c r="I96" s="16" t="s">
        <v>57</v>
      </c>
      <c r="J96" s="16">
        <v>2</v>
      </c>
      <c r="K96" s="17" t="str">
        <f>IF(Respostas[[#This Row],[NOTA_FINAL_NPS]]&gt;=9,"Promotor",IF(Respostas[[#This Row],[NOTA_FINAL_NPS]]&lt;6,"Detrator","Neutro"))</f>
        <v>Detrator</v>
      </c>
    </row>
    <row r="97" spans="2:11" x14ac:dyDescent="0.2">
      <c r="B97" s="15">
        <v>44235</v>
      </c>
      <c r="C97" s="15" t="str">
        <f>UPPER(TEXT(Respostas[[#This Row],[DATA_RESPOSTA]],"mmm"))</f>
        <v>FEV</v>
      </c>
      <c r="D97" s="16">
        <v>9000777</v>
      </c>
      <c r="E97" s="16" t="str">
        <f>VLOOKUP(Respostas[[#This Row],[CÓD_CLIENTE]],CadastroClientes[[COD_CLIENTE]:[GERENTE]],5,0)</f>
        <v>Dexter</v>
      </c>
      <c r="F97" s="16" t="str">
        <f>VLOOKUP(Respostas[[#This Row],[CÓD_CLIENTE]],Localidades[],2,0)</f>
        <v>Porto Alegre</v>
      </c>
      <c r="G97" s="16" t="str">
        <f>VLOOKUP(Respostas[[#This Row],[CÓD_CLIENTE]],Localidades[],3,0)</f>
        <v>RS</v>
      </c>
      <c r="H97" s="16" t="str">
        <f>VLOOKUP(Respostas[[#This Row],[CÓD_CLIENTE]],Localidades[],4,0)</f>
        <v>Sul</v>
      </c>
      <c r="I97" s="16" t="s">
        <v>56</v>
      </c>
      <c r="J97" s="16">
        <v>2</v>
      </c>
      <c r="K97" s="17" t="str">
        <f>IF(Respostas[[#This Row],[NOTA_FINAL_NPS]]&gt;=9,"Promotor",IF(Respostas[[#This Row],[NOTA_FINAL_NPS]]&lt;6,"Detrator","Neutro"))</f>
        <v>Detrator</v>
      </c>
    </row>
    <row r="98" spans="2:11" x14ac:dyDescent="0.2">
      <c r="B98" s="15">
        <v>44235</v>
      </c>
      <c r="C98" s="15" t="str">
        <f>UPPER(TEXT(Respostas[[#This Row],[DATA_RESPOSTA]],"mmm"))</f>
        <v>FEV</v>
      </c>
      <c r="D98" s="16">
        <v>9000855</v>
      </c>
      <c r="E98" s="16" t="str">
        <f>VLOOKUP(Respostas[[#This Row],[CÓD_CLIENTE]],CadastroClientes[[COD_CLIENTE]:[GERENTE]],5,0)</f>
        <v>Aria</v>
      </c>
      <c r="F98" s="16" t="str">
        <f>VLOOKUP(Respostas[[#This Row],[CÓD_CLIENTE]],Localidades[],2,0)</f>
        <v>Campinas</v>
      </c>
      <c r="G98" s="16" t="str">
        <f>VLOOKUP(Respostas[[#This Row],[CÓD_CLIENTE]],Localidades[],3,0)</f>
        <v>SP</v>
      </c>
      <c r="H98" s="16" t="str">
        <f>VLOOKUP(Respostas[[#This Row],[CÓD_CLIENTE]],Localidades[],4,0)</f>
        <v>Sudeste</v>
      </c>
      <c r="I98" s="16" t="s">
        <v>56</v>
      </c>
      <c r="J98" s="16">
        <v>7</v>
      </c>
      <c r="K98" s="17" t="str">
        <f>IF(Respostas[[#This Row],[NOTA_FINAL_NPS]]&gt;=9,"Promotor",IF(Respostas[[#This Row],[NOTA_FINAL_NPS]]&lt;6,"Detrator","Neutro"))</f>
        <v>Neutro</v>
      </c>
    </row>
    <row r="99" spans="2:11" x14ac:dyDescent="0.2">
      <c r="B99" s="15">
        <v>44236</v>
      </c>
      <c r="C99" s="15" t="str">
        <f>UPPER(TEXT(Respostas[[#This Row],[DATA_RESPOSTA]],"mmm"))</f>
        <v>FEV</v>
      </c>
      <c r="D99" s="16">
        <v>9000232</v>
      </c>
      <c r="E99" s="16" t="str">
        <f>VLOOKUP(Respostas[[#This Row],[CÓD_CLIENTE]],CadastroClientes[[COD_CLIENTE]:[GERENTE]],5,0)</f>
        <v>Michael</v>
      </c>
      <c r="F99" s="16" t="str">
        <f>VLOOKUP(Respostas[[#This Row],[CÓD_CLIENTE]],Localidades[],2,0)</f>
        <v>Recife</v>
      </c>
      <c r="G99" s="16" t="str">
        <f>VLOOKUP(Respostas[[#This Row],[CÓD_CLIENTE]],Localidades[],3,0)</f>
        <v>PE</v>
      </c>
      <c r="H99" s="16" t="str">
        <f>VLOOKUP(Respostas[[#This Row],[CÓD_CLIENTE]],Localidades[],4,0)</f>
        <v>Nordeste</v>
      </c>
      <c r="I99" s="16" t="s">
        <v>1</v>
      </c>
      <c r="J99" s="16">
        <v>1</v>
      </c>
      <c r="K99" s="17" t="str">
        <f>IF(Respostas[[#This Row],[NOTA_FINAL_NPS]]&gt;=9,"Promotor",IF(Respostas[[#This Row],[NOTA_FINAL_NPS]]&lt;6,"Detrator","Neutro"))</f>
        <v>Detrator</v>
      </c>
    </row>
    <row r="100" spans="2:11" x14ac:dyDescent="0.2">
      <c r="B100" s="15">
        <v>44236</v>
      </c>
      <c r="C100" s="15" t="str">
        <f>UPPER(TEXT(Respostas[[#This Row],[DATA_RESPOSTA]],"mmm"))</f>
        <v>FEV</v>
      </c>
      <c r="D100" s="16">
        <v>9000245</v>
      </c>
      <c r="E100" s="16" t="str">
        <f>VLOOKUP(Respostas[[#This Row],[CÓD_CLIENTE]],CadastroClientes[[COD_CLIENTE]:[GERENTE]],5,0)</f>
        <v>Michael</v>
      </c>
      <c r="F100" s="16" t="str">
        <f>VLOOKUP(Respostas[[#This Row],[CÓD_CLIENTE]],Localidades[],2,0)</f>
        <v>Belo Horizonte</v>
      </c>
      <c r="G100" s="16" t="str">
        <f>VLOOKUP(Respostas[[#This Row],[CÓD_CLIENTE]],Localidades[],3,0)</f>
        <v>MG</v>
      </c>
      <c r="H100" s="16" t="str">
        <f>VLOOKUP(Respostas[[#This Row],[CÓD_CLIENTE]],Localidades[],4,0)</f>
        <v>Sudeste</v>
      </c>
      <c r="I100" s="16" t="s">
        <v>58</v>
      </c>
      <c r="J100" s="16">
        <v>4</v>
      </c>
      <c r="K100" s="17" t="str">
        <f>IF(Respostas[[#This Row],[NOTA_FINAL_NPS]]&gt;=9,"Promotor",IF(Respostas[[#This Row],[NOTA_FINAL_NPS]]&lt;6,"Detrator","Neutro"))</f>
        <v>Detrator</v>
      </c>
    </row>
    <row r="101" spans="2:11" x14ac:dyDescent="0.2">
      <c r="B101" s="15">
        <v>44236</v>
      </c>
      <c r="C101" s="15" t="str">
        <f>UPPER(TEXT(Respostas[[#This Row],[DATA_RESPOSTA]],"mmm"))</f>
        <v>FEV</v>
      </c>
      <c r="D101" s="16">
        <v>9000837</v>
      </c>
      <c r="E101" s="16" t="str">
        <f>VLOOKUP(Respostas[[#This Row],[CÓD_CLIENTE]],CadastroClientes[[COD_CLIENTE]:[GERENTE]],5,0)</f>
        <v>Dexter</v>
      </c>
      <c r="F101" s="16" t="str">
        <f>VLOOKUP(Respostas[[#This Row],[CÓD_CLIENTE]],Localidades[],2,0)</f>
        <v>São Paulo</v>
      </c>
      <c r="G101" s="16" t="str">
        <f>VLOOKUP(Respostas[[#This Row],[CÓD_CLIENTE]],Localidades[],3,0)</f>
        <v>SP</v>
      </c>
      <c r="H101" s="16" t="str">
        <f>VLOOKUP(Respostas[[#This Row],[CÓD_CLIENTE]],Localidades[],4,0)</f>
        <v>Sudeste</v>
      </c>
      <c r="I101" s="16" t="s">
        <v>57</v>
      </c>
      <c r="J101" s="16">
        <v>5</v>
      </c>
      <c r="K101" s="17" t="str">
        <f>IF(Respostas[[#This Row],[NOTA_FINAL_NPS]]&gt;=9,"Promotor",IF(Respostas[[#This Row],[NOTA_FINAL_NPS]]&lt;6,"Detrator","Neutro"))</f>
        <v>Detrator</v>
      </c>
    </row>
    <row r="102" spans="2:11" x14ac:dyDescent="0.2">
      <c r="B102" s="15">
        <v>44236</v>
      </c>
      <c r="C102" s="15" t="str">
        <f>UPPER(TEXT(Respostas[[#This Row],[DATA_RESPOSTA]],"mmm"))</f>
        <v>FEV</v>
      </c>
      <c r="D102" s="16">
        <v>9000943</v>
      </c>
      <c r="E102" s="16" t="str">
        <f>VLOOKUP(Respostas[[#This Row],[CÓD_CLIENTE]],CadastroClientes[[COD_CLIENTE]:[GERENTE]],5,0)</f>
        <v>Aria</v>
      </c>
      <c r="F102" s="16" t="str">
        <f>VLOOKUP(Respostas[[#This Row],[CÓD_CLIENTE]],Localidades[],2,0)</f>
        <v>São Paulo</v>
      </c>
      <c r="G102" s="16" t="str">
        <f>VLOOKUP(Respostas[[#This Row],[CÓD_CLIENTE]],Localidades[],3,0)</f>
        <v>SP</v>
      </c>
      <c r="H102" s="16" t="str">
        <f>VLOOKUP(Respostas[[#This Row],[CÓD_CLIENTE]],Localidades[],4,0)</f>
        <v>Sudeste</v>
      </c>
      <c r="I102" s="16" t="s">
        <v>57</v>
      </c>
      <c r="J102" s="16">
        <v>10</v>
      </c>
      <c r="K102" s="17" t="str">
        <f>IF(Respostas[[#This Row],[NOTA_FINAL_NPS]]&gt;=9,"Promotor",IF(Respostas[[#This Row],[NOTA_FINAL_NPS]]&lt;6,"Detrator","Neutro"))</f>
        <v>Promotor</v>
      </c>
    </row>
    <row r="103" spans="2:11" x14ac:dyDescent="0.2">
      <c r="B103" s="15">
        <v>44237</v>
      </c>
      <c r="C103" s="15" t="str">
        <f>UPPER(TEXT(Respostas[[#This Row],[DATA_RESPOSTA]],"mmm"))</f>
        <v>FEV</v>
      </c>
      <c r="D103" s="16">
        <v>9000101</v>
      </c>
      <c r="E103" s="16" t="str">
        <f>VLOOKUP(Respostas[[#This Row],[CÓD_CLIENTE]],CadastroClientes[[COD_CLIENTE]:[GERENTE]],5,0)</f>
        <v>Dexter</v>
      </c>
      <c r="F103" s="16" t="str">
        <f>VLOOKUP(Respostas[[#This Row],[CÓD_CLIENTE]],Localidades[],2,0)</f>
        <v>Belo Horizonte</v>
      </c>
      <c r="G103" s="16" t="str">
        <f>VLOOKUP(Respostas[[#This Row],[CÓD_CLIENTE]],Localidades[],3,0)</f>
        <v>MG</v>
      </c>
      <c r="H103" s="16" t="str">
        <f>VLOOKUP(Respostas[[#This Row],[CÓD_CLIENTE]],Localidades[],4,0)</f>
        <v>Sudeste</v>
      </c>
      <c r="I103" s="16" t="s">
        <v>58</v>
      </c>
      <c r="J103" s="16">
        <v>8</v>
      </c>
      <c r="K103" s="17" t="str">
        <f>IF(Respostas[[#This Row],[NOTA_FINAL_NPS]]&gt;=9,"Promotor",IF(Respostas[[#This Row],[NOTA_FINAL_NPS]]&lt;6,"Detrator","Neutro"))</f>
        <v>Neutro</v>
      </c>
    </row>
    <row r="104" spans="2:11" x14ac:dyDescent="0.2">
      <c r="B104" s="15">
        <v>44237</v>
      </c>
      <c r="C104" s="15" t="str">
        <f>UPPER(TEXT(Respostas[[#This Row],[DATA_RESPOSTA]],"mmm"))</f>
        <v>FEV</v>
      </c>
      <c r="D104" s="16">
        <v>9000197</v>
      </c>
      <c r="E104" s="16" t="str">
        <f>VLOOKUP(Respostas[[#This Row],[CÓD_CLIENTE]],CadastroClientes[[COD_CLIENTE]:[GERENTE]],5,0)</f>
        <v>Dexter</v>
      </c>
      <c r="F104" s="16" t="str">
        <f>VLOOKUP(Respostas[[#This Row],[CÓD_CLIENTE]],Localidades[],2,0)</f>
        <v>São Paulo</v>
      </c>
      <c r="G104" s="16" t="str">
        <f>VLOOKUP(Respostas[[#This Row],[CÓD_CLIENTE]],Localidades[],3,0)</f>
        <v>SP</v>
      </c>
      <c r="H104" s="16" t="str">
        <f>VLOOKUP(Respostas[[#This Row],[CÓD_CLIENTE]],Localidades[],4,0)</f>
        <v>Sudeste</v>
      </c>
      <c r="I104" s="16" t="s">
        <v>1</v>
      </c>
      <c r="J104" s="16">
        <v>4</v>
      </c>
      <c r="K104" s="17" t="str">
        <f>IF(Respostas[[#This Row],[NOTA_FINAL_NPS]]&gt;=9,"Promotor",IF(Respostas[[#This Row],[NOTA_FINAL_NPS]]&lt;6,"Detrator","Neutro"))</f>
        <v>Detrator</v>
      </c>
    </row>
    <row r="105" spans="2:11" x14ac:dyDescent="0.2">
      <c r="B105" s="15">
        <v>44237</v>
      </c>
      <c r="C105" s="15" t="str">
        <f>UPPER(TEXT(Respostas[[#This Row],[DATA_RESPOSTA]],"mmm"))</f>
        <v>FEV</v>
      </c>
      <c r="D105" s="16">
        <v>9000362</v>
      </c>
      <c r="E105" s="16" t="str">
        <f>VLOOKUP(Respostas[[#This Row],[CÓD_CLIENTE]],CadastroClientes[[COD_CLIENTE]:[GERENTE]],5,0)</f>
        <v>Analise</v>
      </c>
      <c r="F105" s="16" t="str">
        <f>VLOOKUP(Respostas[[#This Row],[CÓD_CLIENTE]],Localidades[],2,0)</f>
        <v>Campinas</v>
      </c>
      <c r="G105" s="16" t="str">
        <f>VLOOKUP(Respostas[[#This Row],[CÓD_CLIENTE]],Localidades[],3,0)</f>
        <v>SP</v>
      </c>
      <c r="H105" s="16" t="str">
        <f>VLOOKUP(Respostas[[#This Row],[CÓD_CLIENTE]],Localidades[],4,0)</f>
        <v>Sudeste</v>
      </c>
      <c r="I105" s="16" t="s">
        <v>1</v>
      </c>
      <c r="J105" s="16">
        <v>7</v>
      </c>
      <c r="K105" s="17" t="str">
        <f>IF(Respostas[[#This Row],[NOTA_FINAL_NPS]]&gt;=9,"Promotor",IF(Respostas[[#This Row],[NOTA_FINAL_NPS]]&lt;6,"Detrator","Neutro"))</f>
        <v>Neutro</v>
      </c>
    </row>
    <row r="106" spans="2:11" x14ac:dyDescent="0.2">
      <c r="B106" s="15">
        <v>44237</v>
      </c>
      <c r="C106" s="15" t="str">
        <f>UPPER(TEXT(Respostas[[#This Row],[DATA_RESPOSTA]],"mmm"))</f>
        <v>FEV</v>
      </c>
      <c r="D106" s="16">
        <v>9000564</v>
      </c>
      <c r="E106" s="16" t="str">
        <f>VLOOKUP(Respostas[[#This Row],[CÓD_CLIENTE]],CadastroClientes[[COD_CLIENTE]:[GERENTE]],5,0)</f>
        <v>Analise</v>
      </c>
      <c r="F106" s="16" t="str">
        <f>VLOOKUP(Respostas[[#This Row],[CÓD_CLIENTE]],Localidades[],2,0)</f>
        <v>Campinas</v>
      </c>
      <c r="G106" s="16" t="str">
        <f>VLOOKUP(Respostas[[#This Row],[CÓD_CLIENTE]],Localidades[],3,0)</f>
        <v>SP</v>
      </c>
      <c r="H106" s="16" t="str">
        <f>VLOOKUP(Respostas[[#This Row],[CÓD_CLIENTE]],Localidades[],4,0)</f>
        <v>Sudeste</v>
      </c>
      <c r="I106" s="16" t="s">
        <v>1</v>
      </c>
      <c r="J106" s="16">
        <v>9</v>
      </c>
      <c r="K106" s="17" t="str">
        <f>IF(Respostas[[#This Row],[NOTA_FINAL_NPS]]&gt;=9,"Promotor",IF(Respostas[[#This Row],[NOTA_FINAL_NPS]]&lt;6,"Detrator","Neutro"))</f>
        <v>Promotor</v>
      </c>
    </row>
    <row r="107" spans="2:11" x14ac:dyDescent="0.2">
      <c r="B107" s="15">
        <v>44237</v>
      </c>
      <c r="C107" s="15" t="str">
        <f>UPPER(TEXT(Respostas[[#This Row],[DATA_RESPOSTA]],"mmm"))</f>
        <v>FEV</v>
      </c>
      <c r="D107" s="16">
        <v>9000926</v>
      </c>
      <c r="E107" s="16" t="str">
        <f>VLOOKUP(Respostas[[#This Row],[CÓD_CLIENTE]],CadastroClientes[[COD_CLIENTE]:[GERENTE]],5,0)</f>
        <v>Aria</v>
      </c>
      <c r="F107" s="16" t="str">
        <f>VLOOKUP(Respostas[[#This Row],[CÓD_CLIENTE]],Localidades[],2,0)</f>
        <v>Belo Horizonte</v>
      </c>
      <c r="G107" s="16" t="str">
        <f>VLOOKUP(Respostas[[#This Row],[CÓD_CLIENTE]],Localidades[],3,0)</f>
        <v>MG</v>
      </c>
      <c r="H107" s="16" t="str">
        <f>VLOOKUP(Respostas[[#This Row],[CÓD_CLIENTE]],Localidades[],4,0)</f>
        <v>Sudeste</v>
      </c>
      <c r="I107" s="16" t="s">
        <v>56</v>
      </c>
      <c r="J107" s="16">
        <v>10</v>
      </c>
      <c r="K107" s="17" t="str">
        <f>IF(Respostas[[#This Row],[NOTA_FINAL_NPS]]&gt;=9,"Promotor",IF(Respostas[[#This Row],[NOTA_FINAL_NPS]]&lt;6,"Detrator","Neutro"))</f>
        <v>Promotor</v>
      </c>
    </row>
    <row r="108" spans="2:11" x14ac:dyDescent="0.2">
      <c r="B108" s="15">
        <v>44238</v>
      </c>
      <c r="C108" s="15" t="str">
        <f>UPPER(TEXT(Respostas[[#This Row],[DATA_RESPOSTA]],"mmm"))</f>
        <v>FEV</v>
      </c>
      <c r="D108" s="16">
        <v>9000763</v>
      </c>
      <c r="E108" s="16" t="str">
        <f>VLOOKUP(Respostas[[#This Row],[CÓD_CLIENTE]],CadastroClientes[[COD_CLIENTE]:[GERENTE]],5,0)</f>
        <v>Dexter</v>
      </c>
      <c r="F108" s="16" t="str">
        <f>VLOOKUP(Respostas[[#This Row],[CÓD_CLIENTE]],Localidades[],2,0)</f>
        <v>Rio de Janeiro</v>
      </c>
      <c r="G108" s="16" t="str">
        <f>VLOOKUP(Respostas[[#This Row],[CÓD_CLIENTE]],Localidades[],3,0)</f>
        <v>RJ</v>
      </c>
      <c r="H108" s="16" t="str">
        <f>VLOOKUP(Respostas[[#This Row],[CÓD_CLIENTE]],Localidades[],4,0)</f>
        <v>Sudeste</v>
      </c>
      <c r="I108" s="16" t="s">
        <v>54</v>
      </c>
      <c r="J108" s="16">
        <v>5</v>
      </c>
      <c r="K108" s="17" t="str">
        <f>IF(Respostas[[#This Row],[NOTA_FINAL_NPS]]&gt;=9,"Promotor",IF(Respostas[[#This Row],[NOTA_FINAL_NPS]]&lt;6,"Detrator","Neutro"))</f>
        <v>Detrator</v>
      </c>
    </row>
    <row r="109" spans="2:11" x14ac:dyDescent="0.2">
      <c r="B109" s="15">
        <v>44239</v>
      </c>
      <c r="C109" s="15" t="str">
        <f>UPPER(TEXT(Respostas[[#This Row],[DATA_RESPOSTA]],"mmm"))</f>
        <v>FEV</v>
      </c>
      <c r="D109" s="16">
        <v>9000264</v>
      </c>
      <c r="E109" s="16" t="str">
        <f>VLOOKUP(Respostas[[#This Row],[CÓD_CLIENTE]],CadastroClientes[[COD_CLIENTE]:[GERENTE]],5,0)</f>
        <v>Analise</v>
      </c>
      <c r="F109" s="16" t="str">
        <f>VLOOKUP(Respostas[[#This Row],[CÓD_CLIENTE]],Localidades[],2,0)</f>
        <v>Porto Alegre</v>
      </c>
      <c r="G109" s="16" t="str">
        <f>VLOOKUP(Respostas[[#This Row],[CÓD_CLIENTE]],Localidades[],3,0)</f>
        <v>RS</v>
      </c>
      <c r="H109" s="16" t="str">
        <f>VLOOKUP(Respostas[[#This Row],[CÓD_CLIENTE]],Localidades[],4,0)</f>
        <v>Sul</v>
      </c>
      <c r="I109" s="16" t="s">
        <v>1</v>
      </c>
      <c r="J109" s="16">
        <v>9</v>
      </c>
      <c r="K109" s="17" t="str">
        <f>IF(Respostas[[#This Row],[NOTA_FINAL_NPS]]&gt;=9,"Promotor",IF(Respostas[[#This Row],[NOTA_FINAL_NPS]]&lt;6,"Detrator","Neutro"))</f>
        <v>Promotor</v>
      </c>
    </row>
    <row r="110" spans="2:11" x14ac:dyDescent="0.2">
      <c r="B110" s="15">
        <v>44239</v>
      </c>
      <c r="C110" s="15" t="str">
        <f>UPPER(TEXT(Respostas[[#This Row],[DATA_RESPOSTA]],"mmm"))</f>
        <v>FEV</v>
      </c>
      <c r="D110" s="16">
        <v>9000393</v>
      </c>
      <c r="E110" s="16" t="str">
        <f>VLOOKUP(Respostas[[#This Row],[CÓD_CLIENTE]],CadastroClientes[[COD_CLIENTE]:[GERENTE]],5,0)</f>
        <v>Analise</v>
      </c>
      <c r="F110" s="16" t="str">
        <f>VLOOKUP(Respostas[[#This Row],[CÓD_CLIENTE]],Localidades[],2,0)</f>
        <v>Belo Horizonte</v>
      </c>
      <c r="G110" s="16" t="str">
        <f>VLOOKUP(Respostas[[#This Row],[CÓD_CLIENTE]],Localidades[],3,0)</f>
        <v>MG</v>
      </c>
      <c r="H110" s="16" t="str">
        <f>VLOOKUP(Respostas[[#This Row],[CÓD_CLIENTE]],Localidades[],4,0)</f>
        <v>Sudeste</v>
      </c>
      <c r="I110" s="16" t="s">
        <v>58</v>
      </c>
      <c r="J110" s="16">
        <v>7</v>
      </c>
      <c r="K110" s="17" t="str">
        <f>IF(Respostas[[#This Row],[NOTA_FINAL_NPS]]&gt;=9,"Promotor",IF(Respostas[[#This Row],[NOTA_FINAL_NPS]]&lt;6,"Detrator","Neutro"))</f>
        <v>Neutro</v>
      </c>
    </row>
    <row r="111" spans="2:11" x14ac:dyDescent="0.2">
      <c r="B111" s="15">
        <v>44239</v>
      </c>
      <c r="C111" s="15" t="str">
        <f>UPPER(TEXT(Respostas[[#This Row],[DATA_RESPOSTA]],"mmm"))</f>
        <v>FEV</v>
      </c>
      <c r="D111" s="16">
        <v>9000716</v>
      </c>
      <c r="E111" s="16" t="str">
        <f>VLOOKUP(Respostas[[#This Row],[CÓD_CLIENTE]],CadastroClientes[[COD_CLIENTE]:[GERENTE]],5,0)</f>
        <v>Aria</v>
      </c>
      <c r="F111" s="16" t="str">
        <f>VLOOKUP(Respostas[[#This Row],[CÓD_CLIENTE]],Localidades[],2,0)</f>
        <v>São Paulo</v>
      </c>
      <c r="G111" s="16" t="str">
        <f>VLOOKUP(Respostas[[#This Row],[CÓD_CLIENTE]],Localidades[],3,0)</f>
        <v>SP</v>
      </c>
      <c r="H111" s="16" t="str">
        <f>VLOOKUP(Respostas[[#This Row],[CÓD_CLIENTE]],Localidades[],4,0)</f>
        <v>Sudeste</v>
      </c>
      <c r="I111" s="16" t="s">
        <v>54</v>
      </c>
      <c r="J111" s="16">
        <v>4</v>
      </c>
      <c r="K111" s="17" t="str">
        <f>IF(Respostas[[#This Row],[NOTA_FINAL_NPS]]&gt;=9,"Promotor",IF(Respostas[[#This Row],[NOTA_FINAL_NPS]]&lt;6,"Detrator","Neutro"))</f>
        <v>Detrator</v>
      </c>
    </row>
    <row r="112" spans="2:11" x14ac:dyDescent="0.2">
      <c r="B112" s="15">
        <v>44240</v>
      </c>
      <c r="C112" s="15" t="str">
        <f>UPPER(TEXT(Respostas[[#This Row],[DATA_RESPOSTA]],"mmm"))</f>
        <v>FEV</v>
      </c>
      <c r="D112" s="16">
        <v>9000337</v>
      </c>
      <c r="E112" s="16" t="str">
        <f>VLOOKUP(Respostas[[#This Row],[CÓD_CLIENTE]],CadastroClientes[[COD_CLIENTE]:[GERENTE]],5,0)</f>
        <v>Analise</v>
      </c>
      <c r="F112" s="16" t="str">
        <f>VLOOKUP(Respostas[[#This Row],[CÓD_CLIENTE]],Localidades[],2,0)</f>
        <v>Campinas</v>
      </c>
      <c r="G112" s="16" t="str">
        <f>VLOOKUP(Respostas[[#This Row],[CÓD_CLIENTE]],Localidades[],3,0)</f>
        <v>SP</v>
      </c>
      <c r="H112" s="16" t="str">
        <f>VLOOKUP(Respostas[[#This Row],[CÓD_CLIENTE]],Localidades[],4,0)</f>
        <v>Sudeste</v>
      </c>
      <c r="I112" s="16" t="s">
        <v>1</v>
      </c>
      <c r="J112" s="16">
        <v>7</v>
      </c>
      <c r="K112" s="17" t="str">
        <f>IF(Respostas[[#This Row],[NOTA_FINAL_NPS]]&gt;=9,"Promotor",IF(Respostas[[#This Row],[NOTA_FINAL_NPS]]&lt;6,"Detrator","Neutro"))</f>
        <v>Neutro</v>
      </c>
    </row>
    <row r="113" spans="2:11" x14ac:dyDescent="0.2">
      <c r="B113" s="15">
        <v>44240</v>
      </c>
      <c r="C113" s="15" t="str">
        <f>UPPER(TEXT(Respostas[[#This Row],[DATA_RESPOSTA]],"mmm"))</f>
        <v>FEV</v>
      </c>
      <c r="D113" s="16">
        <v>9000407</v>
      </c>
      <c r="E113" s="16" t="str">
        <f>VLOOKUP(Respostas[[#This Row],[CÓD_CLIENTE]],CadastroClientes[[COD_CLIENTE]:[GERENTE]],5,0)</f>
        <v>Analise</v>
      </c>
      <c r="F113" s="16" t="str">
        <f>VLOOKUP(Respostas[[#This Row],[CÓD_CLIENTE]],Localidades[],2,0)</f>
        <v>São Paulo</v>
      </c>
      <c r="G113" s="16" t="str">
        <f>VLOOKUP(Respostas[[#This Row],[CÓD_CLIENTE]],Localidades[],3,0)</f>
        <v>SP</v>
      </c>
      <c r="H113" s="16" t="str">
        <f>VLOOKUP(Respostas[[#This Row],[CÓD_CLIENTE]],Localidades[],4,0)</f>
        <v>Sudeste</v>
      </c>
      <c r="I113" s="16" t="s">
        <v>58</v>
      </c>
      <c r="J113" s="16">
        <v>2</v>
      </c>
      <c r="K113" s="17" t="str">
        <f>IF(Respostas[[#This Row],[NOTA_FINAL_NPS]]&gt;=9,"Promotor",IF(Respostas[[#This Row],[NOTA_FINAL_NPS]]&lt;6,"Detrator","Neutro"))</f>
        <v>Detrator</v>
      </c>
    </row>
    <row r="114" spans="2:11" x14ac:dyDescent="0.2">
      <c r="B114" s="15">
        <v>44240</v>
      </c>
      <c r="C114" s="15" t="str">
        <f>UPPER(TEXT(Respostas[[#This Row],[DATA_RESPOSTA]],"mmm"))</f>
        <v>FEV</v>
      </c>
      <c r="D114" s="16">
        <v>9000429</v>
      </c>
      <c r="E114" s="16" t="str">
        <f>VLOOKUP(Respostas[[#This Row],[CÓD_CLIENTE]],CadastroClientes[[COD_CLIENTE]:[GERENTE]],5,0)</f>
        <v>Analise</v>
      </c>
      <c r="F114" s="16" t="str">
        <f>VLOOKUP(Respostas[[#This Row],[CÓD_CLIENTE]],Localidades[],2,0)</f>
        <v>Manaus</v>
      </c>
      <c r="G114" s="16" t="str">
        <f>VLOOKUP(Respostas[[#This Row],[CÓD_CLIENTE]],Localidades[],3,0)</f>
        <v>AM</v>
      </c>
      <c r="H114" s="16" t="str">
        <f>VLOOKUP(Respostas[[#This Row],[CÓD_CLIENTE]],Localidades[],4,0)</f>
        <v>Norte</v>
      </c>
      <c r="I114" s="16" t="s">
        <v>58</v>
      </c>
      <c r="J114" s="16">
        <v>4</v>
      </c>
      <c r="K114" s="17" t="str">
        <f>IF(Respostas[[#This Row],[NOTA_FINAL_NPS]]&gt;=9,"Promotor",IF(Respostas[[#This Row],[NOTA_FINAL_NPS]]&lt;6,"Detrator","Neutro"))</f>
        <v>Detrator</v>
      </c>
    </row>
    <row r="115" spans="2:11" x14ac:dyDescent="0.2">
      <c r="B115" s="15">
        <v>44240</v>
      </c>
      <c r="C115" s="15" t="str">
        <f>UPPER(TEXT(Respostas[[#This Row],[DATA_RESPOSTA]],"mmm"))</f>
        <v>FEV</v>
      </c>
      <c r="D115" s="16">
        <v>9000838</v>
      </c>
      <c r="E115" s="16" t="str">
        <f>VLOOKUP(Respostas[[#This Row],[CÓD_CLIENTE]],CadastroClientes[[COD_CLIENTE]:[GERENTE]],5,0)</f>
        <v>Dexter</v>
      </c>
      <c r="F115" s="16" t="str">
        <f>VLOOKUP(Respostas[[#This Row],[CÓD_CLIENTE]],Localidades[],2,0)</f>
        <v>Recife</v>
      </c>
      <c r="G115" s="16" t="str">
        <f>VLOOKUP(Respostas[[#This Row],[CÓD_CLIENTE]],Localidades[],3,0)</f>
        <v>PE</v>
      </c>
      <c r="H115" s="16" t="str">
        <f>VLOOKUP(Respostas[[#This Row],[CÓD_CLIENTE]],Localidades[],4,0)</f>
        <v>Nordeste</v>
      </c>
      <c r="I115" s="16" t="s">
        <v>1</v>
      </c>
      <c r="J115" s="16">
        <v>9</v>
      </c>
      <c r="K115" s="17" t="str">
        <f>IF(Respostas[[#This Row],[NOTA_FINAL_NPS]]&gt;=9,"Promotor",IF(Respostas[[#This Row],[NOTA_FINAL_NPS]]&lt;6,"Detrator","Neutro"))</f>
        <v>Promotor</v>
      </c>
    </row>
    <row r="116" spans="2:11" x14ac:dyDescent="0.2">
      <c r="B116" s="15">
        <v>44241</v>
      </c>
      <c r="C116" s="15" t="str">
        <f>UPPER(TEXT(Respostas[[#This Row],[DATA_RESPOSTA]],"mmm"))</f>
        <v>FEV</v>
      </c>
      <c r="D116" s="16">
        <v>9000044</v>
      </c>
      <c r="E116" s="16" t="str">
        <f>VLOOKUP(Respostas[[#This Row],[CÓD_CLIENTE]],CadastroClientes[[COD_CLIENTE]:[GERENTE]],5,0)</f>
        <v>Analise</v>
      </c>
      <c r="F116" s="16" t="str">
        <f>VLOOKUP(Respostas[[#This Row],[CÓD_CLIENTE]],Localidades[],2,0)</f>
        <v>Campinas</v>
      </c>
      <c r="G116" s="16" t="str">
        <f>VLOOKUP(Respostas[[#This Row],[CÓD_CLIENTE]],Localidades[],3,0)</f>
        <v>SP</v>
      </c>
      <c r="H116" s="16" t="str">
        <f>VLOOKUP(Respostas[[#This Row],[CÓD_CLIENTE]],Localidades[],4,0)</f>
        <v>Sudeste</v>
      </c>
      <c r="I116" s="16" t="s">
        <v>55</v>
      </c>
      <c r="J116" s="16">
        <v>8</v>
      </c>
      <c r="K116" s="17" t="str">
        <f>IF(Respostas[[#This Row],[NOTA_FINAL_NPS]]&gt;=9,"Promotor",IF(Respostas[[#This Row],[NOTA_FINAL_NPS]]&lt;6,"Detrator","Neutro"))</f>
        <v>Neutro</v>
      </c>
    </row>
    <row r="117" spans="2:11" x14ac:dyDescent="0.2">
      <c r="B117" s="15">
        <v>44241</v>
      </c>
      <c r="C117" s="15" t="str">
        <f>UPPER(TEXT(Respostas[[#This Row],[DATA_RESPOSTA]],"mmm"))</f>
        <v>FEV</v>
      </c>
      <c r="D117" s="16">
        <v>9000333</v>
      </c>
      <c r="E117" s="16" t="str">
        <f>VLOOKUP(Respostas[[#This Row],[CÓD_CLIENTE]],CadastroClientes[[COD_CLIENTE]:[GERENTE]],5,0)</f>
        <v>Analise</v>
      </c>
      <c r="F117" s="16" t="str">
        <f>VLOOKUP(Respostas[[#This Row],[CÓD_CLIENTE]],Localidades[],2,0)</f>
        <v>Goiania</v>
      </c>
      <c r="G117" s="16" t="str">
        <f>VLOOKUP(Respostas[[#This Row],[CÓD_CLIENTE]],Localidades[],3,0)</f>
        <v>GO</v>
      </c>
      <c r="H117" s="16" t="str">
        <f>VLOOKUP(Respostas[[#This Row],[CÓD_CLIENTE]],Localidades[],4,0)</f>
        <v>Centro-oeste</v>
      </c>
      <c r="I117" s="16" t="s">
        <v>57</v>
      </c>
      <c r="J117" s="16">
        <v>4</v>
      </c>
      <c r="K117" s="17" t="str">
        <f>IF(Respostas[[#This Row],[NOTA_FINAL_NPS]]&gt;=9,"Promotor",IF(Respostas[[#This Row],[NOTA_FINAL_NPS]]&lt;6,"Detrator","Neutro"))</f>
        <v>Detrator</v>
      </c>
    </row>
    <row r="118" spans="2:11" x14ac:dyDescent="0.2">
      <c r="B118" s="15">
        <v>44242</v>
      </c>
      <c r="C118" s="15" t="str">
        <f>UPPER(TEXT(Respostas[[#This Row],[DATA_RESPOSTA]],"mmm"))</f>
        <v>FEV</v>
      </c>
      <c r="D118" s="16">
        <v>9000277</v>
      </c>
      <c r="E118" s="16" t="str">
        <f>VLOOKUP(Respostas[[#This Row],[CÓD_CLIENTE]],CadastroClientes[[COD_CLIENTE]:[GERENTE]],5,0)</f>
        <v>Analise</v>
      </c>
      <c r="F118" s="16" t="str">
        <f>VLOOKUP(Respostas[[#This Row],[CÓD_CLIENTE]],Localidades[],2,0)</f>
        <v>Recife</v>
      </c>
      <c r="G118" s="16" t="str">
        <f>VLOOKUP(Respostas[[#This Row],[CÓD_CLIENTE]],Localidades[],3,0)</f>
        <v>PE</v>
      </c>
      <c r="H118" s="16" t="str">
        <f>VLOOKUP(Respostas[[#This Row],[CÓD_CLIENTE]],Localidades[],4,0)</f>
        <v>Nordeste</v>
      </c>
      <c r="I118" s="16" t="s">
        <v>1</v>
      </c>
      <c r="J118" s="16">
        <v>8</v>
      </c>
      <c r="K118" s="17" t="str">
        <f>IF(Respostas[[#This Row],[NOTA_FINAL_NPS]]&gt;=9,"Promotor",IF(Respostas[[#This Row],[NOTA_FINAL_NPS]]&lt;6,"Detrator","Neutro"))</f>
        <v>Neutro</v>
      </c>
    </row>
    <row r="119" spans="2:11" x14ac:dyDescent="0.2">
      <c r="B119" s="15">
        <v>44242</v>
      </c>
      <c r="C119" s="15" t="str">
        <f>UPPER(TEXT(Respostas[[#This Row],[DATA_RESPOSTA]],"mmm"))</f>
        <v>FEV</v>
      </c>
      <c r="D119" s="16">
        <v>9000710</v>
      </c>
      <c r="E119" s="16" t="str">
        <f>VLOOKUP(Respostas[[#This Row],[CÓD_CLIENTE]],CadastroClientes[[COD_CLIENTE]:[GERENTE]],5,0)</f>
        <v>Aria</v>
      </c>
      <c r="F119" s="16" t="str">
        <f>VLOOKUP(Respostas[[#This Row],[CÓD_CLIENTE]],Localidades[],2,0)</f>
        <v>Campinas</v>
      </c>
      <c r="G119" s="16" t="str">
        <f>VLOOKUP(Respostas[[#This Row],[CÓD_CLIENTE]],Localidades[],3,0)</f>
        <v>SP</v>
      </c>
      <c r="H119" s="16" t="str">
        <f>VLOOKUP(Respostas[[#This Row],[CÓD_CLIENTE]],Localidades[],4,0)</f>
        <v>Sudeste</v>
      </c>
      <c r="I119" s="16" t="s">
        <v>58</v>
      </c>
      <c r="J119" s="16">
        <v>2</v>
      </c>
      <c r="K119" s="17" t="str">
        <f>IF(Respostas[[#This Row],[NOTA_FINAL_NPS]]&gt;=9,"Promotor",IF(Respostas[[#This Row],[NOTA_FINAL_NPS]]&lt;6,"Detrator","Neutro"))</f>
        <v>Detrator</v>
      </c>
    </row>
    <row r="120" spans="2:11" x14ac:dyDescent="0.2">
      <c r="B120" s="15">
        <v>44242</v>
      </c>
      <c r="C120" s="15" t="str">
        <f>UPPER(TEXT(Respostas[[#This Row],[DATA_RESPOSTA]],"mmm"))</f>
        <v>FEV</v>
      </c>
      <c r="D120" s="16">
        <v>9000750</v>
      </c>
      <c r="E120" s="16" t="str">
        <f>VLOOKUP(Respostas[[#This Row],[CÓD_CLIENTE]],CadastroClientes[[COD_CLIENTE]:[GERENTE]],5,0)</f>
        <v>Dexter</v>
      </c>
      <c r="F120" s="16" t="str">
        <f>VLOOKUP(Respostas[[#This Row],[CÓD_CLIENTE]],Localidades[],2,0)</f>
        <v>Campinas</v>
      </c>
      <c r="G120" s="16" t="str">
        <f>VLOOKUP(Respostas[[#This Row],[CÓD_CLIENTE]],Localidades[],3,0)</f>
        <v>SP</v>
      </c>
      <c r="H120" s="16" t="str">
        <f>VLOOKUP(Respostas[[#This Row],[CÓD_CLIENTE]],Localidades[],4,0)</f>
        <v>Sudeste</v>
      </c>
      <c r="I120" s="16" t="s">
        <v>1</v>
      </c>
      <c r="J120" s="16">
        <v>6</v>
      </c>
      <c r="K120" s="17" t="str">
        <f>IF(Respostas[[#This Row],[NOTA_FINAL_NPS]]&gt;=9,"Promotor",IF(Respostas[[#This Row],[NOTA_FINAL_NPS]]&lt;6,"Detrator","Neutro"))</f>
        <v>Neutro</v>
      </c>
    </row>
    <row r="121" spans="2:11" x14ac:dyDescent="0.2">
      <c r="B121" s="15">
        <v>44242</v>
      </c>
      <c r="C121" s="15" t="str">
        <f>UPPER(TEXT(Respostas[[#This Row],[DATA_RESPOSTA]],"mmm"))</f>
        <v>FEV</v>
      </c>
      <c r="D121" s="16">
        <v>9000942</v>
      </c>
      <c r="E121" s="16" t="str">
        <f>VLOOKUP(Respostas[[#This Row],[CÓD_CLIENTE]],CadastroClientes[[COD_CLIENTE]:[GERENTE]],5,0)</f>
        <v>Aria</v>
      </c>
      <c r="F121" s="16" t="str">
        <f>VLOOKUP(Respostas[[#This Row],[CÓD_CLIENTE]],Localidades[],2,0)</f>
        <v>Goiania</v>
      </c>
      <c r="G121" s="16" t="str">
        <f>VLOOKUP(Respostas[[#This Row],[CÓD_CLIENTE]],Localidades[],3,0)</f>
        <v>GO</v>
      </c>
      <c r="H121" s="16" t="str">
        <f>VLOOKUP(Respostas[[#This Row],[CÓD_CLIENTE]],Localidades[],4,0)</f>
        <v>Centro-oeste</v>
      </c>
      <c r="I121" s="16" t="s">
        <v>57</v>
      </c>
      <c r="J121" s="16">
        <v>5</v>
      </c>
      <c r="K121" s="17" t="str">
        <f>IF(Respostas[[#This Row],[NOTA_FINAL_NPS]]&gt;=9,"Promotor",IF(Respostas[[#This Row],[NOTA_FINAL_NPS]]&lt;6,"Detrator","Neutro"))</f>
        <v>Detrator</v>
      </c>
    </row>
    <row r="122" spans="2:11" x14ac:dyDescent="0.2">
      <c r="B122" s="15">
        <v>44243</v>
      </c>
      <c r="C122" s="15" t="str">
        <f>UPPER(TEXT(Respostas[[#This Row],[DATA_RESPOSTA]],"mmm"))</f>
        <v>FEV</v>
      </c>
      <c r="D122" s="16">
        <v>9000424</v>
      </c>
      <c r="E122" s="16" t="str">
        <f>VLOOKUP(Respostas[[#This Row],[CÓD_CLIENTE]],CadastroClientes[[COD_CLIENTE]:[GERENTE]],5,0)</f>
        <v>Analise</v>
      </c>
      <c r="F122" s="16" t="str">
        <f>VLOOKUP(Respostas[[#This Row],[CÓD_CLIENTE]],Localidades[],2,0)</f>
        <v>Goiania</v>
      </c>
      <c r="G122" s="16" t="str">
        <f>VLOOKUP(Respostas[[#This Row],[CÓD_CLIENTE]],Localidades[],3,0)</f>
        <v>GO</v>
      </c>
      <c r="H122" s="16" t="str">
        <f>VLOOKUP(Respostas[[#This Row],[CÓD_CLIENTE]],Localidades[],4,0)</f>
        <v>Centro-oeste</v>
      </c>
      <c r="I122" s="16" t="s">
        <v>56</v>
      </c>
      <c r="J122" s="16">
        <v>1</v>
      </c>
      <c r="K122" s="17" t="str">
        <f>IF(Respostas[[#This Row],[NOTA_FINAL_NPS]]&gt;=9,"Promotor",IF(Respostas[[#This Row],[NOTA_FINAL_NPS]]&lt;6,"Detrator","Neutro"))</f>
        <v>Detrator</v>
      </c>
    </row>
    <row r="123" spans="2:11" x14ac:dyDescent="0.2">
      <c r="B123" s="15">
        <v>44243</v>
      </c>
      <c r="C123" s="15" t="str">
        <f>UPPER(TEXT(Respostas[[#This Row],[DATA_RESPOSTA]],"mmm"))</f>
        <v>FEV</v>
      </c>
      <c r="D123" s="16">
        <v>9000504</v>
      </c>
      <c r="E123" s="16" t="str">
        <f>VLOOKUP(Respostas[[#This Row],[CÓD_CLIENTE]],CadastroClientes[[COD_CLIENTE]:[GERENTE]],5,0)</f>
        <v>Analise</v>
      </c>
      <c r="F123" s="16" t="str">
        <f>VLOOKUP(Respostas[[#This Row],[CÓD_CLIENTE]],Localidades[],2,0)</f>
        <v>Florianopolis</v>
      </c>
      <c r="G123" s="16" t="str">
        <f>VLOOKUP(Respostas[[#This Row],[CÓD_CLIENTE]],Localidades[],3,0)</f>
        <v>SC</v>
      </c>
      <c r="H123" s="16" t="str">
        <f>VLOOKUP(Respostas[[#This Row],[CÓD_CLIENTE]],Localidades[],4,0)</f>
        <v>Sul</v>
      </c>
      <c r="I123" s="16" t="s">
        <v>56</v>
      </c>
      <c r="J123" s="16">
        <v>7</v>
      </c>
      <c r="K123" s="17" t="str">
        <f>IF(Respostas[[#This Row],[NOTA_FINAL_NPS]]&gt;=9,"Promotor",IF(Respostas[[#This Row],[NOTA_FINAL_NPS]]&lt;6,"Detrator","Neutro"))</f>
        <v>Neutro</v>
      </c>
    </row>
    <row r="124" spans="2:11" x14ac:dyDescent="0.2">
      <c r="B124" s="15">
        <v>44243</v>
      </c>
      <c r="C124" s="15" t="str">
        <f>UPPER(TEXT(Respostas[[#This Row],[DATA_RESPOSTA]],"mmm"))</f>
        <v>FEV</v>
      </c>
      <c r="D124" s="16">
        <v>9000559</v>
      </c>
      <c r="E124" s="16" t="str">
        <f>VLOOKUP(Respostas[[#This Row],[CÓD_CLIENTE]],CadastroClientes[[COD_CLIENTE]:[GERENTE]],5,0)</f>
        <v>Analise</v>
      </c>
      <c r="F124" s="16" t="str">
        <f>VLOOKUP(Respostas[[#This Row],[CÓD_CLIENTE]],Localidades[],2,0)</f>
        <v>São Paulo</v>
      </c>
      <c r="G124" s="16" t="str">
        <f>VLOOKUP(Respostas[[#This Row],[CÓD_CLIENTE]],Localidades[],3,0)</f>
        <v>SP</v>
      </c>
      <c r="H124" s="16" t="str">
        <f>VLOOKUP(Respostas[[#This Row],[CÓD_CLIENTE]],Localidades[],4,0)</f>
        <v>Sudeste</v>
      </c>
      <c r="I124" s="16" t="s">
        <v>56</v>
      </c>
      <c r="J124" s="16">
        <v>9</v>
      </c>
      <c r="K124" s="17" t="str">
        <f>IF(Respostas[[#This Row],[NOTA_FINAL_NPS]]&gt;=9,"Promotor",IF(Respostas[[#This Row],[NOTA_FINAL_NPS]]&lt;6,"Detrator","Neutro"))</f>
        <v>Promotor</v>
      </c>
    </row>
    <row r="125" spans="2:11" x14ac:dyDescent="0.2">
      <c r="B125" s="15">
        <v>44243</v>
      </c>
      <c r="C125" s="15" t="str">
        <f>UPPER(TEXT(Respostas[[#This Row],[DATA_RESPOSTA]],"mmm"))</f>
        <v>FEV</v>
      </c>
      <c r="D125" s="16">
        <v>9000769</v>
      </c>
      <c r="E125" s="16" t="str">
        <f>VLOOKUP(Respostas[[#This Row],[CÓD_CLIENTE]],CadastroClientes[[COD_CLIENTE]:[GERENTE]],5,0)</f>
        <v>Dexter</v>
      </c>
      <c r="F125" s="16" t="str">
        <f>VLOOKUP(Respostas[[#This Row],[CÓD_CLIENTE]],Localidades[],2,0)</f>
        <v>Campinas</v>
      </c>
      <c r="G125" s="16" t="str">
        <f>VLOOKUP(Respostas[[#This Row],[CÓD_CLIENTE]],Localidades[],3,0)</f>
        <v>SP</v>
      </c>
      <c r="H125" s="16" t="str">
        <f>VLOOKUP(Respostas[[#This Row],[CÓD_CLIENTE]],Localidades[],4,0)</f>
        <v>Sudeste</v>
      </c>
      <c r="I125" s="16" t="s">
        <v>57</v>
      </c>
      <c r="J125" s="16">
        <v>4</v>
      </c>
      <c r="K125" s="17" t="str">
        <f>IF(Respostas[[#This Row],[NOTA_FINAL_NPS]]&gt;=9,"Promotor",IF(Respostas[[#This Row],[NOTA_FINAL_NPS]]&lt;6,"Detrator","Neutro"))</f>
        <v>Detrator</v>
      </c>
    </row>
    <row r="126" spans="2:11" x14ac:dyDescent="0.2">
      <c r="B126" s="15">
        <v>44243</v>
      </c>
      <c r="C126" s="15" t="str">
        <f>UPPER(TEXT(Respostas[[#This Row],[DATA_RESPOSTA]],"mmm"))</f>
        <v>FEV</v>
      </c>
      <c r="D126" s="16">
        <v>9000924</v>
      </c>
      <c r="E126" s="16" t="str">
        <f>VLOOKUP(Respostas[[#This Row],[CÓD_CLIENTE]],CadastroClientes[[COD_CLIENTE]:[GERENTE]],5,0)</f>
        <v>Aria</v>
      </c>
      <c r="F126" s="16" t="str">
        <f>VLOOKUP(Respostas[[#This Row],[CÓD_CLIENTE]],Localidades[],2,0)</f>
        <v>Recife</v>
      </c>
      <c r="G126" s="16" t="str">
        <f>VLOOKUP(Respostas[[#This Row],[CÓD_CLIENTE]],Localidades[],3,0)</f>
        <v>PE</v>
      </c>
      <c r="H126" s="16" t="str">
        <f>VLOOKUP(Respostas[[#This Row],[CÓD_CLIENTE]],Localidades[],4,0)</f>
        <v>Nordeste</v>
      </c>
      <c r="I126" s="16" t="s">
        <v>57</v>
      </c>
      <c r="J126" s="16">
        <v>4</v>
      </c>
      <c r="K126" s="17" t="str">
        <f>IF(Respostas[[#This Row],[NOTA_FINAL_NPS]]&gt;=9,"Promotor",IF(Respostas[[#This Row],[NOTA_FINAL_NPS]]&lt;6,"Detrator","Neutro"))</f>
        <v>Detrator</v>
      </c>
    </row>
    <row r="127" spans="2:11" x14ac:dyDescent="0.2">
      <c r="B127" s="15">
        <v>44244</v>
      </c>
      <c r="C127" s="15" t="str">
        <f>UPPER(TEXT(Respostas[[#This Row],[DATA_RESPOSTA]],"mmm"))</f>
        <v>FEV</v>
      </c>
      <c r="D127" s="16">
        <v>9000352</v>
      </c>
      <c r="E127" s="16" t="str">
        <f>VLOOKUP(Respostas[[#This Row],[CÓD_CLIENTE]],CadastroClientes[[COD_CLIENTE]:[GERENTE]],5,0)</f>
        <v>Analise</v>
      </c>
      <c r="F127" s="16" t="str">
        <f>VLOOKUP(Respostas[[#This Row],[CÓD_CLIENTE]],Localidades[],2,0)</f>
        <v>Rio de Janeiro</v>
      </c>
      <c r="G127" s="16" t="str">
        <f>VLOOKUP(Respostas[[#This Row],[CÓD_CLIENTE]],Localidades[],3,0)</f>
        <v>RJ</v>
      </c>
      <c r="H127" s="16" t="str">
        <f>VLOOKUP(Respostas[[#This Row],[CÓD_CLIENTE]],Localidades[],4,0)</f>
        <v>Sudeste</v>
      </c>
      <c r="I127" s="16" t="s">
        <v>58</v>
      </c>
      <c r="J127" s="16">
        <v>5</v>
      </c>
      <c r="K127" s="17" t="str">
        <f>IF(Respostas[[#This Row],[NOTA_FINAL_NPS]]&gt;=9,"Promotor",IF(Respostas[[#This Row],[NOTA_FINAL_NPS]]&lt;6,"Detrator","Neutro"))</f>
        <v>Detrator</v>
      </c>
    </row>
    <row r="128" spans="2:11" x14ac:dyDescent="0.2">
      <c r="B128" s="15">
        <v>44244</v>
      </c>
      <c r="C128" s="15" t="str">
        <f>UPPER(TEXT(Respostas[[#This Row],[DATA_RESPOSTA]],"mmm"))</f>
        <v>FEV</v>
      </c>
      <c r="D128" s="16">
        <v>9000472</v>
      </c>
      <c r="E128" s="16" t="str">
        <f>VLOOKUP(Respostas[[#This Row],[CÓD_CLIENTE]],CadastroClientes[[COD_CLIENTE]:[GERENTE]],5,0)</f>
        <v>Analise</v>
      </c>
      <c r="F128" s="16" t="str">
        <f>VLOOKUP(Respostas[[#This Row],[CÓD_CLIENTE]],Localidades[],2,0)</f>
        <v>Campinas</v>
      </c>
      <c r="G128" s="16" t="str">
        <f>VLOOKUP(Respostas[[#This Row],[CÓD_CLIENTE]],Localidades[],3,0)</f>
        <v>SP</v>
      </c>
      <c r="H128" s="16" t="str">
        <f>VLOOKUP(Respostas[[#This Row],[CÓD_CLIENTE]],Localidades[],4,0)</f>
        <v>Sudeste</v>
      </c>
      <c r="I128" s="16" t="s">
        <v>58</v>
      </c>
      <c r="J128" s="16">
        <v>4</v>
      </c>
      <c r="K128" s="17" t="str">
        <f>IF(Respostas[[#This Row],[NOTA_FINAL_NPS]]&gt;=9,"Promotor",IF(Respostas[[#This Row],[NOTA_FINAL_NPS]]&lt;6,"Detrator","Neutro"))</f>
        <v>Detrator</v>
      </c>
    </row>
    <row r="129" spans="2:11" x14ac:dyDescent="0.2">
      <c r="B129" s="15">
        <v>44244</v>
      </c>
      <c r="C129" s="15" t="str">
        <f>UPPER(TEXT(Respostas[[#This Row],[DATA_RESPOSTA]],"mmm"))</f>
        <v>FEV</v>
      </c>
      <c r="D129" s="16">
        <v>9000691</v>
      </c>
      <c r="E129" s="16" t="str">
        <f>VLOOKUP(Respostas[[#This Row],[CÓD_CLIENTE]],CadastroClientes[[COD_CLIENTE]:[GERENTE]],5,0)</f>
        <v>Aria</v>
      </c>
      <c r="F129" s="16" t="str">
        <f>VLOOKUP(Respostas[[#This Row],[CÓD_CLIENTE]],Localidades[],2,0)</f>
        <v>Manaus</v>
      </c>
      <c r="G129" s="16" t="str">
        <f>VLOOKUP(Respostas[[#This Row],[CÓD_CLIENTE]],Localidades[],3,0)</f>
        <v>AM</v>
      </c>
      <c r="H129" s="16" t="str">
        <f>VLOOKUP(Respostas[[#This Row],[CÓD_CLIENTE]],Localidades[],4,0)</f>
        <v>Norte</v>
      </c>
      <c r="I129" s="16" t="s">
        <v>1</v>
      </c>
      <c r="J129" s="16">
        <v>3</v>
      </c>
      <c r="K129" s="17" t="str">
        <f>IF(Respostas[[#This Row],[NOTA_FINAL_NPS]]&gt;=9,"Promotor",IF(Respostas[[#This Row],[NOTA_FINAL_NPS]]&lt;6,"Detrator","Neutro"))</f>
        <v>Detrator</v>
      </c>
    </row>
    <row r="130" spans="2:11" x14ac:dyDescent="0.2">
      <c r="B130" s="15">
        <v>44244</v>
      </c>
      <c r="C130" s="15" t="str">
        <f>UPPER(TEXT(Respostas[[#This Row],[DATA_RESPOSTA]],"mmm"))</f>
        <v>FEV</v>
      </c>
      <c r="D130" s="16">
        <v>9000878</v>
      </c>
      <c r="E130" s="16" t="str">
        <f>VLOOKUP(Respostas[[#This Row],[CÓD_CLIENTE]],CadastroClientes[[COD_CLIENTE]:[GERENTE]],5,0)</f>
        <v>Aria</v>
      </c>
      <c r="F130" s="16" t="str">
        <f>VLOOKUP(Respostas[[#This Row],[CÓD_CLIENTE]],Localidades[],2,0)</f>
        <v>Campinas</v>
      </c>
      <c r="G130" s="16" t="str">
        <f>VLOOKUP(Respostas[[#This Row],[CÓD_CLIENTE]],Localidades[],3,0)</f>
        <v>SP</v>
      </c>
      <c r="H130" s="16" t="str">
        <f>VLOOKUP(Respostas[[#This Row],[CÓD_CLIENTE]],Localidades[],4,0)</f>
        <v>Sudeste</v>
      </c>
      <c r="I130" s="16" t="s">
        <v>1</v>
      </c>
      <c r="J130" s="16">
        <v>7</v>
      </c>
      <c r="K130" s="17" t="str">
        <f>IF(Respostas[[#This Row],[NOTA_FINAL_NPS]]&gt;=9,"Promotor",IF(Respostas[[#This Row],[NOTA_FINAL_NPS]]&lt;6,"Detrator","Neutro"))</f>
        <v>Neutro</v>
      </c>
    </row>
    <row r="131" spans="2:11" x14ac:dyDescent="0.2">
      <c r="B131" s="15">
        <v>44244</v>
      </c>
      <c r="C131" s="15" t="str">
        <f>UPPER(TEXT(Respostas[[#This Row],[DATA_RESPOSTA]],"mmm"))</f>
        <v>FEV</v>
      </c>
      <c r="D131" s="16">
        <v>9000895</v>
      </c>
      <c r="E131" s="16" t="str">
        <f>VLOOKUP(Respostas[[#This Row],[CÓD_CLIENTE]],CadastroClientes[[COD_CLIENTE]:[GERENTE]],5,0)</f>
        <v>Aria</v>
      </c>
      <c r="F131" s="16" t="str">
        <f>VLOOKUP(Respostas[[#This Row],[CÓD_CLIENTE]],Localidades[],2,0)</f>
        <v>Goiania</v>
      </c>
      <c r="G131" s="16" t="str">
        <f>VLOOKUP(Respostas[[#This Row],[CÓD_CLIENTE]],Localidades[],3,0)</f>
        <v>GO</v>
      </c>
      <c r="H131" s="16" t="str">
        <f>VLOOKUP(Respostas[[#This Row],[CÓD_CLIENTE]],Localidades[],4,0)</f>
        <v>Centro-oeste</v>
      </c>
      <c r="I131" s="16" t="s">
        <v>56</v>
      </c>
      <c r="J131" s="16">
        <v>8</v>
      </c>
      <c r="K131" s="17" t="str">
        <f>IF(Respostas[[#This Row],[NOTA_FINAL_NPS]]&gt;=9,"Promotor",IF(Respostas[[#This Row],[NOTA_FINAL_NPS]]&lt;6,"Detrator","Neutro"))</f>
        <v>Neutro</v>
      </c>
    </row>
    <row r="132" spans="2:11" x14ac:dyDescent="0.2">
      <c r="B132" s="15">
        <v>44245</v>
      </c>
      <c r="C132" s="15" t="str">
        <f>UPPER(TEXT(Respostas[[#This Row],[DATA_RESPOSTA]],"mmm"))</f>
        <v>FEV</v>
      </c>
      <c r="D132" s="16">
        <v>9000111</v>
      </c>
      <c r="E132" s="16" t="str">
        <f>VLOOKUP(Respostas[[#This Row],[CÓD_CLIENTE]],CadastroClientes[[COD_CLIENTE]:[GERENTE]],5,0)</f>
        <v>Dexter</v>
      </c>
      <c r="F132" s="16" t="str">
        <f>VLOOKUP(Respostas[[#This Row],[CÓD_CLIENTE]],Localidades[],2,0)</f>
        <v>Goiania</v>
      </c>
      <c r="G132" s="16" t="str">
        <f>VLOOKUP(Respostas[[#This Row],[CÓD_CLIENTE]],Localidades[],3,0)</f>
        <v>GO</v>
      </c>
      <c r="H132" s="16" t="str">
        <f>VLOOKUP(Respostas[[#This Row],[CÓD_CLIENTE]],Localidades[],4,0)</f>
        <v>Centro-oeste</v>
      </c>
      <c r="I132" s="16" t="s">
        <v>55</v>
      </c>
      <c r="J132" s="16">
        <v>8</v>
      </c>
      <c r="K132" s="17" t="str">
        <f>IF(Respostas[[#This Row],[NOTA_FINAL_NPS]]&gt;=9,"Promotor",IF(Respostas[[#This Row],[NOTA_FINAL_NPS]]&lt;6,"Detrator","Neutro"))</f>
        <v>Neutro</v>
      </c>
    </row>
    <row r="133" spans="2:11" x14ac:dyDescent="0.2">
      <c r="B133" s="15">
        <v>44245</v>
      </c>
      <c r="C133" s="15" t="str">
        <f>UPPER(TEXT(Respostas[[#This Row],[DATA_RESPOSTA]],"mmm"))</f>
        <v>FEV</v>
      </c>
      <c r="D133" s="16">
        <v>9000403</v>
      </c>
      <c r="E133" s="16" t="str">
        <f>VLOOKUP(Respostas[[#This Row],[CÓD_CLIENTE]],CadastroClientes[[COD_CLIENTE]:[GERENTE]],5,0)</f>
        <v>Analise</v>
      </c>
      <c r="F133" s="16" t="str">
        <f>VLOOKUP(Respostas[[#This Row],[CÓD_CLIENTE]],Localidades[],2,0)</f>
        <v>São Paulo</v>
      </c>
      <c r="G133" s="16" t="str">
        <f>VLOOKUP(Respostas[[#This Row],[CÓD_CLIENTE]],Localidades[],3,0)</f>
        <v>SP</v>
      </c>
      <c r="H133" s="16" t="str">
        <f>VLOOKUP(Respostas[[#This Row],[CÓD_CLIENTE]],Localidades[],4,0)</f>
        <v>Sudeste</v>
      </c>
      <c r="I133" s="16" t="s">
        <v>58</v>
      </c>
      <c r="J133" s="16">
        <v>8</v>
      </c>
      <c r="K133" s="17" t="str">
        <f>IF(Respostas[[#This Row],[NOTA_FINAL_NPS]]&gt;=9,"Promotor",IF(Respostas[[#This Row],[NOTA_FINAL_NPS]]&lt;6,"Detrator","Neutro"))</f>
        <v>Neutro</v>
      </c>
    </row>
    <row r="134" spans="2:11" x14ac:dyDescent="0.2">
      <c r="B134" s="15">
        <v>44245</v>
      </c>
      <c r="C134" s="15" t="str">
        <f>UPPER(TEXT(Respostas[[#This Row],[DATA_RESPOSTA]],"mmm"))</f>
        <v>FEV</v>
      </c>
      <c r="D134" s="16">
        <v>9000522</v>
      </c>
      <c r="E134" s="16" t="str">
        <f>VLOOKUP(Respostas[[#This Row],[CÓD_CLIENTE]],CadastroClientes[[COD_CLIENTE]:[GERENTE]],5,0)</f>
        <v>Analise</v>
      </c>
      <c r="F134" s="16" t="str">
        <f>VLOOKUP(Respostas[[#This Row],[CÓD_CLIENTE]],Localidades[],2,0)</f>
        <v>Florianopolis</v>
      </c>
      <c r="G134" s="16" t="str">
        <f>VLOOKUP(Respostas[[#This Row],[CÓD_CLIENTE]],Localidades[],3,0)</f>
        <v>SC</v>
      </c>
      <c r="H134" s="16" t="str">
        <f>VLOOKUP(Respostas[[#This Row],[CÓD_CLIENTE]],Localidades[],4,0)</f>
        <v>Sul</v>
      </c>
      <c r="I134" s="16" t="s">
        <v>56</v>
      </c>
      <c r="J134" s="16">
        <v>6</v>
      </c>
      <c r="K134" s="17" t="str">
        <f>IF(Respostas[[#This Row],[NOTA_FINAL_NPS]]&gt;=9,"Promotor",IF(Respostas[[#This Row],[NOTA_FINAL_NPS]]&lt;6,"Detrator","Neutro"))</f>
        <v>Neutro</v>
      </c>
    </row>
    <row r="135" spans="2:11" x14ac:dyDescent="0.2">
      <c r="B135" s="15">
        <v>44246</v>
      </c>
      <c r="C135" s="15" t="str">
        <f>UPPER(TEXT(Respostas[[#This Row],[DATA_RESPOSTA]],"mmm"))</f>
        <v>FEV</v>
      </c>
      <c r="D135" s="16">
        <v>9000491</v>
      </c>
      <c r="E135" s="16" t="str">
        <f>VLOOKUP(Respostas[[#This Row],[CÓD_CLIENTE]],CadastroClientes[[COD_CLIENTE]:[GERENTE]],5,0)</f>
        <v>Analise</v>
      </c>
      <c r="F135" s="16" t="str">
        <f>VLOOKUP(Respostas[[#This Row],[CÓD_CLIENTE]],Localidades[],2,0)</f>
        <v>Florianopolis</v>
      </c>
      <c r="G135" s="16" t="str">
        <f>VLOOKUP(Respostas[[#This Row],[CÓD_CLIENTE]],Localidades[],3,0)</f>
        <v>SC</v>
      </c>
      <c r="H135" s="16" t="str">
        <f>VLOOKUP(Respostas[[#This Row],[CÓD_CLIENTE]],Localidades[],4,0)</f>
        <v>Sul</v>
      </c>
      <c r="I135" s="16" t="s">
        <v>56</v>
      </c>
      <c r="J135" s="16">
        <v>9</v>
      </c>
      <c r="K135" s="17" t="str">
        <f>IF(Respostas[[#This Row],[NOTA_FINAL_NPS]]&gt;=9,"Promotor",IF(Respostas[[#This Row],[NOTA_FINAL_NPS]]&lt;6,"Detrator","Neutro"))</f>
        <v>Promotor</v>
      </c>
    </row>
    <row r="136" spans="2:11" x14ac:dyDescent="0.2">
      <c r="B136" s="15">
        <v>44246</v>
      </c>
      <c r="C136" s="15" t="str">
        <f>UPPER(TEXT(Respostas[[#This Row],[DATA_RESPOSTA]],"mmm"))</f>
        <v>FEV</v>
      </c>
      <c r="D136" s="16">
        <v>9000535</v>
      </c>
      <c r="E136" s="16" t="str">
        <f>VLOOKUP(Respostas[[#This Row],[CÓD_CLIENTE]],CadastroClientes[[COD_CLIENTE]:[GERENTE]],5,0)</f>
        <v>Analise</v>
      </c>
      <c r="F136" s="16" t="str">
        <f>VLOOKUP(Respostas[[#This Row],[CÓD_CLIENTE]],Localidades[],2,0)</f>
        <v>Campinas</v>
      </c>
      <c r="G136" s="16" t="str">
        <f>VLOOKUP(Respostas[[#This Row],[CÓD_CLIENTE]],Localidades[],3,0)</f>
        <v>SP</v>
      </c>
      <c r="H136" s="16" t="str">
        <f>VLOOKUP(Respostas[[#This Row],[CÓD_CLIENTE]],Localidades[],4,0)</f>
        <v>Sudeste</v>
      </c>
      <c r="I136" s="16" t="s">
        <v>56</v>
      </c>
      <c r="J136" s="16">
        <v>6</v>
      </c>
      <c r="K136" s="17" t="str">
        <f>IF(Respostas[[#This Row],[NOTA_FINAL_NPS]]&gt;=9,"Promotor",IF(Respostas[[#This Row],[NOTA_FINAL_NPS]]&lt;6,"Detrator","Neutro"))</f>
        <v>Neutro</v>
      </c>
    </row>
    <row r="137" spans="2:11" x14ac:dyDescent="0.2">
      <c r="B137" s="15">
        <v>44246</v>
      </c>
      <c r="C137" s="15" t="str">
        <f>UPPER(TEXT(Respostas[[#This Row],[DATA_RESPOSTA]],"mmm"))</f>
        <v>FEV</v>
      </c>
      <c r="D137" s="16">
        <v>9000647</v>
      </c>
      <c r="E137" s="16" t="str">
        <f>VLOOKUP(Respostas[[#This Row],[CÓD_CLIENTE]],CadastroClientes[[COD_CLIENTE]:[GERENTE]],5,0)</f>
        <v>Analise</v>
      </c>
      <c r="F137" s="16" t="str">
        <f>VLOOKUP(Respostas[[#This Row],[CÓD_CLIENTE]],Localidades[],2,0)</f>
        <v>São Paulo</v>
      </c>
      <c r="G137" s="16" t="str">
        <f>VLOOKUP(Respostas[[#This Row],[CÓD_CLIENTE]],Localidades[],3,0)</f>
        <v>SP</v>
      </c>
      <c r="H137" s="16" t="str">
        <f>VLOOKUP(Respostas[[#This Row],[CÓD_CLIENTE]],Localidades[],4,0)</f>
        <v>Sudeste</v>
      </c>
      <c r="I137" s="16" t="s">
        <v>57</v>
      </c>
      <c r="J137" s="16">
        <v>9</v>
      </c>
      <c r="K137" s="17" t="str">
        <f>IF(Respostas[[#This Row],[NOTA_FINAL_NPS]]&gt;=9,"Promotor",IF(Respostas[[#This Row],[NOTA_FINAL_NPS]]&lt;6,"Detrator","Neutro"))</f>
        <v>Promotor</v>
      </c>
    </row>
    <row r="138" spans="2:11" x14ac:dyDescent="0.2">
      <c r="B138" s="15">
        <v>44246</v>
      </c>
      <c r="C138" s="15" t="str">
        <f>UPPER(TEXT(Respostas[[#This Row],[DATA_RESPOSTA]],"mmm"))</f>
        <v>FEV</v>
      </c>
      <c r="D138" s="16">
        <v>9000667</v>
      </c>
      <c r="E138" s="16" t="str">
        <f>VLOOKUP(Respostas[[#This Row],[CÓD_CLIENTE]],CadastroClientes[[COD_CLIENTE]:[GERENTE]],5,0)</f>
        <v>Analise</v>
      </c>
      <c r="F138" s="16" t="str">
        <f>VLOOKUP(Respostas[[#This Row],[CÓD_CLIENTE]],Localidades[],2,0)</f>
        <v>Florianopolis</v>
      </c>
      <c r="G138" s="16" t="str">
        <f>VLOOKUP(Respostas[[#This Row],[CÓD_CLIENTE]],Localidades[],3,0)</f>
        <v>SC</v>
      </c>
      <c r="H138" s="16" t="str">
        <f>VLOOKUP(Respostas[[#This Row],[CÓD_CLIENTE]],Localidades[],4,0)</f>
        <v>Sul</v>
      </c>
      <c r="I138" s="16" t="s">
        <v>56</v>
      </c>
      <c r="J138" s="16">
        <v>2</v>
      </c>
      <c r="K138" s="17" t="str">
        <f>IF(Respostas[[#This Row],[NOTA_FINAL_NPS]]&gt;=9,"Promotor",IF(Respostas[[#This Row],[NOTA_FINAL_NPS]]&lt;6,"Detrator","Neutro"))</f>
        <v>Detrator</v>
      </c>
    </row>
    <row r="139" spans="2:11" x14ac:dyDescent="0.2">
      <c r="B139" s="15">
        <v>44246</v>
      </c>
      <c r="C139" s="15" t="str">
        <f>UPPER(TEXT(Respostas[[#This Row],[DATA_RESPOSTA]],"mmm"))</f>
        <v>FEV</v>
      </c>
      <c r="D139" s="16">
        <v>9000811</v>
      </c>
      <c r="E139" s="16" t="str">
        <f>VLOOKUP(Respostas[[#This Row],[CÓD_CLIENTE]],CadastroClientes[[COD_CLIENTE]:[GERENTE]],5,0)</f>
        <v>Dexter</v>
      </c>
      <c r="F139" s="16" t="str">
        <f>VLOOKUP(Respostas[[#This Row],[CÓD_CLIENTE]],Localidades[],2,0)</f>
        <v>Porto Alegre</v>
      </c>
      <c r="G139" s="16" t="str">
        <f>VLOOKUP(Respostas[[#This Row],[CÓD_CLIENTE]],Localidades[],3,0)</f>
        <v>RS</v>
      </c>
      <c r="H139" s="16" t="str">
        <f>VLOOKUP(Respostas[[#This Row],[CÓD_CLIENTE]],Localidades[],4,0)</f>
        <v>Sul</v>
      </c>
      <c r="I139" s="16" t="s">
        <v>1</v>
      </c>
      <c r="J139" s="16">
        <v>6</v>
      </c>
      <c r="K139" s="17" t="str">
        <f>IF(Respostas[[#This Row],[NOTA_FINAL_NPS]]&gt;=9,"Promotor",IF(Respostas[[#This Row],[NOTA_FINAL_NPS]]&lt;6,"Detrator","Neutro"))</f>
        <v>Neutro</v>
      </c>
    </row>
    <row r="140" spans="2:11" x14ac:dyDescent="0.2">
      <c r="B140" s="15">
        <v>44247</v>
      </c>
      <c r="C140" s="15" t="str">
        <f>UPPER(TEXT(Respostas[[#This Row],[DATA_RESPOSTA]],"mmm"))</f>
        <v>FEV</v>
      </c>
      <c r="D140" s="16">
        <v>9000006</v>
      </c>
      <c r="E140" s="16" t="str">
        <f>VLOOKUP(Respostas[[#This Row],[CÓD_CLIENTE]],CadastroClientes[[COD_CLIENTE]:[GERENTE]],5,0)</f>
        <v>Michael</v>
      </c>
      <c r="F140" s="16" t="str">
        <f>VLOOKUP(Respostas[[#This Row],[CÓD_CLIENTE]],Localidades[],2,0)</f>
        <v>Belo Horizonte</v>
      </c>
      <c r="G140" s="16" t="str">
        <f>VLOOKUP(Respostas[[#This Row],[CÓD_CLIENTE]],Localidades[],3,0)</f>
        <v>MG</v>
      </c>
      <c r="H140" s="16" t="str">
        <f>VLOOKUP(Respostas[[#This Row],[CÓD_CLIENTE]],Localidades[],4,0)</f>
        <v>Sudeste</v>
      </c>
      <c r="I140" s="16" t="s">
        <v>1</v>
      </c>
      <c r="J140" s="16">
        <v>8</v>
      </c>
      <c r="K140" s="17" t="str">
        <f>IF(Respostas[[#This Row],[NOTA_FINAL_NPS]]&gt;=9,"Promotor",IF(Respostas[[#This Row],[NOTA_FINAL_NPS]]&lt;6,"Detrator","Neutro"))</f>
        <v>Neutro</v>
      </c>
    </row>
    <row r="141" spans="2:11" x14ac:dyDescent="0.2">
      <c r="B141" s="15">
        <v>44248</v>
      </c>
      <c r="C141" s="15" t="str">
        <f>UPPER(TEXT(Respostas[[#This Row],[DATA_RESPOSTA]],"mmm"))</f>
        <v>FEV</v>
      </c>
      <c r="D141" s="16">
        <v>9000046</v>
      </c>
      <c r="E141" s="16" t="str">
        <f>VLOOKUP(Respostas[[#This Row],[CÓD_CLIENTE]],CadastroClientes[[COD_CLIENTE]:[GERENTE]],5,0)</f>
        <v>Aria</v>
      </c>
      <c r="F141" s="16" t="str">
        <f>VLOOKUP(Respostas[[#This Row],[CÓD_CLIENTE]],Localidades[],2,0)</f>
        <v>Recife</v>
      </c>
      <c r="G141" s="16" t="str">
        <f>VLOOKUP(Respostas[[#This Row],[CÓD_CLIENTE]],Localidades[],3,0)</f>
        <v>PE</v>
      </c>
      <c r="H141" s="16" t="str">
        <f>VLOOKUP(Respostas[[#This Row],[CÓD_CLIENTE]],Localidades[],4,0)</f>
        <v>Nordeste</v>
      </c>
      <c r="I141" s="16" t="s">
        <v>57</v>
      </c>
      <c r="J141" s="16">
        <v>8</v>
      </c>
      <c r="K141" s="17" t="str">
        <f>IF(Respostas[[#This Row],[NOTA_FINAL_NPS]]&gt;=9,"Promotor",IF(Respostas[[#This Row],[NOTA_FINAL_NPS]]&lt;6,"Detrator","Neutro"))</f>
        <v>Neutro</v>
      </c>
    </row>
    <row r="142" spans="2:11" x14ac:dyDescent="0.2">
      <c r="B142" s="15">
        <v>44248</v>
      </c>
      <c r="C142" s="15" t="str">
        <f>UPPER(TEXT(Respostas[[#This Row],[DATA_RESPOSTA]],"mmm"))</f>
        <v>FEV</v>
      </c>
      <c r="D142" s="16">
        <v>9000182</v>
      </c>
      <c r="E142" s="16" t="str">
        <f>VLOOKUP(Respostas[[#This Row],[CÓD_CLIENTE]],CadastroClientes[[COD_CLIENTE]:[GERENTE]],5,0)</f>
        <v>Dexter</v>
      </c>
      <c r="F142" s="16" t="str">
        <f>VLOOKUP(Respostas[[#This Row],[CÓD_CLIENTE]],Localidades[],2,0)</f>
        <v>Belo Horizonte</v>
      </c>
      <c r="G142" s="16" t="str">
        <f>VLOOKUP(Respostas[[#This Row],[CÓD_CLIENTE]],Localidades[],3,0)</f>
        <v>MG</v>
      </c>
      <c r="H142" s="16" t="str">
        <f>VLOOKUP(Respostas[[#This Row],[CÓD_CLIENTE]],Localidades[],4,0)</f>
        <v>Sudeste</v>
      </c>
      <c r="I142" s="16" t="s">
        <v>54</v>
      </c>
      <c r="J142" s="16">
        <v>7</v>
      </c>
      <c r="K142" s="17" t="str">
        <f>IF(Respostas[[#This Row],[NOTA_FINAL_NPS]]&gt;=9,"Promotor",IF(Respostas[[#This Row],[NOTA_FINAL_NPS]]&lt;6,"Detrator","Neutro"))</f>
        <v>Neutro</v>
      </c>
    </row>
    <row r="143" spans="2:11" x14ac:dyDescent="0.2">
      <c r="B143" s="15">
        <v>44248</v>
      </c>
      <c r="C143" s="15" t="str">
        <f>UPPER(TEXT(Respostas[[#This Row],[DATA_RESPOSTA]],"mmm"))</f>
        <v>FEV</v>
      </c>
      <c r="D143" s="16">
        <v>9000447</v>
      </c>
      <c r="E143" s="16" t="str">
        <f>VLOOKUP(Respostas[[#This Row],[CÓD_CLIENTE]],CadastroClientes[[COD_CLIENTE]:[GERENTE]],5,0)</f>
        <v>Analise</v>
      </c>
      <c r="F143" s="16" t="str">
        <f>VLOOKUP(Respostas[[#This Row],[CÓD_CLIENTE]],Localidades[],2,0)</f>
        <v>Florianopolis</v>
      </c>
      <c r="G143" s="16" t="str">
        <f>VLOOKUP(Respostas[[#This Row],[CÓD_CLIENTE]],Localidades[],3,0)</f>
        <v>SC</v>
      </c>
      <c r="H143" s="16" t="str">
        <f>VLOOKUP(Respostas[[#This Row],[CÓD_CLIENTE]],Localidades[],4,0)</f>
        <v>Sul</v>
      </c>
      <c r="I143" s="16" t="s">
        <v>1</v>
      </c>
      <c r="J143" s="16">
        <v>10</v>
      </c>
      <c r="K143" s="17" t="str">
        <f>IF(Respostas[[#This Row],[NOTA_FINAL_NPS]]&gt;=9,"Promotor",IF(Respostas[[#This Row],[NOTA_FINAL_NPS]]&lt;6,"Detrator","Neutro"))</f>
        <v>Promotor</v>
      </c>
    </row>
    <row r="144" spans="2:11" x14ac:dyDescent="0.2">
      <c r="B144" s="15">
        <v>44249</v>
      </c>
      <c r="C144" s="15" t="str">
        <f>UPPER(TEXT(Respostas[[#This Row],[DATA_RESPOSTA]],"mmm"))</f>
        <v>FEV</v>
      </c>
      <c r="D144" s="16">
        <v>9000375</v>
      </c>
      <c r="E144" s="16" t="str">
        <f>VLOOKUP(Respostas[[#This Row],[CÓD_CLIENTE]],CadastroClientes[[COD_CLIENTE]:[GERENTE]],5,0)</f>
        <v>Analise</v>
      </c>
      <c r="F144" s="16" t="str">
        <f>VLOOKUP(Respostas[[#This Row],[CÓD_CLIENTE]],Localidades[],2,0)</f>
        <v>São Paulo</v>
      </c>
      <c r="G144" s="16" t="str">
        <f>VLOOKUP(Respostas[[#This Row],[CÓD_CLIENTE]],Localidades[],3,0)</f>
        <v>SP</v>
      </c>
      <c r="H144" s="16" t="str">
        <f>VLOOKUP(Respostas[[#This Row],[CÓD_CLIENTE]],Localidades[],4,0)</f>
        <v>Sudeste</v>
      </c>
      <c r="I144" s="16" t="s">
        <v>58</v>
      </c>
      <c r="J144" s="16">
        <v>4</v>
      </c>
      <c r="K144" s="17" t="str">
        <f>IF(Respostas[[#This Row],[NOTA_FINAL_NPS]]&gt;=9,"Promotor",IF(Respostas[[#This Row],[NOTA_FINAL_NPS]]&lt;6,"Detrator","Neutro"))</f>
        <v>Detrator</v>
      </c>
    </row>
    <row r="145" spans="2:11" x14ac:dyDescent="0.2">
      <c r="B145" s="15">
        <v>44249</v>
      </c>
      <c r="C145" s="15" t="str">
        <f>UPPER(TEXT(Respostas[[#This Row],[DATA_RESPOSTA]],"mmm"))</f>
        <v>FEV</v>
      </c>
      <c r="D145" s="16">
        <v>9000449</v>
      </c>
      <c r="E145" s="16" t="str">
        <f>VLOOKUP(Respostas[[#This Row],[CÓD_CLIENTE]],CadastroClientes[[COD_CLIENTE]:[GERENTE]],5,0)</f>
        <v>Analise</v>
      </c>
      <c r="F145" s="16" t="str">
        <f>VLOOKUP(Respostas[[#This Row],[CÓD_CLIENTE]],Localidades[],2,0)</f>
        <v>Belo Horizonte</v>
      </c>
      <c r="G145" s="16" t="str">
        <f>VLOOKUP(Respostas[[#This Row],[CÓD_CLIENTE]],Localidades[],3,0)</f>
        <v>MG</v>
      </c>
      <c r="H145" s="16" t="str">
        <f>VLOOKUP(Respostas[[#This Row],[CÓD_CLIENTE]],Localidades[],4,0)</f>
        <v>Sudeste</v>
      </c>
      <c r="I145" s="16" t="s">
        <v>58</v>
      </c>
      <c r="J145" s="16">
        <v>5</v>
      </c>
      <c r="K145" s="17" t="str">
        <f>IF(Respostas[[#This Row],[NOTA_FINAL_NPS]]&gt;=9,"Promotor",IF(Respostas[[#This Row],[NOTA_FINAL_NPS]]&lt;6,"Detrator","Neutro"))</f>
        <v>Detrator</v>
      </c>
    </row>
    <row r="146" spans="2:11" x14ac:dyDescent="0.2">
      <c r="B146" s="15">
        <v>44249</v>
      </c>
      <c r="C146" s="15" t="str">
        <f>UPPER(TEXT(Respostas[[#This Row],[DATA_RESPOSTA]],"mmm"))</f>
        <v>FEV</v>
      </c>
      <c r="D146" s="16">
        <v>9000920</v>
      </c>
      <c r="E146" s="16" t="str">
        <f>VLOOKUP(Respostas[[#This Row],[CÓD_CLIENTE]],CadastroClientes[[COD_CLIENTE]:[GERENTE]],5,0)</f>
        <v>Aria</v>
      </c>
      <c r="F146" s="16" t="str">
        <f>VLOOKUP(Respostas[[#This Row],[CÓD_CLIENTE]],Localidades[],2,0)</f>
        <v>Goiania</v>
      </c>
      <c r="G146" s="16" t="str">
        <f>VLOOKUP(Respostas[[#This Row],[CÓD_CLIENTE]],Localidades[],3,0)</f>
        <v>GO</v>
      </c>
      <c r="H146" s="16" t="str">
        <f>VLOOKUP(Respostas[[#This Row],[CÓD_CLIENTE]],Localidades[],4,0)</f>
        <v>Centro-oeste</v>
      </c>
      <c r="I146" s="16" t="s">
        <v>57</v>
      </c>
      <c r="J146" s="16">
        <v>7</v>
      </c>
      <c r="K146" s="17" t="str">
        <f>IF(Respostas[[#This Row],[NOTA_FINAL_NPS]]&gt;=9,"Promotor",IF(Respostas[[#This Row],[NOTA_FINAL_NPS]]&lt;6,"Detrator","Neutro"))</f>
        <v>Neutro</v>
      </c>
    </row>
    <row r="147" spans="2:11" x14ac:dyDescent="0.2">
      <c r="B147" s="15">
        <v>44250</v>
      </c>
      <c r="C147" s="15" t="str">
        <f>UPPER(TEXT(Respostas[[#This Row],[DATA_RESPOSTA]],"mmm"))</f>
        <v>FEV</v>
      </c>
      <c r="D147" s="16">
        <v>9000776</v>
      </c>
      <c r="E147" s="16" t="str">
        <f>VLOOKUP(Respostas[[#This Row],[CÓD_CLIENTE]],CadastroClientes[[COD_CLIENTE]:[GERENTE]],5,0)</f>
        <v>Dexter</v>
      </c>
      <c r="F147" s="16" t="str">
        <f>VLOOKUP(Respostas[[#This Row],[CÓD_CLIENTE]],Localidades[],2,0)</f>
        <v>Florianopolis</v>
      </c>
      <c r="G147" s="16" t="str">
        <f>VLOOKUP(Respostas[[#This Row],[CÓD_CLIENTE]],Localidades[],3,0)</f>
        <v>SC</v>
      </c>
      <c r="H147" s="16" t="str">
        <f>VLOOKUP(Respostas[[#This Row],[CÓD_CLIENTE]],Localidades[],4,0)</f>
        <v>Sul</v>
      </c>
      <c r="I147" s="16" t="s">
        <v>1</v>
      </c>
      <c r="J147" s="16">
        <v>5</v>
      </c>
      <c r="K147" s="17" t="str">
        <f>IF(Respostas[[#This Row],[NOTA_FINAL_NPS]]&gt;=9,"Promotor",IF(Respostas[[#This Row],[NOTA_FINAL_NPS]]&lt;6,"Detrator","Neutro"))</f>
        <v>Detrator</v>
      </c>
    </row>
    <row r="148" spans="2:11" x14ac:dyDescent="0.2">
      <c r="B148" s="15">
        <v>44251</v>
      </c>
      <c r="C148" s="15" t="str">
        <f>UPPER(TEXT(Respostas[[#This Row],[DATA_RESPOSTA]],"mmm"))</f>
        <v>FEV</v>
      </c>
      <c r="D148" s="16">
        <v>9000080</v>
      </c>
      <c r="E148" s="16" t="str">
        <f>VLOOKUP(Respostas[[#This Row],[CÓD_CLIENTE]],CadastroClientes[[COD_CLIENTE]:[GERENTE]],5,0)</f>
        <v>Michael</v>
      </c>
      <c r="F148" s="16" t="str">
        <f>VLOOKUP(Respostas[[#This Row],[CÓD_CLIENTE]],Localidades[],2,0)</f>
        <v>Goiania</v>
      </c>
      <c r="G148" s="16" t="str">
        <f>VLOOKUP(Respostas[[#This Row],[CÓD_CLIENTE]],Localidades[],3,0)</f>
        <v>GO</v>
      </c>
      <c r="H148" s="16" t="str">
        <f>VLOOKUP(Respostas[[#This Row],[CÓD_CLIENTE]],Localidades[],4,0)</f>
        <v>Centro-oeste</v>
      </c>
      <c r="I148" s="16" t="s">
        <v>54</v>
      </c>
      <c r="J148" s="16">
        <v>6</v>
      </c>
      <c r="K148" s="17" t="str">
        <f>IF(Respostas[[#This Row],[NOTA_FINAL_NPS]]&gt;=9,"Promotor",IF(Respostas[[#This Row],[NOTA_FINAL_NPS]]&lt;6,"Detrator","Neutro"))</f>
        <v>Neutro</v>
      </c>
    </row>
    <row r="149" spans="2:11" x14ac:dyDescent="0.2">
      <c r="B149" s="15">
        <v>44251</v>
      </c>
      <c r="C149" s="15" t="str">
        <f>UPPER(TEXT(Respostas[[#This Row],[DATA_RESPOSTA]],"mmm"))</f>
        <v>FEV</v>
      </c>
      <c r="D149" s="16">
        <v>9000360</v>
      </c>
      <c r="E149" s="16" t="str">
        <f>VLOOKUP(Respostas[[#This Row],[CÓD_CLIENTE]],CadastroClientes[[COD_CLIENTE]:[GERENTE]],5,0)</f>
        <v>Analise</v>
      </c>
      <c r="F149" s="16" t="str">
        <f>VLOOKUP(Respostas[[#This Row],[CÓD_CLIENTE]],Localidades[],2,0)</f>
        <v>São Paulo</v>
      </c>
      <c r="G149" s="16" t="str">
        <f>VLOOKUP(Respostas[[#This Row],[CÓD_CLIENTE]],Localidades[],3,0)</f>
        <v>SP</v>
      </c>
      <c r="H149" s="16" t="str">
        <f>VLOOKUP(Respostas[[#This Row],[CÓD_CLIENTE]],Localidades[],4,0)</f>
        <v>Sudeste</v>
      </c>
      <c r="I149" s="16" t="s">
        <v>57</v>
      </c>
      <c r="J149" s="16">
        <v>9</v>
      </c>
      <c r="K149" s="17" t="str">
        <f>IF(Respostas[[#This Row],[NOTA_FINAL_NPS]]&gt;=9,"Promotor",IF(Respostas[[#This Row],[NOTA_FINAL_NPS]]&lt;6,"Detrator","Neutro"))</f>
        <v>Promotor</v>
      </c>
    </row>
    <row r="150" spans="2:11" x14ac:dyDescent="0.2">
      <c r="B150" s="15">
        <v>44251</v>
      </c>
      <c r="C150" s="15" t="str">
        <f>UPPER(TEXT(Respostas[[#This Row],[DATA_RESPOSTA]],"mmm"))</f>
        <v>FEV</v>
      </c>
      <c r="D150" s="16">
        <v>9000945</v>
      </c>
      <c r="E150" s="16" t="str">
        <f>VLOOKUP(Respostas[[#This Row],[CÓD_CLIENTE]],CadastroClientes[[COD_CLIENTE]:[GERENTE]],5,0)</f>
        <v>Aria</v>
      </c>
      <c r="F150" s="16" t="str">
        <f>VLOOKUP(Respostas[[#This Row],[CÓD_CLIENTE]],Localidades[],2,0)</f>
        <v>Rio de Janeiro</v>
      </c>
      <c r="G150" s="16" t="str">
        <f>VLOOKUP(Respostas[[#This Row],[CÓD_CLIENTE]],Localidades[],3,0)</f>
        <v>RJ</v>
      </c>
      <c r="H150" s="16" t="str">
        <f>VLOOKUP(Respostas[[#This Row],[CÓD_CLIENTE]],Localidades[],4,0)</f>
        <v>Sudeste</v>
      </c>
      <c r="I150" s="16" t="s">
        <v>57</v>
      </c>
      <c r="J150" s="16">
        <v>6</v>
      </c>
      <c r="K150" s="17" t="str">
        <f>IF(Respostas[[#This Row],[NOTA_FINAL_NPS]]&gt;=9,"Promotor",IF(Respostas[[#This Row],[NOTA_FINAL_NPS]]&lt;6,"Detrator","Neutro"))</f>
        <v>Neutro</v>
      </c>
    </row>
    <row r="151" spans="2:11" x14ac:dyDescent="0.2">
      <c r="B151" s="15">
        <v>44252</v>
      </c>
      <c r="C151" s="15" t="str">
        <f>UPPER(TEXT(Respostas[[#This Row],[DATA_RESPOSTA]],"mmm"))</f>
        <v>FEV</v>
      </c>
      <c r="D151" s="16">
        <v>9000246</v>
      </c>
      <c r="E151" s="16" t="str">
        <f>VLOOKUP(Respostas[[#This Row],[CÓD_CLIENTE]],CadastroClientes[[COD_CLIENTE]:[GERENTE]],5,0)</f>
        <v>Aria</v>
      </c>
      <c r="F151" s="16" t="str">
        <f>VLOOKUP(Respostas[[#This Row],[CÓD_CLIENTE]],Localidades[],2,0)</f>
        <v>Porto Alegre</v>
      </c>
      <c r="G151" s="16" t="str">
        <f>VLOOKUP(Respostas[[#This Row],[CÓD_CLIENTE]],Localidades[],3,0)</f>
        <v>RS</v>
      </c>
      <c r="H151" s="16" t="str">
        <f>VLOOKUP(Respostas[[#This Row],[CÓD_CLIENTE]],Localidades[],4,0)</f>
        <v>Sul</v>
      </c>
      <c r="I151" s="16" t="s">
        <v>55</v>
      </c>
      <c r="J151" s="16">
        <v>2</v>
      </c>
      <c r="K151" s="17" t="str">
        <f>IF(Respostas[[#This Row],[NOTA_FINAL_NPS]]&gt;=9,"Promotor",IF(Respostas[[#This Row],[NOTA_FINAL_NPS]]&lt;6,"Detrator","Neutro"))</f>
        <v>Detrator</v>
      </c>
    </row>
    <row r="152" spans="2:11" x14ac:dyDescent="0.2">
      <c r="B152" s="15">
        <v>44252</v>
      </c>
      <c r="C152" s="15" t="str">
        <f>UPPER(TEXT(Respostas[[#This Row],[DATA_RESPOSTA]],"mmm"))</f>
        <v>FEV</v>
      </c>
      <c r="D152" s="16">
        <v>9000251</v>
      </c>
      <c r="E152" s="16" t="str">
        <f>VLOOKUP(Respostas[[#This Row],[CÓD_CLIENTE]],CadastroClientes[[COD_CLIENTE]:[GERENTE]],5,0)</f>
        <v>Analise</v>
      </c>
      <c r="F152" s="16" t="str">
        <f>VLOOKUP(Respostas[[#This Row],[CÓD_CLIENTE]],Localidades[],2,0)</f>
        <v>Porto Alegre</v>
      </c>
      <c r="G152" s="16" t="str">
        <f>VLOOKUP(Respostas[[#This Row],[CÓD_CLIENTE]],Localidades[],3,0)</f>
        <v>RS</v>
      </c>
      <c r="H152" s="16" t="str">
        <f>VLOOKUP(Respostas[[#This Row],[CÓD_CLIENTE]],Localidades[],4,0)</f>
        <v>Sul</v>
      </c>
      <c r="I152" s="16" t="s">
        <v>54</v>
      </c>
      <c r="J152" s="16">
        <v>3</v>
      </c>
      <c r="K152" s="17" t="str">
        <f>IF(Respostas[[#This Row],[NOTA_FINAL_NPS]]&gt;=9,"Promotor",IF(Respostas[[#This Row],[NOTA_FINAL_NPS]]&lt;6,"Detrator","Neutro"))</f>
        <v>Detrator</v>
      </c>
    </row>
    <row r="153" spans="2:11" x14ac:dyDescent="0.2">
      <c r="B153" s="15">
        <v>44252</v>
      </c>
      <c r="C153" s="15" t="str">
        <f>UPPER(TEXT(Respostas[[#This Row],[DATA_RESPOSTA]],"mmm"))</f>
        <v>FEV</v>
      </c>
      <c r="D153" s="16">
        <v>9000613</v>
      </c>
      <c r="E153" s="16" t="str">
        <f>VLOOKUP(Respostas[[#This Row],[CÓD_CLIENTE]],CadastroClientes[[COD_CLIENTE]:[GERENTE]],5,0)</f>
        <v>Analise</v>
      </c>
      <c r="F153" s="16" t="str">
        <f>VLOOKUP(Respostas[[#This Row],[CÓD_CLIENTE]],Localidades[],2,0)</f>
        <v>São Paulo</v>
      </c>
      <c r="G153" s="16" t="str">
        <f>VLOOKUP(Respostas[[#This Row],[CÓD_CLIENTE]],Localidades[],3,0)</f>
        <v>SP</v>
      </c>
      <c r="H153" s="16" t="str">
        <f>VLOOKUP(Respostas[[#This Row],[CÓD_CLIENTE]],Localidades[],4,0)</f>
        <v>Sudeste</v>
      </c>
      <c r="I153" s="16" t="s">
        <v>57</v>
      </c>
      <c r="J153" s="16">
        <v>8</v>
      </c>
      <c r="K153" s="17" t="str">
        <f>IF(Respostas[[#This Row],[NOTA_FINAL_NPS]]&gt;=9,"Promotor",IF(Respostas[[#This Row],[NOTA_FINAL_NPS]]&lt;6,"Detrator","Neutro"))</f>
        <v>Neutro</v>
      </c>
    </row>
    <row r="154" spans="2:11" x14ac:dyDescent="0.2">
      <c r="B154" s="15">
        <v>44253</v>
      </c>
      <c r="C154" s="15" t="str">
        <f>UPPER(TEXT(Respostas[[#This Row],[DATA_RESPOSTA]],"mmm"))</f>
        <v>FEV</v>
      </c>
      <c r="D154" s="16">
        <v>9000219</v>
      </c>
      <c r="E154" s="16" t="str">
        <f>VLOOKUP(Respostas[[#This Row],[CÓD_CLIENTE]],CadastroClientes[[COD_CLIENTE]:[GERENTE]],5,0)</f>
        <v>Michael</v>
      </c>
      <c r="F154" s="16" t="str">
        <f>VLOOKUP(Respostas[[#This Row],[CÓD_CLIENTE]],Localidades[],2,0)</f>
        <v>Manaus</v>
      </c>
      <c r="G154" s="16" t="str">
        <f>VLOOKUP(Respostas[[#This Row],[CÓD_CLIENTE]],Localidades[],3,0)</f>
        <v>AM</v>
      </c>
      <c r="H154" s="16" t="str">
        <f>VLOOKUP(Respostas[[#This Row],[CÓD_CLIENTE]],Localidades[],4,0)</f>
        <v>Norte</v>
      </c>
      <c r="I154" s="16" t="s">
        <v>1</v>
      </c>
      <c r="J154" s="16">
        <v>10</v>
      </c>
      <c r="K154" s="17" t="str">
        <f>IF(Respostas[[#This Row],[NOTA_FINAL_NPS]]&gt;=9,"Promotor",IF(Respostas[[#This Row],[NOTA_FINAL_NPS]]&lt;6,"Detrator","Neutro"))</f>
        <v>Promotor</v>
      </c>
    </row>
    <row r="155" spans="2:11" x14ac:dyDescent="0.2">
      <c r="B155" s="15">
        <v>44253</v>
      </c>
      <c r="C155" s="15" t="str">
        <f>UPPER(TEXT(Respostas[[#This Row],[DATA_RESPOSTA]],"mmm"))</f>
        <v>FEV</v>
      </c>
      <c r="D155" s="16">
        <v>9000325</v>
      </c>
      <c r="E155" s="16" t="str">
        <f>VLOOKUP(Respostas[[#This Row],[CÓD_CLIENTE]],CadastroClientes[[COD_CLIENTE]:[GERENTE]],5,0)</f>
        <v>Analise</v>
      </c>
      <c r="F155" s="16" t="str">
        <f>VLOOKUP(Respostas[[#This Row],[CÓD_CLIENTE]],Localidades[],2,0)</f>
        <v>Florianopolis</v>
      </c>
      <c r="G155" s="16" t="str">
        <f>VLOOKUP(Respostas[[#This Row],[CÓD_CLIENTE]],Localidades[],3,0)</f>
        <v>SC</v>
      </c>
      <c r="H155" s="16" t="str">
        <f>VLOOKUP(Respostas[[#This Row],[CÓD_CLIENTE]],Localidades[],4,0)</f>
        <v>Sul</v>
      </c>
      <c r="I155" s="16" t="s">
        <v>54</v>
      </c>
      <c r="J155" s="16">
        <v>5</v>
      </c>
      <c r="K155" s="17" t="str">
        <f>IF(Respostas[[#This Row],[NOTA_FINAL_NPS]]&gt;=9,"Promotor",IF(Respostas[[#This Row],[NOTA_FINAL_NPS]]&lt;6,"Detrator","Neutro"))</f>
        <v>Detrator</v>
      </c>
    </row>
    <row r="156" spans="2:11" x14ac:dyDescent="0.2">
      <c r="B156" s="15">
        <v>44253</v>
      </c>
      <c r="C156" s="15" t="str">
        <f>UPPER(TEXT(Respostas[[#This Row],[DATA_RESPOSTA]],"mmm"))</f>
        <v>FEV</v>
      </c>
      <c r="D156" s="16">
        <v>9000518</v>
      </c>
      <c r="E156" s="16" t="str">
        <f>VLOOKUP(Respostas[[#This Row],[CÓD_CLIENTE]],CadastroClientes[[COD_CLIENTE]:[GERENTE]],5,0)</f>
        <v>Analise</v>
      </c>
      <c r="F156" s="16" t="str">
        <f>VLOOKUP(Respostas[[#This Row],[CÓD_CLIENTE]],Localidades[],2,0)</f>
        <v>Recife</v>
      </c>
      <c r="G156" s="16" t="str">
        <f>VLOOKUP(Respostas[[#This Row],[CÓD_CLIENTE]],Localidades[],3,0)</f>
        <v>PE</v>
      </c>
      <c r="H156" s="16" t="str">
        <f>VLOOKUP(Respostas[[#This Row],[CÓD_CLIENTE]],Localidades[],4,0)</f>
        <v>Nordeste</v>
      </c>
      <c r="I156" s="16" t="s">
        <v>58</v>
      </c>
      <c r="J156" s="16">
        <v>5</v>
      </c>
      <c r="K156" s="17" t="str">
        <f>IF(Respostas[[#This Row],[NOTA_FINAL_NPS]]&gt;=9,"Promotor",IF(Respostas[[#This Row],[NOTA_FINAL_NPS]]&lt;6,"Detrator","Neutro"))</f>
        <v>Detrator</v>
      </c>
    </row>
    <row r="157" spans="2:11" x14ac:dyDescent="0.2">
      <c r="B157" s="15">
        <v>44254</v>
      </c>
      <c r="C157" s="15" t="str">
        <f>UPPER(TEXT(Respostas[[#This Row],[DATA_RESPOSTA]],"mmm"))</f>
        <v>FEV</v>
      </c>
      <c r="D157" s="16">
        <v>9000018</v>
      </c>
      <c r="E157" s="16" t="str">
        <f>VLOOKUP(Respostas[[#This Row],[CÓD_CLIENTE]],CadastroClientes[[COD_CLIENTE]:[GERENTE]],5,0)</f>
        <v>Michael</v>
      </c>
      <c r="F157" s="16" t="str">
        <f>VLOOKUP(Respostas[[#This Row],[CÓD_CLIENTE]],Localidades[],2,0)</f>
        <v>Rio de Janeiro</v>
      </c>
      <c r="G157" s="16" t="str">
        <f>VLOOKUP(Respostas[[#This Row],[CÓD_CLIENTE]],Localidades[],3,0)</f>
        <v>RJ</v>
      </c>
      <c r="H157" s="16" t="str">
        <f>VLOOKUP(Respostas[[#This Row],[CÓD_CLIENTE]],Localidades[],4,0)</f>
        <v>Sudeste</v>
      </c>
      <c r="I157" s="16" t="s">
        <v>55</v>
      </c>
      <c r="J157" s="16">
        <v>5</v>
      </c>
      <c r="K157" s="17" t="str">
        <f>IF(Respostas[[#This Row],[NOTA_FINAL_NPS]]&gt;=9,"Promotor",IF(Respostas[[#This Row],[NOTA_FINAL_NPS]]&lt;6,"Detrator","Neutro"))</f>
        <v>Detrator</v>
      </c>
    </row>
    <row r="158" spans="2:11" x14ac:dyDescent="0.2">
      <c r="B158" s="15">
        <v>44254</v>
      </c>
      <c r="C158" s="15" t="str">
        <f>UPPER(TEXT(Respostas[[#This Row],[DATA_RESPOSTA]],"mmm"))</f>
        <v>FEV</v>
      </c>
      <c r="D158" s="16">
        <v>9000023</v>
      </c>
      <c r="E158" s="16" t="str">
        <f>VLOOKUP(Respostas[[#This Row],[CÓD_CLIENTE]],CadastroClientes[[COD_CLIENTE]:[GERENTE]],5,0)</f>
        <v>Michael</v>
      </c>
      <c r="F158" s="16" t="str">
        <f>VLOOKUP(Respostas[[#This Row],[CÓD_CLIENTE]],Localidades[],2,0)</f>
        <v>Campinas</v>
      </c>
      <c r="G158" s="16" t="str">
        <f>VLOOKUP(Respostas[[#This Row],[CÓD_CLIENTE]],Localidades[],3,0)</f>
        <v>SP</v>
      </c>
      <c r="H158" s="16" t="str">
        <f>VLOOKUP(Respostas[[#This Row],[CÓD_CLIENTE]],Localidades[],4,0)</f>
        <v>Sudeste</v>
      </c>
      <c r="I158" s="16" t="s">
        <v>1</v>
      </c>
      <c r="J158" s="16">
        <v>3</v>
      </c>
      <c r="K158" s="17" t="str">
        <f>IF(Respostas[[#This Row],[NOTA_FINAL_NPS]]&gt;=9,"Promotor",IF(Respostas[[#This Row],[NOTA_FINAL_NPS]]&lt;6,"Detrator","Neutro"))</f>
        <v>Detrator</v>
      </c>
    </row>
    <row r="159" spans="2:11" x14ac:dyDescent="0.2">
      <c r="B159" s="15">
        <v>44254</v>
      </c>
      <c r="C159" s="15" t="str">
        <f>UPPER(TEXT(Respostas[[#This Row],[DATA_RESPOSTA]],"mmm"))</f>
        <v>FEV</v>
      </c>
      <c r="D159" s="16">
        <v>9000151</v>
      </c>
      <c r="E159" s="16" t="str">
        <f>VLOOKUP(Respostas[[#This Row],[CÓD_CLIENTE]],CadastroClientes[[COD_CLIENTE]:[GERENTE]],5,0)</f>
        <v>Dexter</v>
      </c>
      <c r="F159" s="16" t="str">
        <f>VLOOKUP(Respostas[[#This Row],[CÓD_CLIENTE]],Localidades[],2,0)</f>
        <v>Belo Horizonte</v>
      </c>
      <c r="G159" s="16" t="str">
        <f>VLOOKUP(Respostas[[#This Row],[CÓD_CLIENTE]],Localidades[],3,0)</f>
        <v>MG</v>
      </c>
      <c r="H159" s="16" t="str">
        <f>VLOOKUP(Respostas[[#This Row],[CÓD_CLIENTE]],Localidades[],4,0)</f>
        <v>Sudeste</v>
      </c>
      <c r="I159" s="16" t="s">
        <v>54</v>
      </c>
      <c r="J159" s="16">
        <v>10</v>
      </c>
      <c r="K159" s="17" t="str">
        <f>IF(Respostas[[#This Row],[NOTA_FINAL_NPS]]&gt;=9,"Promotor",IF(Respostas[[#This Row],[NOTA_FINAL_NPS]]&lt;6,"Detrator","Neutro"))</f>
        <v>Promotor</v>
      </c>
    </row>
    <row r="160" spans="2:11" x14ac:dyDescent="0.2">
      <c r="B160" s="15">
        <v>44254</v>
      </c>
      <c r="C160" s="15" t="str">
        <f>UPPER(TEXT(Respostas[[#This Row],[DATA_RESPOSTA]],"mmm"))</f>
        <v>FEV</v>
      </c>
      <c r="D160" s="16">
        <v>9000439</v>
      </c>
      <c r="E160" s="16" t="str">
        <f>VLOOKUP(Respostas[[#This Row],[CÓD_CLIENTE]],CadastroClientes[[COD_CLIENTE]:[GERENTE]],5,0)</f>
        <v>Analise</v>
      </c>
      <c r="F160" s="16" t="str">
        <f>VLOOKUP(Respostas[[#This Row],[CÓD_CLIENTE]],Localidades[],2,0)</f>
        <v>Goiania</v>
      </c>
      <c r="G160" s="16" t="str">
        <f>VLOOKUP(Respostas[[#This Row],[CÓD_CLIENTE]],Localidades[],3,0)</f>
        <v>GO</v>
      </c>
      <c r="H160" s="16" t="str">
        <f>VLOOKUP(Respostas[[#This Row],[CÓD_CLIENTE]],Localidades[],4,0)</f>
        <v>Centro-oeste</v>
      </c>
      <c r="I160" s="16" t="s">
        <v>55</v>
      </c>
      <c r="J160" s="16">
        <v>8</v>
      </c>
      <c r="K160" s="17" t="str">
        <f>IF(Respostas[[#This Row],[NOTA_FINAL_NPS]]&gt;=9,"Promotor",IF(Respostas[[#This Row],[NOTA_FINAL_NPS]]&lt;6,"Detrator","Neutro"))</f>
        <v>Neutro</v>
      </c>
    </row>
    <row r="161" spans="2:11" x14ac:dyDescent="0.2">
      <c r="B161" s="15">
        <v>44255</v>
      </c>
      <c r="C161" s="15" t="str">
        <f>UPPER(TEXT(Respostas[[#This Row],[DATA_RESPOSTA]],"mmm"))</f>
        <v>FEV</v>
      </c>
      <c r="D161" s="16">
        <v>9000328</v>
      </c>
      <c r="E161" s="16" t="str">
        <f>VLOOKUP(Respostas[[#This Row],[CÓD_CLIENTE]],CadastroClientes[[COD_CLIENTE]:[GERENTE]],5,0)</f>
        <v>Analise</v>
      </c>
      <c r="F161" s="16" t="str">
        <f>VLOOKUP(Respostas[[#This Row],[CÓD_CLIENTE]],Localidades[],2,0)</f>
        <v>Manaus</v>
      </c>
      <c r="G161" s="16" t="str">
        <f>VLOOKUP(Respostas[[#This Row],[CÓD_CLIENTE]],Localidades[],3,0)</f>
        <v>AM</v>
      </c>
      <c r="H161" s="16" t="str">
        <f>VLOOKUP(Respostas[[#This Row],[CÓD_CLIENTE]],Localidades[],4,0)</f>
        <v>Norte</v>
      </c>
      <c r="I161" s="16" t="s">
        <v>58</v>
      </c>
      <c r="J161" s="16">
        <v>8</v>
      </c>
      <c r="K161" s="17" t="str">
        <f>IF(Respostas[[#This Row],[NOTA_FINAL_NPS]]&gt;=9,"Promotor",IF(Respostas[[#This Row],[NOTA_FINAL_NPS]]&lt;6,"Detrator","Neutro"))</f>
        <v>Neutro</v>
      </c>
    </row>
    <row r="162" spans="2:11" x14ac:dyDescent="0.2">
      <c r="B162" s="15">
        <v>44255</v>
      </c>
      <c r="C162" s="15" t="str">
        <f>UPPER(TEXT(Respostas[[#This Row],[DATA_RESPOSTA]],"mmm"))</f>
        <v>FEV</v>
      </c>
      <c r="D162" s="16">
        <v>9000646</v>
      </c>
      <c r="E162" s="16" t="str">
        <f>VLOOKUP(Respostas[[#This Row],[CÓD_CLIENTE]],CadastroClientes[[COD_CLIENTE]:[GERENTE]],5,0)</f>
        <v>Analise</v>
      </c>
      <c r="F162" s="16" t="str">
        <f>VLOOKUP(Respostas[[#This Row],[CÓD_CLIENTE]],Localidades[],2,0)</f>
        <v>São Paulo</v>
      </c>
      <c r="G162" s="16" t="str">
        <f>VLOOKUP(Respostas[[#This Row],[CÓD_CLIENTE]],Localidades[],3,0)</f>
        <v>SP</v>
      </c>
      <c r="H162" s="16" t="str">
        <f>VLOOKUP(Respostas[[#This Row],[CÓD_CLIENTE]],Localidades[],4,0)</f>
        <v>Sudeste</v>
      </c>
      <c r="I162" s="16" t="s">
        <v>1</v>
      </c>
      <c r="J162" s="16">
        <v>3</v>
      </c>
      <c r="K162" s="17" t="str">
        <f>IF(Respostas[[#This Row],[NOTA_FINAL_NPS]]&gt;=9,"Promotor",IF(Respostas[[#This Row],[NOTA_FINAL_NPS]]&lt;6,"Detrator","Neutro"))</f>
        <v>Detrator</v>
      </c>
    </row>
    <row r="163" spans="2:11" x14ac:dyDescent="0.2">
      <c r="B163" s="15">
        <v>44255</v>
      </c>
      <c r="C163" s="15" t="str">
        <f>UPPER(TEXT(Respostas[[#This Row],[DATA_RESPOSTA]],"mmm"))</f>
        <v>FEV</v>
      </c>
      <c r="D163" s="16">
        <v>9000803</v>
      </c>
      <c r="E163" s="16" t="str">
        <f>VLOOKUP(Respostas[[#This Row],[CÓD_CLIENTE]],CadastroClientes[[COD_CLIENTE]:[GERENTE]],5,0)</f>
        <v>Dexter</v>
      </c>
      <c r="F163" s="16" t="str">
        <f>VLOOKUP(Respostas[[#This Row],[CÓD_CLIENTE]],Localidades[],2,0)</f>
        <v>Goiania</v>
      </c>
      <c r="G163" s="16" t="str">
        <f>VLOOKUP(Respostas[[#This Row],[CÓD_CLIENTE]],Localidades[],3,0)</f>
        <v>GO</v>
      </c>
      <c r="H163" s="16" t="str">
        <f>VLOOKUP(Respostas[[#This Row],[CÓD_CLIENTE]],Localidades[],4,0)</f>
        <v>Centro-oeste</v>
      </c>
      <c r="I163" s="16" t="s">
        <v>57</v>
      </c>
      <c r="J163" s="16">
        <v>7</v>
      </c>
      <c r="K163" s="17" t="str">
        <f>IF(Respostas[[#This Row],[NOTA_FINAL_NPS]]&gt;=9,"Promotor",IF(Respostas[[#This Row],[NOTA_FINAL_NPS]]&lt;6,"Detrator","Neutro"))</f>
        <v>Neutro</v>
      </c>
    </row>
    <row r="164" spans="2:11" x14ac:dyDescent="0.2">
      <c r="B164" s="15">
        <v>44256</v>
      </c>
      <c r="C164" s="15" t="str">
        <f>UPPER(TEXT(Respostas[[#This Row],[DATA_RESPOSTA]],"mmm"))</f>
        <v>MAR</v>
      </c>
      <c r="D164" s="16">
        <v>9000936</v>
      </c>
      <c r="E164" s="16" t="str">
        <f>VLOOKUP(Respostas[[#This Row],[CÓD_CLIENTE]],CadastroClientes[[COD_CLIENTE]:[GERENTE]],5,0)</f>
        <v>Aria</v>
      </c>
      <c r="F164" s="16" t="str">
        <f>VLOOKUP(Respostas[[#This Row],[CÓD_CLIENTE]],Localidades[],2,0)</f>
        <v>Belo Horizonte</v>
      </c>
      <c r="G164" s="16" t="str">
        <f>VLOOKUP(Respostas[[#This Row],[CÓD_CLIENTE]],Localidades[],3,0)</f>
        <v>MG</v>
      </c>
      <c r="H164" s="16" t="str">
        <f>VLOOKUP(Respostas[[#This Row],[CÓD_CLIENTE]],Localidades[],4,0)</f>
        <v>Sudeste</v>
      </c>
      <c r="I164" s="16" t="s">
        <v>55</v>
      </c>
      <c r="J164" s="16">
        <v>10</v>
      </c>
      <c r="K164" s="17" t="str">
        <f>IF(Respostas[[#This Row],[NOTA_FINAL_NPS]]&gt;=9,"Promotor",IF(Respostas[[#This Row],[NOTA_FINAL_NPS]]&lt;6,"Detrator","Neutro"))</f>
        <v>Promotor</v>
      </c>
    </row>
    <row r="165" spans="2:11" x14ac:dyDescent="0.2">
      <c r="B165" s="15">
        <v>44256</v>
      </c>
      <c r="C165" s="15" t="str">
        <f>UPPER(TEXT(Respostas[[#This Row],[DATA_RESPOSTA]],"mmm"))</f>
        <v>MAR</v>
      </c>
      <c r="D165" s="16">
        <v>9000951</v>
      </c>
      <c r="E165" s="16" t="str">
        <f>VLOOKUP(Respostas[[#This Row],[CÓD_CLIENTE]],CadastroClientes[[COD_CLIENTE]:[GERENTE]],5,0)</f>
        <v>Aria</v>
      </c>
      <c r="F165" s="16" t="str">
        <f>VLOOKUP(Respostas[[#This Row],[CÓD_CLIENTE]],Localidades[],2,0)</f>
        <v>Manaus</v>
      </c>
      <c r="G165" s="16" t="str">
        <f>VLOOKUP(Respostas[[#This Row],[CÓD_CLIENTE]],Localidades[],3,0)</f>
        <v>AM</v>
      </c>
      <c r="H165" s="16" t="str">
        <f>VLOOKUP(Respostas[[#This Row],[CÓD_CLIENTE]],Localidades[],4,0)</f>
        <v>Norte</v>
      </c>
      <c r="I165" s="16" t="s">
        <v>58</v>
      </c>
      <c r="J165" s="16">
        <v>9</v>
      </c>
      <c r="K165" s="17" t="str">
        <f>IF(Respostas[[#This Row],[NOTA_FINAL_NPS]]&gt;=9,"Promotor",IF(Respostas[[#This Row],[NOTA_FINAL_NPS]]&lt;6,"Detrator","Neutro"))</f>
        <v>Promotor</v>
      </c>
    </row>
    <row r="166" spans="2:11" x14ac:dyDescent="0.2">
      <c r="B166" s="15">
        <v>44257</v>
      </c>
      <c r="C166" s="15" t="str">
        <f>UPPER(TEXT(Respostas[[#This Row],[DATA_RESPOSTA]],"mmm"))</f>
        <v>MAR</v>
      </c>
      <c r="D166" s="16">
        <v>9000358</v>
      </c>
      <c r="E166" s="16" t="str">
        <f>VLOOKUP(Respostas[[#This Row],[CÓD_CLIENTE]],CadastroClientes[[COD_CLIENTE]:[GERENTE]],5,0)</f>
        <v>Analise</v>
      </c>
      <c r="F166" s="16" t="str">
        <f>VLOOKUP(Respostas[[#This Row],[CÓD_CLIENTE]],Localidades[],2,0)</f>
        <v>Campinas</v>
      </c>
      <c r="G166" s="16" t="str">
        <f>VLOOKUP(Respostas[[#This Row],[CÓD_CLIENTE]],Localidades[],3,0)</f>
        <v>SP</v>
      </c>
      <c r="H166" s="16" t="str">
        <f>VLOOKUP(Respostas[[#This Row],[CÓD_CLIENTE]],Localidades[],4,0)</f>
        <v>Sudeste</v>
      </c>
      <c r="I166" s="16" t="s">
        <v>58</v>
      </c>
      <c r="J166" s="16">
        <v>5</v>
      </c>
      <c r="K166" s="17" t="str">
        <f>IF(Respostas[[#This Row],[NOTA_FINAL_NPS]]&gt;=9,"Promotor",IF(Respostas[[#This Row],[NOTA_FINAL_NPS]]&lt;6,"Detrator","Neutro"))</f>
        <v>Detrator</v>
      </c>
    </row>
    <row r="167" spans="2:11" x14ac:dyDescent="0.2">
      <c r="B167" s="15">
        <v>44257</v>
      </c>
      <c r="C167" s="15" t="str">
        <f>UPPER(TEXT(Respostas[[#This Row],[DATA_RESPOSTA]],"mmm"))</f>
        <v>MAR</v>
      </c>
      <c r="D167" s="16">
        <v>9000928</v>
      </c>
      <c r="E167" s="16" t="str">
        <f>VLOOKUP(Respostas[[#This Row],[CÓD_CLIENTE]],CadastroClientes[[COD_CLIENTE]:[GERENTE]],5,0)</f>
        <v>Aria</v>
      </c>
      <c r="F167" s="16" t="str">
        <f>VLOOKUP(Respostas[[#This Row],[CÓD_CLIENTE]],Localidades[],2,0)</f>
        <v>São Paulo</v>
      </c>
      <c r="G167" s="16" t="str">
        <f>VLOOKUP(Respostas[[#This Row],[CÓD_CLIENTE]],Localidades[],3,0)</f>
        <v>SP</v>
      </c>
      <c r="H167" s="16" t="str">
        <f>VLOOKUP(Respostas[[#This Row],[CÓD_CLIENTE]],Localidades[],4,0)</f>
        <v>Sudeste</v>
      </c>
      <c r="I167" s="16" t="s">
        <v>54</v>
      </c>
      <c r="J167" s="16">
        <v>1</v>
      </c>
      <c r="K167" s="17" t="str">
        <f>IF(Respostas[[#This Row],[NOTA_FINAL_NPS]]&gt;=9,"Promotor",IF(Respostas[[#This Row],[NOTA_FINAL_NPS]]&lt;6,"Detrator","Neutro"))</f>
        <v>Detrator</v>
      </c>
    </row>
    <row r="168" spans="2:11" x14ac:dyDescent="0.2">
      <c r="B168" s="15">
        <v>44258</v>
      </c>
      <c r="C168" s="15" t="str">
        <f>UPPER(TEXT(Respostas[[#This Row],[DATA_RESPOSTA]],"mmm"))</f>
        <v>MAR</v>
      </c>
      <c r="D168" s="16">
        <v>9000827</v>
      </c>
      <c r="E168" s="16" t="str">
        <f>VLOOKUP(Respostas[[#This Row],[CÓD_CLIENTE]],CadastroClientes[[COD_CLIENTE]:[GERENTE]],5,0)</f>
        <v>Dexter</v>
      </c>
      <c r="F168" s="16" t="str">
        <f>VLOOKUP(Respostas[[#This Row],[CÓD_CLIENTE]],Localidades[],2,0)</f>
        <v>Manaus</v>
      </c>
      <c r="G168" s="16" t="str">
        <f>VLOOKUP(Respostas[[#This Row],[CÓD_CLIENTE]],Localidades[],3,0)</f>
        <v>AM</v>
      </c>
      <c r="H168" s="16" t="str">
        <f>VLOOKUP(Respostas[[#This Row],[CÓD_CLIENTE]],Localidades[],4,0)</f>
        <v>Norte</v>
      </c>
      <c r="I168" s="16" t="s">
        <v>57</v>
      </c>
      <c r="J168" s="16">
        <v>6</v>
      </c>
      <c r="K168" s="17" t="str">
        <f>IF(Respostas[[#This Row],[NOTA_FINAL_NPS]]&gt;=9,"Promotor",IF(Respostas[[#This Row],[NOTA_FINAL_NPS]]&lt;6,"Detrator","Neutro"))</f>
        <v>Neutro</v>
      </c>
    </row>
    <row r="169" spans="2:11" x14ac:dyDescent="0.2">
      <c r="B169" s="15">
        <v>44258</v>
      </c>
      <c r="C169" s="15" t="str">
        <f>UPPER(TEXT(Respostas[[#This Row],[DATA_RESPOSTA]],"mmm"))</f>
        <v>MAR</v>
      </c>
      <c r="D169" s="16">
        <v>9000891</v>
      </c>
      <c r="E169" s="16" t="str">
        <f>VLOOKUP(Respostas[[#This Row],[CÓD_CLIENTE]],CadastroClientes[[COD_CLIENTE]:[GERENTE]],5,0)</f>
        <v>Aria</v>
      </c>
      <c r="F169" s="16" t="str">
        <f>VLOOKUP(Respostas[[#This Row],[CÓD_CLIENTE]],Localidades[],2,0)</f>
        <v>Campinas</v>
      </c>
      <c r="G169" s="16" t="str">
        <f>VLOOKUP(Respostas[[#This Row],[CÓD_CLIENTE]],Localidades[],3,0)</f>
        <v>SP</v>
      </c>
      <c r="H169" s="16" t="str">
        <f>VLOOKUP(Respostas[[#This Row],[CÓD_CLIENTE]],Localidades[],4,0)</f>
        <v>Sudeste</v>
      </c>
      <c r="I169" s="16" t="s">
        <v>56</v>
      </c>
      <c r="J169" s="16">
        <v>3</v>
      </c>
      <c r="K169" s="17" t="str">
        <f>IF(Respostas[[#This Row],[NOTA_FINAL_NPS]]&gt;=9,"Promotor",IF(Respostas[[#This Row],[NOTA_FINAL_NPS]]&lt;6,"Detrator","Neutro"))</f>
        <v>Detrator</v>
      </c>
    </row>
    <row r="170" spans="2:11" x14ac:dyDescent="0.2">
      <c r="B170" s="15">
        <v>44259</v>
      </c>
      <c r="C170" s="15" t="str">
        <f>UPPER(TEXT(Respostas[[#This Row],[DATA_RESPOSTA]],"mmm"))</f>
        <v>MAR</v>
      </c>
      <c r="D170" s="16">
        <v>9000207</v>
      </c>
      <c r="E170" s="16" t="str">
        <f>VLOOKUP(Respostas[[#This Row],[CÓD_CLIENTE]],CadastroClientes[[COD_CLIENTE]:[GERENTE]],5,0)</f>
        <v>Dexter</v>
      </c>
      <c r="F170" s="16" t="str">
        <f>VLOOKUP(Respostas[[#This Row],[CÓD_CLIENTE]],Localidades[],2,0)</f>
        <v>São Paulo</v>
      </c>
      <c r="G170" s="16" t="str">
        <f>VLOOKUP(Respostas[[#This Row],[CÓD_CLIENTE]],Localidades[],3,0)</f>
        <v>SP</v>
      </c>
      <c r="H170" s="16" t="str">
        <f>VLOOKUP(Respostas[[#This Row],[CÓD_CLIENTE]],Localidades[],4,0)</f>
        <v>Sudeste</v>
      </c>
      <c r="I170" s="16" t="s">
        <v>54</v>
      </c>
      <c r="J170" s="16">
        <v>4</v>
      </c>
      <c r="K170" s="17" t="str">
        <f>IF(Respostas[[#This Row],[NOTA_FINAL_NPS]]&gt;=9,"Promotor",IF(Respostas[[#This Row],[NOTA_FINAL_NPS]]&lt;6,"Detrator","Neutro"))</f>
        <v>Detrator</v>
      </c>
    </row>
    <row r="171" spans="2:11" x14ac:dyDescent="0.2">
      <c r="B171" s="15">
        <v>44259</v>
      </c>
      <c r="C171" s="15" t="str">
        <f>UPPER(TEXT(Respostas[[#This Row],[DATA_RESPOSTA]],"mmm"))</f>
        <v>MAR</v>
      </c>
      <c r="D171" s="16">
        <v>9000281</v>
      </c>
      <c r="E171" s="16" t="str">
        <f>VLOOKUP(Respostas[[#This Row],[CÓD_CLIENTE]],CadastroClientes[[COD_CLIENTE]:[GERENTE]],5,0)</f>
        <v>Analise</v>
      </c>
      <c r="F171" s="16" t="str">
        <f>VLOOKUP(Respostas[[#This Row],[CÓD_CLIENTE]],Localidades[],2,0)</f>
        <v>Rio de Janeiro</v>
      </c>
      <c r="G171" s="16" t="str">
        <f>VLOOKUP(Respostas[[#This Row],[CÓD_CLIENTE]],Localidades[],3,0)</f>
        <v>RJ</v>
      </c>
      <c r="H171" s="16" t="str">
        <f>VLOOKUP(Respostas[[#This Row],[CÓD_CLIENTE]],Localidades[],4,0)</f>
        <v>Sudeste</v>
      </c>
      <c r="I171" s="16" t="s">
        <v>1</v>
      </c>
      <c r="J171" s="16">
        <v>4</v>
      </c>
      <c r="K171" s="17" t="str">
        <f>IF(Respostas[[#This Row],[NOTA_FINAL_NPS]]&gt;=9,"Promotor",IF(Respostas[[#This Row],[NOTA_FINAL_NPS]]&lt;6,"Detrator","Neutro"))</f>
        <v>Detrator</v>
      </c>
    </row>
    <row r="172" spans="2:11" x14ac:dyDescent="0.2">
      <c r="B172" s="15">
        <v>44259</v>
      </c>
      <c r="C172" s="15" t="str">
        <f>UPPER(TEXT(Respostas[[#This Row],[DATA_RESPOSTA]],"mmm"))</f>
        <v>MAR</v>
      </c>
      <c r="D172" s="16">
        <v>9000727</v>
      </c>
      <c r="E172" s="16" t="str">
        <f>VLOOKUP(Respostas[[#This Row],[CÓD_CLIENTE]],CadastroClientes[[COD_CLIENTE]:[GERENTE]],5,0)</f>
        <v>Analise</v>
      </c>
      <c r="F172" s="16" t="str">
        <f>VLOOKUP(Respostas[[#This Row],[CÓD_CLIENTE]],Localidades[],2,0)</f>
        <v>Porto Alegre</v>
      </c>
      <c r="G172" s="16" t="str">
        <f>VLOOKUP(Respostas[[#This Row],[CÓD_CLIENTE]],Localidades[],3,0)</f>
        <v>RS</v>
      </c>
      <c r="H172" s="16" t="str">
        <f>VLOOKUP(Respostas[[#This Row],[CÓD_CLIENTE]],Localidades[],4,0)</f>
        <v>Sul</v>
      </c>
      <c r="I172" s="16" t="s">
        <v>56</v>
      </c>
      <c r="J172" s="16">
        <v>10</v>
      </c>
      <c r="K172" s="17" t="str">
        <f>IF(Respostas[[#This Row],[NOTA_FINAL_NPS]]&gt;=9,"Promotor",IF(Respostas[[#This Row],[NOTA_FINAL_NPS]]&lt;6,"Detrator","Neutro"))</f>
        <v>Promotor</v>
      </c>
    </row>
    <row r="173" spans="2:11" x14ac:dyDescent="0.2">
      <c r="B173" s="15">
        <v>44260</v>
      </c>
      <c r="C173" s="15" t="str">
        <f>UPPER(TEXT(Respostas[[#This Row],[DATA_RESPOSTA]],"mmm"))</f>
        <v>MAR</v>
      </c>
      <c r="D173" s="16">
        <v>9000332</v>
      </c>
      <c r="E173" s="16" t="str">
        <f>VLOOKUP(Respostas[[#This Row],[CÓD_CLIENTE]],CadastroClientes[[COD_CLIENTE]:[GERENTE]],5,0)</f>
        <v>Analise</v>
      </c>
      <c r="F173" s="16" t="str">
        <f>VLOOKUP(Respostas[[#This Row],[CÓD_CLIENTE]],Localidades[],2,0)</f>
        <v>Florianopolis</v>
      </c>
      <c r="G173" s="16" t="str">
        <f>VLOOKUP(Respostas[[#This Row],[CÓD_CLIENTE]],Localidades[],3,0)</f>
        <v>SC</v>
      </c>
      <c r="H173" s="16" t="str">
        <f>VLOOKUP(Respostas[[#This Row],[CÓD_CLIENTE]],Localidades[],4,0)</f>
        <v>Sul</v>
      </c>
      <c r="I173" s="16" t="s">
        <v>1</v>
      </c>
      <c r="J173" s="16">
        <v>2</v>
      </c>
      <c r="K173" s="17" t="str">
        <f>IF(Respostas[[#This Row],[NOTA_FINAL_NPS]]&gt;=9,"Promotor",IF(Respostas[[#This Row],[NOTA_FINAL_NPS]]&lt;6,"Detrator","Neutro"))</f>
        <v>Detrator</v>
      </c>
    </row>
    <row r="174" spans="2:11" x14ac:dyDescent="0.2">
      <c r="B174" s="15">
        <v>44260</v>
      </c>
      <c r="C174" s="15" t="str">
        <f>UPPER(TEXT(Respostas[[#This Row],[DATA_RESPOSTA]],"mmm"))</f>
        <v>MAR</v>
      </c>
      <c r="D174" s="16">
        <v>9000637</v>
      </c>
      <c r="E174" s="16" t="str">
        <f>VLOOKUP(Respostas[[#This Row],[CÓD_CLIENTE]],CadastroClientes[[COD_CLIENTE]:[GERENTE]],5,0)</f>
        <v>Analise</v>
      </c>
      <c r="F174" s="16" t="str">
        <f>VLOOKUP(Respostas[[#This Row],[CÓD_CLIENTE]],Localidades[],2,0)</f>
        <v>Florianopolis</v>
      </c>
      <c r="G174" s="16" t="str">
        <f>VLOOKUP(Respostas[[#This Row],[CÓD_CLIENTE]],Localidades[],3,0)</f>
        <v>SC</v>
      </c>
      <c r="H174" s="16" t="str">
        <f>VLOOKUP(Respostas[[#This Row],[CÓD_CLIENTE]],Localidades[],4,0)</f>
        <v>Sul</v>
      </c>
      <c r="I174" s="16" t="s">
        <v>57</v>
      </c>
      <c r="J174" s="16">
        <v>8</v>
      </c>
      <c r="K174" s="17" t="str">
        <f>IF(Respostas[[#This Row],[NOTA_FINAL_NPS]]&gt;=9,"Promotor",IF(Respostas[[#This Row],[NOTA_FINAL_NPS]]&lt;6,"Detrator","Neutro"))</f>
        <v>Neutro</v>
      </c>
    </row>
    <row r="175" spans="2:11" x14ac:dyDescent="0.2">
      <c r="B175" s="15">
        <v>44260</v>
      </c>
      <c r="C175" s="15" t="str">
        <f>UPPER(TEXT(Respostas[[#This Row],[DATA_RESPOSTA]],"mmm"))</f>
        <v>MAR</v>
      </c>
      <c r="D175" s="16">
        <v>9000674</v>
      </c>
      <c r="E175" s="16" t="str">
        <f>VLOOKUP(Respostas[[#This Row],[CÓD_CLIENTE]],CadastroClientes[[COD_CLIENTE]:[GERENTE]],5,0)</f>
        <v>Analise</v>
      </c>
      <c r="F175" s="16" t="str">
        <f>VLOOKUP(Respostas[[#This Row],[CÓD_CLIENTE]],Localidades[],2,0)</f>
        <v>Campinas</v>
      </c>
      <c r="G175" s="16" t="str">
        <f>VLOOKUP(Respostas[[#This Row],[CÓD_CLIENTE]],Localidades[],3,0)</f>
        <v>SP</v>
      </c>
      <c r="H175" s="16" t="str">
        <f>VLOOKUP(Respostas[[#This Row],[CÓD_CLIENTE]],Localidades[],4,0)</f>
        <v>Sudeste</v>
      </c>
      <c r="I175" s="16" t="s">
        <v>56</v>
      </c>
      <c r="J175" s="16">
        <v>9</v>
      </c>
      <c r="K175" s="17" t="str">
        <f>IF(Respostas[[#This Row],[NOTA_FINAL_NPS]]&gt;=9,"Promotor",IF(Respostas[[#This Row],[NOTA_FINAL_NPS]]&lt;6,"Detrator","Neutro"))</f>
        <v>Promotor</v>
      </c>
    </row>
    <row r="176" spans="2:11" x14ac:dyDescent="0.2">
      <c r="B176" s="15">
        <v>44260</v>
      </c>
      <c r="C176" s="15" t="str">
        <f>UPPER(TEXT(Respostas[[#This Row],[DATA_RESPOSTA]],"mmm"))</f>
        <v>MAR</v>
      </c>
      <c r="D176" s="16">
        <v>9000701</v>
      </c>
      <c r="E176" s="16" t="str">
        <f>VLOOKUP(Respostas[[#This Row],[CÓD_CLIENTE]],CadastroClientes[[COD_CLIENTE]:[GERENTE]],5,0)</f>
        <v>Kate</v>
      </c>
      <c r="F176" s="16" t="str">
        <f>VLOOKUP(Respostas[[#This Row],[CÓD_CLIENTE]],Localidades[],2,0)</f>
        <v>Goiania</v>
      </c>
      <c r="G176" s="16" t="str">
        <f>VLOOKUP(Respostas[[#This Row],[CÓD_CLIENTE]],Localidades[],3,0)</f>
        <v>GO</v>
      </c>
      <c r="H176" s="16" t="str">
        <f>VLOOKUP(Respostas[[#This Row],[CÓD_CLIENTE]],Localidades[],4,0)</f>
        <v>Centro-oeste</v>
      </c>
      <c r="I176" s="16" t="s">
        <v>54</v>
      </c>
      <c r="J176" s="16">
        <v>8</v>
      </c>
      <c r="K176" s="17" t="str">
        <f>IF(Respostas[[#This Row],[NOTA_FINAL_NPS]]&gt;=9,"Promotor",IF(Respostas[[#This Row],[NOTA_FINAL_NPS]]&lt;6,"Detrator","Neutro"))</f>
        <v>Neutro</v>
      </c>
    </row>
    <row r="177" spans="2:11" x14ac:dyDescent="0.2">
      <c r="B177" s="15">
        <v>44261</v>
      </c>
      <c r="C177" s="15" t="str">
        <f>UPPER(TEXT(Respostas[[#This Row],[DATA_RESPOSTA]],"mmm"))</f>
        <v>MAR</v>
      </c>
      <c r="D177" s="16">
        <v>9000013</v>
      </c>
      <c r="E177" s="16" t="str">
        <f>VLOOKUP(Respostas[[#This Row],[CÓD_CLIENTE]],CadastroClientes[[COD_CLIENTE]:[GERENTE]],5,0)</f>
        <v>Michael</v>
      </c>
      <c r="F177" s="16" t="str">
        <f>VLOOKUP(Respostas[[#This Row],[CÓD_CLIENTE]],Localidades[],2,0)</f>
        <v>São Paulo</v>
      </c>
      <c r="G177" s="16" t="str">
        <f>VLOOKUP(Respostas[[#This Row],[CÓD_CLIENTE]],Localidades[],3,0)</f>
        <v>SP</v>
      </c>
      <c r="H177" s="16" t="str">
        <f>VLOOKUP(Respostas[[#This Row],[CÓD_CLIENTE]],Localidades[],4,0)</f>
        <v>Sudeste</v>
      </c>
      <c r="I177" s="16" t="s">
        <v>56</v>
      </c>
      <c r="J177" s="16">
        <v>8</v>
      </c>
      <c r="K177" s="17" t="str">
        <f>IF(Respostas[[#This Row],[NOTA_FINAL_NPS]]&gt;=9,"Promotor",IF(Respostas[[#This Row],[NOTA_FINAL_NPS]]&lt;6,"Detrator","Neutro"))</f>
        <v>Neutro</v>
      </c>
    </row>
    <row r="178" spans="2:11" x14ac:dyDescent="0.2">
      <c r="B178" s="15">
        <v>44261</v>
      </c>
      <c r="C178" s="15" t="str">
        <f>UPPER(TEXT(Respostas[[#This Row],[DATA_RESPOSTA]],"mmm"))</f>
        <v>MAR</v>
      </c>
      <c r="D178" s="16">
        <v>9000096</v>
      </c>
      <c r="E178" s="16" t="str">
        <f>VLOOKUP(Respostas[[#This Row],[CÓD_CLIENTE]],CadastroClientes[[COD_CLIENTE]:[GERENTE]],5,0)</f>
        <v>Aria</v>
      </c>
      <c r="F178" s="16" t="str">
        <f>VLOOKUP(Respostas[[#This Row],[CÓD_CLIENTE]],Localidades[],2,0)</f>
        <v>Recife</v>
      </c>
      <c r="G178" s="16" t="str">
        <f>VLOOKUP(Respostas[[#This Row],[CÓD_CLIENTE]],Localidades[],3,0)</f>
        <v>PE</v>
      </c>
      <c r="H178" s="16" t="str">
        <f>VLOOKUP(Respostas[[#This Row],[CÓD_CLIENTE]],Localidades[],4,0)</f>
        <v>Nordeste</v>
      </c>
      <c r="I178" s="16" t="s">
        <v>58</v>
      </c>
      <c r="J178" s="16">
        <v>10</v>
      </c>
      <c r="K178" s="17" t="str">
        <f>IF(Respostas[[#This Row],[NOTA_FINAL_NPS]]&gt;=9,"Promotor",IF(Respostas[[#This Row],[NOTA_FINAL_NPS]]&lt;6,"Detrator","Neutro"))</f>
        <v>Promotor</v>
      </c>
    </row>
    <row r="179" spans="2:11" x14ac:dyDescent="0.2">
      <c r="B179" s="15">
        <v>44261</v>
      </c>
      <c r="C179" s="15" t="str">
        <f>UPPER(TEXT(Respostas[[#This Row],[DATA_RESPOSTA]],"mmm"))</f>
        <v>MAR</v>
      </c>
      <c r="D179" s="16">
        <v>9000158</v>
      </c>
      <c r="E179" s="16" t="str">
        <f>VLOOKUP(Respostas[[#This Row],[CÓD_CLIENTE]],CadastroClientes[[COD_CLIENTE]:[GERENTE]],5,0)</f>
        <v>Dexter</v>
      </c>
      <c r="F179" s="16" t="str">
        <f>VLOOKUP(Respostas[[#This Row],[CÓD_CLIENTE]],Localidades[],2,0)</f>
        <v>Manaus</v>
      </c>
      <c r="G179" s="16" t="str">
        <f>VLOOKUP(Respostas[[#This Row],[CÓD_CLIENTE]],Localidades[],3,0)</f>
        <v>AM</v>
      </c>
      <c r="H179" s="16" t="str">
        <f>VLOOKUP(Respostas[[#This Row],[CÓD_CLIENTE]],Localidades[],4,0)</f>
        <v>Norte</v>
      </c>
      <c r="I179" s="16" t="s">
        <v>58</v>
      </c>
      <c r="J179" s="16">
        <v>10</v>
      </c>
      <c r="K179" s="17" t="str">
        <f>IF(Respostas[[#This Row],[NOTA_FINAL_NPS]]&gt;=9,"Promotor",IF(Respostas[[#This Row],[NOTA_FINAL_NPS]]&lt;6,"Detrator","Neutro"))</f>
        <v>Promotor</v>
      </c>
    </row>
    <row r="180" spans="2:11" x14ac:dyDescent="0.2">
      <c r="B180" s="15">
        <v>44261</v>
      </c>
      <c r="C180" s="15" t="str">
        <f>UPPER(TEXT(Respostas[[#This Row],[DATA_RESPOSTA]],"mmm"))</f>
        <v>MAR</v>
      </c>
      <c r="D180" s="16">
        <v>9000726</v>
      </c>
      <c r="E180" s="16" t="str">
        <f>VLOOKUP(Respostas[[#This Row],[CÓD_CLIENTE]],CadastroClientes[[COD_CLIENTE]:[GERENTE]],5,0)</f>
        <v>Analise</v>
      </c>
      <c r="F180" s="16" t="str">
        <f>VLOOKUP(Respostas[[#This Row],[CÓD_CLIENTE]],Localidades[],2,0)</f>
        <v>Manaus</v>
      </c>
      <c r="G180" s="16" t="str">
        <f>VLOOKUP(Respostas[[#This Row],[CÓD_CLIENTE]],Localidades[],3,0)</f>
        <v>AM</v>
      </c>
      <c r="H180" s="16" t="str">
        <f>VLOOKUP(Respostas[[#This Row],[CÓD_CLIENTE]],Localidades[],4,0)</f>
        <v>Norte</v>
      </c>
      <c r="I180" s="16" t="s">
        <v>1</v>
      </c>
      <c r="J180" s="16">
        <v>10</v>
      </c>
      <c r="K180" s="17" t="str">
        <f>IF(Respostas[[#This Row],[NOTA_FINAL_NPS]]&gt;=9,"Promotor",IF(Respostas[[#This Row],[NOTA_FINAL_NPS]]&lt;6,"Detrator","Neutro"))</f>
        <v>Promotor</v>
      </c>
    </row>
    <row r="181" spans="2:11" x14ac:dyDescent="0.2">
      <c r="B181" s="15">
        <v>44262</v>
      </c>
      <c r="C181" s="15" t="str">
        <f>UPPER(TEXT(Respostas[[#This Row],[DATA_RESPOSTA]],"mmm"))</f>
        <v>MAR</v>
      </c>
      <c r="D181" s="16">
        <v>9000326</v>
      </c>
      <c r="E181" s="16" t="str">
        <f>VLOOKUP(Respostas[[#This Row],[CÓD_CLIENTE]],CadastroClientes[[COD_CLIENTE]:[GERENTE]],5,0)</f>
        <v>Analise</v>
      </c>
      <c r="F181" s="16" t="str">
        <f>VLOOKUP(Respostas[[#This Row],[CÓD_CLIENTE]],Localidades[],2,0)</f>
        <v>Porto Alegre</v>
      </c>
      <c r="G181" s="16" t="str">
        <f>VLOOKUP(Respostas[[#This Row],[CÓD_CLIENTE]],Localidades[],3,0)</f>
        <v>RS</v>
      </c>
      <c r="H181" s="16" t="str">
        <f>VLOOKUP(Respostas[[#This Row],[CÓD_CLIENTE]],Localidades[],4,0)</f>
        <v>Sul</v>
      </c>
      <c r="I181" s="16" t="s">
        <v>57</v>
      </c>
      <c r="J181" s="16">
        <v>8</v>
      </c>
      <c r="K181" s="17" t="str">
        <f>IF(Respostas[[#This Row],[NOTA_FINAL_NPS]]&gt;=9,"Promotor",IF(Respostas[[#This Row],[NOTA_FINAL_NPS]]&lt;6,"Detrator","Neutro"))</f>
        <v>Neutro</v>
      </c>
    </row>
    <row r="182" spans="2:11" x14ac:dyDescent="0.2">
      <c r="B182" s="15">
        <v>44262</v>
      </c>
      <c r="C182" s="15" t="str">
        <f>UPPER(TEXT(Respostas[[#This Row],[DATA_RESPOSTA]],"mmm"))</f>
        <v>MAR</v>
      </c>
      <c r="D182" s="16">
        <v>9000338</v>
      </c>
      <c r="E182" s="16" t="str">
        <f>VLOOKUP(Respostas[[#This Row],[CÓD_CLIENTE]],CadastroClientes[[COD_CLIENTE]:[GERENTE]],5,0)</f>
        <v>Analise</v>
      </c>
      <c r="F182" s="16" t="str">
        <f>VLOOKUP(Respostas[[#This Row],[CÓD_CLIENTE]],Localidades[],2,0)</f>
        <v>Campinas</v>
      </c>
      <c r="G182" s="16" t="str">
        <f>VLOOKUP(Respostas[[#This Row],[CÓD_CLIENTE]],Localidades[],3,0)</f>
        <v>SP</v>
      </c>
      <c r="H182" s="16" t="str">
        <f>VLOOKUP(Respostas[[#This Row],[CÓD_CLIENTE]],Localidades[],4,0)</f>
        <v>Sudeste</v>
      </c>
      <c r="I182" s="16" t="s">
        <v>57</v>
      </c>
      <c r="J182" s="16">
        <v>8</v>
      </c>
      <c r="K182" s="17" t="str">
        <f>IF(Respostas[[#This Row],[NOTA_FINAL_NPS]]&gt;=9,"Promotor",IF(Respostas[[#This Row],[NOTA_FINAL_NPS]]&lt;6,"Detrator","Neutro"))</f>
        <v>Neutro</v>
      </c>
    </row>
    <row r="183" spans="2:11" x14ac:dyDescent="0.2">
      <c r="B183" s="15">
        <v>44263</v>
      </c>
      <c r="C183" s="15" t="str">
        <f>UPPER(TEXT(Respostas[[#This Row],[DATA_RESPOSTA]],"mmm"))</f>
        <v>MAR</v>
      </c>
      <c r="D183" s="16">
        <v>9000663</v>
      </c>
      <c r="E183" s="16" t="str">
        <f>VLOOKUP(Respostas[[#This Row],[CÓD_CLIENTE]],CadastroClientes[[COD_CLIENTE]:[GERENTE]],5,0)</f>
        <v>Analise</v>
      </c>
      <c r="F183" s="16" t="str">
        <f>VLOOKUP(Respostas[[#This Row],[CÓD_CLIENTE]],Localidades[],2,0)</f>
        <v>Manaus</v>
      </c>
      <c r="G183" s="16" t="str">
        <f>VLOOKUP(Respostas[[#This Row],[CÓD_CLIENTE]],Localidades[],3,0)</f>
        <v>AM</v>
      </c>
      <c r="H183" s="16" t="str">
        <f>VLOOKUP(Respostas[[#This Row],[CÓD_CLIENTE]],Localidades[],4,0)</f>
        <v>Norte</v>
      </c>
      <c r="I183" s="16" t="s">
        <v>1</v>
      </c>
      <c r="J183" s="16">
        <v>8</v>
      </c>
      <c r="K183" s="17" t="str">
        <f>IF(Respostas[[#This Row],[NOTA_FINAL_NPS]]&gt;=9,"Promotor",IF(Respostas[[#This Row],[NOTA_FINAL_NPS]]&lt;6,"Detrator","Neutro"))</f>
        <v>Neutro</v>
      </c>
    </row>
    <row r="184" spans="2:11" x14ac:dyDescent="0.2">
      <c r="B184" s="15">
        <v>44264</v>
      </c>
      <c r="C184" s="15" t="str">
        <f>UPPER(TEXT(Respostas[[#This Row],[DATA_RESPOSTA]],"mmm"))</f>
        <v>MAR</v>
      </c>
      <c r="D184" s="16">
        <v>9000818</v>
      </c>
      <c r="E184" s="16" t="str">
        <f>VLOOKUP(Respostas[[#This Row],[CÓD_CLIENTE]],CadastroClientes[[COD_CLIENTE]:[GERENTE]],5,0)</f>
        <v>Dexter</v>
      </c>
      <c r="F184" s="16" t="str">
        <f>VLOOKUP(Respostas[[#This Row],[CÓD_CLIENTE]],Localidades[],2,0)</f>
        <v>Manaus</v>
      </c>
      <c r="G184" s="16" t="str">
        <f>VLOOKUP(Respostas[[#This Row],[CÓD_CLIENTE]],Localidades[],3,0)</f>
        <v>AM</v>
      </c>
      <c r="H184" s="16" t="str">
        <f>VLOOKUP(Respostas[[#This Row],[CÓD_CLIENTE]],Localidades[],4,0)</f>
        <v>Norte</v>
      </c>
      <c r="I184" s="16" t="s">
        <v>55</v>
      </c>
      <c r="J184" s="16">
        <v>10</v>
      </c>
      <c r="K184" s="17" t="str">
        <f>IF(Respostas[[#This Row],[NOTA_FINAL_NPS]]&gt;=9,"Promotor",IF(Respostas[[#This Row],[NOTA_FINAL_NPS]]&lt;6,"Detrator","Neutro"))</f>
        <v>Promotor</v>
      </c>
    </row>
    <row r="185" spans="2:11" x14ac:dyDescent="0.2">
      <c r="B185" s="15">
        <v>44264</v>
      </c>
      <c r="C185" s="15" t="str">
        <f>UPPER(TEXT(Respostas[[#This Row],[DATA_RESPOSTA]],"mmm"))</f>
        <v>MAR</v>
      </c>
      <c r="D185" s="16">
        <v>9000857</v>
      </c>
      <c r="E185" s="16" t="str">
        <f>VLOOKUP(Respostas[[#This Row],[CÓD_CLIENTE]],CadastroClientes[[COD_CLIENTE]:[GERENTE]],5,0)</f>
        <v>Aria</v>
      </c>
      <c r="F185" s="16" t="str">
        <f>VLOOKUP(Respostas[[#This Row],[CÓD_CLIENTE]],Localidades[],2,0)</f>
        <v>Goiania</v>
      </c>
      <c r="G185" s="16" t="str">
        <f>VLOOKUP(Respostas[[#This Row],[CÓD_CLIENTE]],Localidades[],3,0)</f>
        <v>GO</v>
      </c>
      <c r="H185" s="16" t="str">
        <f>VLOOKUP(Respostas[[#This Row],[CÓD_CLIENTE]],Localidades[],4,0)</f>
        <v>Centro-oeste</v>
      </c>
      <c r="I185" s="16" t="s">
        <v>55</v>
      </c>
      <c r="J185" s="16">
        <v>8</v>
      </c>
      <c r="K185" s="17" t="str">
        <f>IF(Respostas[[#This Row],[NOTA_FINAL_NPS]]&gt;=9,"Promotor",IF(Respostas[[#This Row],[NOTA_FINAL_NPS]]&lt;6,"Detrator","Neutro"))</f>
        <v>Neutro</v>
      </c>
    </row>
    <row r="186" spans="2:11" x14ac:dyDescent="0.2">
      <c r="B186" s="15">
        <v>44265</v>
      </c>
      <c r="C186" s="15" t="str">
        <f>UPPER(TEXT(Respostas[[#This Row],[DATA_RESPOSTA]],"mmm"))</f>
        <v>MAR</v>
      </c>
      <c r="D186" s="16">
        <v>9000517</v>
      </c>
      <c r="E186" s="16" t="str">
        <f>VLOOKUP(Respostas[[#This Row],[CÓD_CLIENTE]],CadastroClientes[[COD_CLIENTE]:[GERENTE]],5,0)</f>
        <v>Analise</v>
      </c>
      <c r="F186" s="16" t="str">
        <f>VLOOKUP(Respostas[[#This Row],[CÓD_CLIENTE]],Localidades[],2,0)</f>
        <v>Goiania</v>
      </c>
      <c r="G186" s="16" t="str">
        <f>VLOOKUP(Respostas[[#This Row],[CÓD_CLIENTE]],Localidades[],3,0)</f>
        <v>GO</v>
      </c>
      <c r="H186" s="16" t="str">
        <f>VLOOKUP(Respostas[[#This Row],[CÓD_CLIENTE]],Localidades[],4,0)</f>
        <v>Centro-oeste</v>
      </c>
      <c r="I186" s="16" t="s">
        <v>58</v>
      </c>
      <c r="J186" s="16">
        <v>10</v>
      </c>
      <c r="K186" s="17" t="str">
        <f>IF(Respostas[[#This Row],[NOTA_FINAL_NPS]]&gt;=9,"Promotor",IF(Respostas[[#This Row],[NOTA_FINAL_NPS]]&lt;6,"Detrator","Neutro"))</f>
        <v>Promotor</v>
      </c>
    </row>
    <row r="187" spans="2:11" x14ac:dyDescent="0.2">
      <c r="B187" s="15">
        <v>44265</v>
      </c>
      <c r="C187" s="15" t="str">
        <f>UPPER(TEXT(Respostas[[#This Row],[DATA_RESPOSTA]],"mmm"))</f>
        <v>MAR</v>
      </c>
      <c r="D187" s="16">
        <v>9000974</v>
      </c>
      <c r="E187" s="16" t="str">
        <f>VLOOKUP(Respostas[[#This Row],[CÓD_CLIENTE]],CadastroClientes[[COD_CLIENTE]:[GERENTE]],5,0)</f>
        <v>Aria</v>
      </c>
      <c r="F187" s="16" t="str">
        <f>VLOOKUP(Respostas[[#This Row],[CÓD_CLIENTE]],Localidades[],2,0)</f>
        <v>Goiania</v>
      </c>
      <c r="G187" s="16" t="str">
        <f>VLOOKUP(Respostas[[#This Row],[CÓD_CLIENTE]],Localidades[],3,0)</f>
        <v>GO</v>
      </c>
      <c r="H187" s="16" t="str">
        <f>VLOOKUP(Respostas[[#This Row],[CÓD_CLIENTE]],Localidades[],4,0)</f>
        <v>Centro-oeste</v>
      </c>
      <c r="I187" s="16" t="s">
        <v>54</v>
      </c>
      <c r="J187" s="16">
        <v>8</v>
      </c>
      <c r="K187" s="17" t="str">
        <f>IF(Respostas[[#This Row],[NOTA_FINAL_NPS]]&gt;=9,"Promotor",IF(Respostas[[#This Row],[NOTA_FINAL_NPS]]&lt;6,"Detrator","Neutro"))</f>
        <v>Neutro</v>
      </c>
    </row>
    <row r="188" spans="2:11" x14ac:dyDescent="0.2">
      <c r="B188" s="15">
        <v>44266</v>
      </c>
      <c r="C188" s="15" t="str">
        <f>UPPER(TEXT(Respostas[[#This Row],[DATA_RESPOSTA]],"mmm"))</f>
        <v>MAR</v>
      </c>
      <c r="D188" s="16">
        <v>9000063</v>
      </c>
      <c r="E188" s="16" t="str">
        <f>VLOOKUP(Respostas[[#This Row],[CÓD_CLIENTE]],CadastroClientes[[COD_CLIENTE]:[GERENTE]],5,0)</f>
        <v>Michael</v>
      </c>
      <c r="F188" s="16" t="str">
        <f>VLOOKUP(Respostas[[#This Row],[CÓD_CLIENTE]],Localidades[],2,0)</f>
        <v>Manaus</v>
      </c>
      <c r="G188" s="16" t="str">
        <f>VLOOKUP(Respostas[[#This Row],[CÓD_CLIENTE]],Localidades[],3,0)</f>
        <v>AM</v>
      </c>
      <c r="H188" s="16" t="str">
        <f>VLOOKUP(Respostas[[#This Row],[CÓD_CLIENTE]],Localidades[],4,0)</f>
        <v>Norte</v>
      </c>
      <c r="I188" s="16" t="s">
        <v>54</v>
      </c>
      <c r="J188" s="16">
        <v>10</v>
      </c>
      <c r="K188" s="17" t="str">
        <f>IF(Respostas[[#This Row],[NOTA_FINAL_NPS]]&gt;=9,"Promotor",IF(Respostas[[#This Row],[NOTA_FINAL_NPS]]&lt;6,"Detrator","Neutro"))</f>
        <v>Promotor</v>
      </c>
    </row>
    <row r="189" spans="2:11" x14ac:dyDescent="0.2">
      <c r="B189" s="15">
        <v>44266</v>
      </c>
      <c r="C189" s="15" t="str">
        <f>UPPER(TEXT(Respostas[[#This Row],[DATA_RESPOSTA]],"mmm"))</f>
        <v>MAR</v>
      </c>
      <c r="D189" s="16">
        <v>9000327</v>
      </c>
      <c r="E189" s="16" t="str">
        <f>VLOOKUP(Respostas[[#This Row],[CÓD_CLIENTE]],CadastroClientes[[COD_CLIENTE]:[GERENTE]],5,0)</f>
        <v>Analise</v>
      </c>
      <c r="F189" s="16" t="str">
        <f>VLOOKUP(Respostas[[#This Row],[CÓD_CLIENTE]],Localidades[],2,0)</f>
        <v>Porto Alegre</v>
      </c>
      <c r="G189" s="16" t="str">
        <f>VLOOKUP(Respostas[[#This Row],[CÓD_CLIENTE]],Localidades[],3,0)</f>
        <v>RS</v>
      </c>
      <c r="H189" s="16" t="str">
        <f>VLOOKUP(Respostas[[#This Row],[CÓD_CLIENTE]],Localidades[],4,0)</f>
        <v>Sul</v>
      </c>
      <c r="I189" s="16" t="s">
        <v>54</v>
      </c>
      <c r="J189" s="16">
        <v>8</v>
      </c>
      <c r="K189" s="17" t="str">
        <f>IF(Respostas[[#This Row],[NOTA_FINAL_NPS]]&gt;=9,"Promotor",IF(Respostas[[#This Row],[NOTA_FINAL_NPS]]&lt;6,"Detrator","Neutro"))</f>
        <v>Neutro</v>
      </c>
    </row>
    <row r="190" spans="2:11" x14ac:dyDescent="0.2">
      <c r="B190" s="15">
        <v>44266</v>
      </c>
      <c r="C190" s="15" t="str">
        <f>UPPER(TEXT(Respostas[[#This Row],[DATA_RESPOSTA]],"mmm"))</f>
        <v>MAR</v>
      </c>
      <c r="D190" s="16">
        <v>9000911</v>
      </c>
      <c r="E190" s="16" t="str">
        <f>VLOOKUP(Respostas[[#This Row],[CÓD_CLIENTE]],CadastroClientes[[COD_CLIENTE]:[GERENTE]],5,0)</f>
        <v>Aria</v>
      </c>
      <c r="F190" s="16" t="str">
        <f>VLOOKUP(Respostas[[#This Row],[CÓD_CLIENTE]],Localidades[],2,0)</f>
        <v>Recife</v>
      </c>
      <c r="G190" s="16" t="str">
        <f>VLOOKUP(Respostas[[#This Row],[CÓD_CLIENTE]],Localidades[],3,0)</f>
        <v>PE</v>
      </c>
      <c r="H190" s="16" t="str">
        <f>VLOOKUP(Respostas[[#This Row],[CÓD_CLIENTE]],Localidades[],4,0)</f>
        <v>Nordeste</v>
      </c>
      <c r="I190" s="16" t="s">
        <v>58</v>
      </c>
      <c r="J190" s="16">
        <v>9</v>
      </c>
      <c r="K190" s="17" t="str">
        <f>IF(Respostas[[#This Row],[NOTA_FINAL_NPS]]&gt;=9,"Promotor",IF(Respostas[[#This Row],[NOTA_FINAL_NPS]]&lt;6,"Detrator","Neutro"))</f>
        <v>Promotor</v>
      </c>
    </row>
    <row r="191" spans="2:11" x14ac:dyDescent="0.2">
      <c r="B191" s="15">
        <v>44267</v>
      </c>
      <c r="C191" s="15" t="str">
        <f>UPPER(TEXT(Respostas[[#This Row],[DATA_RESPOSTA]],"mmm"))</f>
        <v>MAR</v>
      </c>
      <c r="D191" s="16">
        <v>9000420</v>
      </c>
      <c r="E191" s="16" t="str">
        <f>VLOOKUP(Respostas[[#This Row],[CÓD_CLIENTE]],CadastroClientes[[COD_CLIENTE]:[GERENTE]],5,0)</f>
        <v>Analise</v>
      </c>
      <c r="F191" s="16" t="str">
        <f>VLOOKUP(Respostas[[#This Row],[CÓD_CLIENTE]],Localidades[],2,0)</f>
        <v>São Paulo</v>
      </c>
      <c r="G191" s="16" t="str">
        <f>VLOOKUP(Respostas[[#This Row],[CÓD_CLIENTE]],Localidades[],3,0)</f>
        <v>SP</v>
      </c>
      <c r="H191" s="16" t="str">
        <f>VLOOKUP(Respostas[[#This Row],[CÓD_CLIENTE]],Localidades[],4,0)</f>
        <v>Sudeste</v>
      </c>
      <c r="I191" s="16" t="s">
        <v>1</v>
      </c>
      <c r="J191" s="16">
        <v>9</v>
      </c>
      <c r="K191" s="17" t="str">
        <f>IF(Respostas[[#This Row],[NOTA_FINAL_NPS]]&gt;=9,"Promotor",IF(Respostas[[#This Row],[NOTA_FINAL_NPS]]&lt;6,"Detrator","Neutro"))</f>
        <v>Promotor</v>
      </c>
    </row>
    <row r="192" spans="2:11" x14ac:dyDescent="0.2">
      <c r="B192" s="15">
        <v>44268</v>
      </c>
      <c r="C192" s="15" t="str">
        <f>UPPER(TEXT(Respostas[[#This Row],[DATA_RESPOSTA]],"mmm"))</f>
        <v>MAR</v>
      </c>
      <c r="D192" s="16">
        <v>9000146</v>
      </c>
      <c r="E192" s="16" t="str">
        <f>VLOOKUP(Respostas[[#This Row],[CÓD_CLIENTE]],CadastroClientes[[COD_CLIENTE]:[GERENTE]],5,0)</f>
        <v>Dexter</v>
      </c>
      <c r="F192" s="16" t="str">
        <f>VLOOKUP(Respostas[[#This Row],[CÓD_CLIENTE]],Localidades[],2,0)</f>
        <v>Goiania</v>
      </c>
      <c r="G192" s="16" t="str">
        <f>VLOOKUP(Respostas[[#This Row],[CÓD_CLIENTE]],Localidades[],3,0)</f>
        <v>GO</v>
      </c>
      <c r="H192" s="16" t="str">
        <f>VLOOKUP(Respostas[[#This Row],[CÓD_CLIENTE]],Localidades[],4,0)</f>
        <v>Centro-oeste</v>
      </c>
      <c r="I192" s="16" t="s">
        <v>1</v>
      </c>
      <c r="J192" s="16">
        <v>10</v>
      </c>
      <c r="K192" s="17" t="str">
        <f>IF(Respostas[[#This Row],[NOTA_FINAL_NPS]]&gt;=9,"Promotor",IF(Respostas[[#This Row],[NOTA_FINAL_NPS]]&lt;6,"Detrator","Neutro"))</f>
        <v>Promotor</v>
      </c>
    </row>
    <row r="193" spans="2:11" x14ac:dyDescent="0.2">
      <c r="B193" s="15">
        <v>44269</v>
      </c>
      <c r="C193" s="15" t="str">
        <f>UPPER(TEXT(Respostas[[#This Row],[DATA_RESPOSTA]],"mmm"))</f>
        <v>MAR</v>
      </c>
      <c r="D193" s="16">
        <v>9000171</v>
      </c>
      <c r="E193" s="16" t="str">
        <f>VLOOKUP(Respostas[[#This Row],[CÓD_CLIENTE]],CadastroClientes[[COD_CLIENTE]:[GERENTE]],5,0)</f>
        <v>Dexter</v>
      </c>
      <c r="F193" s="16" t="str">
        <f>VLOOKUP(Respostas[[#This Row],[CÓD_CLIENTE]],Localidades[],2,0)</f>
        <v>Goiania</v>
      </c>
      <c r="G193" s="16" t="str">
        <f>VLOOKUP(Respostas[[#This Row],[CÓD_CLIENTE]],Localidades[],3,0)</f>
        <v>GO</v>
      </c>
      <c r="H193" s="16" t="str">
        <f>VLOOKUP(Respostas[[#This Row],[CÓD_CLIENTE]],Localidades[],4,0)</f>
        <v>Centro-oeste</v>
      </c>
      <c r="I193" s="16" t="s">
        <v>55</v>
      </c>
      <c r="J193" s="16">
        <v>10</v>
      </c>
      <c r="K193" s="17" t="str">
        <f>IF(Respostas[[#This Row],[NOTA_FINAL_NPS]]&gt;=9,"Promotor",IF(Respostas[[#This Row],[NOTA_FINAL_NPS]]&lt;6,"Detrator","Neutro"))</f>
        <v>Promotor</v>
      </c>
    </row>
    <row r="194" spans="2:11" x14ac:dyDescent="0.2">
      <c r="B194" s="15">
        <v>44269</v>
      </c>
      <c r="C194" s="15" t="str">
        <f>UPPER(TEXT(Respostas[[#This Row],[DATA_RESPOSTA]],"mmm"))</f>
        <v>MAR</v>
      </c>
      <c r="D194" s="16">
        <v>9000198</v>
      </c>
      <c r="E194" s="16" t="str">
        <f>VLOOKUP(Respostas[[#This Row],[CÓD_CLIENTE]],CadastroClientes[[COD_CLIENTE]:[GERENTE]],5,0)</f>
        <v>Dexter</v>
      </c>
      <c r="F194" s="16" t="str">
        <f>VLOOKUP(Respostas[[#This Row],[CÓD_CLIENTE]],Localidades[],2,0)</f>
        <v>Florianopolis</v>
      </c>
      <c r="G194" s="16" t="str">
        <f>VLOOKUP(Respostas[[#This Row],[CÓD_CLIENTE]],Localidades[],3,0)</f>
        <v>SC</v>
      </c>
      <c r="H194" s="16" t="str">
        <f>VLOOKUP(Respostas[[#This Row],[CÓD_CLIENTE]],Localidades[],4,0)</f>
        <v>Sul</v>
      </c>
      <c r="I194" s="16" t="s">
        <v>1</v>
      </c>
      <c r="J194" s="16">
        <v>1</v>
      </c>
      <c r="K194" s="17" t="str">
        <f>IF(Respostas[[#This Row],[NOTA_FINAL_NPS]]&gt;=9,"Promotor",IF(Respostas[[#This Row],[NOTA_FINAL_NPS]]&lt;6,"Detrator","Neutro"))</f>
        <v>Detrator</v>
      </c>
    </row>
    <row r="195" spans="2:11" x14ac:dyDescent="0.2">
      <c r="B195" s="15">
        <v>44269</v>
      </c>
      <c r="C195" s="15" t="str">
        <f>UPPER(TEXT(Respostas[[#This Row],[DATA_RESPOSTA]],"mmm"))</f>
        <v>MAR</v>
      </c>
      <c r="D195" s="16">
        <v>9000257</v>
      </c>
      <c r="E195" s="16" t="str">
        <f>VLOOKUP(Respostas[[#This Row],[CÓD_CLIENTE]],CadastroClientes[[COD_CLIENTE]:[GERENTE]],5,0)</f>
        <v>Aria</v>
      </c>
      <c r="F195" s="16" t="str">
        <f>VLOOKUP(Respostas[[#This Row],[CÓD_CLIENTE]],Localidades[],2,0)</f>
        <v>Manaus</v>
      </c>
      <c r="G195" s="16" t="str">
        <f>VLOOKUP(Respostas[[#This Row],[CÓD_CLIENTE]],Localidades[],3,0)</f>
        <v>AM</v>
      </c>
      <c r="H195" s="16" t="str">
        <f>VLOOKUP(Respostas[[#This Row],[CÓD_CLIENTE]],Localidades[],4,0)</f>
        <v>Norte</v>
      </c>
      <c r="I195" s="16" t="s">
        <v>1</v>
      </c>
      <c r="J195" s="16">
        <v>2</v>
      </c>
      <c r="K195" s="17" t="str">
        <f>IF(Respostas[[#This Row],[NOTA_FINAL_NPS]]&gt;=9,"Promotor",IF(Respostas[[#This Row],[NOTA_FINAL_NPS]]&lt;6,"Detrator","Neutro"))</f>
        <v>Detrator</v>
      </c>
    </row>
    <row r="196" spans="2:11" x14ac:dyDescent="0.2">
      <c r="B196" s="15">
        <v>44269</v>
      </c>
      <c r="C196" s="15" t="str">
        <f>UPPER(TEXT(Respostas[[#This Row],[DATA_RESPOSTA]],"mmm"))</f>
        <v>MAR</v>
      </c>
      <c r="D196" s="16">
        <v>9000321</v>
      </c>
      <c r="E196" s="16" t="str">
        <f>VLOOKUP(Respostas[[#This Row],[CÓD_CLIENTE]],CadastroClientes[[COD_CLIENTE]:[GERENTE]],5,0)</f>
        <v>Analise</v>
      </c>
      <c r="F196" s="16" t="str">
        <f>VLOOKUP(Respostas[[#This Row],[CÓD_CLIENTE]],Localidades[],2,0)</f>
        <v>Campinas</v>
      </c>
      <c r="G196" s="16" t="str">
        <f>VLOOKUP(Respostas[[#This Row],[CÓD_CLIENTE]],Localidades[],3,0)</f>
        <v>SP</v>
      </c>
      <c r="H196" s="16" t="str">
        <f>VLOOKUP(Respostas[[#This Row],[CÓD_CLIENTE]],Localidades[],4,0)</f>
        <v>Sudeste</v>
      </c>
      <c r="I196" s="16" t="s">
        <v>1</v>
      </c>
      <c r="J196" s="16">
        <v>4</v>
      </c>
      <c r="K196" s="17" t="str">
        <f>IF(Respostas[[#This Row],[NOTA_FINAL_NPS]]&gt;=9,"Promotor",IF(Respostas[[#This Row],[NOTA_FINAL_NPS]]&lt;6,"Detrator","Neutro"))</f>
        <v>Detrator</v>
      </c>
    </row>
    <row r="197" spans="2:11" x14ac:dyDescent="0.2">
      <c r="B197" s="15">
        <v>44269</v>
      </c>
      <c r="C197" s="15" t="str">
        <f>UPPER(TEXT(Respostas[[#This Row],[DATA_RESPOSTA]],"mmm"))</f>
        <v>MAR</v>
      </c>
      <c r="D197" s="16">
        <v>9000418</v>
      </c>
      <c r="E197" s="16" t="str">
        <f>VLOOKUP(Respostas[[#This Row],[CÓD_CLIENTE]],CadastroClientes[[COD_CLIENTE]:[GERENTE]],5,0)</f>
        <v>Analise</v>
      </c>
      <c r="F197" s="16" t="str">
        <f>VLOOKUP(Respostas[[#This Row],[CÓD_CLIENTE]],Localidades[],2,0)</f>
        <v>Campinas</v>
      </c>
      <c r="G197" s="16" t="str">
        <f>VLOOKUP(Respostas[[#This Row],[CÓD_CLIENTE]],Localidades[],3,0)</f>
        <v>SP</v>
      </c>
      <c r="H197" s="16" t="str">
        <f>VLOOKUP(Respostas[[#This Row],[CÓD_CLIENTE]],Localidades[],4,0)</f>
        <v>Sudeste</v>
      </c>
      <c r="I197" s="16" t="s">
        <v>55</v>
      </c>
      <c r="J197" s="16">
        <v>6</v>
      </c>
      <c r="K197" s="17" t="str">
        <f>IF(Respostas[[#This Row],[NOTA_FINAL_NPS]]&gt;=9,"Promotor",IF(Respostas[[#This Row],[NOTA_FINAL_NPS]]&lt;6,"Detrator","Neutro"))</f>
        <v>Neutro</v>
      </c>
    </row>
    <row r="198" spans="2:11" x14ac:dyDescent="0.2">
      <c r="B198" s="15">
        <v>44269</v>
      </c>
      <c r="C198" s="15" t="str">
        <f>UPPER(TEXT(Respostas[[#This Row],[DATA_RESPOSTA]],"mmm"))</f>
        <v>MAR</v>
      </c>
      <c r="D198" s="16">
        <v>9000985</v>
      </c>
      <c r="E198" s="16" t="str">
        <f>VLOOKUP(Respostas[[#This Row],[CÓD_CLIENTE]],CadastroClientes[[COD_CLIENTE]:[GERENTE]],5,0)</f>
        <v>Aria</v>
      </c>
      <c r="F198" s="16" t="str">
        <f>VLOOKUP(Respostas[[#This Row],[CÓD_CLIENTE]],Localidades[],2,0)</f>
        <v>Belo Horizonte</v>
      </c>
      <c r="G198" s="16" t="str">
        <f>VLOOKUP(Respostas[[#This Row],[CÓD_CLIENTE]],Localidades[],3,0)</f>
        <v>MG</v>
      </c>
      <c r="H198" s="16" t="str">
        <f>VLOOKUP(Respostas[[#This Row],[CÓD_CLIENTE]],Localidades[],4,0)</f>
        <v>Sudeste</v>
      </c>
      <c r="I198" s="16" t="s">
        <v>56</v>
      </c>
      <c r="J198" s="16">
        <v>3</v>
      </c>
      <c r="K198" s="17" t="str">
        <f>IF(Respostas[[#This Row],[NOTA_FINAL_NPS]]&gt;=9,"Promotor",IF(Respostas[[#This Row],[NOTA_FINAL_NPS]]&lt;6,"Detrator","Neutro"))</f>
        <v>Detrator</v>
      </c>
    </row>
    <row r="199" spans="2:11" x14ac:dyDescent="0.2">
      <c r="B199" s="15">
        <v>44270</v>
      </c>
      <c r="C199" s="15" t="str">
        <f>UPPER(TEXT(Respostas[[#This Row],[DATA_RESPOSTA]],"mmm"))</f>
        <v>MAR</v>
      </c>
      <c r="D199" s="16">
        <v>9000142</v>
      </c>
      <c r="E199" s="16" t="str">
        <f>VLOOKUP(Respostas[[#This Row],[CÓD_CLIENTE]],CadastroClientes[[COD_CLIENTE]:[GERENTE]],5,0)</f>
        <v>Dexter</v>
      </c>
      <c r="F199" s="16" t="str">
        <f>VLOOKUP(Respostas[[#This Row],[CÓD_CLIENTE]],Localidades[],2,0)</f>
        <v>Manaus</v>
      </c>
      <c r="G199" s="16" t="str">
        <f>VLOOKUP(Respostas[[#This Row],[CÓD_CLIENTE]],Localidades[],3,0)</f>
        <v>AM</v>
      </c>
      <c r="H199" s="16" t="str">
        <f>VLOOKUP(Respostas[[#This Row],[CÓD_CLIENTE]],Localidades[],4,0)</f>
        <v>Norte</v>
      </c>
      <c r="I199" s="16" t="s">
        <v>1</v>
      </c>
      <c r="J199" s="16">
        <v>4</v>
      </c>
      <c r="K199" s="17" t="str">
        <f>IF(Respostas[[#This Row],[NOTA_FINAL_NPS]]&gt;=9,"Promotor",IF(Respostas[[#This Row],[NOTA_FINAL_NPS]]&lt;6,"Detrator","Neutro"))</f>
        <v>Detrator</v>
      </c>
    </row>
    <row r="200" spans="2:11" x14ac:dyDescent="0.2">
      <c r="B200" s="15">
        <v>44270</v>
      </c>
      <c r="C200" s="15" t="str">
        <f>UPPER(TEXT(Respostas[[#This Row],[DATA_RESPOSTA]],"mmm"))</f>
        <v>MAR</v>
      </c>
      <c r="D200" s="16">
        <v>9000221</v>
      </c>
      <c r="E200" s="16" t="str">
        <f>VLOOKUP(Respostas[[#This Row],[CÓD_CLIENTE]],CadastroClientes[[COD_CLIENTE]:[GERENTE]],5,0)</f>
        <v>Michael</v>
      </c>
      <c r="F200" s="16" t="str">
        <f>VLOOKUP(Respostas[[#This Row],[CÓD_CLIENTE]],Localidades[],2,0)</f>
        <v>Florianopolis</v>
      </c>
      <c r="G200" s="16" t="str">
        <f>VLOOKUP(Respostas[[#This Row],[CÓD_CLIENTE]],Localidades[],3,0)</f>
        <v>SC</v>
      </c>
      <c r="H200" s="16" t="str">
        <f>VLOOKUP(Respostas[[#This Row],[CÓD_CLIENTE]],Localidades[],4,0)</f>
        <v>Sul</v>
      </c>
      <c r="I200" s="16" t="s">
        <v>56</v>
      </c>
      <c r="J200" s="16">
        <v>4</v>
      </c>
      <c r="K200" s="17" t="str">
        <f>IF(Respostas[[#This Row],[NOTA_FINAL_NPS]]&gt;=9,"Promotor",IF(Respostas[[#This Row],[NOTA_FINAL_NPS]]&lt;6,"Detrator","Neutro"))</f>
        <v>Detrator</v>
      </c>
    </row>
    <row r="201" spans="2:11" x14ac:dyDescent="0.2">
      <c r="B201" s="15">
        <v>44270</v>
      </c>
      <c r="C201" s="15" t="str">
        <f>UPPER(TEXT(Respostas[[#This Row],[DATA_RESPOSTA]],"mmm"))</f>
        <v>MAR</v>
      </c>
      <c r="D201" s="16">
        <v>9000555</v>
      </c>
      <c r="E201" s="16" t="str">
        <f>VLOOKUP(Respostas[[#This Row],[CÓD_CLIENTE]],CadastroClientes[[COD_CLIENTE]:[GERENTE]],5,0)</f>
        <v>Analise</v>
      </c>
      <c r="F201" s="16" t="str">
        <f>VLOOKUP(Respostas[[#This Row],[CÓD_CLIENTE]],Localidades[],2,0)</f>
        <v>Florianopolis</v>
      </c>
      <c r="G201" s="16" t="str">
        <f>VLOOKUP(Respostas[[#This Row],[CÓD_CLIENTE]],Localidades[],3,0)</f>
        <v>SC</v>
      </c>
      <c r="H201" s="16" t="str">
        <f>VLOOKUP(Respostas[[#This Row],[CÓD_CLIENTE]],Localidades[],4,0)</f>
        <v>Sul</v>
      </c>
      <c r="I201" s="16" t="s">
        <v>55</v>
      </c>
      <c r="J201" s="16">
        <v>2</v>
      </c>
      <c r="K201" s="17" t="str">
        <f>IF(Respostas[[#This Row],[NOTA_FINAL_NPS]]&gt;=9,"Promotor",IF(Respostas[[#This Row],[NOTA_FINAL_NPS]]&lt;6,"Detrator","Neutro"))</f>
        <v>Detrator</v>
      </c>
    </row>
    <row r="202" spans="2:11" x14ac:dyDescent="0.2">
      <c r="B202" s="15">
        <v>44271</v>
      </c>
      <c r="C202" s="15" t="str">
        <f>UPPER(TEXT(Respostas[[#This Row],[DATA_RESPOSTA]],"mmm"))</f>
        <v>MAR</v>
      </c>
      <c r="D202" s="16">
        <v>9000025</v>
      </c>
      <c r="E202" s="16" t="str">
        <f>VLOOKUP(Respostas[[#This Row],[CÓD_CLIENTE]],CadastroClientes[[COD_CLIENTE]:[GERENTE]],5,0)</f>
        <v>Analise</v>
      </c>
      <c r="F202" s="16" t="str">
        <f>VLOOKUP(Respostas[[#This Row],[CÓD_CLIENTE]],Localidades[],2,0)</f>
        <v>Porto Alegre</v>
      </c>
      <c r="G202" s="16" t="str">
        <f>VLOOKUP(Respostas[[#This Row],[CÓD_CLIENTE]],Localidades[],3,0)</f>
        <v>RS</v>
      </c>
      <c r="H202" s="16" t="str">
        <f>VLOOKUP(Respostas[[#This Row],[CÓD_CLIENTE]],Localidades[],4,0)</f>
        <v>Sul</v>
      </c>
      <c r="I202" s="16" t="s">
        <v>1</v>
      </c>
      <c r="J202" s="16">
        <v>7</v>
      </c>
      <c r="K202" s="17" t="str">
        <f>IF(Respostas[[#This Row],[NOTA_FINAL_NPS]]&gt;=9,"Promotor",IF(Respostas[[#This Row],[NOTA_FINAL_NPS]]&lt;6,"Detrator","Neutro"))</f>
        <v>Neutro</v>
      </c>
    </row>
    <row r="203" spans="2:11" x14ac:dyDescent="0.2">
      <c r="B203" s="15">
        <v>44271</v>
      </c>
      <c r="C203" s="15" t="str">
        <f>UPPER(TEXT(Respostas[[#This Row],[DATA_RESPOSTA]],"mmm"))</f>
        <v>MAR</v>
      </c>
      <c r="D203" s="16">
        <v>9000036</v>
      </c>
      <c r="E203" s="16" t="str">
        <f>VLOOKUP(Respostas[[#This Row],[CÓD_CLIENTE]],CadastroClientes[[COD_CLIENTE]:[GERENTE]],5,0)</f>
        <v>Dexter</v>
      </c>
      <c r="F203" s="16" t="str">
        <f>VLOOKUP(Respostas[[#This Row],[CÓD_CLIENTE]],Localidades[],2,0)</f>
        <v>Recife</v>
      </c>
      <c r="G203" s="16" t="str">
        <f>VLOOKUP(Respostas[[#This Row],[CÓD_CLIENTE]],Localidades[],3,0)</f>
        <v>PE</v>
      </c>
      <c r="H203" s="16" t="str">
        <f>VLOOKUP(Respostas[[#This Row],[CÓD_CLIENTE]],Localidades[],4,0)</f>
        <v>Nordeste</v>
      </c>
      <c r="I203" s="16" t="s">
        <v>1</v>
      </c>
      <c r="J203" s="16">
        <v>3</v>
      </c>
      <c r="K203" s="17" t="str">
        <f>IF(Respostas[[#This Row],[NOTA_FINAL_NPS]]&gt;=9,"Promotor",IF(Respostas[[#This Row],[NOTA_FINAL_NPS]]&lt;6,"Detrator","Neutro"))</f>
        <v>Detrator</v>
      </c>
    </row>
    <row r="204" spans="2:11" x14ac:dyDescent="0.2">
      <c r="B204" s="15">
        <v>44271</v>
      </c>
      <c r="C204" s="15" t="str">
        <f>UPPER(TEXT(Respostas[[#This Row],[DATA_RESPOSTA]],"mmm"))</f>
        <v>MAR</v>
      </c>
      <c r="D204" s="16">
        <v>9000075</v>
      </c>
      <c r="E204" s="16" t="str">
        <f>VLOOKUP(Respostas[[#This Row],[CÓD_CLIENTE]],CadastroClientes[[COD_CLIENTE]:[GERENTE]],5,0)</f>
        <v>Analise</v>
      </c>
      <c r="F204" s="16" t="str">
        <f>VLOOKUP(Respostas[[#This Row],[CÓD_CLIENTE]],Localidades[],2,0)</f>
        <v>Porto Alegre</v>
      </c>
      <c r="G204" s="16" t="str">
        <f>VLOOKUP(Respostas[[#This Row],[CÓD_CLIENTE]],Localidades[],3,0)</f>
        <v>RS</v>
      </c>
      <c r="H204" s="16" t="str">
        <f>VLOOKUP(Respostas[[#This Row],[CÓD_CLIENTE]],Localidades[],4,0)</f>
        <v>Sul</v>
      </c>
      <c r="I204" s="16" t="s">
        <v>56</v>
      </c>
      <c r="J204" s="16">
        <v>9</v>
      </c>
      <c r="K204" s="17" t="str">
        <f>IF(Respostas[[#This Row],[NOTA_FINAL_NPS]]&gt;=9,"Promotor",IF(Respostas[[#This Row],[NOTA_FINAL_NPS]]&lt;6,"Detrator","Neutro"))</f>
        <v>Promotor</v>
      </c>
    </row>
    <row r="205" spans="2:11" x14ac:dyDescent="0.2">
      <c r="B205" s="15">
        <v>44271</v>
      </c>
      <c r="C205" s="15" t="str">
        <f>UPPER(TEXT(Respostas[[#This Row],[DATA_RESPOSTA]],"mmm"))</f>
        <v>MAR</v>
      </c>
      <c r="D205" s="16">
        <v>9000530</v>
      </c>
      <c r="E205" s="16" t="str">
        <f>VLOOKUP(Respostas[[#This Row],[CÓD_CLIENTE]],CadastroClientes[[COD_CLIENTE]:[GERENTE]],5,0)</f>
        <v>Analise</v>
      </c>
      <c r="F205" s="16" t="str">
        <f>VLOOKUP(Respostas[[#This Row],[CÓD_CLIENTE]],Localidades[],2,0)</f>
        <v>Belo Horizonte</v>
      </c>
      <c r="G205" s="16" t="str">
        <f>VLOOKUP(Respostas[[#This Row],[CÓD_CLIENTE]],Localidades[],3,0)</f>
        <v>MG</v>
      </c>
      <c r="H205" s="16" t="str">
        <f>VLOOKUP(Respostas[[#This Row],[CÓD_CLIENTE]],Localidades[],4,0)</f>
        <v>Sudeste</v>
      </c>
      <c r="I205" s="16" t="s">
        <v>56</v>
      </c>
      <c r="J205" s="16">
        <v>6</v>
      </c>
      <c r="K205" s="17" t="str">
        <f>IF(Respostas[[#This Row],[NOTA_FINAL_NPS]]&gt;=9,"Promotor",IF(Respostas[[#This Row],[NOTA_FINAL_NPS]]&lt;6,"Detrator","Neutro"))</f>
        <v>Neutro</v>
      </c>
    </row>
    <row r="206" spans="2:11" x14ac:dyDescent="0.2">
      <c r="B206" s="15">
        <v>44271</v>
      </c>
      <c r="C206" s="15" t="str">
        <f>UPPER(TEXT(Respostas[[#This Row],[DATA_RESPOSTA]],"mmm"))</f>
        <v>MAR</v>
      </c>
      <c r="D206" s="16">
        <v>9000611</v>
      </c>
      <c r="E206" s="16" t="str">
        <f>VLOOKUP(Respostas[[#This Row],[CÓD_CLIENTE]],CadastroClientes[[COD_CLIENTE]:[GERENTE]],5,0)</f>
        <v>Analise</v>
      </c>
      <c r="F206" s="16" t="str">
        <f>VLOOKUP(Respostas[[#This Row],[CÓD_CLIENTE]],Localidades[],2,0)</f>
        <v>Manaus</v>
      </c>
      <c r="G206" s="16" t="str">
        <f>VLOOKUP(Respostas[[#This Row],[CÓD_CLIENTE]],Localidades[],3,0)</f>
        <v>AM</v>
      </c>
      <c r="H206" s="16" t="str">
        <f>VLOOKUP(Respostas[[#This Row],[CÓD_CLIENTE]],Localidades[],4,0)</f>
        <v>Norte</v>
      </c>
      <c r="I206" s="16" t="s">
        <v>58</v>
      </c>
      <c r="J206" s="16">
        <v>9</v>
      </c>
      <c r="K206" s="17" t="str">
        <f>IF(Respostas[[#This Row],[NOTA_FINAL_NPS]]&gt;=9,"Promotor",IF(Respostas[[#This Row],[NOTA_FINAL_NPS]]&lt;6,"Detrator","Neutro"))</f>
        <v>Promotor</v>
      </c>
    </row>
    <row r="207" spans="2:11" x14ac:dyDescent="0.2">
      <c r="B207" s="15">
        <v>44271</v>
      </c>
      <c r="C207" s="15" t="str">
        <f>UPPER(TEXT(Respostas[[#This Row],[DATA_RESPOSTA]],"mmm"))</f>
        <v>MAR</v>
      </c>
      <c r="D207" s="16">
        <v>9000672</v>
      </c>
      <c r="E207" s="16" t="str">
        <f>VLOOKUP(Respostas[[#This Row],[CÓD_CLIENTE]],CadastroClientes[[COD_CLIENTE]:[GERENTE]],5,0)</f>
        <v>Analise</v>
      </c>
      <c r="F207" s="16" t="str">
        <f>VLOOKUP(Respostas[[#This Row],[CÓD_CLIENTE]],Localidades[],2,0)</f>
        <v>Florianopolis</v>
      </c>
      <c r="G207" s="16" t="str">
        <f>VLOOKUP(Respostas[[#This Row],[CÓD_CLIENTE]],Localidades[],3,0)</f>
        <v>SC</v>
      </c>
      <c r="H207" s="16" t="str">
        <f>VLOOKUP(Respostas[[#This Row],[CÓD_CLIENTE]],Localidades[],4,0)</f>
        <v>Sul</v>
      </c>
      <c r="I207" s="16" t="s">
        <v>55</v>
      </c>
      <c r="J207" s="16">
        <v>5</v>
      </c>
      <c r="K207" s="17" t="str">
        <f>IF(Respostas[[#This Row],[NOTA_FINAL_NPS]]&gt;=9,"Promotor",IF(Respostas[[#This Row],[NOTA_FINAL_NPS]]&lt;6,"Detrator","Neutro"))</f>
        <v>Detrator</v>
      </c>
    </row>
    <row r="208" spans="2:11" x14ac:dyDescent="0.2">
      <c r="B208" s="15">
        <v>44272</v>
      </c>
      <c r="C208" s="15" t="str">
        <f>UPPER(TEXT(Respostas[[#This Row],[DATA_RESPOSTA]],"mmm"))</f>
        <v>MAR</v>
      </c>
      <c r="D208" s="16">
        <v>9000029</v>
      </c>
      <c r="E208" s="16" t="str">
        <f>VLOOKUP(Respostas[[#This Row],[CÓD_CLIENTE]],CadastroClientes[[COD_CLIENTE]:[GERENTE]],5,0)</f>
        <v>Michael</v>
      </c>
      <c r="F208" s="16" t="str">
        <f>VLOOKUP(Respostas[[#This Row],[CÓD_CLIENTE]],Localidades[],2,0)</f>
        <v>Porto Alegre</v>
      </c>
      <c r="G208" s="16" t="str">
        <f>VLOOKUP(Respostas[[#This Row],[CÓD_CLIENTE]],Localidades[],3,0)</f>
        <v>RS</v>
      </c>
      <c r="H208" s="16" t="str">
        <f>VLOOKUP(Respostas[[#This Row],[CÓD_CLIENTE]],Localidades[],4,0)</f>
        <v>Sul</v>
      </c>
      <c r="I208" s="16" t="s">
        <v>57</v>
      </c>
      <c r="J208" s="16">
        <v>6</v>
      </c>
      <c r="K208" s="17" t="str">
        <f>IF(Respostas[[#This Row],[NOTA_FINAL_NPS]]&gt;=9,"Promotor",IF(Respostas[[#This Row],[NOTA_FINAL_NPS]]&lt;6,"Detrator","Neutro"))</f>
        <v>Neutro</v>
      </c>
    </row>
    <row r="209" spans="2:11" x14ac:dyDescent="0.2">
      <c r="B209" s="15">
        <v>44272</v>
      </c>
      <c r="C209" s="15" t="str">
        <f>UPPER(TEXT(Respostas[[#This Row],[DATA_RESPOSTA]],"mmm"))</f>
        <v>MAR</v>
      </c>
      <c r="D209" s="16">
        <v>9000093</v>
      </c>
      <c r="E209" s="16" t="str">
        <f>VLOOKUP(Respostas[[#This Row],[CÓD_CLIENTE]],CadastroClientes[[COD_CLIENTE]:[GERENTE]],5,0)</f>
        <v>Aria</v>
      </c>
      <c r="F209" s="16" t="str">
        <f>VLOOKUP(Respostas[[#This Row],[CÓD_CLIENTE]],Localidades[],2,0)</f>
        <v>Rio de Janeiro</v>
      </c>
      <c r="G209" s="16" t="str">
        <f>VLOOKUP(Respostas[[#This Row],[CÓD_CLIENTE]],Localidades[],3,0)</f>
        <v>RJ</v>
      </c>
      <c r="H209" s="16" t="str">
        <f>VLOOKUP(Respostas[[#This Row],[CÓD_CLIENTE]],Localidades[],4,0)</f>
        <v>Sudeste</v>
      </c>
      <c r="I209" s="16" t="s">
        <v>1</v>
      </c>
      <c r="J209" s="16">
        <v>4</v>
      </c>
      <c r="K209" s="17" t="str">
        <f>IF(Respostas[[#This Row],[NOTA_FINAL_NPS]]&gt;=9,"Promotor",IF(Respostas[[#This Row],[NOTA_FINAL_NPS]]&lt;6,"Detrator","Neutro"))</f>
        <v>Detrator</v>
      </c>
    </row>
    <row r="210" spans="2:11" x14ac:dyDescent="0.2">
      <c r="B210" s="15">
        <v>44272</v>
      </c>
      <c r="C210" s="15" t="str">
        <f>UPPER(TEXT(Respostas[[#This Row],[DATA_RESPOSTA]],"mmm"))</f>
        <v>MAR</v>
      </c>
      <c r="D210" s="16">
        <v>9000979</v>
      </c>
      <c r="E210" s="16" t="str">
        <f>VLOOKUP(Respostas[[#This Row],[CÓD_CLIENTE]],CadastroClientes[[COD_CLIENTE]:[GERENTE]],5,0)</f>
        <v>Aria</v>
      </c>
      <c r="F210" s="16" t="str">
        <f>VLOOKUP(Respostas[[#This Row],[CÓD_CLIENTE]],Localidades[],2,0)</f>
        <v>Manaus</v>
      </c>
      <c r="G210" s="16" t="str">
        <f>VLOOKUP(Respostas[[#This Row],[CÓD_CLIENTE]],Localidades[],3,0)</f>
        <v>AM</v>
      </c>
      <c r="H210" s="16" t="str">
        <f>VLOOKUP(Respostas[[#This Row],[CÓD_CLIENTE]],Localidades[],4,0)</f>
        <v>Norte</v>
      </c>
      <c r="I210" s="16" t="s">
        <v>55</v>
      </c>
      <c r="J210" s="16">
        <v>8</v>
      </c>
      <c r="K210" s="17" t="str">
        <f>IF(Respostas[[#This Row],[NOTA_FINAL_NPS]]&gt;=9,"Promotor",IF(Respostas[[#This Row],[NOTA_FINAL_NPS]]&lt;6,"Detrator","Neutro"))</f>
        <v>Neutro</v>
      </c>
    </row>
    <row r="211" spans="2:11" x14ac:dyDescent="0.2">
      <c r="B211" s="15">
        <v>44273</v>
      </c>
      <c r="C211" s="15" t="str">
        <f>UPPER(TEXT(Respostas[[#This Row],[DATA_RESPOSTA]],"mmm"))</f>
        <v>MAR</v>
      </c>
      <c r="D211" s="16">
        <v>9000050</v>
      </c>
      <c r="E211" s="16" t="str">
        <f>VLOOKUP(Respostas[[#This Row],[CÓD_CLIENTE]],CadastroClientes[[COD_CLIENTE]:[GERENTE]],5,0)</f>
        <v>Aria</v>
      </c>
      <c r="F211" s="16" t="str">
        <f>VLOOKUP(Respostas[[#This Row],[CÓD_CLIENTE]],Localidades[],2,0)</f>
        <v>Porto Alegre</v>
      </c>
      <c r="G211" s="16" t="str">
        <f>VLOOKUP(Respostas[[#This Row],[CÓD_CLIENTE]],Localidades[],3,0)</f>
        <v>RS</v>
      </c>
      <c r="H211" s="16" t="str">
        <f>VLOOKUP(Respostas[[#This Row],[CÓD_CLIENTE]],Localidades[],4,0)</f>
        <v>Sul</v>
      </c>
      <c r="I211" s="16" t="s">
        <v>56</v>
      </c>
      <c r="J211" s="16">
        <v>4</v>
      </c>
      <c r="K211" s="17" t="str">
        <f>IF(Respostas[[#This Row],[NOTA_FINAL_NPS]]&gt;=9,"Promotor",IF(Respostas[[#This Row],[NOTA_FINAL_NPS]]&lt;6,"Detrator","Neutro"))</f>
        <v>Detrator</v>
      </c>
    </row>
    <row r="212" spans="2:11" x14ac:dyDescent="0.2">
      <c r="B212" s="15">
        <v>44273</v>
      </c>
      <c r="C212" s="15" t="str">
        <f>UPPER(TEXT(Respostas[[#This Row],[DATA_RESPOSTA]],"mmm"))</f>
        <v>MAR</v>
      </c>
      <c r="D212" s="16">
        <v>9000056</v>
      </c>
      <c r="E212" s="16" t="str">
        <f>VLOOKUP(Respostas[[#This Row],[CÓD_CLIENTE]],CadastroClientes[[COD_CLIENTE]:[GERENTE]],5,0)</f>
        <v>Michael</v>
      </c>
      <c r="F212" s="16" t="str">
        <f>VLOOKUP(Respostas[[#This Row],[CÓD_CLIENTE]],Localidades[],2,0)</f>
        <v>Florianopolis</v>
      </c>
      <c r="G212" s="16" t="str">
        <f>VLOOKUP(Respostas[[#This Row],[CÓD_CLIENTE]],Localidades[],3,0)</f>
        <v>SC</v>
      </c>
      <c r="H212" s="16" t="str">
        <f>VLOOKUP(Respostas[[#This Row],[CÓD_CLIENTE]],Localidades[],4,0)</f>
        <v>Sul</v>
      </c>
      <c r="I212" s="16" t="s">
        <v>55</v>
      </c>
      <c r="J212" s="16">
        <v>4</v>
      </c>
      <c r="K212" s="17" t="str">
        <f>IF(Respostas[[#This Row],[NOTA_FINAL_NPS]]&gt;=9,"Promotor",IF(Respostas[[#This Row],[NOTA_FINAL_NPS]]&lt;6,"Detrator","Neutro"))</f>
        <v>Detrator</v>
      </c>
    </row>
    <row r="213" spans="2:11" x14ac:dyDescent="0.2">
      <c r="B213" s="15">
        <v>44273</v>
      </c>
      <c r="C213" s="15" t="str">
        <f>UPPER(TEXT(Respostas[[#This Row],[DATA_RESPOSTA]],"mmm"))</f>
        <v>MAR</v>
      </c>
      <c r="D213" s="16">
        <v>9000211</v>
      </c>
      <c r="E213" s="16" t="str">
        <f>VLOOKUP(Respostas[[#This Row],[CÓD_CLIENTE]],CadastroClientes[[COD_CLIENTE]:[GERENTE]],5,0)</f>
        <v>Michael</v>
      </c>
      <c r="F213" s="16" t="str">
        <f>VLOOKUP(Respostas[[#This Row],[CÓD_CLIENTE]],Localidades[],2,0)</f>
        <v>Florianopolis</v>
      </c>
      <c r="G213" s="16" t="str">
        <f>VLOOKUP(Respostas[[#This Row],[CÓD_CLIENTE]],Localidades[],3,0)</f>
        <v>SC</v>
      </c>
      <c r="H213" s="16" t="str">
        <f>VLOOKUP(Respostas[[#This Row],[CÓD_CLIENTE]],Localidades[],4,0)</f>
        <v>Sul</v>
      </c>
      <c r="I213" s="16" t="s">
        <v>58</v>
      </c>
      <c r="J213" s="16">
        <v>7</v>
      </c>
      <c r="K213" s="17" t="str">
        <f>IF(Respostas[[#This Row],[NOTA_FINAL_NPS]]&gt;=9,"Promotor",IF(Respostas[[#This Row],[NOTA_FINAL_NPS]]&lt;6,"Detrator","Neutro"))</f>
        <v>Neutro</v>
      </c>
    </row>
    <row r="214" spans="2:11" x14ac:dyDescent="0.2">
      <c r="B214" s="15">
        <v>44274</v>
      </c>
      <c r="C214" s="15" t="str">
        <f>UPPER(TEXT(Respostas[[#This Row],[DATA_RESPOSTA]],"mmm"))</f>
        <v>MAR</v>
      </c>
      <c r="D214" s="16">
        <v>9000406</v>
      </c>
      <c r="E214" s="16" t="str">
        <f>VLOOKUP(Respostas[[#This Row],[CÓD_CLIENTE]],CadastroClientes[[COD_CLIENTE]:[GERENTE]],5,0)</f>
        <v>Analise</v>
      </c>
      <c r="F214" s="16" t="str">
        <f>VLOOKUP(Respostas[[#This Row],[CÓD_CLIENTE]],Localidades[],2,0)</f>
        <v>São Paulo</v>
      </c>
      <c r="G214" s="16" t="str">
        <f>VLOOKUP(Respostas[[#This Row],[CÓD_CLIENTE]],Localidades[],3,0)</f>
        <v>SP</v>
      </c>
      <c r="H214" s="16" t="str">
        <f>VLOOKUP(Respostas[[#This Row],[CÓD_CLIENTE]],Localidades[],4,0)</f>
        <v>Sudeste</v>
      </c>
      <c r="I214" s="16" t="s">
        <v>56</v>
      </c>
      <c r="J214" s="16">
        <v>1</v>
      </c>
      <c r="K214" s="17" t="str">
        <f>IF(Respostas[[#This Row],[NOTA_FINAL_NPS]]&gt;=9,"Promotor",IF(Respostas[[#This Row],[NOTA_FINAL_NPS]]&lt;6,"Detrator","Neutro"))</f>
        <v>Detrator</v>
      </c>
    </row>
    <row r="215" spans="2:11" x14ac:dyDescent="0.2">
      <c r="B215" s="15">
        <v>44274</v>
      </c>
      <c r="C215" s="15" t="str">
        <f>UPPER(TEXT(Respostas[[#This Row],[DATA_RESPOSTA]],"mmm"))</f>
        <v>MAR</v>
      </c>
      <c r="D215" s="16">
        <v>9000684</v>
      </c>
      <c r="E215" s="16" t="str">
        <f>VLOOKUP(Respostas[[#This Row],[CÓD_CLIENTE]],CadastroClientes[[COD_CLIENTE]:[GERENTE]],5,0)</f>
        <v>Aria</v>
      </c>
      <c r="F215" s="16" t="str">
        <f>VLOOKUP(Respostas[[#This Row],[CÓD_CLIENTE]],Localidades[],2,0)</f>
        <v>Rio de Janeiro</v>
      </c>
      <c r="G215" s="16" t="str">
        <f>VLOOKUP(Respostas[[#This Row],[CÓD_CLIENTE]],Localidades[],3,0)</f>
        <v>RJ</v>
      </c>
      <c r="H215" s="16" t="str">
        <f>VLOOKUP(Respostas[[#This Row],[CÓD_CLIENTE]],Localidades[],4,0)</f>
        <v>Sudeste</v>
      </c>
      <c r="I215" s="16" t="s">
        <v>56</v>
      </c>
      <c r="J215" s="16">
        <v>8</v>
      </c>
      <c r="K215" s="17" t="str">
        <f>IF(Respostas[[#This Row],[NOTA_FINAL_NPS]]&gt;=9,"Promotor",IF(Respostas[[#This Row],[NOTA_FINAL_NPS]]&lt;6,"Detrator","Neutro"))</f>
        <v>Neutro</v>
      </c>
    </row>
    <row r="216" spans="2:11" x14ac:dyDescent="0.2">
      <c r="B216" s="15">
        <v>44275</v>
      </c>
      <c r="C216" s="15" t="str">
        <f>UPPER(TEXT(Respostas[[#This Row],[DATA_RESPOSTA]],"mmm"))</f>
        <v>MAR</v>
      </c>
      <c r="D216" s="16">
        <v>9000100</v>
      </c>
      <c r="E216" s="16" t="str">
        <f>VLOOKUP(Respostas[[#This Row],[CÓD_CLIENTE]],CadastroClientes[[COD_CLIENTE]:[GERENTE]],5,0)</f>
        <v>Dexter</v>
      </c>
      <c r="F216" s="16" t="str">
        <f>VLOOKUP(Respostas[[#This Row],[CÓD_CLIENTE]],Localidades[],2,0)</f>
        <v>Porto Alegre</v>
      </c>
      <c r="G216" s="16" t="str">
        <f>VLOOKUP(Respostas[[#This Row],[CÓD_CLIENTE]],Localidades[],3,0)</f>
        <v>RS</v>
      </c>
      <c r="H216" s="16" t="str">
        <f>VLOOKUP(Respostas[[#This Row],[CÓD_CLIENTE]],Localidades[],4,0)</f>
        <v>Sul</v>
      </c>
      <c r="I216" s="16" t="s">
        <v>55</v>
      </c>
      <c r="J216" s="16">
        <v>6</v>
      </c>
      <c r="K216" s="17" t="str">
        <f>IF(Respostas[[#This Row],[NOTA_FINAL_NPS]]&gt;=9,"Promotor",IF(Respostas[[#This Row],[NOTA_FINAL_NPS]]&lt;6,"Detrator","Neutro"))</f>
        <v>Neutro</v>
      </c>
    </row>
    <row r="217" spans="2:11" x14ac:dyDescent="0.2">
      <c r="B217" s="15">
        <v>44275</v>
      </c>
      <c r="C217" s="15" t="str">
        <f>UPPER(TEXT(Respostas[[#This Row],[DATA_RESPOSTA]],"mmm"))</f>
        <v>MAR</v>
      </c>
      <c r="D217" s="16">
        <v>9000208</v>
      </c>
      <c r="E217" s="16" t="str">
        <f>VLOOKUP(Respostas[[#This Row],[CÓD_CLIENTE]],CadastroClientes[[COD_CLIENTE]:[GERENTE]],5,0)</f>
        <v>Dexter</v>
      </c>
      <c r="F217" s="16" t="str">
        <f>VLOOKUP(Respostas[[#This Row],[CÓD_CLIENTE]],Localidades[],2,0)</f>
        <v>Manaus</v>
      </c>
      <c r="G217" s="16" t="str">
        <f>VLOOKUP(Respostas[[#This Row],[CÓD_CLIENTE]],Localidades[],3,0)</f>
        <v>AM</v>
      </c>
      <c r="H217" s="16" t="str">
        <f>VLOOKUP(Respostas[[#This Row],[CÓD_CLIENTE]],Localidades[],4,0)</f>
        <v>Norte</v>
      </c>
      <c r="I217" s="16" t="s">
        <v>54</v>
      </c>
      <c r="J217" s="16">
        <v>1</v>
      </c>
      <c r="K217" s="17" t="str">
        <f>IF(Respostas[[#This Row],[NOTA_FINAL_NPS]]&gt;=9,"Promotor",IF(Respostas[[#This Row],[NOTA_FINAL_NPS]]&lt;6,"Detrator","Neutro"))</f>
        <v>Detrator</v>
      </c>
    </row>
    <row r="218" spans="2:11" x14ac:dyDescent="0.2">
      <c r="B218" s="15">
        <v>44275</v>
      </c>
      <c r="C218" s="15" t="str">
        <f>UPPER(TEXT(Respostas[[#This Row],[DATA_RESPOSTA]],"mmm"))</f>
        <v>MAR</v>
      </c>
      <c r="D218" s="16">
        <v>9000458</v>
      </c>
      <c r="E218" s="16" t="str">
        <f>VLOOKUP(Respostas[[#This Row],[CÓD_CLIENTE]],CadastroClientes[[COD_CLIENTE]:[GERENTE]],5,0)</f>
        <v>Analise</v>
      </c>
      <c r="F218" s="16" t="str">
        <f>VLOOKUP(Respostas[[#This Row],[CÓD_CLIENTE]],Localidades[],2,0)</f>
        <v>Porto Alegre</v>
      </c>
      <c r="G218" s="16" t="str">
        <f>VLOOKUP(Respostas[[#This Row],[CÓD_CLIENTE]],Localidades[],3,0)</f>
        <v>RS</v>
      </c>
      <c r="H218" s="16" t="str">
        <f>VLOOKUP(Respostas[[#This Row],[CÓD_CLIENTE]],Localidades[],4,0)</f>
        <v>Sul</v>
      </c>
      <c r="I218" s="16" t="s">
        <v>54</v>
      </c>
      <c r="J218" s="16">
        <v>6</v>
      </c>
      <c r="K218" s="17" t="str">
        <f>IF(Respostas[[#This Row],[NOTA_FINAL_NPS]]&gt;=9,"Promotor",IF(Respostas[[#This Row],[NOTA_FINAL_NPS]]&lt;6,"Detrator","Neutro"))</f>
        <v>Neutro</v>
      </c>
    </row>
    <row r="219" spans="2:11" x14ac:dyDescent="0.2">
      <c r="B219" s="15">
        <v>44276</v>
      </c>
      <c r="C219" s="15" t="str">
        <f>UPPER(TEXT(Respostas[[#This Row],[DATA_RESPOSTA]],"mmm"))</f>
        <v>MAR</v>
      </c>
      <c r="D219" s="16">
        <v>9000402</v>
      </c>
      <c r="E219" s="16" t="str">
        <f>VLOOKUP(Respostas[[#This Row],[CÓD_CLIENTE]],CadastroClientes[[COD_CLIENTE]:[GERENTE]],5,0)</f>
        <v>Analise</v>
      </c>
      <c r="F219" s="16" t="str">
        <f>VLOOKUP(Respostas[[#This Row],[CÓD_CLIENTE]],Localidades[],2,0)</f>
        <v>Recife</v>
      </c>
      <c r="G219" s="16" t="str">
        <f>VLOOKUP(Respostas[[#This Row],[CÓD_CLIENTE]],Localidades[],3,0)</f>
        <v>PE</v>
      </c>
      <c r="H219" s="16" t="str">
        <f>VLOOKUP(Respostas[[#This Row],[CÓD_CLIENTE]],Localidades[],4,0)</f>
        <v>Nordeste</v>
      </c>
      <c r="I219" s="16" t="s">
        <v>54</v>
      </c>
      <c r="J219" s="16">
        <v>7</v>
      </c>
      <c r="K219" s="17" t="str">
        <f>IF(Respostas[[#This Row],[NOTA_FINAL_NPS]]&gt;=9,"Promotor",IF(Respostas[[#This Row],[NOTA_FINAL_NPS]]&lt;6,"Detrator","Neutro"))</f>
        <v>Neutro</v>
      </c>
    </row>
    <row r="220" spans="2:11" x14ac:dyDescent="0.2">
      <c r="B220" s="15">
        <v>44276</v>
      </c>
      <c r="C220" s="15" t="str">
        <f>UPPER(TEXT(Respostas[[#This Row],[DATA_RESPOSTA]],"mmm"))</f>
        <v>MAR</v>
      </c>
      <c r="D220" s="16">
        <v>9000695</v>
      </c>
      <c r="E220" s="16" t="str">
        <f>VLOOKUP(Respostas[[#This Row],[CÓD_CLIENTE]],CadastroClientes[[COD_CLIENTE]:[GERENTE]],5,0)</f>
        <v>Analise</v>
      </c>
      <c r="F220" s="16" t="str">
        <f>VLOOKUP(Respostas[[#This Row],[CÓD_CLIENTE]],Localidades[],2,0)</f>
        <v>Manaus</v>
      </c>
      <c r="G220" s="16" t="str">
        <f>VLOOKUP(Respostas[[#This Row],[CÓD_CLIENTE]],Localidades[],3,0)</f>
        <v>AM</v>
      </c>
      <c r="H220" s="16" t="str">
        <f>VLOOKUP(Respostas[[#This Row],[CÓD_CLIENTE]],Localidades[],4,0)</f>
        <v>Norte</v>
      </c>
      <c r="I220" s="16" t="s">
        <v>56</v>
      </c>
      <c r="J220" s="16">
        <v>2</v>
      </c>
      <c r="K220" s="17" t="str">
        <f>IF(Respostas[[#This Row],[NOTA_FINAL_NPS]]&gt;=9,"Promotor",IF(Respostas[[#This Row],[NOTA_FINAL_NPS]]&lt;6,"Detrator","Neutro"))</f>
        <v>Detrator</v>
      </c>
    </row>
    <row r="221" spans="2:11" x14ac:dyDescent="0.2">
      <c r="B221" s="15">
        <v>44276</v>
      </c>
      <c r="C221" s="15" t="str">
        <f>UPPER(TEXT(Respostas[[#This Row],[DATA_RESPOSTA]],"mmm"))</f>
        <v>MAR</v>
      </c>
      <c r="D221" s="16">
        <v>9000783</v>
      </c>
      <c r="E221" s="16" t="str">
        <f>VLOOKUP(Respostas[[#This Row],[CÓD_CLIENTE]],CadastroClientes[[COD_CLIENTE]:[GERENTE]],5,0)</f>
        <v>Dexter</v>
      </c>
      <c r="F221" s="16" t="str">
        <f>VLOOKUP(Respostas[[#This Row],[CÓD_CLIENTE]],Localidades[],2,0)</f>
        <v>Recife</v>
      </c>
      <c r="G221" s="16" t="str">
        <f>VLOOKUP(Respostas[[#This Row],[CÓD_CLIENTE]],Localidades[],3,0)</f>
        <v>PE</v>
      </c>
      <c r="H221" s="16" t="str">
        <f>VLOOKUP(Respostas[[#This Row],[CÓD_CLIENTE]],Localidades[],4,0)</f>
        <v>Nordeste</v>
      </c>
      <c r="I221" s="16" t="s">
        <v>54</v>
      </c>
      <c r="J221" s="16">
        <v>6</v>
      </c>
      <c r="K221" s="17" t="str">
        <f>IF(Respostas[[#This Row],[NOTA_FINAL_NPS]]&gt;=9,"Promotor",IF(Respostas[[#This Row],[NOTA_FINAL_NPS]]&lt;6,"Detrator","Neutro"))</f>
        <v>Neutro</v>
      </c>
    </row>
    <row r="222" spans="2:11" x14ac:dyDescent="0.2">
      <c r="B222" s="15">
        <v>44277</v>
      </c>
      <c r="C222" s="15" t="str">
        <f>UPPER(TEXT(Respostas[[#This Row],[DATA_RESPOSTA]],"mmm"))</f>
        <v>MAR</v>
      </c>
      <c r="D222" s="16">
        <v>9000114</v>
      </c>
      <c r="E222" s="16" t="str">
        <f>VLOOKUP(Respostas[[#This Row],[CÓD_CLIENTE]],CadastroClientes[[COD_CLIENTE]:[GERENTE]],5,0)</f>
        <v>Dexter</v>
      </c>
      <c r="F222" s="16" t="str">
        <f>VLOOKUP(Respostas[[#This Row],[CÓD_CLIENTE]],Localidades[],2,0)</f>
        <v>Rio de Janeiro</v>
      </c>
      <c r="G222" s="16" t="str">
        <f>VLOOKUP(Respostas[[#This Row],[CÓD_CLIENTE]],Localidades[],3,0)</f>
        <v>RJ</v>
      </c>
      <c r="H222" s="16" t="str">
        <f>VLOOKUP(Respostas[[#This Row],[CÓD_CLIENTE]],Localidades[],4,0)</f>
        <v>Sudeste</v>
      </c>
      <c r="I222" s="16" t="s">
        <v>57</v>
      </c>
      <c r="J222" s="16">
        <v>6</v>
      </c>
      <c r="K222" s="17" t="str">
        <f>IF(Respostas[[#This Row],[NOTA_FINAL_NPS]]&gt;=9,"Promotor",IF(Respostas[[#This Row],[NOTA_FINAL_NPS]]&lt;6,"Detrator","Neutro"))</f>
        <v>Neutro</v>
      </c>
    </row>
    <row r="223" spans="2:11" x14ac:dyDescent="0.2">
      <c r="B223" s="15">
        <v>44277</v>
      </c>
      <c r="C223" s="15" t="str">
        <f>UPPER(TEXT(Respostas[[#This Row],[DATA_RESPOSTA]],"mmm"))</f>
        <v>MAR</v>
      </c>
      <c r="D223" s="16">
        <v>9000485</v>
      </c>
      <c r="E223" s="16" t="str">
        <f>VLOOKUP(Respostas[[#This Row],[CÓD_CLIENTE]],CadastroClientes[[COD_CLIENTE]:[GERENTE]],5,0)</f>
        <v>Analise</v>
      </c>
      <c r="F223" s="16" t="str">
        <f>VLOOKUP(Respostas[[#This Row],[CÓD_CLIENTE]],Localidades[],2,0)</f>
        <v>Florianopolis</v>
      </c>
      <c r="G223" s="16" t="str">
        <f>VLOOKUP(Respostas[[#This Row],[CÓD_CLIENTE]],Localidades[],3,0)</f>
        <v>SC</v>
      </c>
      <c r="H223" s="16" t="str">
        <f>VLOOKUP(Respostas[[#This Row],[CÓD_CLIENTE]],Localidades[],4,0)</f>
        <v>Sul</v>
      </c>
      <c r="I223" s="16" t="s">
        <v>58</v>
      </c>
      <c r="J223" s="16">
        <v>10</v>
      </c>
      <c r="K223" s="17" t="str">
        <f>IF(Respostas[[#This Row],[NOTA_FINAL_NPS]]&gt;=9,"Promotor",IF(Respostas[[#This Row],[NOTA_FINAL_NPS]]&lt;6,"Detrator","Neutro"))</f>
        <v>Promotor</v>
      </c>
    </row>
    <row r="224" spans="2:11" x14ac:dyDescent="0.2">
      <c r="B224" s="15">
        <v>44278</v>
      </c>
      <c r="C224" s="15" t="str">
        <f>UPPER(TEXT(Respostas[[#This Row],[DATA_RESPOSTA]],"mmm"))</f>
        <v>MAR</v>
      </c>
      <c r="D224" s="16">
        <v>9000168</v>
      </c>
      <c r="E224" s="16" t="str">
        <f>VLOOKUP(Respostas[[#This Row],[CÓD_CLIENTE]],CadastroClientes[[COD_CLIENTE]:[GERENTE]],5,0)</f>
        <v>Dexter</v>
      </c>
      <c r="F224" s="16" t="str">
        <f>VLOOKUP(Respostas[[#This Row],[CÓD_CLIENTE]],Localidades[],2,0)</f>
        <v>Porto Alegre</v>
      </c>
      <c r="G224" s="16" t="str">
        <f>VLOOKUP(Respostas[[#This Row],[CÓD_CLIENTE]],Localidades[],3,0)</f>
        <v>RS</v>
      </c>
      <c r="H224" s="16" t="str">
        <f>VLOOKUP(Respostas[[#This Row],[CÓD_CLIENTE]],Localidades[],4,0)</f>
        <v>Sul</v>
      </c>
      <c r="I224" s="16" t="s">
        <v>58</v>
      </c>
      <c r="J224" s="16">
        <v>3</v>
      </c>
      <c r="K224" s="17" t="str">
        <f>IF(Respostas[[#This Row],[NOTA_FINAL_NPS]]&gt;=9,"Promotor",IF(Respostas[[#This Row],[NOTA_FINAL_NPS]]&lt;6,"Detrator","Neutro"))</f>
        <v>Detrator</v>
      </c>
    </row>
    <row r="225" spans="2:11" x14ac:dyDescent="0.2">
      <c r="B225" s="15">
        <v>44279</v>
      </c>
      <c r="C225" s="15" t="str">
        <f>UPPER(TEXT(Respostas[[#This Row],[DATA_RESPOSTA]],"mmm"))</f>
        <v>MAR</v>
      </c>
      <c r="D225" s="16">
        <v>9000283</v>
      </c>
      <c r="E225" s="16" t="str">
        <f>VLOOKUP(Respostas[[#This Row],[CÓD_CLIENTE]],CadastroClientes[[COD_CLIENTE]:[GERENTE]],5,0)</f>
        <v>Analise</v>
      </c>
      <c r="F225" s="16" t="str">
        <f>VLOOKUP(Respostas[[#This Row],[CÓD_CLIENTE]],Localidades[],2,0)</f>
        <v>Manaus</v>
      </c>
      <c r="G225" s="16" t="str">
        <f>VLOOKUP(Respostas[[#This Row],[CÓD_CLIENTE]],Localidades[],3,0)</f>
        <v>AM</v>
      </c>
      <c r="H225" s="16" t="str">
        <f>VLOOKUP(Respostas[[#This Row],[CÓD_CLIENTE]],Localidades[],4,0)</f>
        <v>Norte</v>
      </c>
      <c r="I225" s="16" t="s">
        <v>57</v>
      </c>
      <c r="J225" s="16">
        <v>7</v>
      </c>
      <c r="K225" s="17" t="str">
        <f>IF(Respostas[[#This Row],[NOTA_FINAL_NPS]]&gt;=9,"Promotor",IF(Respostas[[#This Row],[NOTA_FINAL_NPS]]&lt;6,"Detrator","Neutro"))</f>
        <v>Neutro</v>
      </c>
    </row>
    <row r="226" spans="2:11" x14ac:dyDescent="0.2">
      <c r="B226" s="15">
        <v>44279</v>
      </c>
      <c r="C226" s="15" t="str">
        <f>UPPER(TEXT(Respostas[[#This Row],[DATA_RESPOSTA]],"mmm"))</f>
        <v>MAR</v>
      </c>
      <c r="D226" s="16">
        <v>9000658</v>
      </c>
      <c r="E226" s="16" t="str">
        <f>VLOOKUP(Respostas[[#This Row],[CÓD_CLIENTE]],CadastroClientes[[COD_CLIENTE]:[GERENTE]],5,0)</f>
        <v>Analise</v>
      </c>
      <c r="F226" s="16" t="str">
        <f>VLOOKUP(Respostas[[#This Row],[CÓD_CLIENTE]],Localidades[],2,0)</f>
        <v>Belo Horizonte</v>
      </c>
      <c r="G226" s="16" t="str">
        <f>VLOOKUP(Respostas[[#This Row],[CÓD_CLIENTE]],Localidades[],3,0)</f>
        <v>MG</v>
      </c>
      <c r="H226" s="16" t="str">
        <f>VLOOKUP(Respostas[[#This Row],[CÓD_CLIENTE]],Localidades[],4,0)</f>
        <v>Sudeste</v>
      </c>
      <c r="I226" s="16" t="s">
        <v>57</v>
      </c>
      <c r="J226" s="16">
        <v>9</v>
      </c>
      <c r="K226" s="17" t="str">
        <f>IF(Respostas[[#This Row],[NOTA_FINAL_NPS]]&gt;=9,"Promotor",IF(Respostas[[#This Row],[NOTA_FINAL_NPS]]&lt;6,"Detrator","Neutro"))</f>
        <v>Promotor</v>
      </c>
    </row>
    <row r="227" spans="2:11" x14ac:dyDescent="0.2">
      <c r="B227" s="15">
        <v>44279</v>
      </c>
      <c r="C227" s="15" t="str">
        <f>UPPER(TEXT(Respostas[[#This Row],[DATA_RESPOSTA]],"mmm"))</f>
        <v>MAR</v>
      </c>
      <c r="D227" s="16">
        <v>9000801</v>
      </c>
      <c r="E227" s="16" t="str">
        <f>VLOOKUP(Respostas[[#This Row],[CÓD_CLIENTE]],CadastroClientes[[COD_CLIENTE]:[GERENTE]],5,0)</f>
        <v>Dexter</v>
      </c>
      <c r="F227" s="16" t="str">
        <f>VLOOKUP(Respostas[[#This Row],[CÓD_CLIENTE]],Localidades[],2,0)</f>
        <v>Manaus</v>
      </c>
      <c r="G227" s="16" t="str">
        <f>VLOOKUP(Respostas[[#This Row],[CÓD_CLIENTE]],Localidades[],3,0)</f>
        <v>AM</v>
      </c>
      <c r="H227" s="16" t="str">
        <f>VLOOKUP(Respostas[[#This Row],[CÓD_CLIENTE]],Localidades[],4,0)</f>
        <v>Norte</v>
      </c>
      <c r="I227" s="16" t="s">
        <v>57</v>
      </c>
      <c r="J227" s="16">
        <v>5</v>
      </c>
      <c r="K227" s="17" t="str">
        <f>IF(Respostas[[#This Row],[NOTA_FINAL_NPS]]&gt;=9,"Promotor",IF(Respostas[[#This Row],[NOTA_FINAL_NPS]]&lt;6,"Detrator","Neutro"))</f>
        <v>Detrator</v>
      </c>
    </row>
    <row r="228" spans="2:11" x14ac:dyDescent="0.2">
      <c r="B228" s="15">
        <v>44280</v>
      </c>
      <c r="C228" s="15" t="str">
        <f>UPPER(TEXT(Respostas[[#This Row],[DATA_RESPOSTA]],"mmm"))</f>
        <v>MAR</v>
      </c>
      <c r="D228" s="16">
        <v>9000461</v>
      </c>
      <c r="E228" s="16" t="str">
        <f>VLOOKUP(Respostas[[#This Row],[CÓD_CLIENTE]],CadastroClientes[[COD_CLIENTE]:[GERENTE]],5,0)</f>
        <v>Analise</v>
      </c>
      <c r="F228" s="16" t="str">
        <f>VLOOKUP(Respostas[[#This Row],[CÓD_CLIENTE]],Localidades[],2,0)</f>
        <v>Manaus</v>
      </c>
      <c r="G228" s="16" t="str">
        <f>VLOOKUP(Respostas[[#This Row],[CÓD_CLIENTE]],Localidades[],3,0)</f>
        <v>AM</v>
      </c>
      <c r="H228" s="16" t="str">
        <f>VLOOKUP(Respostas[[#This Row],[CÓD_CLIENTE]],Localidades[],4,0)</f>
        <v>Norte</v>
      </c>
      <c r="I228" s="16" t="s">
        <v>1</v>
      </c>
      <c r="J228" s="16">
        <v>10</v>
      </c>
      <c r="K228" s="17" t="str">
        <f>IF(Respostas[[#This Row],[NOTA_FINAL_NPS]]&gt;=9,"Promotor",IF(Respostas[[#This Row],[NOTA_FINAL_NPS]]&lt;6,"Detrator","Neutro"))</f>
        <v>Promotor</v>
      </c>
    </row>
    <row r="229" spans="2:11" x14ac:dyDescent="0.2">
      <c r="B229" s="15">
        <v>44280</v>
      </c>
      <c r="C229" s="15" t="str">
        <f>UPPER(TEXT(Respostas[[#This Row],[DATA_RESPOSTA]],"mmm"))</f>
        <v>MAR</v>
      </c>
      <c r="D229" s="16">
        <v>9000884</v>
      </c>
      <c r="E229" s="16" t="str">
        <f>VLOOKUP(Respostas[[#This Row],[CÓD_CLIENTE]],CadastroClientes[[COD_CLIENTE]:[GERENTE]],5,0)</f>
        <v>Aria</v>
      </c>
      <c r="F229" s="16" t="str">
        <f>VLOOKUP(Respostas[[#This Row],[CÓD_CLIENTE]],Localidades[],2,0)</f>
        <v>Campinas</v>
      </c>
      <c r="G229" s="16" t="str">
        <f>VLOOKUP(Respostas[[#This Row],[CÓD_CLIENTE]],Localidades[],3,0)</f>
        <v>SP</v>
      </c>
      <c r="H229" s="16" t="str">
        <f>VLOOKUP(Respostas[[#This Row],[CÓD_CLIENTE]],Localidades[],4,0)</f>
        <v>Sudeste</v>
      </c>
      <c r="I229" s="16" t="s">
        <v>56</v>
      </c>
      <c r="J229" s="16">
        <v>2</v>
      </c>
      <c r="K229" s="17" t="str">
        <f>IF(Respostas[[#This Row],[NOTA_FINAL_NPS]]&gt;=9,"Promotor",IF(Respostas[[#This Row],[NOTA_FINAL_NPS]]&lt;6,"Detrator","Neutro"))</f>
        <v>Detrator</v>
      </c>
    </row>
    <row r="230" spans="2:11" x14ac:dyDescent="0.2">
      <c r="B230" s="15">
        <v>44280</v>
      </c>
      <c r="C230" s="15" t="str">
        <f>UPPER(TEXT(Respostas[[#This Row],[DATA_RESPOSTA]],"mmm"))</f>
        <v>MAR</v>
      </c>
      <c r="D230" s="16">
        <v>9000901</v>
      </c>
      <c r="E230" s="16" t="str">
        <f>VLOOKUP(Respostas[[#This Row],[CÓD_CLIENTE]],CadastroClientes[[COD_CLIENTE]:[GERENTE]],5,0)</f>
        <v>Aria</v>
      </c>
      <c r="F230" s="16" t="str">
        <f>VLOOKUP(Respostas[[#This Row],[CÓD_CLIENTE]],Localidades[],2,0)</f>
        <v>Rio de Janeiro</v>
      </c>
      <c r="G230" s="16" t="str">
        <f>VLOOKUP(Respostas[[#This Row],[CÓD_CLIENTE]],Localidades[],3,0)</f>
        <v>RJ</v>
      </c>
      <c r="H230" s="16" t="str">
        <f>VLOOKUP(Respostas[[#This Row],[CÓD_CLIENTE]],Localidades[],4,0)</f>
        <v>Sudeste</v>
      </c>
      <c r="I230" s="16" t="s">
        <v>56</v>
      </c>
      <c r="J230" s="16">
        <v>9</v>
      </c>
      <c r="K230" s="17" t="str">
        <f>IF(Respostas[[#This Row],[NOTA_FINAL_NPS]]&gt;=9,"Promotor",IF(Respostas[[#This Row],[NOTA_FINAL_NPS]]&lt;6,"Detrator","Neutro"))</f>
        <v>Promotor</v>
      </c>
    </row>
    <row r="231" spans="2:11" x14ac:dyDescent="0.2">
      <c r="B231" s="15">
        <v>44281</v>
      </c>
      <c r="C231" s="15" t="str">
        <f>UPPER(TEXT(Respostas[[#This Row],[DATA_RESPOSTA]],"mmm"))</f>
        <v>MAR</v>
      </c>
      <c r="D231" s="16">
        <v>9000099</v>
      </c>
      <c r="E231" s="16" t="str">
        <f>VLOOKUP(Respostas[[#This Row],[CÓD_CLIENTE]],CadastroClientes[[COD_CLIENTE]:[GERENTE]],5,0)</f>
        <v>Dexter</v>
      </c>
      <c r="F231" s="16" t="str">
        <f>VLOOKUP(Respostas[[#This Row],[CÓD_CLIENTE]],Localidades[],2,0)</f>
        <v>São Paulo</v>
      </c>
      <c r="G231" s="16" t="str">
        <f>VLOOKUP(Respostas[[#This Row],[CÓD_CLIENTE]],Localidades[],3,0)</f>
        <v>SP</v>
      </c>
      <c r="H231" s="16" t="str">
        <f>VLOOKUP(Respostas[[#This Row],[CÓD_CLIENTE]],Localidades[],4,0)</f>
        <v>Sudeste</v>
      </c>
      <c r="I231" s="16" t="s">
        <v>56</v>
      </c>
      <c r="J231" s="16">
        <v>1</v>
      </c>
      <c r="K231" s="17" t="str">
        <f>IF(Respostas[[#This Row],[NOTA_FINAL_NPS]]&gt;=9,"Promotor",IF(Respostas[[#This Row],[NOTA_FINAL_NPS]]&lt;6,"Detrator","Neutro"))</f>
        <v>Detrator</v>
      </c>
    </row>
    <row r="232" spans="2:11" x14ac:dyDescent="0.2">
      <c r="B232" s="15">
        <v>44281</v>
      </c>
      <c r="C232" s="15" t="str">
        <f>UPPER(TEXT(Respostas[[#This Row],[DATA_RESPOSTA]],"mmm"))</f>
        <v>MAR</v>
      </c>
      <c r="D232" s="16">
        <v>9000606</v>
      </c>
      <c r="E232" s="16" t="str">
        <f>VLOOKUP(Respostas[[#This Row],[CÓD_CLIENTE]],CadastroClientes[[COD_CLIENTE]:[GERENTE]],5,0)</f>
        <v>Analise</v>
      </c>
      <c r="F232" s="16" t="str">
        <f>VLOOKUP(Respostas[[#This Row],[CÓD_CLIENTE]],Localidades[],2,0)</f>
        <v>Florianopolis</v>
      </c>
      <c r="G232" s="16" t="str">
        <f>VLOOKUP(Respostas[[#This Row],[CÓD_CLIENTE]],Localidades[],3,0)</f>
        <v>SC</v>
      </c>
      <c r="H232" s="16" t="str">
        <f>VLOOKUP(Respostas[[#This Row],[CÓD_CLIENTE]],Localidades[],4,0)</f>
        <v>Sul</v>
      </c>
      <c r="I232" s="16" t="s">
        <v>57</v>
      </c>
      <c r="J232" s="16">
        <v>8</v>
      </c>
      <c r="K232" s="17" t="str">
        <f>IF(Respostas[[#This Row],[NOTA_FINAL_NPS]]&gt;=9,"Promotor",IF(Respostas[[#This Row],[NOTA_FINAL_NPS]]&lt;6,"Detrator","Neutro"))</f>
        <v>Neutro</v>
      </c>
    </row>
    <row r="233" spans="2:11" x14ac:dyDescent="0.2">
      <c r="B233" s="15">
        <v>44282</v>
      </c>
      <c r="C233" s="15" t="str">
        <f>UPPER(TEXT(Respostas[[#This Row],[DATA_RESPOSTA]],"mmm"))</f>
        <v>MAR</v>
      </c>
      <c r="D233" s="16">
        <v>9000311</v>
      </c>
      <c r="E233" s="16" t="str">
        <f>VLOOKUP(Respostas[[#This Row],[CÓD_CLIENTE]],CadastroClientes[[COD_CLIENTE]:[GERENTE]],5,0)</f>
        <v>Analise</v>
      </c>
      <c r="F233" s="16" t="str">
        <f>VLOOKUP(Respostas[[#This Row],[CÓD_CLIENTE]],Localidades[],2,0)</f>
        <v>Goiania</v>
      </c>
      <c r="G233" s="16" t="str">
        <f>VLOOKUP(Respostas[[#This Row],[CÓD_CLIENTE]],Localidades[],3,0)</f>
        <v>GO</v>
      </c>
      <c r="H233" s="16" t="str">
        <f>VLOOKUP(Respostas[[#This Row],[CÓD_CLIENTE]],Localidades[],4,0)</f>
        <v>Centro-oeste</v>
      </c>
      <c r="I233" s="16" t="s">
        <v>56</v>
      </c>
      <c r="J233" s="16">
        <v>5</v>
      </c>
      <c r="K233" s="17" t="str">
        <f>IF(Respostas[[#This Row],[NOTA_FINAL_NPS]]&gt;=9,"Promotor",IF(Respostas[[#This Row],[NOTA_FINAL_NPS]]&lt;6,"Detrator","Neutro"))</f>
        <v>Detrator</v>
      </c>
    </row>
    <row r="234" spans="2:11" x14ac:dyDescent="0.2">
      <c r="B234" s="15">
        <v>44282</v>
      </c>
      <c r="C234" s="15" t="str">
        <f>UPPER(TEXT(Respostas[[#This Row],[DATA_RESPOSTA]],"mmm"))</f>
        <v>MAR</v>
      </c>
      <c r="D234" s="16">
        <v>9000520</v>
      </c>
      <c r="E234" s="16" t="str">
        <f>VLOOKUP(Respostas[[#This Row],[CÓD_CLIENTE]],CadastroClientes[[COD_CLIENTE]:[GERENTE]],5,0)</f>
        <v>Analise</v>
      </c>
      <c r="F234" s="16" t="str">
        <f>VLOOKUP(Respostas[[#This Row],[CÓD_CLIENTE]],Localidades[],2,0)</f>
        <v>Belo Horizonte</v>
      </c>
      <c r="G234" s="16" t="str">
        <f>VLOOKUP(Respostas[[#This Row],[CÓD_CLIENTE]],Localidades[],3,0)</f>
        <v>MG</v>
      </c>
      <c r="H234" s="16" t="str">
        <f>VLOOKUP(Respostas[[#This Row],[CÓD_CLIENTE]],Localidades[],4,0)</f>
        <v>Sudeste</v>
      </c>
      <c r="I234" s="16" t="s">
        <v>57</v>
      </c>
      <c r="J234" s="16">
        <v>5</v>
      </c>
      <c r="K234" s="17" t="str">
        <f>IF(Respostas[[#This Row],[NOTA_FINAL_NPS]]&gt;=9,"Promotor",IF(Respostas[[#This Row],[NOTA_FINAL_NPS]]&lt;6,"Detrator","Neutro"))</f>
        <v>Detrator</v>
      </c>
    </row>
    <row r="235" spans="2:11" x14ac:dyDescent="0.2">
      <c r="B235" s="15">
        <v>44282</v>
      </c>
      <c r="C235" s="15" t="str">
        <f>UPPER(TEXT(Respostas[[#This Row],[DATA_RESPOSTA]],"mmm"))</f>
        <v>MAR</v>
      </c>
      <c r="D235" s="16">
        <v>9000644</v>
      </c>
      <c r="E235" s="16" t="str">
        <f>VLOOKUP(Respostas[[#This Row],[CÓD_CLIENTE]],CadastroClientes[[COD_CLIENTE]:[GERENTE]],5,0)</f>
        <v>Analise</v>
      </c>
      <c r="F235" s="16" t="str">
        <f>VLOOKUP(Respostas[[#This Row],[CÓD_CLIENTE]],Localidades[],2,0)</f>
        <v>Florianopolis</v>
      </c>
      <c r="G235" s="16" t="str">
        <f>VLOOKUP(Respostas[[#This Row],[CÓD_CLIENTE]],Localidades[],3,0)</f>
        <v>SC</v>
      </c>
      <c r="H235" s="16" t="str">
        <f>VLOOKUP(Respostas[[#This Row],[CÓD_CLIENTE]],Localidades[],4,0)</f>
        <v>Sul</v>
      </c>
      <c r="I235" s="16" t="s">
        <v>55</v>
      </c>
      <c r="J235" s="16">
        <v>10</v>
      </c>
      <c r="K235" s="17" t="str">
        <f>IF(Respostas[[#This Row],[NOTA_FINAL_NPS]]&gt;=9,"Promotor",IF(Respostas[[#This Row],[NOTA_FINAL_NPS]]&lt;6,"Detrator","Neutro"))</f>
        <v>Promotor</v>
      </c>
    </row>
    <row r="236" spans="2:11" x14ac:dyDescent="0.2">
      <c r="B236" s="15">
        <v>44282</v>
      </c>
      <c r="C236" s="15" t="str">
        <f>UPPER(TEXT(Respostas[[#This Row],[DATA_RESPOSTA]],"mmm"))</f>
        <v>MAR</v>
      </c>
      <c r="D236" s="16">
        <v>9000921</v>
      </c>
      <c r="E236" s="16" t="str">
        <f>VLOOKUP(Respostas[[#This Row],[CÓD_CLIENTE]],CadastroClientes[[COD_CLIENTE]:[GERENTE]],5,0)</f>
        <v>Aria</v>
      </c>
      <c r="F236" s="16" t="str">
        <f>VLOOKUP(Respostas[[#This Row],[CÓD_CLIENTE]],Localidades[],2,0)</f>
        <v>Rio de Janeiro</v>
      </c>
      <c r="G236" s="16" t="str">
        <f>VLOOKUP(Respostas[[#This Row],[CÓD_CLIENTE]],Localidades[],3,0)</f>
        <v>RJ</v>
      </c>
      <c r="H236" s="16" t="str">
        <f>VLOOKUP(Respostas[[#This Row],[CÓD_CLIENTE]],Localidades[],4,0)</f>
        <v>Sudeste</v>
      </c>
      <c r="I236" s="16" t="s">
        <v>56</v>
      </c>
      <c r="J236" s="16">
        <v>9</v>
      </c>
      <c r="K236" s="17" t="str">
        <f>IF(Respostas[[#This Row],[NOTA_FINAL_NPS]]&gt;=9,"Promotor",IF(Respostas[[#This Row],[NOTA_FINAL_NPS]]&lt;6,"Detrator","Neutro"))</f>
        <v>Promotor</v>
      </c>
    </row>
    <row r="237" spans="2:11" x14ac:dyDescent="0.2">
      <c r="B237" s="15">
        <v>44283</v>
      </c>
      <c r="C237" s="15" t="str">
        <f>UPPER(TEXT(Respostas[[#This Row],[DATA_RESPOSTA]],"mmm"))</f>
        <v>MAR</v>
      </c>
      <c r="D237" s="16">
        <v>9000356</v>
      </c>
      <c r="E237" s="16" t="str">
        <f>VLOOKUP(Respostas[[#This Row],[CÓD_CLIENTE]],CadastroClientes[[COD_CLIENTE]:[GERENTE]],5,0)</f>
        <v>Analise</v>
      </c>
      <c r="F237" s="16" t="str">
        <f>VLOOKUP(Respostas[[#This Row],[CÓD_CLIENTE]],Localidades[],2,0)</f>
        <v>Manaus</v>
      </c>
      <c r="G237" s="16" t="str">
        <f>VLOOKUP(Respostas[[#This Row],[CÓD_CLIENTE]],Localidades[],3,0)</f>
        <v>AM</v>
      </c>
      <c r="H237" s="16" t="str">
        <f>VLOOKUP(Respostas[[#This Row],[CÓD_CLIENTE]],Localidades[],4,0)</f>
        <v>Norte</v>
      </c>
      <c r="I237" s="16" t="s">
        <v>57</v>
      </c>
      <c r="J237" s="16">
        <v>1</v>
      </c>
      <c r="K237" s="17" t="str">
        <f>IF(Respostas[[#This Row],[NOTA_FINAL_NPS]]&gt;=9,"Promotor",IF(Respostas[[#This Row],[NOTA_FINAL_NPS]]&lt;6,"Detrator","Neutro"))</f>
        <v>Detrator</v>
      </c>
    </row>
    <row r="238" spans="2:11" x14ac:dyDescent="0.2">
      <c r="B238" s="15">
        <v>44283</v>
      </c>
      <c r="C238" s="15" t="str">
        <f>UPPER(TEXT(Respostas[[#This Row],[DATA_RESPOSTA]],"mmm"))</f>
        <v>MAR</v>
      </c>
      <c r="D238" s="16">
        <v>9000767</v>
      </c>
      <c r="E238" s="16" t="str">
        <f>VLOOKUP(Respostas[[#This Row],[CÓD_CLIENTE]],CadastroClientes[[COD_CLIENTE]:[GERENTE]],5,0)</f>
        <v>Dexter</v>
      </c>
      <c r="F238" s="16" t="str">
        <f>VLOOKUP(Respostas[[#This Row],[CÓD_CLIENTE]],Localidades[],2,0)</f>
        <v>Goiania</v>
      </c>
      <c r="G238" s="16" t="str">
        <f>VLOOKUP(Respostas[[#This Row],[CÓD_CLIENTE]],Localidades[],3,0)</f>
        <v>GO</v>
      </c>
      <c r="H238" s="16" t="str">
        <f>VLOOKUP(Respostas[[#This Row],[CÓD_CLIENTE]],Localidades[],4,0)</f>
        <v>Centro-oeste</v>
      </c>
      <c r="I238" s="16" t="s">
        <v>55</v>
      </c>
      <c r="J238" s="16">
        <v>9</v>
      </c>
      <c r="K238" s="17" t="str">
        <f>IF(Respostas[[#This Row],[NOTA_FINAL_NPS]]&gt;=9,"Promotor",IF(Respostas[[#This Row],[NOTA_FINAL_NPS]]&lt;6,"Detrator","Neutro"))</f>
        <v>Promotor</v>
      </c>
    </row>
    <row r="239" spans="2:11" x14ac:dyDescent="0.2">
      <c r="B239" s="15">
        <v>44283</v>
      </c>
      <c r="C239" s="15" t="str">
        <f>UPPER(TEXT(Respostas[[#This Row],[DATA_RESPOSTA]],"mmm"))</f>
        <v>MAR</v>
      </c>
      <c r="D239" s="16">
        <v>9000778</v>
      </c>
      <c r="E239" s="16" t="str">
        <f>VLOOKUP(Respostas[[#This Row],[CÓD_CLIENTE]],CadastroClientes[[COD_CLIENTE]:[GERENTE]],5,0)</f>
        <v>Dexter</v>
      </c>
      <c r="F239" s="16" t="str">
        <f>VLOOKUP(Respostas[[#This Row],[CÓD_CLIENTE]],Localidades[],2,0)</f>
        <v>Florianopolis</v>
      </c>
      <c r="G239" s="16" t="str">
        <f>VLOOKUP(Respostas[[#This Row],[CÓD_CLIENTE]],Localidades[],3,0)</f>
        <v>SC</v>
      </c>
      <c r="H239" s="16" t="str">
        <f>VLOOKUP(Respostas[[#This Row],[CÓD_CLIENTE]],Localidades[],4,0)</f>
        <v>Sul</v>
      </c>
      <c r="I239" s="16" t="s">
        <v>56</v>
      </c>
      <c r="J239" s="16">
        <v>10</v>
      </c>
      <c r="K239" s="17" t="str">
        <f>IF(Respostas[[#This Row],[NOTA_FINAL_NPS]]&gt;=9,"Promotor",IF(Respostas[[#This Row],[NOTA_FINAL_NPS]]&lt;6,"Detrator","Neutro"))</f>
        <v>Promotor</v>
      </c>
    </row>
    <row r="240" spans="2:11" x14ac:dyDescent="0.2">
      <c r="B240" s="15">
        <v>44283</v>
      </c>
      <c r="C240" s="15" t="str">
        <f>UPPER(TEXT(Respostas[[#This Row],[DATA_RESPOSTA]],"mmm"))</f>
        <v>MAR</v>
      </c>
      <c r="D240" s="16">
        <v>9000971</v>
      </c>
      <c r="E240" s="16" t="str">
        <f>VLOOKUP(Respostas[[#This Row],[CÓD_CLIENTE]],CadastroClientes[[COD_CLIENTE]:[GERENTE]],5,0)</f>
        <v>Aria</v>
      </c>
      <c r="F240" s="16" t="str">
        <f>VLOOKUP(Respostas[[#This Row],[CÓD_CLIENTE]],Localidades[],2,0)</f>
        <v>Florianopolis</v>
      </c>
      <c r="G240" s="16" t="str">
        <f>VLOOKUP(Respostas[[#This Row],[CÓD_CLIENTE]],Localidades[],3,0)</f>
        <v>SC</v>
      </c>
      <c r="H240" s="16" t="str">
        <f>VLOOKUP(Respostas[[#This Row],[CÓD_CLIENTE]],Localidades[],4,0)</f>
        <v>Sul</v>
      </c>
      <c r="I240" s="16" t="s">
        <v>58</v>
      </c>
      <c r="J240" s="16">
        <v>7</v>
      </c>
      <c r="K240" s="17" t="str">
        <f>IF(Respostas[[#This Row],[NOTA_FINAL_NPS]]&gt;=9,"Promotor",IF(Respostas[[#This Row],[NOTA_FINAL_NPS]]&lt;6,"Detrator","Neutro"))</f>
        <v>Neutro</v>
      </c>
    </row>
    <row r="241" spans="2:11" x14ac:dyDescent="0.2">
      <c r="B241" s="15">
        <v>44284</v>
      </c>
      <c r="C241" s="15" t="str">
        <f>UPPER(TEXT(Respostas[[#This Row],[DATA_RESPOSTA]],"mmm"))</f>
        <v>MAR</v>
      </c>
      <c r="D241" s="16">
        <v>9000202</v>
      </c>
      <c r="E241" s="16" t="str">
        <f>VLOOKUP(Respostas[[#This Row],[CÓD_CLIENTE]],CadastroClientes[[COD_CLIENTE]:[GERENTE]],5,0)</f>
        <v>Dexter</v>
      </c>
      <c r="F241" s="16" t="str">
        <f>VLOOKUP(Respostas[[#This Row],[CÓD_CLIENTE]],Localidades[],2,0)</f>
        <v>Florianopolis</v>
      </c>
      <c r="G241" s="16" t="str">
        <f>VLOOKUP(Respostas[[#This Row],[CÓD_CLIENTE]],Localidades[],3,0)</f>
        <v>SC</v>
      </c>
      <c r="H241" s="16" t="str">
        <f>VLOOKUP(Respostas[[#This Row],[CÓD_CLIENTE]],Localidades[],4,0)</f>
        <v>Sul</v>
      </c>
      <c r="I241" s="16" t="s">
        <v>56</v>
      </c>
      <c r="J241" s="16">
        <v>2</v>
      </c>
      <c r="K241" s="17" t="str">
        <f>IF(Respostas[[#This Row],[NOTA_FINAL_NPS]]&gt;=9,"Promotor",IF(Respostas[[#This Row],[NOTA_FINAL_NPS]]&lt;6,"Detrator","Neutro"))</f>
        <v>Detrator</v>
      </c>
    </row>
    <row r="242" spans="2:11" x14ac:dyDescent="0.2">
      <c r="B242" s="15">
        <v>44284</v>
      </c>
      <c r="C242" s="15" t="str">
        <f>UPPER(TEXT(Respostas[[#This Row],[DATA_RESPOSTA]],"mmm"))</f>
        <v>MAR</v>
      </c>
      <c r="D242" s="16">
        <v>9000477</v>
      </c>
      <c r="E242" s="16" t="str">
        <f>VLOOKUP(Respostas[[#This Row],[CÓD_CLIENTE]],CadastroClientes[[COD_CLIENTE]:[GERENTE]],5,0)</f>
        <v>Analise</v>
      </c>
      <c r="F242" s="16" t="str">
        <f>VLOOKUP(Respostas[[#This Row],[CÓD_CLIENTE]],Localidades[],2,0)</f>
        <v>Campinas</v>
      </c>
      <c r="G242" s="16" t="str">
        <f>VLOOKUP(Respostas[[#This Row],[CÓD_CLIENTE]],Localidades[],3,0)</f>
        <v>SP</v>
      </c>
      <c r="H242" s="16" t="str">
        <f>VLOOKUP(Respostas[[#This Row],[CÓD_CLIENTE]],Localidades[],4,0)</f>
        <v>Sudeste</v>
      </c>
      <c r="I242" s="16" t="s">
        <v>56</v>
      </c>
      <c r="J242" s="16">
        <v>8</v>
      </c>
      <c r="K242" s="17" t="str">
        <f>IF(Respostas[[#This Row],[NOTA_FINAL_NPS]]&gt;=9,"Promotor",IF(Respostas[[#This Row],[NOTA_FINAL_NPS]]&lt;6,"Detrator","Neutro"))</f>
        <v>Neutro</v>
      </c>
    </row>
    <row r="243" spans="2:11" x14ac:dyDescent="0.2">
      <c r="B243" s="15">
        <v>44284</v>
      </c>
      <c r="C243" s="15" t="str">
        <f>UPPER(TEXT(Respostas[[#This Row],[DATA_RESPOSTA]],"mmm"))</f>
        <v>MAR</v>
      </c>
      <c r="D243" s="16">
        <v>9000586</v>
      </c>
      <c r="E243" s="16" t="str">
        <f>VLOOKUP(Respostas[[#This Row],[CÓD_CLIENTE]],CadastroClientes[[COD_CLIENTE]:[GERENTE]],5,0)</f>
        <v>Analise</v>
      </c>
      <c r="F243" s="16" t="str">
        <f>VLOOKUP(Respostas[[#This Row],[CÓD_CLIENTE]],Localidades[],2,0)</f>
        <v>Belo Horizonte</v>
      </c>
      <c r="G243" s="16" t="str">
        <f>VLOOKUP(Respostas[[#This Row],[CÓD_CLIENTE]],Localidades[],3,0)</f>
        <v>MG</v>
      </c>
      <c r="H243" s="16" t="str">
        <f>VLOOKUP(Respostas[[#This Row],[CÓD_CLIENTE]],Localidades[],4,0)</f>
        <v>Sudeste</v>
      </c>
      <c r="I243" s="16" t="s">
        <v>58</v>
      </c>
      <c r="J243" s="16">
        <v>2</v>
      </c>
      <c r="K243" s="17" t="str">
        <f>IF(Respostas[[#This Row],[NOTA_FINAL_NPS]]&gt;=9,"Promotor",IF(Respostas[[#This Row],[NOTA_FINAL_NPS]]&lt;6,"Detrator","Neutro"))</f>
        <v>Detrator</v>
      </c>
    </row>
    <row r="244" spans="2:11" x14ac:dyDescent="0.2">
      <c r="B244" s="15">
        <v>44284</v>
      </c>
      <c r="C244" s="15" t="str">
        <f>UPPER(TEXT(Respostas[[#This Row],[DATA_RESPOSTA]],"mmm"))</f>
        <v>MAR</v>
      </c>
      <c r="D244" s="16">
        <v>9000824</v>
      </c>
      <c r="E244" s="16" t="str">
        <f>VLOOKUP(Respostas[[#This Row],[CÓD_CLIENTE]],CadastroClientes[[COD_CLIENTE]:[GERENTE]],5,0)</f>
        <v>Dexter</v>
      </c>
      <c r="F244" s="16" t="str">
        <f>VLOOKUP(Respostas[[#This Row],[CÓD_CLIENTE]],Localidades[],2,0)</f>
        <v>Campinas</v>
      </c>
      <c r="G244" s="16" t="str">
        <f>VLOOKUP(Respostas[[#This Row],[CÓD_CLIENTE]],Localidades[],3,0)</f>
        <v>SP</v>
      </c>
      <c r="H244" s="16" t="str">
        <f>VLOOKUP(Respostas[[#This Row],[CÓD_CLIENTE]],Localidades[],4,0)</f>
        <v>Sudeste</v>
      </c>
      <c r="I244" s="16" t="s">
        <v>56</v>
      </c>
      <c r="J244" s="16">
        <v>4</v>
      </c>
      <c r="K244" s="17" t="str">
        <f>IF(Respostas[[#This Row],[NOTA_FINAL_NPS]]&gt;=9,"Promotor",IF(Respostas[[#This Row],[NOTA_FINAL_NPS]]&lt;6,"Detrator","Neutro"))</f>
        <v>Detrator</v>
      </c>
    </row>
    <row r="245" spans="2:11" x14ac:dyDescent="0.2">
      <c r="B245" s="15">
        <v>44285</v>
      </c>
      <c r="C245" s="15" t="str">
        <f>UPPER(TEXT(Respostas[[#This Row],[DATA_RESPOSTA]],"mmm"))</f>
        <v>MAR</v>
      </c>
      <c r="D245" s="16">
        <v>9000007</v>
      </c>
      <c r="E245" s="16" t="str">
        <f>VLOOKUP(Respostas[[#This Row],[CÓD_CLIENTE]],CadastroClientes[[COD_CLIENTE]:[GERENTE]],5,0)</f>
        <v>Aria</v>
      </c>
      <c r="F245" s="16" t="str">
        <f>VLOOKUP(Respostas[[#This Row],[CÓD_CLIENTE]],Localidades[],2,0)</f>
        <v>Rio de Janeiro</v>
      </c>
      <c r="G245" s="16" t="str">
        <f>VLOOKUP(Respostas[[#This Row],[CÓD_CLIENTE]],Localidades[],3,0)</f>
        <v>RJ</v>
      </c>
      <c r="H245" s="16" t="str">
        <f>VLOOKUP(Respostas[[#This Row],[CÓD_CLIENTE]],Localidades[],4,0)</f>
        <v>Sudeste</v>
      </c>
      <c r="I245" s="16" t="s">
        <v>58</v>
      </c>
      <c r="J245" s="16">
        <v>5</v>
      </c>
      <c r="K245" s="17" t="str">
        <f>IF(Respostas[[#This Row],[NOTA_FINAL_NPS]]&gt;=9,"Promotor",IF(Respostas[[#This Row],[NOTA_FINAL_NPS]]&lt;6,"Detrator","Neutro"))</f>
        <v>Detrator</v>
      </c>
    </row>
    <row r="246" spans="2:11" x14ac:dyDescent="0.2">
      <c r="B246" s="15">
        <v>44285</v>
      </c>
      <c r="C246" s="15" t="str">
        <f>UPPER(TEXT(Respostas[[#This Row],[DATA_RESPOSTA]],"mmm"))</f>
        <v>MAR</v>
      </c>
      <c r="D246" s="16">
        <v>9000224</v>
      </c>
      <c r="E246" s="16" t="str">
        <f>VLOOKUP(Respostas[[#This Row],[CÓD_CLIENTE]],CadastroClientes[[COD_CLIENTE]:[GERENTE]],5,0)</f>
        <v>Analise</v>
      </c>
      <c r="F246" s="16" t="str">
        <f>VLOOKUP(Respostas[[#This Row],[CÓD_CLIENTE]],Localidades[],2,0)</f>
        <v>Porto Alegre</v>
      </c>
      <c r="G246" s="16" t="str">
        <f>VLOOKUP(Respostas[[#This Row],[CÓD_CLIENTE]],Localidades[],3,0)</f>
        <v>RS</v>
      </c>
      <c r="H246" s="16" t="str">
        <f>VLOOKUP(Respostas[[#This Row],[CÓD_CLIENTE]],Localidades[],4,0)</f>
        <v>Sul</v>
      </c>
      <c r="I246" s="16" t="s">
        <v>1</v>
      </c>
      <c r="J246" s="16">
        <v>1</v>
      </c>
      <c r="K246" s="17" t="str">
        <f>IF(Respostas[[#This Row],[NOTA_FINAL_NPS]]&gt;=9,"Promotor",IF(Respostas[[#This Row],[NOTA_FINAL_NPS]]&lt;6,"Detrator","Neutro"))</f>
        <v>Detrator</v>
      </c>
    </row>
    <row r="247" spans="2:11" x14ac:dyDescent="0.2">
      <c r="B247" s="15">
        <v>44285</v>
      </c>
      <c r="C247" s="15" t="str">
        <f>UPPER(TEXT(Respostas[[#This Row],[DATA_RESPOSTA]],"mmm"))</f>
        <v>MAR</v>
      </c>
      <c r="D247" s="16">
        <v>9000380</v>
      </c>
      <c r="E247" s="16" t="str">
        <f>VLOOKUP(Respostas[[#This Row],[CÓD_CLIENTE]],CadastroClientes[[COD_CLIENTE]:[GERENTE]],5,0)</f>
        <v>Analise</v>
      </c>
      <c r="F247" s="16" t="str">
        <f>VLOOKUP(Respostas[[#This Row],[CÓD_CLIENTE]],Localidades[],2,0)</f>
        <v>São Paulo</v>
      </c>
      <c r="G247" s="16" t="str">
        <f>VLOOKUP(Respostas[[#This Row],[CÓD_CLIENTE]],Localidades[],3,0)</f>
        <v>SP</v>
      </c>
      <c r="H247" s="16" t="str">
        <f>VLOOKUP(Respostas[[#This Row],[CÓD_CLIENTE]],Localidades[],4,0)</f>
        <v>Sudeste</v>
      </c>
      <c r="I247" s="16" t="s">
        <v>57</v>
      </c>
      <c r="J247" s="16">
        <v>4</v>
      </c>
      <c r="K247" s="17" t="str">
        <f>IF(Respostas[[#This Row],[NOTA_FINAL_NPS]]&gt;=9,"Promotor",IF(Respostas[[#This Row],[NOTA_FINAL_NPS]]&lt;6,"Detrator","Neutro"))</f>
        <v>Detrator</v>
      </c>
    </row>
    <row r="248" spans="2:11" x14ac:dyDescent="0.2">
      <c r="B248" s="15">
        <v>44286</v>
      </c>
      <c r="C248" s="15" t="str">
        <f>UPPER(TEXT(Respostas[[#This Row],[DATA_RESPOSTA]],"mmm"))</f>
        <v>MAR</v>
      </c>
      <c r="D248" s="16">
        <v>9000022</v>
      </c>
      <c r="E248" s="16" t="str">
        <f>VLOOKUP(Respostas[[#This Row],[CÓD_CLIENTE]],CadastroClientes[[COD_CLIENTE]:[GERENTE]],5,0)</f>
        <v>Aria</v>
      </c>
      <c r="F248" s="16" t="str">
        <f>VLOOKUP(Respostas[[#This Row],[CÓD_CLIENTE]],Localidades[],2,0)</f>
        <v>Goiania</v>
      </c>
      <c r="G248" s="16" t="str">
        <f>VLOOKUP(Respostas[[#This Row],[CÓD_CLIENTE]],Localidades[],3,0)</f>
        <v>GO</v>
      </c>
      <c r="H248" s="16" t="str">
        <f>VLOOKUP(Respostas[[#This Row],[CÓD_CLIENTE]],Localidades[],4,0)</f>
        <v>Centro-oeste</v>
      </c>
      <c r="I248" s="16" t="s">
        <v>1</v>
      </c>
      <c r="J248" s="16">
        <v>1</v>
      </c>
      <c r="K248" s="17" t="str">
        <f>IF(Respostas[[#This Row],[NOTA_FINAL_NPS]]&gt;=9,"Promotor",IF(Respostas[[#This Row],[NOTA_FINAL_NPS]]&lt;6,"Detrator","Neutro"))</f>
        <v>Detrator</v>
      </c>
    </row>
    <row r="249" spans="2:11" x14ac:dyDescent="0.2">
      <c r="B249" s="15">
        <v>44286</v>
      </c>
      <c r="C249" s="15" t="str">
        <f>UPPER(TEXT(Respostas[[#This Row],[DATA_RESPOSTA]],"mmm"))</f>
        <v>MAR</v>
      </c>
      <c r="D249" s="16">
        <v>9000271</v>
      </c>
      <c r="E249" s="16" t="str">
        <f>VLOOKUP(Respostas[[#This Row],[CÓD_CLIENTE]],CadastroClientes[[COD_CLIENTE]:[GERENTE]],5,0)</f>
        <v>Michael</v>
      </c>
      <c r="F249" s="16" t="str">
        <f>VLOOKUP(Respostas[[#This Row],[CÓD_CLIENTE]],Localidades[],2,0)</f>
        <v>Rio de Janeiro</v>
      </c>
      <c r="G249" s="16" t="str">
        <f>VLOOKUP(Respostas[[#This Row],[CÓD_CLIENTE]],Localidades[],3,0)</f>
        <v>RJ</v>
      </c>
      <c r="H249" s="16" t="str">
        <f>VLOOKUP(Respostas[[#This Row],[CÓD_CLIENTE]],Localidades[],4,0)</f>
        <v>Sudeste</v>
      </c>
      <c r="I249" s="16" t="s">
        <v>1</v>
      </c>
      <c r="J249" s="16">
        <v>7</v>
      </c>
      <c r="K249" s="17" t="str">
        <f>IF(Respostas[[#This Row],[NOTA_FINAL_NPS]]&gt;=9,"Promotor",IF(Respostas[[#This Row],[NOTA_FINAL_NPS]]&lt;6,"Detrator","Neutro"))</f>
        <v>Neutro</v>
      </c>
    </row>
    <row r="250" spans="2:11" x14ac:dyDescent="0.2">
      <c r="B250" s="15">
        <v>44286</v>
      </c>
      <c r="C250" s="15" t="str">
        <f>UPPER(TEXT(Respostas[[#This Row],[DATA_RESPOSTA]],"mmm"))</f>
        <v>MAR</v>
      </c>
      <c r="D250" s="16">
        <v>9000785</v>
      </c>
      <c r="E250" s="16" t="str">
        <f>VLOOKUP(Respostas[[#This Row],[CÓD_CLIENTE]],CadastroClientes[[COD_CLIENTE]:[GERENTE]],5,0)</f>
        <v>Dexter</v>
      </c>
      <c r="F250" s="16" t="str">
        <f>VLOOKUP(Respostas[[#This Row],[CÓD_CLIENTE]],Localidades[],2,0)</f>
        <v>Goiania</v>
      </c>
      <c r="G250" s="16" t="str">
        <f>VLOOKUP(Respostas[[#This Row],[CÓD_CLIENTE]],Localidades[],3,0)</f>
        <v>GO</v>
      </c>
      <c r="H250" s="16" t="str">
        <f>VLOOKUP(Respostas[[#This Row],[CÓD_CLIENTE]],Localidades[],4,0)</f>
        <v>Centro-oeste</v>
      </c>
      <c r="I250" s="16" t="s">
        <v>58</v>
      </c>
      <c r="J250" s="16">
        <v>3</v>
      </c>
      <c r="K250" s="17" t="str">
        <f>IF(Respostas[[#This Row],[NOTA_FINAL_NPS]]&gt;=9,"Promotor",IF(Respostas[[#This Row],[NOTA_FINAL_NPS]]&lt;6,"Detrator","Neutro"))</f>
        <v>Detrator</v>
      </c>
    </row>
    <row r="251" spans="2:11" x14ac:dyDescent="0.2">
      <c r="B251" s="15">
        <v>44287</v>
      </c>
      <c r="C251" s="15" t="str">
        <f>UPPER(TEXT(Respostas[[#This Row],[DATA_RESPOSTA]],"mmm"))</f>
        <v>ABR</v>
      </c>
      <c r="D251" s="16">
        <v>9000118</v>
      </c>
      <c r="E251" s="16" t="str">
        <f>VLOOKUP(Respostas[[#This Row],[CÓD_CLIENTE]],CadastroClientes[[COD_CLIENTE]:[GERENTE]],5,0)</f>
        <v>Dexter</v>
      </c>
      <c r="F251" s="16" t="str">
        <f>VLOOKUP(Respostas[[#This Row],[CÓD_CLIENTE]],Localidades[],2,0)</f>
        <v>São Paulo</v>
      </c>
      <c r="G251" s="16" t="str">
        <f>VLOOKUP(Respostas[[#This Row],[CÓD_CLIENTE]],Localidades[],3,0)</f>
        <v>SP</v>
      </c>
      <c r="H251" s="16" t="str">
        <f>VLOOKUP(Respostas[[#This Row],[CÓD_CLIENTE]],Localidades[],4,0)</f>
        <v>Sudeste</v>
      </c>
      <c r="I251" s="16" t="s">
        <v>56</v>
      </c>
      <c r="J251" s="16">
        <v>1</v>
      </c>
      <c r="K251" s="17" t="str">
        <f>IF(Respostas[[#This Row],[NOTA_FINAL_NPS]]&gt;=9,"Promotor",IF(Respostas[[#This Row],[NOTA_FINAL_NPS]]&lt;6,"Detrator","Neutro"))</f>
        <v>Detrator</v>
      </c>
    </row>
    <row r="252" spans="2:11" x14ac:dyDescent="0.2">
      <c r="B252" s="15">
        <v>44287</v>
      </c>
      <c r="C252" s="15" t="str">
        <f>UPPER(TEXT(Respostas[[#This Row],[DATA_RESPOSTA]],"mmm"))</f>
        <v>ABR</v>
      </c>
      <c r="D252" s="16">
        <v>9000627</v>
      </c>
      <c r="E252" s="16" t="str">
        <f>VLOOKUP(Respostas[[#This Row],[CÓD_CLIENTE]],CadastroClientes[[COD_CLIENTE]:[GERENTE]],5,0)</f>
        <v>Analise</v>
      </c>
      <c r="F252" s="16" t="str">
        <f>VLOOKUP(Respostas[[#This Row],[CÓD_CLIENTE]],Localidades[],2,0)</f>
        <v>Recife</v>
      </c>
      <c r="G252" s="16" t="str">
        <f>VLOOKUP(Respostas[[#This Row],[CÓD_CLIENTE]],Localidades[],3,0)</f>
        <v>PE</v>
      </c>
      <c r="H252" s="16" t="str">
        <f>VLOOKUP(Respostas[[#This Row],[CÓD_CLIENTE]],Localidades[],4,0)</f>
        <v>Nordeste</v>
      </c>
      <c r="I252" s="16" t="s">
        <v>58</v>
      </c>
      <c r="J252" s="16">
        <v>8</v>
      </c>
      <c r="K252" s="17" t="str">
        <f>IF(Respostas[[#This Row],[NOTA_FINAL_NPS]]&gt;=9,"Promotor",IF(Respostas[[#This Row],[NOTA_FINAL_NPS]]&lt;6,"Detrator","Neutro"))</f>
        <v>Neutro</v>
      </c>
    </row>
    <row r="253" spans="2:11" x14ac:dyDescent="0.2">
      <c r="B253" s="15">
        <v>44288</v>
      </c>
      <c r="C253" s="15" t="str">
        <f>UPPER(TEXT(Respostas[[#This Row],[DATA_RESPOSTA]],"mmm"))</f>
        <v>ABR</v>
      </c>
      <c r="D253" s="16">
        <v>9000686</v>
      </c>
      <c r="E253" s="16" t="str">
        <f>VLOOKUP(Respostas[[#This Row],[CÓD_CLIENTE]],CadastroClientes[[COD_CLIENTE]:[GERENTE]],5,0)</f>
        <v>Michael</v>
      </c>
      <c r="F253" s="16" t="str">
        <f>VLOOKUP(Respostas[[#This Row],[CÓD_CLIENTE]],Localidades[],2,0)</f>
        <v>Belo Horizonte</v>
      </c>
      <c r="G253" s="16" t="str">
        <f>VLOOKUP(Respostas[[#This Row],[CÓD_CLIENTE]],Localidades[],3,0)</f>
        <v>MG</v>
      </c>
      <c r="H253" s="16" t="str">
        <f>VLOOKUP(Respostas[[#This Row],[CÓD_CLIENTE]],Localidades[],4,0)</f>
        <v>Sudeste</v>
      </c>
      <c r="I253" s="16" t="s">
        <v>56</v>
      </c>
      <c r="J253" s="16">
        <v>10</v>
      </c>
      <c r="K253" s="17" t="str">
        <f>IF(Respostas[[#This Row],[NOTA_FINAL_NPS]]&gt;=9,"Promotor",IF(Respostas[[#This Row],[NOTA_FINAL_NPS]]&lt;6,"Detrator","Neutro"))</f>
        <v>Promotor</v>
      </c>
    </row>
    <row r="254" spans="2:11" x14ac:dyDescent="0.2">
      <c r="B254" s="15">
        <v>44288</v>
      </c>
      <c r="C254" s="15" t="str">
        <f>UPPER(TEXT(Respostas[[#This Row],[DATA_RESPOSTA]],"mmm"))</f>
        <v>ABR</v>
      </c>
      <c r="D254" s="16">
        <v>9000930</v>
      </c>
      <c r="E254" s="16" t="str">
        <f>VLOOKUP(Respostas[[#This Row],[CÓD_CLIENTE]],CadastroClientes[[COD_CLIENTE]:[GERENTE]],5,0)</f>
        <v>Aria</v>
      </c>
      <c r="F254" s="16" t="str">
        <f>VLOOKUP(Respostas[[#This Row],[CÓD_CLIENTE]],Localidades[],2,0)</f>
        <v>Recife</v>
      </c>
      <c r="G254" s="16" t="str">
        <f>VLOOKUP(Respostas[[#This Row],[CÓD_CLIENTE]],Localidades[],3,0)</f>
        <v>PE</v>
      </c>
      <c r="H254" s="16" t="str">
        <f>VLOOKUP(Respostas[[#This Row],[CÓD_CLIENTE]],Localidades[],4,0)</f>
        <v>Nordeste</v>
      </c>
      <c r="I254" s="16" t="s">
        <v>57</v>
      </c>
      <c r="J254" s="16">
        <v>10</v>
      </c>
      <c r="K254" s="17" t="str">
        <f>IF(Respostas[[#This Row],[NOTA_FINAL_NPS]]&gt;=9,"Promotor",IF(Respostas[[#This Row],[NOTA_FINAL_NPS]]&lt;6,"Detrator","Neutro"))</f>
        <v>Promotor</v>
      </c>
    </row>
    <row r="255" spans="2:11" x14ac:dyDescent="0.2">
      <c r="B255" s="15">
        <v>44289</v>
      </c>
      <c r="C255" s="15" t="str">
        <f>UPPER(TEXT(Respostas[[#This Row],[DATA_RESPOSTA]],"mmm"))</f>
        <v>ABR</v>
      </c>
      <c r="D255" s="16">
        <v>9000571</v>
      </c>
      <c r="E255" s="16" t="str">
        <f>VLOOKUP(Respostas[[#This Row],[CÓD_CLIENTE]],CadastroClientes[[COD_CLIENTE]:[GERENTE]],5,0)</f>
        <v>Analise</v>
      </c>
      <c r="F255" s="16" t="str">
        <f>VLOOKUP(Respostas[[#This Row],[CÓD_CLIENTE]],Localidades[],2,0)</f>
        <v>Florianopolis</v>
      </c>
      <c r="G255" s="16" t="str">
        <f>VLOOKUP(Respostas[[#This Row],[CÓD_CLIENTE]],Localidades[],3,0)</f>
        <v>SC</v>
      </c>
      <c r="H255" s="16" t="str">
        <f>VLOOKUP(Respostas[[#This Row],[CÓD_CLIENTE]],Localidades[],4,0)</f>
        <v>Sul</v>
      </c>
      <c r="I255" s="16" t="s">
        <v>55</v>
      </c>
      <c r="J255" s="16">
        <v>9</v>
      </c>
      <c r="K255" s="17" t="str">
        <f>IF(Respostas[[#This Row],[NOTA_FINAL_NPS]]&gt;=9,"Promotor",IF(Respostas[[#This Row],[NOTA_FINAL_NPS]]&lt;6,"Detrator","Neutro"))</f>
        <v>Promotor</v>
      </c>
    </row>
    <row r="256" spans="2:11" x14ac:dyDescent="0.2">
      <c r="B256" s="15">
        <v>44289</v>
      </c>
      <c r="C256" s="15" t="str">
        <f>UPPER(TEXT(Respostas[[#This Row],[DATA_RESPOSTA]],"mmm"))</f>
        <v>ABR</v>
      </c>
      <c r="D256" s="16">
        <v>9000602</v>
      </c>
      <c r="E256" s="16" t="str">
        <f>VLOOKUP(Respostas[[#This Row],[CÓD_CLIENTE]],CadastroClientes[[COD_CLIENTE]:[GERENTE]],5,0)</f>
        <v>Analise</v>
      </c>
      <c r="F256" s="16" t="str">
        <f>VLOOKUP(Respostas[[#This Row],[CÓD_CLIENTE]],Localidades[],2,0)</f>
        <v>São Paulo</v>
      </c>
      <c r="G256" s="16" t="str">
        <f>VLOOKUP(Respostas[[#This Row],[CÓD_CLIENTE]],Localidades[],3,0)</f>
        <v>SP</v>
      </c>
      <c r="H256" s="16" t="str">
        <f>VLOOKUP(Respostas[[#This Row],[CÓD_CLIENTE]],Localidades[],4,0)</f>
        <v>Sudeste</v>
      </c>
      <c r="I256" s="16" t="s">
        <v>1</v>
      </c>
      <c r="J256" s="16">
        <v>5</v>
      </c>
      <c r="K256" s="17" t="str">
        <f>IF(Respostas[[#This Row],[NOTA_FINAL_NPS]]&gt;=9,"Promotor",IF(Respostas[[#This Row],[NOTA_FINAL_NPS]]&lt;6,"Detrator","Neutro"))</f>
        <v>Detrator</v>
      </c>
    </row>
    <row r="257" spans="2:11" x14ac:dyDescent="0.2">
      <c r="B257" s="15">
        <v>44289</v>
      </c>
      <c r="C257" s="15" t="str">
        <f>UPPER(TEXT(Respostas[[#This Row],[DATA_RESPOSTA]],"mmm"))</f>
        <v>ABR</v>
      </c>
      <c r="D257" s="16">
        <v>9000946</v>
      </c>
      <c r="E257" s="16" t="str">
        <f>VLOOKUP(Respostas[[#This Row],[CÓD_CLIENTE]],CadastroClientes[[COD_CLIENTE]:[GERENTE]],5,0)</f>
        <v>Aria</v>
      </c>
      <c r="F257" s="16" t="str">
        <f>VLOOKUP(Respostas[[#This Row],[CÓD_CLIENTE]],Localidades[],2,0)</f>
        <v>Belo Horizonte</v>
      </c>
      <c r="G257" s="16" t="str">
        <f>VLOOKUP(Respostas[[#This Row],[CÓD_CLIENTE]],Localidades[],3,0)</f>
        <v>MG</v>
      </c>
      <c r="H257" s="16" t="str">
        <f>VLOOKUP(Respostas[[#This Row],[CÓD_CLIENTE]],Localidades[],4,0)</f>
        <v>Sudeste</v>
      </c>
      <c r="I257" s="16" t="s">
        <v>54</v>
      </c>
      <c r="J257" s="16">
        <v>9</v>
      </c>
      <c r="K257" s="17" t="str">
        <f>IF(Respostas[[#This Row],[NOTA_FINAL_NPS]]&gt;=9,"Promotor",IF(Respostas[[#This Row],[NOTA_FINAL_NPS]]&lt;6,"Detrator","Neutro"))</f>
        <v>Promotor</v>
      </c>
    </row>
    <row r="258" spans="2:11" x14ac:dyDescent="0.2">
      <c r="B258" s="15">
        <v>44290</v>
      </c>
      <c r="C258" s="15" t="str">
        <f>UPPER(TEXT(Respostas[[#This Row],[DATA_RESPOSTA]],"mmm"))</f>
        <v>ABR</v>
      </c>
      <c r="D258" s="16">
        <v>9000113</v>
      </c>
      <c r="E258" s="16" t="str">
        <f>VLOOKUP(Respostas[[#This Row],[CÓD_CLIENTE]],CadastroClientes[[COD_CLIENTE]:[GERENTE]],5,0)</f>
        <v>Dexter</v>
      </c>
      <c r="F258" s="16" t="str">
        <f>VLOOKUP(Respostas[[#This Row],[CÓD_CLIENTE]],Localidades[],2,0)</f>
        <v>Campinas</v>
      </c>
      <c r="G258" s="16" t="str">
        <f>VLOOKUP(Respostas[[#This Row],[CÓD_CLIENTE]],Localidades[],3,0)</f>
        <v>SP</v>
      </c>
      <c r="H258" s="16" t="str">
        <f>VLOOKUP(Respostas[[#This Row],[CÓD_CLIENTE]],Localidades[],4,0)</f>
        <v>Sudeste</v>
      </c>
      <c r="I258" s="16" t="s">
        <v>54</v>
      </c>
      <c r="J258" s="16">
        <v>8</v>
      </c>
      <c r="K258" s="17" t="str">
        <f>IF(Respostas[[#This Row],[NOTA_FINAL_NPS]]&gt;=9,"Promotor",IF(Respostas[[#This Row],[NOTA_FINAL_NPS]]&lt;6,"Detrator","Neutro"))</f>
        <v>Neutro</v>
      </c>
    </row>
    <row r="259" spans="2:11" x14ac:dyDescent="0.2">
      <c r="B259" s="15">
        <v>44291</v>
      </c>
      <c r="C259" s="15" t="str">
        <f>UPPER(TEXT(Respostas[[#This Row],[DATA_RESPOSTA]],"mmm"))</f>
        <v>ABR</v>
      </c>
      <c r="D259" s="16">
        <v>9000011</v>
      </c>
      <c r="E259" s="16" t="str">
        <f>VLOOKUP(Respostas[[#This Row],[CÓD_CLIENTE]],CadastroClientes[[COD_CLIENTE]:[GERENTE]],5,0)</f>
        <v>Michael</v>
      </c>
      <c r="F259" s="16" t="str">
        <f>VLOOKUP(Respostas[[#This Row],[CÓD_CLIENTE]],Localidades[],2,0)</f>
        <v>Campinas</v>
      </c>
      <c r="G259" s="16" t="str">
        <f>VLOOKUP(Respostas[[#This Row],[CÓD_CLIENTE]],Localidades[],3,0)</f>
        <v>SP</v>
      </c>
      <c r="H259" s="16" t="str">
        <f>VLOOKUP(Respostas[[#This Row],[CÓD_CLIENTE]],Localidades[],4,0)</f>
        <v>Sudeste</v>
      </c>
      <c r="I259" s="16" t="s">
        <v>54</v>
      </c>
      <c r="J259" s="16">
        <v>8</v>
      </c>
      <c r="K259" s="17" t="str">
        <f>IF(Respostas[[#This Row],[NOTA_FINAL_NPS]]&gt;=9,"Promotor",IF(Respostas[[#This Row],[NOTA_FINAL_NPS]]&lt;6,"Detrator","Neutro"))</f>
        <v>Neutro</v>
      </c>
    </row>
    <row r="260" spans="2:11" x14ac:dyDescent="0.2">
      <c r="B260" s="15">
        <v>44291</v>
      </c>
      <c r="C260" s="15" t="str">
        <f>UPPER(TEXT(Respostas[[#This Row],[DATA_RESPOSTA]],"mmm"))</f>
        <v>ABR</v>
      </c>
      <c r="D260" s="16">
        <v>9000389</v>
      </c>
      <c r="E260" s="16" t="str">
        <f>VLOOKUP(Respostas[[#This Row],[CÓD_CLIENTE]],CadastroClientes[[COD_CLIENTE]:[GERENTE]],5,0)</f>
        <v>Analise</v>
      </c>
      <c r="F260" s="16" t="str">
        <f>VLOOKUP(Respostas[[#This Row],[CÓD_CLIENTE]],Localidades[],2,0)</f>
        <v>Recife</v>
      </c>
      <c r="G260" s="16" t="str">
        <f>VLOOKUP(Respostas[[#This Row],[CÓD_CLIENTE]],Localidades[],3,0)</f>
        <v>PE</v>
      </c>
      <c r="H260" s="16" t="str">
        <f>VLOOKUP(Respostas[[#This Row],[CÓD_CLIENTE]],Localidades[],4,0)</f>
        <v>Nordeste</v>
      </c>
      <c r="I260" s="16" t="s">
        <v>58</v>
      </c>
      <c r="J260" s="16">
        <v>8</v>
      </c>
      <c r="K260" s="17" t="str">
        <f>IF(Respostas[[#This Row],[NOTA_FINAL_NPS]]&gt;=9,"Promotor",IF(Respostas[[#This Row],[NOTA_FINAL_NPS]]&lt;6,"Detrator","Neutro"))</f>
        <v>Neutro</v>
      </c>
    </row>
    <row r="261" spans="2:11" x14ac:dyDescent="0.2">
      <c r="B261" s="15">
        <v>44291</v>
      </c>
      <c r="C261" s="15" t="str">
        <f>UPPER(TEXT(Respostas[[#This Row],[DATA_RESPOSTA]],"mmm"))</f>
        <v>ABR</v>
      </c>
      <c r="D261" s="16">
        <v>9000451</v>
      </c>
      <c r="E261" s="16" t="str">
        <f>VLOOKUP(Respostas[[#This Row],[CÓD_CLIENTE]],CadastroClientes[[COD_CLIENTE]:[GERENTE]],5,0)</f>
        <v>Analise</v>
      </c>
      <c r="F261" s="16" t="str">
        <f>VLOOKUP(Respostas[[#This Row],[CÓD_CLIENTE]],Localidades[],2,0)</f>
        <v>Rio de Janeiro</v>
      </c>
      <c r="G261" s="16" t="str">
        <f>VLOOKUP(Respostas[[#This Row],[CÓD_CLIENTE]],Localidades[],3,0)</f>
        <v>RJ</v>
      </c>
      <c r="H261" s="16" t="str">
        <f>VLOOKUP(Respostas[[#This Row],[CÓD_CLIENTE]],Localidades[],4,0)</f>
        <v>Sudeste</v>
      </c>
      <c r="I261" s="16" t="s">
        <v>57</v>
      </c>
      <c r="J261" s="16">
        <v>9</v>
      </c>
      <c r="K261" s="17" t="str">
        <f>IF(Respostas[[#This Row],[NOTA_FINAL_NPS]]&gt;=9,"Promotor",IF(Respostas[[#This Row],[NOTA_FINAL_NPS]]&lt;6,"Detrator","Neutro"))</f>
        <v>Promotor</v>
      </c>
    </row>
    <row r="262" spans="2:11" x14ac:dyDescent="0.2">
      <c r="B262" s="15">
        <v>44291</v>
      </c>
      <c r="C262" s="15" t="str">
        <f>UPPER(TEXT(Respostas[[#This Row],[DATA_RESPOSTA]],"mmm"))</f>
        <v>ABR</v>
      </c>
      <c r="D262" s="16">
        <v>9000631</v>
      </c>
      <c r="E262" s="16" t="str">
        <f>VLOOKUP(Respostas[[#This Row],[CÓD_CLIENTE]],CadastroClientes[[COD_CLIENTE]:[GERENTE]],5,0)</f>
        <v>Analise</v>
      </c>
      <c r="F262" s="16" t="str">
        <f>VLOOKUP(Respostas[[#This Row],[CÓD_CLIENTE]],Localidades[],2,0)</f>
        <v>Rio de Janeiro</v>
      </c>
      <c r="G262" s="16" t="str">
        <f>VLOOKUP(Respostas[[#This Row],[CÓD_CLIENTE]],Localidades[],3,0)</f>
        <v>RJ</v>
      </c>
      <c r="H262" s="16" t="str">
        <f>VLOOKUP(Respostas[[#This Row],[CÓD_CLIENTE]],Localidades[],4,0)</f>
        <v>Sudeste</v>
      </c>
      <c r="I262" s="16" t="s">
        <v>55</v>
      </c>
      <c r="J262" s="16">
        <v>10</v>
      </c>
      <c r="K262" s="17" t="str">
        <f>IF(Respostas[[#This Row],[NOTA_FINAL_NPS]]&gt;=9,"Promotor",IF(Respostas[[#This Row],[NOTA_FINAL_NPS]]&lt;6,"Detrator","Neutro"))</f>
        <v>Promotor</v>
      </c>
    </row>
    <row r="263" spans="2:11" x14ac:dyDescent="0.2">
      <c r="B263" s="15">
        <v>44292</v>
      </c>
      <c r="C263" s="15" t="str">
        <f>UPPER(TEXT(Respostas[[#This Row],[DATA_RESPOSTA]],"mmm"))</f>
        <v>ABR</v>
      </c>
      <c r="D263" s="16">
        <v>9000258</v>
      </c>
      <c r="E263" s="16" t="str">
        <f>VLOOKUP(Respostas[[#This Row],[CÓD_CLIENTE]],CadastroClientes[[COD_CLIENTE]:[GERENTE]],5,0)</f>
        <v>Michael</v>
      </c>
      <c r="F263" s="16" t="str">
        <f>VLOOKUP(Respostas[[#This Row],[CÓD_CLIENTE]],Localidades[],2,0)</f>
        <v>Porto Alegre</v>
      </c>
      <c r="G263" s="16" t="str">
        <f>VLOOKUP(Respostas[[#This Row],[CÓD_CLIENTE]],Localidades[],3,0)</f>
        <v>RS</v>
      </c>
      <c r="H263" s="16" t="str">
        <f>VLOOKUP(Respostas[[#This Row],[CÓD_CLIENTE]],Localidades[],4,0)</f>
        <v>Sul</v>
      </c>
      <c r="I263" s="16" t="s">
        <v>57</v>
      </c>
      <c r="J263" s="16">
        <v>8</v>
      </c>
      <c r="K263" s="17" t="str">
        <f>IF(Respostas[[#This Row],[NOTA_FINAL_NPS]]&gt;=9,"Promotor",IF(Respostas[[#This Row],[NOTA_FINAL_NPS]]&lt;6,"Detrator","Neutro"))</f>
        <v>Neutro</v>
      </c>
    </row>
    <row r="264" spans="2:11" x14ac:dyDescent="0.2">
      <c r="B264" s="15">
        <v>44292</v>
      </c>
      <c r="C264" s="15" t="str">
        <f>UPPER(TEXT(Respostas[[#This Row],[DATA_RESPOSTA]],"mmm"))</f>
        <v>ABR</v>
      </c>
      <c r="D264" s="16">
        <v>9000724</v>
      </c>
      <c r="E264" s="16" t="str">
        <f>VLOOKUP(Respostas[[#This Row],[CÓD_CLIENTE]],CadastroClientes[[COD_CLIENTE]:[GERENTE]],5,0)</f>
        <v>Michael</v>
      </c>
      <c r="F264" s="16" t="str">
        <f>VLOOKUP(Respostas[[#This Row],[CÓD_CLIENTE]],Localidades[],2,0)</f>
        <v>São Paulo</v>
      </c>
      <c r="G264" s="16" t="str">
        <f>VLOOKUP(Respostas[[#This Row],[CÓD_CLIENTE]],Localidades[],3,0)</f>
        <v>SP</v>
      </c>
      <c r="H264" s="16" t="str">
        <f>VLOOKUP(Respostas[[#This Row],[CÓD_CLIENTE]],Localidades[],4,0)</f>
        <v>Sudeste</v>
      </c>
      <c r="I264" s="16" t="s">
        <v>55</v>
      </c>
      <c r="J264" s="16">
        <v>10</v>
      </c>
      <c r="K264" s="17" t="str">
        <f>IF(Respostas[[#This Row],[NOTA_FINAL_NPS]]&gt;=9,"Promotor",IF(Respostas[[#This Row],[NOTA_FINAL_NPS]]&lt;6,"Detrator","Neutro"))</f>
        <v>Promotor</v>
      </c>
    </row>
    <row r="265" spans="2:11" x14ac:dyDescent="0.2">
      <c r="B265" s="15">
        <v>44293</v>
      </c>
      <c r="C265" s="15" t="str">
        <f>UPPER(TEXT(Respostas[[#This Row],[DATA_RESPOSTA]],"mmm"))</f>
        <v>ABR</v>
      </c>
      <c r="D265" s="16">
        <v>9000020</v>
      </c>
      <c r="E265" s="16" t="str">
        <f>VLOOKUP(Respostas[[#This Row],[CÓD_CLIENTE]],CadastroClientes[[COD_CLIENTE]:[GERENTE]],5,0)</f>
        <v>Kate</v>
      </c>
      <c r="F265" s="16" t="str">
        <f>VLOOKUP(Respostas[[#This Row],[CÓD_CLIENTE]],Localidades[],2,0)</f>
        <v>Florianopolis</v>
      </c>
      <c r="G265" s="16" t="str">
        <f>VLOOKUP(Respostas[[#This Row],[CÓD_CLIENTE]],Localidades[],3,0)</f>
        <v>SC</v>
      </c>
      <c r="H265" s="16" t="str">
        <f>VLOOKUP(Respostas[[#This Row],[CÓD_CLIENTE]],Localidades[],4,0)</f>
        <v>Sul</v>
      </c>
      <c r="I265" s="16" t="s">
        <v>1</v>
      </c>
      <c r="J265" s="16">
        <v>8</v>
      </c>
      <c r="K265" s="17" t="str">
        <f>IF(Respostas[[#This Row],[NOTA_FINAL_NPS]]&gt;=9,"Promotor",IF(Respostas[[#This Row],[NOTA_FINAL_NPS]]&lt;6,"Detrator","Neutro"))</f>
        <v>Neutro</v>
      </c>
    </row>
    <row r="266" spans="2:11" x14ac:dyDescent="0.2">
      <c r="B266" s="15">
        <v>44293</v>
      </c>
      <c r="C266" s="15" t="str">
        <f>UPPER(TEXT(Respostas[[#This Row],[DATA_RESPOSTA]],"mmm"))</f>
        <v>ABR</v>
      </c>
      <c r="D266" s="16">
        <v>9000183</v>
      </c>
      <c r="E266" s="16" t="str">
        <f>VLOOKUP(Respostas[[#This Row],[CÓD_CLIENTE]],CadastroClientes[[COD_CLIENTE]:[GERENTE]],5,0)</f>
        <v>Dexter</v>
      </c>
      <c r="F266" s="16" t="str">
        <f>VLOOKUP(Respostas[[#This Row],[CÓD_CLIENTE]],Localidades[],2,0)</f>
        <v>Porto Alegre</v>
      </c>
      <c r="G266" s="16" t="str">
        <f>VLOOKUP(Respostas[[#This Row],[CÓD_CLIENTE]],Localidades[],3,0)</f>
        <v>RS</v>
      </c>
      <c r="H266" s="16" t="str">
        <f>VLOOKUP(Respostas[[#This Row],[CÓD_CLIENTE]],Localidades[],4,0)</f>
        <v>Sul</v>
      </c>
      <c r="I266" s="16" t="s">
        <v>56</v>
      </c>
      <c r="J266" s="16">
        <v>8</v>
      </c>
      <c r="K266" s="17" t="str">
        <f>IF(Respostas[[#This Row],[NOTA_FINAL_NPS]]&gt;=9,"Promotor",IF(Respostas[[#This Row],[NOTA_FINAL_NPS]]&lt;6,"Detrator","Neutro"))</f>
        <v>Neutro</v>
      </c>
    </row>
    <row r="267" spans="2:11" x14ac:dyDescent="0.2">
      <c r="B267" s="15">
        <v>44293</v>
      </c>
      <c r="C267" s="15" t="str">
        <f>UPPER(TEXT(Respostas[[#This Row],[DATA_RESPOSTA]],"mmm"))</f>
        <v>ABR</v>
      </c>
      <c r="D267" s="16">
        <v>9000595</v>
      </c>
      <c r="E267" s="16" t="str">
        <f>VLOOKUP(Respostas[[#This Row],[CÓD_CLIENTE]],CadastroClientes[[COD_CLIENTE]:[GERENTE]],5,0)</f>
        <v>Analise</v>
      </c>
      <c r="F267" s="16" t="str">
        <f>VLOOKUP(Respostas[[#This Row],[CÓD_CLIENTE]],Localidades[],2,0)</f>
        <v>Campinas</v>
      </c>
      <c r="G267" s="16" t="str">
        <f>VLOOKUP(Respostas[[#This Row],[CÓD_CLIENTE]],Localidades[],3,0)</f>
        <v>SP</v>
      </c>
      <c r="H267" s="16" t="str">
        <f>VLOOKUP(Respostas[[#This Row],[CÓD_CLIENTE]],Localidades[],4,0)</f>
        <v>Sudeste</v>
      </c>
      <c r="I267" s="16" t="s">
        <v>58</v>
      </c>
      <c r="J267" s="16">
        <v>8</v>
      </c>
      <c r="K267" s="17" t="str">
        <f>IF(Respostas[[#This Row],[NOTA_FINAL_NPS]]&gt;=9,"Promotor",IF(Respostas[[#This Row],[NOTA_FINAL_NPS]]&lt;6,"Detrator","Neutro"))</f>
        <v>Neutro</v>
      </c>
    </row>
    <row r="268" spans="2:11" x14ac:dyDescent="0.2">
      <c r="B268" s="15">
        <v>44293</v>
      </c>
      <c r="C268" s="15" t="str">
        <f>UPPER(TEXT(Respostas[[#This Row],[DATA_RESPOSTA]],"mmm"))</f>
        <v>ABR</v>
      </c>
      <c r="D268" s="16">
        <v>9000668</v>
      </c>
      <c r="E268" s="16" t="str">
        <f>VLOOKUP(Respostas[[#This Row],[CÓD_CLIENTE]],CadastroClientes[[COD_CLIENTE]:[GERENTE]],5,0)</f>
        <v>Analise</v>
      </c>
      <c r="F268" s="16" t="str">
        <f>VLOOKUP(Respostas[[#This Row],[CÓD_CLIENTE]],Localidades[],2,0)</f>
        <v>Goiania</v>
      </c>
      <c r="G268" s="16" t="str">
        <f>VLOOKUP(Respostas[[#This Row],[CÓD_CLIENTE]],Localidades[],3,0)</f>
        <v>GO</v>
      </c>
      <c r="H268" s="16" t="str">
        <f>VLOOKUP(Respostas[[#This Row],[CÓD_CLIENTE]],Localidades[],4,0)</f>
        <v>Centro-oeste</v>
      </c>
      <c r="I268" s="16" t="s">
        <v>58</v>
      </c>
      <c r="J268" s="16">
        <v>8</v>
      </c>
      <c r="K268" s="17" t="str">
        <f>IF(Respostas[[#This Row],[NOTA_FINAL_NPS]]&gt;=9,"Promotor",IF(Respostas[[#This Row],[NOTA_FINAL_NPS]]&lt;6,"Detrator","Neutro"))</f>
        <v>Neutro</v>
      </c>
    </row>
    <row r="269" spans="2:11" x14ac:dyDescent="0.2">
      <c r="B269" s="15">
        <v>44293</v>
      </c>
      <c r="C269" s="15" t="str">
        <f>UPPER(TEXT(Respostas[[#This Row],[DATA_RESPOSTA]],"mmm"))</f>
        <v>ABR</v>
      </c>
      <c r="D269" s="16">
        <v>9000852</v>
      </c>
      <c r="E269" s="16" t="str">
        <f>VLOOKUP(Respostas[[#This Row],[CÓD_CLIENTE]],CadastroClientes[[COD_CLIENTE]:[GERENTE]],5,0)</f>
        <v>Michael</v>
      </c>
      <c r="F269" s="16" t="str">
        <f>VLOOKUP(Respostas[[#This Row],[CÓD_CLIENTE]],Localidades[],2,0)</f>
        <v>Goiania</v>
      </c>
      <c r="G269" s="16" t="str">
        <f>VLOOKUP(Respostas[[#This Row],[CÓD_CLIENTE]],Localidades[],3,0)</f>
        <v>GO</v>
      </c>
      <c r="H269" s="16" t="str">
        <f>VLOOKUP(Respostas[[#This Row],[CÓD_CLIENTE]],Localidades[],4,0)</f>
        <v>Centro-oeste</v>
      </c>
      <c r="I269" s="16" t="s">
        <v>1</v>
      </c>
      <c r="J269" s="16">
        <v>8</v>
      </c>
      <c r="K269" s="17" t="str">
        <f>IF(Respostas[[#This Row],[NOTA_FINAL_NPS]]&gt;=9,"Promotor",IF(Respostas[[#This Row],[NOTA_FINAL_NPS]]&lt;6,"Detrator","Neutro"))</f>
        <v>Neutro</v>
      </c>
    </row>
    <row r="270" spans="2:11" x14ac:dyDescent="0.2">
      <c r="B270" s="15">
        <v>44293</v>
      </c>
      <c r="C270" s="15" t="str">
        <f>UPPER(TEXT(Respostas[[#This Row],[DATA_RESPOSTA]],"mmm"))</f>
        <v>ABR</v>
      </c>
      <c r="D270" s="16">
        <v>9000987</v>
      </c>
      <c r="E270" s="16" t="str">
        <f>VLOOKUP(Respostas[[#This Row],[CÓD_CLIENTE]],CadastroClientes[[COD_CLIENTE]:[GERENTE]],5,0)</f>
        <v>Aria</v>
      </c>
      <c r="F270" s="16" t="str">
        <f>VLOOKUP(Respostas[[#This Row],[CÓD_CLIENTE]],Localidades[],2,0)</f>
        <v>São Paulo</v>
      </c>
      <c r="G270" s="16" t="str">
        <f>VLOOKUP(Respostas[[#This Row],[CÓD_CLIENTE]],Localidades[],3,0)</f>
        <v>SP</v>
      </c>
      <c r="H270" s="16" t="str">
        <f>VLOOKUP(Respostas[[#This Row],[CÓD_CLIENTE]],Localidades[],4,0)</f>
        <v>Sudeste</v>
      </c>
      <c r="I270" s="16" t="s">
        <v>54</v>
      </c>
      <c r="J270" s="16">
        <v>10</v>
      </c>
      <c r="K270" s="17" t="str">
        <f>IF(Respostas[[#This Row],[NOTA_FINAL_NPS]]&gt;=9,"Promotor",IF(Respostas[[#This Row],[NOTA_FINAL_NPS]]&lt;6,"Detrator","Neutro"))</f>
        <v>Promotor</v>
      </c>
    </row>
    <row r="271" spans="2:11" x14ac:dyDescent="0.2">
      <c r="B271" s="15">
        <v>44294</v>
      </c>
      <c r="C271" s="15" t="str">
        <f>UPPER(TEXT(Respostas[[#This Row],[DATA_RESPOSTA]],"mmm"))</f>
        <v>ABR</v>
      </c>
      <c r="D271" s="16">
        <v>9000748</v>
      </c>
      <c r="E271" s="16" t="str">
        <f>VLOOKUP(Respostas[[#This Row],[CÓD_CLIENTE]],CadastroClientes[[COD_CLIENTE]:[GERENTE]],5,0)</f>
        <v>Dexter</v>
      </c>
      <c r="F271" s="16" t="str">
        <f>VLOOKUP(Respostas[[#This Row],[CÓD_CLIENTE]],Localidades[],2,0)</f>
        <v>Goiania</v>
      </c>
      <c r="G271" s="16" t="str">
        <f>VLOOKUP(Respostas[[#This Row],[CÓD_CLIENTE]],Localidades[],3,0)</f>
        <v>GO</v>
      </c>
      <c r="H271" s="16" t="str">
        <f>VLOOKUP(Respostas[[#This Row],[CÓD_CLIENTE]],Localidades[],4,0)</f>
        <v>Centro-oeste</v>
      </c>
      <c r="I271" s="16" t="s">
        <v>56</v>
      </c>
      <c r="J271" s="16">
        <v>9</v>
      </c>
      <c r="K271" s="17" t="str">
        <f>IF(Respostas[[#This Row],[NOTA_FINAL_NPS]]&gt;=9,"Promotor",IF(Respostas[[#This Row],[NOTA_FINAL_NPS]]&lt;6,"Detrator","Neutro"))</f>
        <v>Promotor</v>
      </c>
    </row>
    <row r="272" spans="2:11" x14ac:dyDescent="0.2">
      <c r="B272" s="15">
        <v>44295</v>
      </c>
      <c r="C272" s="15" t="str">
        <f>UPPER(TEXT(Respostas[[#This Row],[DATA_RESPOSTA]],"mmm"))</f>
        <v>ABR</v>
      </c>
      <c r="D272" s="16">
        <v>9000110</v>
      </c>
      <c r="E272" s="16" t="str">
        <f>VLOOKUP(Respostas[[#This Row],[CÓD_CLIENTE]],CadastroClientes[[COD_CLIENTE]:[GERENTE]],5,0)</f>
        <v>Dexter</v>
      </c>
      <c r="F272" s="16" t="str">
        <f>VLOOKUP(Respostas[[#This Row],[CÓD_CLIENTE]],Localidades[],2,0)</f>
        <v>Belo Horizonte</v>
      </c>
      <c r="G272" s="16" t="str">
        <f>VLOOKUP(Respostas[[#This Row],[CÓD_CLIENTE]],Localidades[],3,0)</f>
        <v>MG</v>
      </c>
      <c r="H272" s="16" t="str">
        <f>VLOOKUP(Respostas[[#This Row],[CÓD_CLIENTE]],Localidades[],4,0)</f>
        <v>Sudeste</v>
      </c>
      <c r="I272" s="16" t="s">
        <v>55</v>
      </c>
      <c r="J272" s="16">
        <v>9</v>
      </c>
      <c r="K272" s="17" t="str">
        <f>IF(Respostas[[#This Row],[NOTA_FINAL_NPS]]&gt;=9,"Promotor",IF(Respostas[[#This Row],[NOTA_FINAL_NPS]]&lt;6,"Detrator","Neutro"))</f>
        <v>Promotor</v>
      </c>
    </row>
    <row r="273" spans="2:11" x14ac:dyDescent="0.2">
      <c r="B273" s="15">
        <v>44295</v>
      </c>
      <c r="C273" s="15" t="str">
        <f>UPPER(TEXT(Respostas[[#This Row],[DATA_RESPOSTA]],"mmm"))</f>
        <v>ABR</v>
      </c>
      <c r="D273" s="16">
        <v>9000220</v>
      </c>
      <c r="E273" s="16" t="str">
        <f>VLOOKUP(Respostas[[#This Row],[CÓD_CLIENTE]],CadastroClientes[[COD_CLIENTE]:[GERENTE]],5,0)</f>
        <v>Aria</v>
      </c>
      <c r="F273" s="16" t="str">
        <f>VLOOKUP(Respostas[[#This Row],[CÓD_CLIENTE]],Localidades[],2,0)</f>
        <v>Goiania</v>
      </c>
      <c r="G273" s="16" t="str">
        <f>VLOOKUP(Respostas[[#This Row],[CÓD_CLIENTE]],Localidades[],3,0)</f>
        <v>GO</v>
      </c>
      <c r="H273" s="16" t="str">
        <f>VLOOKUP(Respostas[[#This Row],[CÓD_CLIENTE]],Localidades[],4,0)</f>
        <v>Centro-oeste</v>
      </c>
      <c r="I273" s="16" t="s">
        <v>1</v>
      </c>
      <c r="J273" s="16">
        <v>9</v>
      </c>
      <c r="K273" s="17" t="str">
        <f>IF(Respostas[[#This Row],[NOTA_FINAL_NPS]]&gt;=9,"Promotor",IF(Respostas[[#This Row],[NOTA_FINAL_NPS]]&lt;6,"Detrator","Neutro"))</f>
        <v>Promotor</v>
      </c>
    </row>
    <row r="274" spans="2:11" x14ac:dyDescent="0.2">
      <c r="B274" s="15">
        <v>44295</v>
      </c>
      <c r="C274" s="15" t="str">
        <f>UPPER(TEXT(Respostas[[#This Row],[DATA_RESPOSTA]],"mmm"))</f>
        <v>ABR</v>
      </c>
      <c r="D274" s="16">
        <v>9000937</v>
      </c>
      <c r="E274" s="16" t="str">
        <f>VLOOKUP(Respostas[[#This Row],[CÓD_CLIENTE]],CadastroClientes[[COD_CLIENTE]:[GERENTE]],5,0)</f>
        <v>Aria</v>
      </c>
      <c r="F274" s="16" t="str">
        <f>VLOOKUP(Respostas[[#This Row],[CÓD_CLIENTE]],Localidades[],2,0)</f>
        <v>Recife</v>
      </c>
      <c r="G274" s="16" t="str">
        <f>VLOOKUP(Respostas[[#This Row],[CÓD_CLIENTE]],Localidades[],3,0)</f>
        <v>PE</v>
      </c>
      <c r="H274" s="16" t="str">
        <f>VLOOKUP(Respostas[[#This Row],[CÓD_CLIENTE]],Localidades[],4,0)</f>
        <v>Nordeste</v>
      </c>
      <c r="I274" s="16" t="s">
        <v>54</v>
      </c>
      <c r="J274" s="16">
        <v>8</v>
      </c>
      <c r="K274" s="17" t="str">
        <f>IF(Respostas[[#This Row],[NOTA_FINAL_NPS]]&gt;=9,"Promotor",IF(Respostas[[#This Row],[NOTA_FINAL_NPS]]&lt;6,"Detrator","Neutro"))</f>
        <v>Neutro</v>
      </c>
    </row>
    <row r="275" spans="2:11" x14ac:dyDescent="0.2">
      <c r="B275" s="15">
        <v>44296</v>
      </c>
      <c r="C275" s="15" t="str">
        <f>UPPER(TEXT(Respostas[[#This Row],[DATA_RESPOSTA]],"mmm"))</f>
        <v>ABR</v>
      </c>
      <c r="D275" s="16">
        <v>9000425</v>
      </c>
      <c r="E275" s="16" t="str">
        <f>VLOOKUP(Respostas[[#This Row],[CÓD_CLIENTE]],CadastroClientes[[COD_CLIENTE]:[GERENTE]],5,0)</f>
        <v>Analise</v>
      </c>
      <c r="F275" s="16" t="str">
        <f>VLOOKUP(Respostas[[#This Row],[CÓD_CLIENTE]],Localidades[],2,0)</f>
        <v>Recife</v>
      </c>
      <c r="G275" s="16" t="str">
        <f>VLOOKUP(Respostas[[#This Row],[CÓD_CLIENTE]],Localidades[],3,0)</f>
        <v>PE</v>
      </c>
      <c r="H275" s="16" t="str">
        <f>VLOOKUP(Respostas[[#This Row],[CÓD_CLIENTE]],Localidades[],4,0)</f>
        <v>Nordeste</v>
      </c>
      <c r="I275" s="16" t="s">
        <v>58</v>
      </c>
      <c r="J275" s="16">
        <v>10</v>
      </c>
      <c r="K275" s="17" t="str">
        <f>IF(Respostas[[#This Row],[NOTA_FINAL_NPS]]&gt;=9,"Promotor",IF(Respostas[[#This Row],[NOTA_FINAL_NPS]]&lt;6,"Detrator","Neutro"))</f>
        <v>Promotor</v>
      </c>
    </row>
    <row r="276" spans="2:11" x14ac:dyDescent="0.2">
      <c r="B276" s="15">
        <v>44296</v>
      </c>
      <c r="C276" s="15" t="str">
        <f>UPPER(TEXT(Respostas[[#This Row],[DATA_RESPOSTA]],"mmm"))</f>
        <v>ABR</v>
      </c>
      <c r="D276" s="16">
        <v>9000466</v>
      </c>
      <c r="E276" s="16" t="str">
        <f>VLOOKUP(Respostas[[#This Row],[CÓD_CLIENTE]],CadastroClientes[[COD_CLIENTE]:[GERENTE]],5,0)</f>
        <v>Analise</v>
      </c>
      <c r="F276" s="16" t="str">
        <f>VLOOKUP(Respostas[[#This Row],[CÓD_CLIENTE]],Localidades[],2,0)</f>
        <v>Recife</v>
      </c>
      <c r="G276" s="16" t="str">
        <f>VLOOKUP(Respostas[[#This Row],[CÓD_CLIENTE]],Localidades[],3,0)</f>
        <v>PE</v>
      </c>
      <c r="H276" s="16" t="str">
        <f>VLOOKUP(Respostas[[#This Row],[CÓD_CLIENTE]],Localidades[],4,0)</f>
        <v>Nordeste</v>
      </c>
      <c r="I276" s="16" t="s">
        <v>58</v>
      </c>
      <c r="J276" s="16">
        <v>8</v>
      </c>
      <c r="K276" s="17" t="str">
        <f>IF(Respostas[[#This Row],[NOTA_FINAL_NPS]]&gt;=9,"Promotor",IF(Respostas[[#This Row],[NOTA_FINAL_NPS]]&lt;6,"Detrator","Neutro"))</f>
        <v>Neutro</v>
      </c>
    </row>
    <row r="277" spans="2:11" x14ac:dyDescent="0.2">
      <c r="B277" s="15">
        <v>44296</v>
      </c>
      <c r="C277" s="15" t="str">
        <f>UPPER(TEXT(Respostas[[#This Row],[DATA_RESPOSTA]],"mmm"))</f>
        <v>ABR</v>
      </c>
      <c r="D277" s="16">
        <v>9000841</v>
      </c>
      <c r="E277" s="16" t="str">
        <f>VLOOKUP(Respostas[[#This Row],[CÓD_CLIENTE]],CadastroClientes[[COD_CLIENTE]:[GERENTE]],5,0)</f>
        <v>Dexter</v>
      </c>
      <c r="F277" s="16" t="str">
        <f>VLOOKUP(Respostas[[#This Row],[CÓD_CLIENTE]],Localidades[],2,0)</f>
        <v>São Paulo</v>
      </c>
      <c r="G277" s="16" t="str">
        <f>VLOOKUP(Respostas[[#This Row],[CÓD_CLIENTE]],Localidades[],3,0)</f>
        <v>SP</v>
      </c>
      <c r="H277" s="16" t="str">
        <f>VLOOKUP(Respostas[[#This Row],[CÓD_CLIENTE]],Localidades[],4,0)</f>
        <v>Sudeste</v>
      </c>
      <c r="I277" s="16" t="s">
        <v>56</v>
      </c>
      <c r="J277" s="16">
        <v>10</v>
      </c>
      <c r="K277" s="17" t="str">
        <f>IF(Respostas[[#This Row],[NOTA_FINAL_NPS]]&gt;=9,"Promotor",IF(Respostas[[#This Row],[NOTA_FINAL_NPS]]&lt;6,"Detrator","Neutro"))</f>
        <v>Promotor</v>
      </c>
    </row>
    <row r="278" spans="2:11" x14ac:dyDescent="0.2">
      <c r="B278" s="15">
        <v>44297</v>
      </c>
      <c r="C278" s="15" t="str">
        <f>UPPER(TEXT(Respostas[[#This Row],[DATA_RESPOSTA]],"mmm"))</f>
        <v>ABR</v>
      </c>
      <c r="D278" s="16">
        <v>9000112</v>
      </c>
      <c r="E278" s="16" t="str">
        <f>VLOOKUP(Respostas[[#This Row],[CÓD_CLIENTE]],CadastroClientes[[COD_CLIENTE]:[GERENTE]],5,0)</f>
        <v>Dexter</v>
      </c>
      <c r="F278" s="16" t="str">
        <f>VLOOKUP(Respostas[[#This Row],[CÓD_CLIENTE]],Localidades[],2,0)</f>
        <v>Recife</v>
      </c>
      <c r="G278" s="16" t="str">
        <f>VLOOKUP(Respostas[[#This Row],[CÓD_CLIENTE]],Localidades[],3,0)</f>
        <v>PE</v>
      </c>
      <c r="H278" s="16" t="str">
        <f>VLOOKUP(Respostas[[#This Row],[CÓD_CLIENTE]],Localidades[],4,0)</f>
        <v>Nordeste</v>
      </c>
      <c r="I278" s="16" t="s">
        <v>54</v>
      </c>
      <c r="J278" s="16">
        <v>10</v>
      </c>
      <c r="K278" s="17" t="str">
        <f>IF(Respostas[[#This Row],[NOTA_FINAL_NPS]]&gt;=9,"Promotor",IF(Respostas[[#This Row],[NOTA_FINAL_NPS]]&lt;6,"Detrator","Neutro"))</f>
        <v>Promotor</v>
      </c>
    </row>
    <row r="279" spans="2:11" x14ac:dyDescent="0.2">
      <c r="B279" s="15">
        <v>44297</v>
      </c>
      <c r="C279" s="15" t="str">
        <f>UPPER(TEXT(Respostas[[#This Row],[DATA_RESPOSTA]],"mmm"))</f>
        <v>ABR</v>
      </c>
      <c r="D279" s="16">
        <v>9000720</v>
      </c>
      <c r="E279" s="16" t="str">
        <f>VLOOKUP(Respostas[[#This Row],[CÓD_CLIENTE]],CadastroClientes[[COD_CLIENTE]:[GERENTE]],5,0)</f>
        <v>Walter</v>
      </c>
      <c r="F279" s="16" t="str">
        <f>VLOOKUP(Respostas[[#This Row],[CÓD_CLIENTE]],Localidades[],2,0)</f>
        <v>Goiania</v>
      </c>
      <c r="G279" s="16" t="str">
        <f>VLOOKUP(Respostas[[#This Row],[CÓD_CLIENTE]],Localidades[],3,0)</f>
        <v>GO</v>
      </c>
      <c r="H279" s="16" t="str">
        <f>VLOOKUP(Respostas[[#This Row],[CÓD_CLIENTE]],Localidades[],4,0)</f>
        <v>Centro-oeste</v>
      </c>
      <c r="I279" s="16" t="s">
        <v>58</v>
      </c>
      <c r="J279" s="16">
        <v>10</v>
      </c>
      <c r="K279" s="17" t="str">
        <f>IF(Respostas[[#This Row],[NOTA_FINAL_NPS]]&gt;=9,"Promotor",IF(Respostas[[#This Row],[NOTA_FINAL_NPS]]&lt;6,"Detrator","Neutro"))</f>
        <v>Promotor</v>
      </c>
    </row>
    <row r="280" spans="2:11" x14ac:dyDescent="0.2">
      <c r="B280" s="15">
        <v>44298</v>
      </c>
      <c r="C280" s="15" t="str">
        <f>UPPER(TEXT(Respostas[[#This Row],[DATA_RESPOSTA]],"mmm"))</f>
        <v>ABR</v>
      </c>
      <c r="D280" s="16">
        <v>9000077</v>
      </c>
      <c r="E280" s="16" t="str">
        <f>VLOOKUP(Respostas[[#This Row],[CÓD_CLIENTE]],CadastroClientes[[COD_CLIENTE]:[GERENTE]],5,0)</f>
        <v>Michael</v>
      </c>
      <c r="F280" s="16" t="str">
        <f>VLOOKUP(Respostas[[#This Row],[CÓD_CLIENTE]],Localidades[],2,0)</f>
        <v>Recife</v>
      </c>
      <c r="G280" s="16" t="str">
        <f>VLOOKUP(Respostas[[#This Row],[CÓD_CLIENTE]],Localidades[],3,0)</f>
        <v>PE</v>
      </c>
      <c r="H280" s="16" t="str">
        <f>VLOOKUP(Respostas[[#This Row],[CÓD_CLIENTE]],Localidades[],4,0)</f>
        <v>Nordeste</v>
      </c>
      <c r="I280" s="16" t="s">
        <v>58</v>
      </c>
      <c r="J280" s="16">
        <v>10</v>
      </c>
      <c r="K280" s="17" t="str">
        <f>IF(Respostas[[#This Row],[NOTA_FINAL_NPS]]&gt;=9,"Promotor",IF(Respostas[[#This Row],[NOTA_FINAL_NPS]]&lt;6,"Detrator","Neutro"))</f>
        <v>Promotor</v>
      </c>
    </row>
    <row r="281" spans="2:11" x14ac:dyDescent="0.2">
      <c r="B281" s="15">
        <v>44298</v>
      </c>
      <c r="C281" s="15" t="str">
        <f>UPPER(TEXT(Respostas[[#This Row],[DATA_RESPOSTA]],"mmm"))</f>
        <v>ABR</v>
      </c>
      <c r="D281" s="16">
        <v>9000254</v>
      </c>
      <c r="E281" s="16" t="str">
        <f>VLOOKUP(Respostas[[#This Row],[CÓD_CLIENTE]],CadastroClientes[[COD_CLIENTE]:[GERENTE]],5,0)</f>
        <v>Analise</v>
      </c>
      <c r="F281" s="16" t="str">
        <f>VLOOKUP(Respostas[[#This Row],[CÓD_CLIENTE]],Localidades[],2,0)</f>
        <v>Goiania</v>
      </c>
      <c r="G281" s="16" t="str">
        <f>VLOOKUP(Respostas[[#This Row],[CÓD_CLIENTE]],Localidades[],3,0)</f>
        <v>GO</v>
      </c>
      <c r="H281" s="16" t="str">
        <f>VLOOKUP(Respostas[[#This Row],[CÓD_CLIENTE]],Localidades[],4,0)</f>
        <v>Centro-oeste</v>
      </c>
      <c r="I281" s="16" t="s">
        <v>1</v>
      </c>
      <c r="J281" s="16">
        <v>2</v>
      </c>
      <c r="K281" s="17" t="str">
        <f>IF(Respostas[[#This Row],[NOTA_FINAL_NPS]]&gt;=9,"Promotor",IF(Respostas[[#This Row],[NOTA_FINAL_NPS]]&lt;6,"Detrator","Neutro"))</f>
        <v>Detrator</v>
      </c>
    </row>
    <row r="282" spans="2:11" x14ac:dyDescent="0.2">
      <c r="B282" s="15">
        <v>44298</v>
      </c>
      <c r="C282" s="15" t="str">
        <f>UPPER(TEXT(Respostas[[#This Row],[DATA_RESPOSTA]],"mmm"))</f>
        <v>ABR</v>
      </c>
      <c r="D282" s="16">
        <v>9000938</v>
      </c>
      <c r="E282" s="16" t="str">
        <f>VLOOKUP(Respostas[[#This Row],[CÓD_CLIENTE]],CadastroClientes[[COD_CLIENTE]:[GERENTE]],5,0)</f>
        <v>Aria</v>
      </c>
      <c r="F282" s="16" t="str">
        <f>VLOOKUP(Respostas[[#This Row],[CÓD_CLIENTE]],Localidades[],2,0)</f>
        <v>Manaus</v>
      </c>
      <c r="G282" s="16" t="str">
        <f>VLOOKUP(Respostas[[#This Row],[CÓD_CLIENTE]],Localidades[],3,0)</f>
        <v>AM</v>
      </c>
      <c r="H282" s="16" t="str">
        <f>VLOOKUP(Respostas[[#This Row],[CÓD_CLIENTE]],Localidades[],4,0)</f>
        <v>Norte</v>
      </c>
      <c r="I282" s="16" t="s">
        <v>57</v>
      </c>
      <c r="J282" s="16">
        <v>2</v>
      </c>
      <c r="K282" s="17" t="str">
        <f>IF(Respostas[[#This Row],[NOTA_FINAL_NPS]]&gt;=9,"Promotor",IF(Respostas[[#This Row],[NOTA_FINAL_NPS]]&lt;6,"Detrator","Neutro"))</f>
        <v>Detrator</v>
      </c>
    </row>
    <row r="283" spans="2:11" x14ac:dyDescent="0.2">
      <c r="B283" s="15">
        <v>44299</v>
      </c>
      <c r="C283" s="15" t="str">
        <f>UPPER(TEXT(Respostas[[#This Row],[DATA_RESPOSTA]],"mmm"))</f>
        <v>ABR</v>
      </c>
      <c r="D283" s="16">
        <v>9000209</v>
      </c>
      <c r="E283" s="16" t="str">
        <f>VLOOKUP(Respostas[[#This Row],[CÓD_CLIENTE]],CadastroClientes[[COD_CLIENTE]:[GERENTE]],5,0)</f>
        <v>Dexter</v>
      </c>
      <c r="F283" s="16" t="str">
        <f>VLOOKUP(Respostas[[#This Row],[CÓD_CLIENTE]],Localidades[],2,0)</f>
        <v>São Paulo</v>
      </c>
      <c r="G283" s="16" t="str">
        <f>VLOOKUP(Respostas[[#This Row],[CÓD_CLIENTE]],Localidades[],3,0)</f>
        <v>SP</v>
      </c>
      <c r="H283" s="16" t="str">
        <f>VLOOKUP(Respostas[[#This Row],[CÓD_CLIENTE]],Localidades[],4,0)</f>
        <v>Sudeste</v>
      </c>
      <c r="I283" s="16" t="s">
        <v>58</v>
      </c>
      <c r="J283" s="16">
        <v>5</v>
      </c>
      <c r="K283" s="17" t="str">
        <f>IF(Respostas[[#This Row],[NOTA_FINAL_NPS]]&gt;=9,"Promotor",IF(Respostas[[#This Row],[NOTA_FINAL_NPS]]&lt;6,"Detrator","Neutro"))</f>
        <v>Detrator</v>
      </c>
    </row>
    <row r="284" spans="2:11" x14ac:dyDescent="0.2">
      <c r="B284" s="15">
        <v>44299</v>
      </c>
      <c r="C284" s="15" t="str">
        <f>UPPER(TEXT(Respostas[[#This Row],[DATA_RESPOSTA]],"mmm"))</f>
        <v>ABR</v>
      </c>
      <c r="D284" s="16">
        <v>9000594</v>
      </c>
      <c r="E284" s="16" t="str">
        <f>VLOOKUP(Respostas[[#This Row],[CÓD_CLIENTE]],CadastroClientes[[COD_CLIENTE]:[GERENTE]],5,0)</f>
        <v>Analise</v>
      </c>
      <c r="F284" s="16" t="str">
        <f>VLOOKUP(Respostas[[#This Row],[CÓD_CLIENTE]],Localidades[],2,0)</f>
        <v>Rio de Janeiro</v>
      </c>
      <c r="G284" s="16" t="str">
        <f>VLOOKUP(Respostas[[#This Row],[CÓD_CLIENTE]],Localidades[],3,0)</f>
        <v>RJ</v>
      </c>
      <c r="H284" s="16" t="str">
        <f>VLOOKUP(Respostas[[#This Row],[CÓD_CLIENTE]],Localidades[],4,0)</f>
        <v>Sudeste</v>
      </c>
      <c r="I284" s="16" t="s">
        <v>58</v>
      </c>
      <c r="J284" s="16">
        <v>6</v>
      </c>
      <c r="K284" s="17" t="str">
        <f>IF(Respostas[[#This Row],[NOTA_FINAL_NPS]]&gt;=9,"Promotor",IF(Respostas[[#This Row],[NOTA_FINAL_NPS]]&lt;6,"Detrator","Neutro"))</f>
        <v>Neutro</v>
      </c>
    </row>
    <row r="285" spans="2:11" x14ac:dyDescent="0.2">
      <c r="B285" s="15">
        <v>44299</v>
      </c>
      <c r="C285" s="15" t="str">
        <f>UPPER(TEXT(Respostas[[#This Row],[DATA_RESPOSTA]],"mmm"))</f>
        <v>ABR</v>
      </c>
      <c r="D285" s="16">
        <v>9000882</v>
      </c>
      <c r="E285" s="16" t="str">
        <f>VLOOKUP(Respostas[[#This Row],[CÓD_CLIENTE]],CadastroClientes[[COD_CLIENTE]:[GERENTE]],5,0)</f>
        <v>Analise</v>
      </c>
      <c r="F285" s="16" t="str">
        <f>VLOOKUP(Respostas[[#This Row],[CÓD_CLIENTE]],Localidades[],2,0)</f>
        <v>Manaus</v>
      </c>
      <c r="G285" s="16" t="str">
        <f>VLOOKUP(Respostas[[#This Row],[CÓD_CLIENTE]],Localidades[],3,0)</f>
        <v>AM</v>
      </c>
      <c r="H285" s="16" t="str">
        <f>VLOOKUP(Respostas[[#This Row],[CÓD_CLIENTE]],Localidades[],4,0)</f>
        <v>Norte</v>
      </c>
      <c r="I285" s="16" t="s">
        <v>56</v>
      </c>
      <c r="J285" s="16">
        <v>6</v>
      </c>
      <c r="K285" s="17" t="str">
        <f>IF(Respostas[[#This Row],[NOTA_FINAL_NPS]]&gt;=9,"Promotor",IF(Respostas[[#This Row],[NOTA_FINAL_NPS]]&lt;6,"Detrator","Neutro"))</f>
        <v>Neutro</v>
      </c>
    </row>
    <row r="286" spans="2:11" x14ac:dyDescent="0.2">
      <c r="B286" s="15">
        <v>44300</v>
      </c>
      <c r="C286" s="15" t="str">
        <f>UPPER(TEXT(Respostas[[#This Row],[DATA_RESPOSTA]],"mmm"))</f>
        <v>ABR</v>
      </c>
      <c r="D286" s="16">
        <v>9000862</v>
      </c>
      <c r="E286" s="16" t="str">
        <f>VLOOKUP(Respostas[[#This Row],[CÓD_CLIENTE]],CadastroClientes[[COD_CLIENTE]:[GERENTE]],5,0)</f>
        <v>Dexter</v>
      </c>
      <c r="F286" s="16" t="str">
        <f>VLOOKUP(Respostas[[#This Row],[CÓD_CLIENTE]],Localidades[],2,0)</f>
        <v>São Paulo</v>
      </c>
      <c r="G286" s="16" t="str">
        <f>VLOOKUP(Respostas[[#This Row],[CÓD_CLIENTE]],Localidades[],3,0)</f>
        <v>SP</v>
      </c>
      <c r="H286" s="16" t="str">
        <f>VLOOKUP(Respostas[[#This Row],[CÓD_CLIENTE]],Localidades[],4,0)</f>
        <v>Sudeste</v>
      </c>
      <c r="I286" s="16" t="s">
        <v>57</v>
      </c>
      <c r="J286" s="16">
        <v>1</v>
      </c>
      <c r="K286" s="17" t="str">
        <f>IF(Respostas[[#This Row],[NOTA_FINAL_NPS]]&gt;=9,"Promotor",IF(Respostas[[#This Row],[NOTA_FINAL_NPS]]&lt;6,"Detrator","Neutro"))</f>
        <v>Detrator</v>
      </c>
    </row>
    <row r="287" spans="2:11" x14ac:dyDescent="0.2">
      <c r="B287" s="15">
        <v>44300</v>
      </c>
      <c r="C287" s="15" t="str">
        <f>UPPER(TEXT(Respostas[[#This Row],[DATA_RESPOSTA]],"mmm"))</f>
        <v>ABR</v>
      </c>
      <c r="D287" s="16">
        <v>9000958</v>
      </c>
      <c r="E287" s="16" t="str">
        <f>VLOOKUP(Respostas[[#This Row],[CÓD_CLIENTE]],CadastroClientes[[COD_CLIENTE]:[GERENTE]],5,0)</f>
        <v>Aria</v>
      </c>
      <c r="F287" s="16" t="str">
        <f>VLOOKUP(Respostas[[#This Row],[CÓD_CLIENTE]],Localidades[],2,0)</f>
        <v>Rio de Janeiro</v>
      </c>
      <c r="G287" s="16" t="str">
        <f>VLOOKUP(Respostas[[#This Row],[CÓD_CLIENTE]],Localidades[],3,0)</f>
        <v>RJ</v>
      </c>
      <c r="H287" s="16" t="str">
        <f>VLOOKUP(Respostas[[#This Row],[CÓD_CLIENTE]],Localidades[],4,0)</f>
        <v>Sudeste</v>
      </c>
      <c r="I287" s="16" t="s">
        <v>54</v>
      </c>
      <c r="J287" s="16">
        <v>2</v>
      </c>
      <c r="K287" s="17" t="str">
        <f>IF(Respostas[[#This Row],[NOTA_FINAL_NPS]]&gt;=9,"Promotor",IF(Respostas[[#This Row],[NOTA_FINAL_NPS]]&lt;6,"Detrator","Neutro"))</f>
        <v>Detrator</v>
      </c>
    </row>
    <row r="288" spans="2:11" x14ac:dyDescent="0.2">
      <c r="B288" s="15">
        <v>44301</v>
      </c>
      <c r="C288" s="15" t="str">
        <f>UPPER(TEXT(Respostas[[#This Row],[DATA_RESPOSTA]],"mmm"))</f>
        <v>ABR</v>
      </c>
      <c r="D288" s="16">
        <v>9000830</v>
      </c>
      <c r="E288" s="16" t="str">
        <f>VLOOKUP(Respostas[[#This Row],[CÓD_CLIENTE]],CadastroClientes[[COD_CLIENTE]:[GERENTE]],5,0)</f>
        <v>Dexter</v>
      </c>
      <c r="F288" s="16" t="str">
        <f>VLOOKUP(Respostas[[#This Row],[CÓD_CLIENTE]],Localidades[],2,0)</f>
        <v>Porto Alegre</v>
      </c>
      <c r="G288" s="16" t="str">
        <f>VLOOKUP(Respostas[[#This Row],[CÓD_CLIENTE]],Localidades[],3,0)</f>
        <v>RS</v>
      </c>
      <c r="H288" s="16" t="str">
        <f>VLOOKUP(Respostas[[#This Row],[CÓD_CLIENTE]],Localidades[],4,0)</f>
        <v>Sul</v>
      </c>
      <c r="I288" s="16" t="s">
        <v>56</v>
      </c>
      <c r="J288" s="16">
        <v>4</v>
      </c>
      <c r="K288" s="17" t="str">
        <f>IF(Respostas[[#This Row],[NOTA_FINAL_NPS]]&gt;=9,"Promotor",IF(Respostas[[#This Row],[NOTA_FINAL_NPS]]&lt;6,"Detrator","Neutro"))</f>
        <v>Detrator</v>
      </c>
    </row>
    <row r="289" spans="2:11" x14ac:dyDescent="0.2">
      <c r="B289" s="15">
        <v>44302</v>
      </c>
      <c r="C289" s="15" t="str">
        <f>UPPER(TEXT(Respostas[[#This Row],[DATA_RESPOSTA]],"mmm"))</f>
        <v>ABR</v>
      </c>
      <c r="D289" s="16">
        <v>9000038</v>
      </c>
      <c r="E289" s="16" t="str">
        <f>VLOOKUP(Respostas[[#This Row],[CÓD_CLIENTE]],CadastroClientes[[COD_CLIENTE]:[GERENTE]],5,0)</f>
        <v>Michael</v>
      </c>
      <c r="F289" s="16" t="str">
        <f>VLOOKUP(Respostas[[#This Row],[CÓD_CLIENTE]],Localidades[],2,0)</f>
        <v>Manaus</v>
      </c>
      <c r="G289" s="16" t="str">
        <f>VLOOKUP(Respostas[[#This Row],[CÓD_CLIENTE]],Localidades[],3,0)</f>
        <v>AM</v>
      </c>
      <c r="H289" s="16" t="str">
        <f>VLOOKUP(Respostas[[#This Row],[CÓD_CLIENTE]],Localidades[],4,0)</f>
        <v>Norte</v>
      </c>
      <c r="I289" s="16" t="s">
        <v>57</v>
      </c>
      <c r="J289" s="16">
        <v>10</v>
      </c>
      <c r="K289" s="17" t="str">
        <f>IF(Respostas[[#This Row],[NOTA_FINAL_NPS]]&gt;=9,"Promotor",IF(Respostas[[#This Row],[NOTA_FINAL_NPS]]&lt;6,"Detrator","Neutro"))</f>
        <v>Promotor</v>
      </c>
    </row>
    <row r="290" spans="2:11" x14ac:dyDescent="0.2">
      <c r="B290" s="15">
        <v>44303</v>
      </c>
      <c r="C290" s="15" t="str">
        <f>UPPER(TEXT(Respostas[[#This Row],[DATA_RESPOSTA]],"mmm"))</f>
        <v>ABR</v>
      </c>
      <c r="D290" s="16">
        <v>9000789</v>
      </c>
      <c r="E290" s="16" t="str">
        <f>VLOOKUP(Respostas[[#This Row],[CÓD_CLIENTE]],CadastroClientes[[COD_CLIENTE]:[GERENTE]],5,0)</f>
        <v>Dexter</v>
      </c>
      <c r="F290" s="16" t="str">
        <f>VLOOKUP(Respostas[[#This Row],[CÓD_CLIENTE]],Localidades[],2,0)</f>
        <v>Porto Alegre</v>
      </c>
      <c r="G290" s="16" t="str">
        <f>VLOOKUP(Respostas[[#This Row],[CÓD_CLIENTE]],Localidades[],3,0)</f>
        <v>RS</v>
      </c>
      <c r="H290" s="16" t="str">
        <f>VLOOKUP(Respostas[[#This Row],[CÓD_CLIENTE]],Localidades[],4,0)</f>
        <v>Sul</v>
      </c>
      <c r="I290" s="16" t="s">
        <v>57</v>
      </c>
      <c r="J290" s="16">
        <v>6</v>
      </c>
      <c r="K290" s="17" t="str">
        <f>IF(Respostas[[#This Row],[NOTA_FINAL_NPS]]&gt;=9,"Promotor",IF(Respostas[[#This Row],[NOTA_FINAL_NPS]]&lt;6,"Detrator","Neutro"))</f>
        <v>Neutro</v>
      </c>
    </row>
    <row r="291" spans="2:11" x14ac:dyDescent="0.2">
      <c r="B291" s="15">
        <v>44303</v>
      </c>
      <c r="C291" s="15" t="str">
        <f>UPPER(TEXT(Respostas[[#This Row],[DATA_RESPOSTA]],"mmm"))</f>
        <v>ABR</v>
      </c>
      <c r="D291" s="16">
        <v>9000875</v>
      </c>
      <c r="E291" s="16" t="str">
        <f>VLOOKUP(Respostas[[#This Row],[CÓD_CLIENTE]],CadastroClientes[[COD_CLIENTE]:[GERENTE]],5,0)</f>
        <v>Aria</v>
      </c>
      <c r="F291" s="16" t="str">
        <f>VLOOKUP(Respostas[[#This Row],[CÓD_CLIENTE]],Localidades[],2,0)</f>
        <v>Goiania</v>
      </c>
      <c r="G291" s="16" t="str">
        <f>VLOOKUP(Respostas[[#This Row],[CÓD_CLIENTE]],Localidades[],3,0)</f>
        <v>GO</v>
      </c>
      <c r="H291" s="16" t="str">
        <f>VLOOKUP(Respostas[[#This Row],[CÓD_CLIENTE]],Localidades[],4,0)</f>
        <v>Centro-oeste</v>
      </c>
      <c r="I291" s="16" t="s">
        <v>1</v>
      </c>
      <c r="J291" s="16">
        <v>9</v>
      </c>
      <c r="K291" s="17" t="str">
        <f>IF(Respostas[[#This Row],[NOTA_FINAL_NPS]]&gt;=9,"Promotor",IF(Respostas[[#This Row],[NOTA_FINAL_NPS]]&lt;6,"Detrator","Neutro"))</f>
        <v>Promotor</v>
      </c>
    </row>
    <row r="292" spans="2:11" x14ac:dyDescent="0.2">
      <c r="B292" s="15">
        <v>44304</v>
      </c>
      <c r="C292" s="15" t="str">
        <f>UPPER(TEXT(Respostas[[#This Row],[DATA_RESPOSTA]],"mmm"))</f>
        <v>ABR</v>
      </c>
      <c r="D292" s="16">
        <v>9000121</v>
      </c>
      <c r="E292" s="16" t="str">
        <f>VLOOKUP(Respostas[[#This Row],[CÓD_CLIENTE]],CadastroClientes[[COD_CLIENTE]:[GERENTE]],5,0)</f>
        <v>Dexter</v>
      </c>
      <c r="F292" s="16" t="str">
        <f>VLOOKUP(Respostas[[#This Row],[CÓD_CLIENTE]],Localidades[],2,0)</f>
        <v>Manaus</v>
      </c>
      <c r="G292" s="16" t="str">
        <f>VLOOKUP(Respostas[[#This Row],[CÓD_CLIENTE]],Localidades[],3,0)</f>
        <v>AM</v>
      </c>
      <c r="H292" s="16" t="str">
        <f>VLOOKUP(Respostas[[#This Row],[CÓD_CLIENTE]],Localidades[],4,0)</f>
        <v>Norte</v>
      </c>
      <c r="I292" s="16" t="s">
        <v>56</v>
      </c>
      <c r="J292" s="16">
        <v>8</v>
      </c>
      <c r="K292" s="17" t="str">
        <f>IF(Respostas[[#This Row],[NOTA_FINAL_NPS]]&gt;=9,"Promotor",IF(Respostas[[#This Row],[NOTA_FINAL_NPS]]&lt;6,"Detrator","Neutro"))</f>
        <v>Neutro</v>
      </c>
    </row>
    <row r="293" spans="2:11" x14ac:dyDescent="0.2">
      <c r="B293" s="15">
        <v>44304</v>
      </c>
      <c r="C293" s="15" t="str">
        <f>UPPER(TEXT(Respostas[[#This Row],[DATA_RESPOSTA]],"mmm"))</f>
        <v>ABR</v>
      </c>
      <c r="D293" s="16">
        <v>9000372</v>
      </c>
      <c r="E293" s="16" t="str">
        <f>VLOOKUP(Respostas[[#This Row],[CÓD_CLIENTE]],CadastroClientes[[COD_CLIENTE]:[GERENTE]],5,0)</f>
        <v>Analise</v>
      </c>
      <c r="F293" s="16" t="str">
        <f>VLOOKUP(Respostas[[#This Row],[CÓD_CLIENTE]],Localidades[],2,0)</f>
        <v>São Paulo</v>
      </c>
      <c r="G293" s="16" t="str">
        <f>VLOOKUP(Respostas[[#This Row],[CÓD_CLIENTE]],Localidades[],3,0)</f>
        <v>SP</v>
      </c>
      <c r="H293" s="16" t="str">
        <f>VLOOKUP(Respostas[[#This Row],[CÓD_CLIENTE]],Localidades[],4,0)</f>
        <v>Sudeste</v>
      </c>
      <c r="I293" s="16" t="s">
        <v>1</v>
      </c>
      <c r="J293" s="16">
        <v>4</v>
      </c>
      <c r="K293" s="17" t="str">
        <f>IF(Respostas[[#This Row],[NOTA_FINAL_NPS]]&gt;=9,"Promotor",IF(Respostas[[#This Row],[NOTA_FINAL_NPS]]&lt;6,"Detrator","Neutro"))</f>
        <v>Detrator</v>
      </c>
    </row>
    <row r="294" spans="2:11" x14ac:dyDescent="0.2">
      <c r="B294" s="15">
        <v>44305</v>
      </c>
      <c r="C294" s="15" t="str">
        <f>UPPER(TEXT(Respostas[[#This Row],[DATA_RESPOSTA]],"mmm"))</f>
        <v>ABR</v>
      </c>
      <c r="D294" s="16">
        <v>9000166</v>
      </c>
      <c r="E294" s="16" t="str">
        <f>VLOOKUP(Respostas[[#This Row],[CÓD_CLIENTE]],CadastroClientes[[COD_CLIENTE]:[GERENTE]],5,0)</f>
        <v>Dexter</v>
      </c>
      <c r="F294" s="16" t="str">
        <f>VLOOKUP(Respostas[[#This Row],[CÓD_CLIENTE]],Localidades[],2,0)</f>
        <v>Campinas</v>
      </c>
      <c r="G294" s="16" t="str">
        <f>VLOOKUP(Respostas[[#This Row],[CÓD_CLIENTE]],Localidades[],3,0)</f>
        <v>SP</v>
      </c>
      <c r="H294" s="16" t="str">
        <f>VLOOKUP(Respostas[[#This Row],[CÓD_CLIENTE]],Localidades[],4,0)</f>
        <v>Sudeste</v>
      </c>
      <c r="I294" s="16" t="s">
        <v>54</v>
      </c>
      <c r="J294" s="16">
        <v>10</v>
      </c>
      <c r="K294" s="17" t="str">
        <f>IF(Respostas[[#This Row],[NOTA_FINAL_NPS]]&gt;=9,"Promotor",IF(Respostas[[#This Row],[NOTA_FINAL_NPS]]&lt;6,"Detrator","Neutro"))</f>
        <v>Promotor</v>
      </c>
    </row>
    <row r="295" spans="2:11" x14ac:dyDescent="0.2">
      <c r="B295" s="15">
        <v>44305</v>
      </c>
      <c r="C295" s="15" t="str">
        <f>UPPER(TEXT(Respostas[[#This Row],[DATA_RESPOSTA]],"mmm"))</f>
        <v>ABR</v>
      </c>
      <c r="D295" s="16">
        <v>9000234</v>
      </c>
      <c r="E295" s="16" t="str">
        <f>VLOOKUP(Respostas[[#This Row],[CÓD_CLIENTE]],CadastroClientes[[COD_CLIENTE]:[GERENTE]],5,0)</f>
        <v>Analise</v>
      </c>
      <c r="F295" s="16" t="str">
        <f>VLOOKUP(Respostas[[#This Row],[CÓD_CLIENTE]],Localidades[],2,0)</f>
        <v>Goiania</v>
      </c>
      <c r="G295" s="16" t="str">
        <f>VLOOKUP(Respostas[[#This Row],[CÓD_CLIENTE]],Localidades[],3,0)</f>
        <v>GO</v>
      </c>
      <c r="H295" s="16" t="str">
        <f>VLOOKUP(Respostas[[#This Row],[CÓD_CLIENTE]],Localidades[],4,0)</f>
        <v>Centro-oeste</v>
      </c>
      <c r="I295" s="16" t="s">
        <v>56</v>
      </c>
      <c r="J295" s="16">
        <v>2</v>
      </c>
      <c r="K295" s="17" t="str">
        <f>IF(Respostas[[#This Row],[NOTA_FINAL_NPS]]&gt;=9,"Promotor",IF(Respostas[[#This Row],[NOTA_FINAL_NPS]]&lt;6,"Detrator","Neutro"))</f>
        <v>Detrator</v>
      </c>
    </row>
    <row r="296" spans="2:11" x14ac:dyDescent="0.2">
      <c r="B296" s="15">
        <v>44305</v>
      </c>
      <c r="C296" s="15" t="str">
        <f>UPPER(TEXT(Respostas[[#This Row],[DATA_RESPOSTA]],"mmm"))</f>
        <v>ABR</v>
      </c>
      <c r="D296" s="16">
        <v>9000361</v>
      </c>
      <c r="E296" s="16" t="str">
        <f>VLOOKUP(Respostas[[#This Row],[CÓD_CLIENTE]],CadastroClientes[[COD_CLIENTE]:[GERENTE]],5,0)</f>
        <v>Analise</v>
      </c>
      <c r="F296" s="16" t="str">
        <f>VLOOKUP(Respostas[[#This Row],[CÓD_CLIENTE]],Localidades[],2,0)</f>
        <v>Recife</v>
      </c>
      <c r="G296" s="16" t="str">
        <f>VLOOKUP(Respostas[[#This Row],[CÓD_CLIENTE]],Localidades[],3,0)</f>
        <v>PE</v>
      </c>
      <c r="H296" s="16" t="str">
        <f>VLOOKUP(Respostas[[#This Row],[CÓD_CLIENTE]],Localidades[],4,0)</f>
        <v>Nordeste</v>
      </c>
      <c r="I296" s="16" t="s">
        <v>58</v>
      </c>
      <c r="J296" s="16">
        <v>3</v>
      </c>
      <c r="K296" s="17" t="str">
        <f>IF(Respostas[[#This Row],[NOTA_FINAL_NPS]]&gt;=9,"Promotor",IF(Respostas[[#This Row],[NOTA_FINAL_NPS]]&lt;6,"Detrator","Neutro"))</f>
        <v>Detrator</v>
      </c>
    </row>
    <row r="297" spans="2:11" x14ac:dyDescent="0.2">
      <c r="B297" s="15">
        <v>44306</v>
      </c>
      <c r="C297" s="15" t="str">
        <f>UPPER(TEXT(Respostas[[#This Row],[DATA_RESPOSTA]],"mmm"))</f>
        <v>ABR</v>
      </c>
      <c r="D297" s="16">
        <v>9000566</v>
      </c>
      <c r="E297" s="16" t="str">
        <f>VLOOKUP(Respostas[[#This Row],[CÓD_CLIENTE]],CadastroClientes[[COD_CLIENTE]:[GERENTE]],5,0)</f>
        <v>Analise</v>
      </c>
      <c r="F297" s="16" t="str">
        <f>VLOOKUP(Respostas[[#This Row],[CÓD_CLIENTE]],Localidades[],2,0)</f>
        <v>Porto Alegre</v>
      </c>
      <c r="G297" s="16" t="str">
        <f>VLOOKUP(Respostas[[#This Row],[CÓD_CLIENTE]],Localidades[],3,0)</f>
        <v>RS</v>
      </c>
      <c r="H297" s="16" t="str">
        <f>VLOOKUP(Respostas[[#This Row],[CÓD_CLIENTE]],Localidades[],4,0)</f>
        <v>Sul</v>
      </c>
      <c r="I297" s="16" t="s">
        <v>58</v>
      </c>
      <c r="J297" s="16">
        <v>4</v>
      </c>
      <c r="K297" s="17" t="str">
        <f>IF(Respostas[[#This Row],[NOTA_FINAL_NPS]]&gt;=9,"Promotor",IF(Respostas[[#This Row],[NOTA_FINAL_NPS]]&lt;6,"Detrator","Neutro"))</f>
        <v>Detrator</v>
      </c>
    </row>
    <row r="298" spans="2:11" x14ac:dyDescent="0.2">
      <c r="B298" s="15">
        <v>44306</v>
      </c>
      <c r="C298" s="15" t="str">
        <f>UPPER(TEXT(Respostas[[#This Row],[DATA_RESPOSTA]],"mmm"))</f>
        <v>ABR</v>
      </c>
      <c r="D298" s="16">
        <v>9000715</v>
      </c>
      <c r="E298" s="16" t="str">
        <f>VLOOKUP(Respostas[[#This Row],[CÓD_CLIENTE]],CadastroClientes[[COD_CLIENTE]:[GERENTE]],5,0)</f>
        <v>Michael</v>
      </c>
      <c r="F298" s="16" t="str">
        <f>VLOOKUP(Respostas[[#This Row],[CÓD_CLIENTE]],Localidades[],2,0)</f>
        <v>São Paulo</v>
      </c>
      <c r="G298" s="16" t="str">
        <f>VLOOKUP(Respostas[[#This Row],[CÓD_CLIENTE]],Localidades[],3,0)</f>
        <v>SP</v>
      </c>
      <c r="H298" s="16" t="str">
        <f>VLOOKUP(Respostas[[#This Row],[CÓD_CLIENTE]],Localidades[],4,0)</f>
        <v>Sudeste</v>
      </c>
      <c r="I298" s="16" t="s">
        <v>56</v>
      </c>
      <c r="J298" s="16">
        <v>6</v>
      </c>
      <c r="K298" s="17" t="str">
        <f>IF(Respostas[[#This Row],[NOTA_FINAL_NPS]]&gt;=9,"Promotor",IF(Respostas[[#This Row],[NOTA_FINAL_NPS]]&lt;6,"Detrator","Neutro"))</f>
        <v>Neutro</v>
      </c>
    </row>
    <row r="299" spans="2:11" x14ac:dyDescent="0.2">
      <c r="B299" s="15">
        <v>44307</v>
      </c>
      <c r="C299" s="15" t="str">
        <f>UPPER(TEXT(Respostas[[#This Row],[DATA_RESPOSTA]],"mmm"))</f>
        <v>ABR</v>
      </c>
      <c r="D299" s="16">
        <v>9000069</v>
      </c>
      <c r="E299" s="16" t="str">
        <f>VLOOKUP(Respostas[[#This Row],[CÓD_CLIENTE]],CadastroClientes[[COD_CLIENTE]:[GERENTE]],5,0)</f>
        <v>Michael</v>
      </c>
      <c r="F299" s="16" t="str">
        <f>VLOOKUP(Respostas[[#This Row],[CÓD_CLIENTE]],Localidades[],2,0)</f>
        <v>Manaus</v>
      </c>
      <c r="G299" s="16" t="str">
        <f>VLOOKUP(Respostas[[#This Row],[CÓD_CLIENTE]],Localidades[],3,0)</f>
        <v>AM</v>
      </c>
      <c r="H299" s="16" t="str">
        <f>VLOOKUP(Respostas[[#This Row],[CÓD_CLIENTE]],Localidades[],4,0)</f>
        <v>Norte</v>
      </c>
      <c r="I299" s="16" t="s">
        <v>56</v>
      </c>
      <c r="J299" s="16">
        <v>10</v>
      </c>
      <c r="K299" s="17" t="str">
        <f>IF(Respostas[[#This Row],[NOTA_FINAL_NPS]]&gt;=9,"Promotor",IF(Respostas[[#This Row],[NOTA_FINAL_NPS]]&lt;6,"Detrator","Neutro"))</f>
        <v>Promotor</v>
      </c>
    </row>
    <row r="300" spans="2:11" x14ac:dyDescent="0.2">
      <c r="B300" s="15">
        <v>44307</v>
      </c>
      <c r="C300" s="15" t="str">
        <f>UPPER(TEXT(Respostas[[#This Row],[DATA_RESPOSTA]],"mmm"))</f>
        <v>ABR</v>
      </c>
      <c r="D300" s="16">
        <v>9000497</v>
      </c>
      <c r="E300" s="16" t="str">
        <f>VLOOKUP(Respostas[[#This Row],[CÓD_CLIENTE]],CadastroClientes[[COD_CLIENTE]:[GERENTE]],5,0)</f>
        <v>Analise</v>
      </c>
      <c r="F300" s="16" t="str">
        <f>VLOOKUP(Respostas[[#This Row],[CÓD_CLIENTE]],Localidades[],2,0)</f>
        <v>Recife</v>
      </c>
      <c r="G300" s="16" t="str">
        <f>VLOOKUP(Respostas[[#This Row],[CÓD_CLIENTE]],Localidades[],3,0)</f>
        <v>PE</v>
      </c>
      <c r="H300" s="16" t="str">
        <f>VLOOKUP(Respostas[[#This Row],[CÓD_CLIENTE]],Localidades[],4,0)</f>
        <v>Nordeste</v>
      </c>
      <c r="I300" s="16" t="s">
        <v>56</v>
      </c>
      <c r="J300" s="16">
        <v>2</v>
      </c>
      <c r="K300" s="17" t="str">
        <f>IF(Respostas[[#This Row],[NOTA_FINAL_NPS]]&gt;=9,"Promotor",IF(Respostas[[#This Row],[NOTA_FINAL_NPS]]&lt;6,"Detrator","Neutro"))</f>
        <v>Detrator</v>
      </c>
    </row>
    <row r="301" spans="2:11" x14ac:dyDescent="0.2">
      <c r="B301" s="15">
        <v>44307</v>
      </c>
      <c r="C301" s="15" t="str">
        <f>UPPER(TEXT(Respostas[[#This Row],[DATA_RESPOSTA]],"mmm"))</f>
        <v>ABR</v>
      </c>
      <c r="D301" s="16">
        <v>9000578</v>
      </c>
      <c r="E301" s="16" t="str">
        <f>VLOOKUP(Respostas[[#This Row],[CÓD_CLIENTE]],CadastroClientes[[COD_CLIENTE]:[GERENTE]],5,0)</f>
        <v>Analise</v>
      </c>
      <c r="F301" s="16" t="str">
        <f>VLOOKUP(Respostas[[#This Row],[CÓD_CLIENTE]],Localidades[],2,0)</f>
        <v>Porto Alegre</v>
      </c>
      <c r="G301" s="16" t="str">
        <f>VLOOKUP(Respostas[[#This Row],[CÓD_CLIENTE]],Localidades[],3,0)</f>
        <v>RS</v>
      </c>
      <c r="H301" s="16" t="str">
        <f>VLOOKUP(Respostas[[#This Row],[CÓD_CLIENTE]],Localidades[],4,0)</f>
        <v>Sul</v>
      </c>
      <c r="I301" s="16" t="s">
        <v>55</v>
      </c>
      <c r="J301" s="16">
        <v>9</v>
      </c>
      <c r="K301" s="17" t="str">
        <f>IF(Respostas[[#This Row],[NOTA_FINAL_NPS]]&gt;=9,"Promotor",IF(Respostas[[#This Row],[NOTA_FINAL_NPS]]&lt;6,"Detrator","Neutro"))</f>
        <v>Promotor</v>
      </c>
    </row>
    <row r="302" spans="2:11" x14ac:dyDescent="0.2">
      <c r="B302" s="15">
        <v>44307</v>
      </c>
      <c r="C302" s="15" t="str">
        <f>UPPER(TEXT(Respostas[[#This Row],[DATA_RESPOSTA]],"mmm"))</f>
        <v>ABR</v>
      </c>
      <c r="D302" s="16">
        <v>9000787</v>
      </c>
      <c r="E302" s="16" t="str">
        <f>VLOOKUP(Respostas[[#This Row],[CÓD_CLIENTE]],CadastroClientes[[COD_CLIENTE]:[GERENTE]],5,0)</f>
        <v>Dexter</v>
      </c>
      <c r="F302" s="16" t="str">
        <f>VLOOKUP(Respostas[[#This Row],[CÓD_CLIENTE]],Localidades[],2,0)</f>
        <v>Florianopolis</v>
      </c>
      <c r="G302" s="16" t="str">
        <f>VLOOKUP(Respostas[[#This Row],[CÓD_CLIENTE]],Localidades[],3,0)</f>
        <v>SC</v>
      </c>
      <c r="H302" s="16" t="str">
        <f>VLOOKUP(Respostas[[#This Row],[CÓD_CLIENTE]],Localidades[],4,0)</f>
        <v>Sul</v>
      </c>
      <c r="I302" s="16" t="s">
        <v>58</v>
      </c>
      <c r="J302" s="16">
        <v>9</v>
      </c>
      <c r="K302" s="17" t="str">
        <f>IF(Respostas[[#This Row],[NOTA_FINAL_NPS]]&gt;=9,"Promotor",IF(Respostas[[#This Row],[NOTA_FINAL_NPS]]&lt;6,"Detrator","Neutro"))</f>
        <v>Promotor</v>
      </c>
    </row>
    <row r="303" spans="2:11" x14ac:dyDescent="0.2">
      <c r="B303" s="15">
        <v>44308</v>
      </c>
      <c r="C303" s="15" t="str">
        <f>UPPER(TEXT(Respostas[[#This Row],[DATA_RESPOSTA]],"mmm"))</f>
        <v>ABR</v>
      </c>
      <c r="D303" s="16">
        <v>9000984</v>
      </c>
      <c r="E303" s="16" t="str">
        <f>VLOOKUP(Respostas[[#This Row],[CÓD_CLIENTE]],CadastroClientes[[COD_CLIENTE]:[GERENTE]],5,0)</f>
        <v>Aria</v>
      </c>
      <c r="F303" s="16" t="str">
        <f>VLOOKUP(Respostas[[#This Row],[CÓD_CLIENTE]],Localidades[],2,0)</f>
        <v>Manaus</v>
      </c>
      <c r="G303" s="16" t="str">
        <f>VLOOKUP(Respostas[[#This Row],[CÓD_CLIENTE]],Localidades[],3,0)</f>
        <v>AM</v>
      </c>
      <c r="H303" s="16" t="str">
        <f>VLOOKUP(Respostas[[#This Row],[CÓD_CLIENTE]],Localidades[],4,0)</f>
        <v>Norte</v>
      </c>
      <c r="I303" s="16" t="s">
        <v>55</v>
      </c>
      <c r="J303" s="16">
        <v>7</v>
      </c>
      <c r="K303" s="17" t="str">
        <f>IF(Respostas[[#This Row],[NOTA_FINAL_NPS]]&gt;=9,"Promotor",IF(Respostas[[#This Row],[NOTA_FINAL_NPS]]&lt;6,"Detrator","Neutro"))</f>
        <v>Neutro</v>
      </c>
    </row>
    <row r="304" spans="2:11" x14ac:dyDescent="0.2">
      <c r="B304" s="15">
        <v>44309</v>
      </c>
      <c r="C304" s="15" t="str">
        <f>UPPER(TEXT(Respostas[[#This Row],[DATA_RESPOSTA]],"mmm"))</f>
        <v>ABR</v>
      </c>
      <c r="D304" s="16">
        <v>9000626</v>
      </c>
      <c r="E304" s="16" t="str">
        <f>VLOOKUP(Respostas[[#This Row],[CÓD_CLIENTE]],CadastroClientes[[COD_CLIENTE]:[GERENTE]],5,0)</f>
        <v>Analise</v>
      </c>
      <c r="F304" s="16" t="str">
        <f>VLOOKUP(Respostas[[#This Row],[CÓD_CLIENTE]],Localidades[],2,0)</f>
        <v>Goiania</v>
      </c>
      <c r="G304" s="16" t="str">
        <f>VLOOKUP(Respostas[[#This Row],[CÓD_CLIENTE]],Localidades[],3,0)</f>
        <v>GO</v>
      </c>
      <c r="H304" s="16" t="str">
        <f>VLOOKUP(Respostas[[#This Row],[CÓD_CLIENTE]],Localidades[],4,0)</f>
        <v>Centro-oeste</v>
      </c>
      <c r="I304" s="16" t="s">
        <v>1</v>
      </c>
      <c r="J304" s="16">
        <v>7</v>
      </c>
      <c r="K304" s="17" t="str">
        <f>IF(Respostas[[#This Row],[NOTA_FINAL_NPS]]&gt;=9,"Promotor",IF(Respostas[[#This Row],[NOTA_FINAL_NPS]]&lt;6,"Detrator","Neutro"))</f>
        <v>Neutro</v>
      </c>
    </row>
    <row r="305" spans="2:11" x14ac:dyDescent="0.2">
      <c r="B305" s="15">
        <v>44309</v>
      </c>
      <c r="C305" s="15" t="str">
        <f>UPPER(TEXT(Respostas[[#This Row],[DATA_RESPOSTA]],"mmm"))</f>
        <v>ABR</v>
      </c>
      <c r="D305" s="16">
        <v>9000753</v>
      </c>
      <c r="E305" s="16" t="str">
        <f>VLOOKUP(Respostas[[#This Row],[CÓD_CLIENTE]],CadastroClientes[[COD_CLIENTE]:[GERENTE]],5,0)</f>
        <v>Dexter</v>
      </c>
      <c r="F305" s="16" t="str">
        <f>VLOOKUP(Respostas[[#This Row],[CÓD_CLIENTE]],Localidades[],2,0)</f>
        <v>Porto Alegre</v>
      </c>
      <c r="G305" s="16" t="str">
        <f>VLOOKUP(Respostas[[#This Row],[CÓD_CLIENTE]],Localidades[],3,0)</f>
        <v>RS</v>
      </c>
      <c r="H305" s="16" t="str">
        <f>VLOOKUP(Respostas[[#This Row],[CÓD_CLIENTE]],Localidades[],4,0)</f>
        <v>Sul</v>
      </c>
      <c r="I305" s="16" t="s">
        <v>1</v>
      </c>
      <c r="J305" s="16">
        <v>4</v>
      </c>
      <c r="K305" s="17" t="str">
        <f>IF(Respostas[[#This Row],[NOTA_FINAL_NPS]]&gt;=9,"Promotor",IF(Respostas[[#This Row],[NOTA_FINAL_NPS]]&lt;6,"Detrator","Neutro"))</f>
        <v>Detrator</v>
      </c>
    </row>
    <row r="306" spans="2:11" x14ac:dyDescent="0.2">
      <c r="B306" s="15">
        <v>44309</v>
      </c>
      <c r="C306" s="15" t="str">
        <f>UPPER(TEXT(Respostas[[#This Row],[DATA_RESPOSTA]],"mmm"))</f>
        <v>ABR</v>
      </c>
      <c r="D306" s="16">
        <v>9000899</v>
      </c>
      <c r="E306" s="16" t="str">
        <f>VLOOKUP(Respostas[[#This Row],[CÓD_CLIENTE]],CadastroClientes[[COD_CLIENTE]:[GERENTE]],5,0)</f>
        <v>Aria</v>
      </c>
      <c r="F306" s="16" t="str">
        <f>VLOOKUP(Respostas[[#This Row],[CÓD_CLIENTE]],Localidades[],2,0)</f>
        <v>Porto Alegre</v>
      </c>
      <c r="G306" s="16" t="str">
        <f>VLOOKUP(Respostas[[#This Row],[CÓD_CLIENTE]],Localidades[],3,0)</f>
        <v>RS</v>
      </c>
      <c r="H306" s="16" t="str">
        <f>VLOOKUP(Respostas[[#This Row],[CÓD_CLIENTE]],Localidades[],4,0)</f>
        <v>Sul</v>
      </c>
      <c r="I306" s="16" t="s">
        <v>54</v>
      </c>
      <c r="J306" s="16">
        <v>2</v>
      </c>
      <c r="K306" s="17" t="str">
        <f>IF(Respostas[[#This Row],[NOTA_FINAL_NPS]]&gt;=9,"Promotor",IF(Respostas[[#This Row],[NOTA_FINAL_NPS]]&lt;6,"Detrator","Neutro"))</f>
        <v>Detrator</v>
      </c>
    </row>
    <row r="307" spans="2:11" x14ac:dyDescent="0.2">
      <c r="B307" s="15">
        <v>44310</v>
      </c>
      <c r="C307" s="15" t="str">
        <f>UPPER(TEXT(Respostas[[#This Row],[DATA_RESPOSTA]],"mmm"))</f>
        <v>ABR</v>
      </c>
      <c r="D307" s="16">
        <v>9000123</v>
      </c>
      <c r="E307" s="16" t="str">
        <f>VLOOKUP(Respostas[[#This Row],[CÓD_CLIENTE]],CadastroClientes[[COD_CLIENTE]:[GERENTE]],5,0)</f>
        <v>Dexter</v>
      </c>
      <c r="F307" s="16" t="str">
        <f>VLOOKUP(Respostas[[#This Row],[CÓD_CLIENTE]],Localidades[],2,0)</f>
        <v>Rio de Janeiro</v>
      </c>
      <c r="G307" s="16" t="str">
        <f>VLOOKUP(Respostas[[#This Row],[CÓD_CLIENTE]],Localidades[],3,0)</f>
        <v>RJ</v>
      </c>
      <c r="H307" s="16" t="str">
        <f>VLOOKUP(Respostas[[#This Row],[CÓD_CLIENTE]],Localidades[],4,0)</f>
        <v>Sudeste</v>
      </c>
      <c r="I307" s="16" t="s">
        <v>54</v>
      </c>
      <c r="J307" s="16">
        <v>5</v>
      </c>
      <c r="K307" s="17" t="str">
        <f>IF(Respostas[[#This Row],[NOTA_FINAL_NPS]]&gt;=9,"Promotor",IF(Respostas[[#This Row],[NOTA_FINAL_NPS]]&lt;6,"Detrator","Neutro"))</f>
        <v>Detrator</v>
      </c>
    </row>
    <row r="308" spans="2:11" x14ac:dyDescent="0.2">
      <c r="B308" s="15">
        <v>44310</v>
      </c>
      <c r="C308" s="15" t="str">
        <f>UPPER(TEXT(Respostas[[#This Row],[DATA_RESPOSTA]],"mmm"))</f>
        <v>ABR</v>
      </c>
      <c r="D308" s="16">
        <v>9000340</v>
      </c>
      <c r="E308" s="16" t="str">
        <f>VLOOKUP(Respostas[[#This Row],[CÓD_CLIENTE]],CadastroClientes[[COD_CLIENTE]:[GERENTE]],5,0)</f>
        <v>Analise</v>
      </c>
      <c r="F308" s="16" t="str">
        <f>VLOOKUP(Respostas[[#This Row],[CÓD_CLIENTE]],Localidades[],2,0)</f>
        <v>Manaus</v>
      </c>
      <c r="G308" s="16" t="str">
        <f>VLOOKUP(Respostas[[#This Row],[CÓD_CLIENTE]],Localidades[],3,0)</f>
        <v>AM</v>
      </c>
      <c r="H308" s="16" t="str">
        <f>VLOOKUP(Respostas[[#This Row],[CÓD_CLIENTE]],Localidades[],4,0)</f>
        <v>Norte</v>
      </c>
      <c r="I308" s="16" t="s">
        <v>56</v>
      </c>
      <c r="J308" s="16">
        <v>8</v>
      </c>
      <c r="K308" s="17" t="str">
        <f>IF(Respostas[[#This Row],[NOTA_FINAL_NPS]]&gt;=9,"Promotor",IF(Respostas[[#This Row],[NOTA_FINAL_NPS]]&lt;6,"Detrator","Neutro"))</f>
        <v>Neutro</v>
      </c>
    </row>
    <row r="309" spans="2:11" x14ac:dyDescent="0.2">
      <c r="B309" s="15">
        <v>44310</v>
      </c>
      <c r="C309" s="15" t="str">
        <f>UPPER(TEXT(Respostas[[#This Row],[DATA_RESPOSTA]],"mmm"))</f>
        <v>ABR</v>
      </c>
      <c r="D309" s="16">
        <v>9000460</v>
      </c>
      <c r="E309" s="16" t="str">
        <f>VLOOKUP(Respostas[[#This Row],[CÓD_CLIENTE]],CadastroClientes[[COD_CLIENTE]:[GERENTE]],5,0)</f>
        <v>Analise</v>
      </c>
      <c r="F309" s="16" t="str">
        <f>VLOOKUP(Respostas[[#This Row],[CÓD_CLIENTE]],Localidades[],2,0)</f>
        <v>Goiania</v>
      </c>
      <c r="G309" s="16" t="str">
        <f>VLOOKUP(Respostas[[#This Row],[CÓD_CLIENTE]],Localidades[],3,0)</f>
        <v>GO</v>
      </c>
      <c r="H309" s="16" t="str">
        <f>VLOOKUP(Respostas[[#This Row],[CÓD_CLIENTE]],Localidades[],4,0)</f>
        <v>Centro-oeste</v>
      </c>
      <c r="I309" s="16" t="s">
        <v>54</v>
      </c>
      <c r="J309" s="16">
        <v>10</v>
      </c>
      <c r="K309" s="17" t="str">
        <f>IF(Respostas[[#This Row],[NOTA_FINAL_NPS]]&gt;=9,"Promotor",IF(Respostas[[#This Row],[NOTA_FINAL_NPS]]&lt;6,"Detrator","Neutro"))</f>
        <v>Promotor</v>
      </c>
    </row>
    <row r="310" spans="2:11" x14ac:dyDescent="0.2">
      <c r="B310" s="15">
        <v>44311</v>
      </c>
      <c r="C310" s="15" t="str">
        <f>UPPER(TEXT(Respostas[[#This Row],[DATA_RESPOSTA]],"mmm"))</f>
        <v>ABR</v>
      </c>
      <c r="D310" s="16">
        <v>9000344</v>
      </c>
      <c r="E310" s="16" t="str">
        <f>VLOOKUP(Respostas[[#This Row],[CÓD_CLIENTE]],CadastroClientes[[COD_CLIENTE]:[GERENTE]],5,0)</f>
        <v>Analise</v>
      </c>
      <c r="F310" s="16" t="str">
        <f>VLOOKUP(Respostas[[#This Row],[CÓD_CLIENTE]],Localidades[],2,0)</f>
        <v>Recife</v>
      </c>
      <c r="G310" s="16" t="str">
        <f>VLOOKUP(Respostas[[#This Row],[CÓD_CLIENTE]],Localidades[],3,0)</f>
        <v>PE</v>
      </c>
      <c r="H310" s="16" t="str">
        <f>VLOOKUP(Respostas[[#This Row],[CÓD_CLIENTE]],Localidades[],4,0)</f>
        <v>Nordeste</v>
      </c>
      <c r="I310" s="16" t="s">
        <v>55</v>
      </c>
      <c r="J310" s="16">
        <v>6</v>
      </c>
      <c r="K310" s="17" t="str">
        <f>IF(Respostas[[#This Row],[NOTA_FINAL_NPS]]&gt;=9,"Promotor",IF(Respostas[[#This Row],[NOTA_FINAL_NPS]]&lt;6,"Detrator","Neutro"))</f>
        <v>Neutro</v>
      </c>
    </row>
    <row r="311" spans="2:11" x14ac:dyDescent="0.2">
      <c r="B311" s="15">
        <v>44311</v>
      </c>
      <c r="C311" s="15" t="str">
        <f>UPPER(TEXT(Respostas[[#This Row],[DATA_RESPOSTA]],"mmm"))</f>
        <v>ABR</v>
      </c>
      <c r="D311" s="16">
        <v>9000448</v>
      </c>
      <c r="E311" s="16" t="str">
        <f>VLOOKUP(Respostas[[#This Row],[CÓD_CLIENTE]],CadastroClientes[[COD_CLIENTE]:[GERENTE]],5,0)</f>
        <v>Analise</v>
      </c>
      <c r="F311" s="16" t="str">
        <f>VLOOKUP(Respostas[[#This Row],[CÓD_CLIENTE]],Localidades[],2,0)</f>
        <v>Recife</v>
      </c>
      <c r="G311" s="16" t="str">
        <f>VLOOKUP(Respostas[[#This Row],[CÓD_CLIENTE]],Localidades[],3,0)</f>
        <v>PE</v>
      </c>
      <c r="H311" s="16" t="str">
        <f>VLOOKUP(Respostas[[#This Row],[CÓD_CLIENTE]],Localidades[],4,0)</f>
        <v>Nordeste</v>
      </c>
      <c r="I311" s="16" t="s">
        <v>57</v>
      </c>
      <c r="J311" s="16">
        <v>8</v>
      </c>
      <c r="K311" s="17" t="str">
        <f>IF(Respostas[[#This Row],[NOTA_FINAL_NPS]]&gt;=9,"Promotor",IF(Respostas[[#This Row],[NOTA_FINAL_NPS]]&lt;6,"Detrator","Neutro"))</f>
        <v>Neutro</v>
      </c>
    </row>
    <row r="312" spans="2:11" x14ac:dyDescent="0.2">
      <c r="B312" s="15">
        <v>44311</v>
      </c>
      <c r="C312" s="15" t="str">
        <f>UPPER(TEXT(Respostas[[#This Row],[DATA_RESPOSTA]],"mmm"))</f>
        <v>ABR</v>
      </c>
      <c r="D312" s="16">
        <v>9000592</v>
      </c>
      <c r="E312" s="16" t="str">
        <f>VLOOKUP(Respostas[[#This Row],[CÓD_CLIENTE]],CadastroClientes[[COD_CLIENTE]:[GERENTE]],5,0)</f>
        <v>Analise</v>
      </c>
      <c r="F312" s="16" t="str">
        <f>VLOOKUP(Respostas[[#This Row],[CÓD_CLIENTE]],Localidades[],2,0)</f>
        <v>Rio de Janeiro</v>
      </c>
      <c r="G312" s="16" t="str">
        <f>VLOOKUP(Respostas[[#This Row],[CÓD_CLIENTE]],Localidades[],3,0)</f>
        <v>RJ</v>
      </c>
      <c r="H312" s="16" t="str">
        <f>VLOOKUP(Respostas[[#This Row],[CÓD_CLIENTE]],Localidades[],4,0)</f>
        <v>Sudeste</v>
      </c>
      <c r="I312" s="16" t="s">
        <v>56</v>
      </c>
      <c r="J312" s="16">
        <v>7</v>
      </c>
      <c r="K312" s="17" t="str">
        <f>IF(Respostas[[#This Row],[NOTA_FINAL_NPS]]&gt;=9,"Promotor",IF(Respostas[[#This Row],[NOTA_FINAL_NPS]]&lt;6,"Detrator","Neutro"))</f>
        <v>Neutro</v>
      </c>
    </row>
    <row r="313" spans="2:11" x14ac:dyDescent="0.2">
      <c r="B313" s="15">
        <v>44311</v>
      </c>
      <c r="C313" s="15" t="str">
        <f>UPPER(TEXT(Respostas[[#This Row],[DATA_RESPOSTA]],"mmm"))</f>
        <v>ABR</v>
      </c>
      <c r="D313" s="16">
        <v>9000629</v>
      </c>
      <c r="E313" s="16" t="str">
        <f>VLOOKUP(Respostas[[#This Row],[CÓD_CLIENTE]],CadastroClientes[[COD_CLIENTE]:[GERENTE]],5,0)</f>
        <v>Analise</v>
      </c>
      <c r="F313" s="16" t="str">
        <f>VLOOKUP(Respostas[[#This Row],[CÓD_CLIENTE]],Localidades[],2,0)</f>
        <v>Recife</v>
      </c>
      <c r="G313" s="16" t="str">
        <f>VLOOKUP(Respostas[[#This Row],[CÓD_CLIENTE]],Localidades[],3,0)</f>
        <v>PE</v>
      </c>
      <c r="H313" s="16" t="str">
        <f>VLOOKUP(Respostas[[#This Row],[CÓD_CLIENTE]],Localidades[],4,0)</f>
        <v>Nordeste</v>
      </c>
      <c r="I313" s="16" t="s">
        <v>1</v>
      </c>
      <c r="J313" s="16">
        <v>7</v>
      </c>
      <c r="K313" s="17" t="str">
        <f>IF(Respostas[[#This Row],[NOTA_FINAL_NPS]]&gt;=9,"Promotor",IF(Respostas[[#This Row],[NOTA_FINAL_NPS]]&lt;6,"Detrator","Neutro"))</f>
        <v>Neutro</v>
      </c>
    </row>
    <row r="314" spans="2:11" x14ac:dyDescent="0.2">
      <c r="B314" s="15">
        <v>44311</v>
      </c>
      <c r="C314" s="15" t="str">
        <f>UPPER(TEXT(Respostas[[#This Row],[DATA_RESPOSTA]],"mmm"))</f>
        <v>ABR</v>
      </c>
      <c r="D314" s="16">
        <v>9000731</v>
      </c>
      <c r="E314" s="16" t="str">
        <f>VLOOKUP(Respostas[[#This Row],[CÓD_CLIENTE]],CadastroClientes[[COD_CLIENTE]:[GERENTE]],5,0)</f>
        <v>Aria</v>
      </c>
      <c r="F314" s="16" t="str">
        <f>VLOOKUP(Respostas[[#This Row],[CÓD_CLIENTE]],Localidades[],2,0)</f>
        <v>Campinas</v>
      </c>
      <c r="G314" s="16" t="str">
        <f>VLOOKUP(Respostas[[#This Row],[CÓD_CLIENTE]],Localidades[],3,0)</f>
        <v>SP</v>
      </c>
      <c r="H314" s="16" t="str">
        <f>VLOOKUP(Respostas[[#This Row],[CÓD_CLIENTE]],Localidades[],4,0)</f>
        <v>Sudeste</v>
      </c>
      <c r="I314" s="16" t="s">
        <v>55</v>
      </c>
      <c r="J314" s="16">
        <v>8</v>
      </c>
      <c r="K314" s="17" t="str">
        <f>IF(Respostas[[#This Row],[NOTA_FINAL_NPS]]&gt;=9,"Promotor",IF(Respostas[[#This Row],[NOTA_FINAL_NPS]]&lt;6,"Detrator","Neutro"))</f>
        <v>Neutro</v>
      </c>
    </row>
    <row r="315" spans="2:11" x14ac:dyDescent="0.2">
      <c r="B315" s="15">
        <v>44312</v>
      </c>
      <c r="C315" s="15" t="str">
        <f>UPPER(TEXT(Respostas[[#This Row],[DATA_RESPOSTA]],"mmm"))</f>
        <v>ABR</v>
      </c>
      <c r="D315" s="16">
        <v>9000054</v>
      </c>
      <c r="E315" s="16" t="str">
        <f>VLOOKUP(Respostas[[#This Row],[CÓD_CLIENTE]],CadastroClientes[[COD_CLIENTE]:[GERENTE]],5,0)</f>
        <v>Aria</v>
      </c>
      <c r="F315" s="16" t="str">
        <f>VLOOKUP(Respostas[[#This Row],[CÓD_CLIENTE]],Localidades[],2,0)</f>
        <v>Porto Alegre</v>
      </c>
      <c r="G315" s="16" t="str">
        <f>VLOOKUP(Respostas[[#This Row],[CÓD_CLIENTE]],Localidades[],3,0)</f>
        <v>RS</v>
      </c>
      <c r="H315" s="16" t="str">
        <f>VLOOKUP(Respostas[[#This Row],[CÓD_CLIENTE]],Localidades[],4,0)</f>
        <v>Sul</v>
      </c>
      <c r="I315" s="16" t="s">
        <v>55</v>
      </c>
      <c r="J315" s="16">
        <v>5</v>
      </c>
      <c r="K315" s="17" t="str">
        <f>IF(Respostas[[#This Row],[NOTA_FINAL_NPS]]&gt;=9,"Promotor",IF(Respostas[[#This Row],[NOTA_FINAL_NPS]]&lt;6,"Detrator","Neutro"))</f>
        <v>Detrator</v>
      </c>
    </row>
    <row r="316" spans="2:11" x14ac:dyDescent="0.2">
      <c r="B316" s="15">
        <v>44312</v>
      </c>
      <c r="C316" s="15" t="str">
        <f>UPPER(TEXT(Respostas[[#This Row],[DATA_RESPOSTA]],"mmm"))</f>
        <v>ABR</v>
      </c>
      <c r="D316" s="16">
        <v>9000203</v>
      </c>
      <c r="E316" s="16" t="str">
        <f>VLOOKUP(Respostas[[#This Row],[CÓD_CLIENTE]],CadastroClientes[[COD_CLIENTE]:[GERENTE]],5,0)</f>
        <v>Dexter</v>
      </c>
      <c r="F316" s="16" t="str">
        <f>VLOOKUP(Respostas[[#This Row],[CÓD_CLIENTE]],Localidades[],2,0)</f>
        <v>Recife</v>
      </c>
      <c r="G316" s="16" t="str">
        <f>VLOOKUP(Respostas[[#This Row],[CÓD_CLIENTE]],Localidades[],3,0)</f>
        <v>PE</v>
      </c>
      <c r="H316" s="16" t="str">
        <f>VLOOKUP(Respostas[[#This Row],[CÓD_CLIENTE]],Localidades[],4,0)</f>
        <v>Nordeste</v>
      </c>
      <c r="I316" s="16" t="s">
        <v>57</v>
      </c>
      <c r="J316" s="16">
        <v>5</v>
      </c>
      <c r="K316" s="17" t="str">
        <f>IF(Respostas[[#This Row],[NOTA_FINAL_NPS]]&gt;=9,"Promotor",IF(Respostas[[#This Row],[NOTA_FINAL_NPS]]&lt;6,"Detrator","Neutro"))</f>
        <v>Detrator</v>
      </c>
    </row>
    <row r="317" spans="2:11" x14ac:dyDescent="0.2">
      <c r="B317" s="15">
        <v>44312</v>
      </c>
      <c r="C317" s="15" t="str">
        <f>UPPER(TEXT(Respostas[[#This Row],[DATA_RESPOSTA]],"mmm"))</f>
        <v>ABR</v>
      </c>
      <c r="D317" s="16">
        <v>9000508</v>
      </c>
      <c r="E317" s="16" t="str">
        <f>VLOOKUP(Respostas[[#This Row],[CÓD_CLIENTE]],CadastroClientes[[COD_CLIENTE]:[GERENTE]],5,0)</f>
        <v>Analise</v>
      </c>
      <c r="F317" s="16" t="str">
        <f>VLOOKUP(Respostas[[#This Row],[CÓD_CLIENTE]],Localidades[],2,0)</f>
        <v>Goiania</v>
      </c>
      <c r="G317" s="16" t="str">
        <f>VLOOKUP(Respostas[[#This Row],[CÓD_CLIENTE]],Localidades[],3,0)</f>
        <v>GO</v>
      </c>
      <c r="H317" s="16" t="str">
        <f>VLOOKUP(Respostas[[#This Row],[CÓD_CLIENTE]],Localidades[],4,0)</f>
        <v>Centro-oeste</v>
      </c>
      <c r="I317" s="16" t="s">
        <v>56</v>
      </c>
      <c r="J317" s="16">
        <v>9</v>
      </c>
      <c r="K317" s="17" t="str">
        <f>IF(Respostas[[#This Row],[NOTA_FINAL_NPS]]&gt;=9,"Promotor",IF(Respostas[[#This Row],[NOTA_FINAL_NPS]]&lt;6,"Detrator","Neutro"))</f>
        <v>Promotor</v>
      </c>
    </row>
    <row r="318" spans="2:11" x14ac:dyDescent="0.2">
      <c r="B318" s="15">
        <v>44312</v>
      </c>
      <c r="C318" s="15" t="str">
        <f>UPPER(TEXT(Respostas[[#This Row],[DATA_RESPOSTA]],"mmm"))</f>
        <v>ABR</v>
      </c>
      <c r="D318" s="16">
        <v>9000512</v>
      </c>
      <c r="E318" s="16" t="str">
        <f>VLOOKUP(Respostas[[#This Row],[CÓD_CLIENTE]],CadastroClientes[[COD_CLIENTE]:[GERENTE]],5,0)</f>
        <v>Analise</v>
      </c>
      <c r="F318" s="16" t="str">
        <f>VLOOKUP(Respostas[[#This Row],[CÓD_CLIENTE]],Localidades[],2,0)</f>
        <v>Goiania</v>
      </c>
      <c r="G318" s="16" t="str">
        <f>VLOOKUP(Respostas[[#This Row],[CÓD_CLIENTE]],Localidades[],3,0)</f>
        <v>GO</v>
      </c>
      <c r="H318" s="16" t="str">
        <f>VLOOKUP(Respostas[[#This Row],[CÓD_CLIENTE]],Localidades[],4,0)</f>
        <v>Centro-oeste</v>
      </c>
      <c r="I318" s="16" t="s">
        <v>56</v>
      </c>
      <c r="J318" s="16">
        <v>9</v>
      </c>
      <c r="K318" s="17" t="str">
        <f>IF(Respostas[[#This Row],[NOTA_FINAL_NPS]]&gt;=9,"Promotor",IF(Respostas[[#This Row],[NOTA_FINAL_NPS]]&lt;6,"Detrator","Neutro"))</f>
        <v>Promotor</v>
      </c>
    </row>
    <row r="319" spans="2:11" x14ac:dyDescent="0.2">
      <c r="B319" s="15">
        <v>44312</v>
      </c>
      <c r="C319" s="15" t="str">
        <f>UPPER(TEXT(Respostas[[#This Row],[DATA_RESPOSTA]],"mmm"))</f>
        <v>ABR</v>
      </c>
      <c r="D319" s="16">
        <v>9000523</v>
      </c>
      <c r="E319" s="16" t="str">
        <f>VLOOKUP(Respostas[[#This Row],[CÓD_CLIENTE]],CadastroClientes[[COD_CLIENTE]:[GERENTE]],5,0)</f>
        <v>Analise</v>
      </c>
      <c r="F319" s="16" t="str">
        <f>VLOOKUP(Respostas[[#This Row],[CÓD_CLIENTE]],Localidades[],2,0)</f>
        <v>Belo Horizonte</v>
      </c>
      <c r="G319" s="16" t="str">
        <f>VLOOKUP(Respostas[[#This Row],[CÓD_CLIENTE]],Localidades[],3,0)</f>
        <v>MG</v>
      </c>
      <c r="H319" s="16" t="str">
        <f>VLOOKUP(Respostas[[#This Row],[CÓD_CLIENTE]],Localidades[],4,0)</f>
        <v>Sudeste</v>
      </c>
      <c r="I319" s="16" t="s">
        <v>56</v>
      </c>
      <c r="J319" s="16">
        <v>7</v>
      </c>
      <c r="K319" s="17" t="str">
        <f>IF(Respostas[[#This Row],[NOTA_FINAL_NPS]]&gt;=9,"Promotor",IF(Respostas[[#This Row],[NOTA_FINAL_NPS]]&lt;6,"Detrator","Neutro"))</f>
        <v>Neutro</v>
      </c>
    </row>
    <row r="320" spans="2:11" x14ac:dyDescent="0.2">
      <c r="B320" s="15">
        <v>44312</v>
      </c>
      <c r="C320" s="15" t="str">
        <f>UPPER(TEXT(Respostas[[#This Row],[DATA_RESPOSTA]],"mmm"))</f>
        <v>ABR</v>
      </c>
      <c r="D320" s="16">
        <v>9000863</v>
      </c>
      <c r="E320" s="16" t="str">
        <f>VLOOKUP(Respostas[[#This Row],[CÓD_CLIENTE]],CadastroClientes[[COD_CLIENTE]:[GERENTE]],5,0)</f>
        <v>Aria</v>
      </c>
      <c r="F320" s="16" t="str">
        <f>VLOOKUP(Respostas[[#This Row],[CÓD_CLIENTE]],Localidades[],2,0)</f>
        <v>Campinas</v>
      </c>
      <c r="G320" s="16" t="str">
        <f>VLOOKUP(Respostas[[#This Row],[CÓD_CLIENTE]],Localidades[],3,0)</f>
        <v>SP</v>
      </c>
      <c r="H320" s="16" t="str">
        <f>VLOOKUP(Respostas[[#This Row],[CÓD_CLIENTE]],Localidades[],4,0)</f>
        <v>Sudeste</v>
      </c>
      <c r="I320" s="16" t="s">
        <v>58</v>
      </c>
      <c r="J320" s="16">
        <v>4</v>
      </c>
      <c r="K320" s="17" t="str">
        <f>IF(Respostas[[#This Row],[NOTA_FINAL_NPS]]&gt;=9,"Promotor",IF(Respostas[[#This Row],[NOTA_FINAL_NPS]]&lt;6,"Detrator","Neutro"))</f>
        <v>Detrator</v>
      </c>
    </row>
    <row r="321" spans="2:11" x14ac:dyDescent="0.2">
      <c r="B321" s="15">
        <v>44313</v>
      </c>
      <c r="C321" s="15" t="str">
        <f>UPPER(TEXT(Respostas[[#This Row],[DATA_RESPOSTA]],"mmm"))</f>
        <v>ABR</v>
      </c>
      <c r="D321" s="16">
        <v>9000068</v>
      </c>
      <c r="E321" s="16" t="str">
        <f>VLOOKUP(Respostas[[#This Row],[CÓD_CLIENTE]],CadastroClientes[[COD_CLIENTE]:[GERENTE]],5,0)</f>
        <v>Analise</v>
      </c>
      <c r="F321" s="16" t="str">
        <f>VLOOKUP(Respostas[[#This Row],[CÓD_CLIENTE]],Localidades[],2,0)</f>
        <v>Porto Alegre</v>
      </c>
      <c r="G321" s="16" t="str">
        <f>VLOOKUP(Respostas[[#This Row],[CÓD_CLIENTE]],Localidades[],3,0)</f>
        <v>RS</v>
      </c>
      <c r="H321" s="16" t="str">
        <f>VLOOKUP(Respostas[[#This Row],[CÓD_CLIENTE]],Localidades[],4,0)</f>
        <v>Sul</v>
      </c>
      <c r="I321" s="16" t="s">
        <v>55</v>
      </c>
      <c r="J321" s="16">
        <v>8</v>
      </c>
      <c r="K321" s="17" t="str">
        <f>IF(Respostas[[#This Row],[NOTA_FINAL_NPS]]&gt;=9,"Promotor",IF(Respostas[[#This Row],[NOTA_FINAL_NPS]]&lt;6,"Detrator","Neutro"))</f>
        <v>Neutro</v>
      </c>
    </row>
    <row r="322" spans="2:11" x14ac:dyDescent="0.2">
      <c r="B322" s="15">
        <v>44313</v>
      </c>
      <c r="C322" s="15" t="str">
        <f>UPPER(TEXT(Respostas[[#This Row],[DATA_RESPOSTA]],"mmm"))</f>
        <v>ABR</v>
      </c>
      <c r="D322" s="16">
        <v>9000343</v>
      </c>
      <c r="E322" s="16" t="str">
        <f>VLOOKUP(Respostas[[#This Row],[CÓD_CLIENTE]],CadastroClientes[[COD_CLIENTE]:[GERENTE]],5,0)</f>
        <v>Analise</v>
      </c>
      <c r="F322" s="16" t="str">
        <f>VLOOKUP(Respostas[[#This Row],[CÓD_CLIENTE]],Localidades[],2,0)</f>
        <v>Recife</v>
      </c>
      <c r="G322" s="16" t="str">
        <f>VLOOKUP(Respostas[[#This Row],[CÓD_CLIENTE]],Localidades[],3,0)</f>
        <v>PE</v>
      </c>
      <c r="H322" s="16" t="str">
        <f>VLOOKUP(Respostas[[#This Row],[CÓD_CLIENTE]],Localidades[],4,0)</f>
        <v>Nordeste</v>
      </c>
      <c r="I322" s="16" t="s">
        <v>55</v>
      </c>
      <c r="J322" s="16">
        <v>4</v>
      </c>
      <c r="K322" s="17" t="str">
        <f>IF(Respostas[[#This Row],[NOTA_FINAL_NPS]]&gt;=9,"Promotor",IF(Respostas[[#This Row],[NOTA_FINAL_NPS]]&lt;6,"Detrator","Neutro"))</f>
        <v>Detrator</v>
      </c>
    </row>
    <row r="323" spans="2:11" x14ac:dyDescent="0.2">
      <c r="B323" s="15">
        <v>44313</v>
      </c>
      <c r="C323" s="15" t="str">
        <f>UPPER(TEXT(Respostas[[#This Row],[DATA_RESPOSTA]],"mmm"))</f>
        <v>ABR</v>
      </c>
      <c r="D323" s="16">
        <v>9000378</v>
      </c>
      <c r="E323" s="16" t="str">
        <f>VLOOKUP(Respostas[[#This Row],[CÓD_CLIENTE]],CadastroClientes[[COD_CLIENTE]:[GERENTE]],5,0)</f>
        <v>Analise</v>
      </c>
      <c r="F323" s="16" t="str">
        <f>VLOOKUP(Respostas[[#This Row],[CÓD_CLIENTE]],Localidades[],2,0)</f>
        <v>Belo Horizonte</v>
      </c>
      <c r="G323" s="16" t="str">
        <f>VLOOKUP(Respostas[[#This Row],[CÓD_CLIENTE]],Localidades[],3,0)</f>
        <v>MG</v>
      </c>
      <c r="H323" s="16" t="str">
        <f>VLOOKUP(Respostas[[#This Row],[CÓD_CLIENTE]],Localidades[],4,0)</f>
        <v>Sudeste</v>
      </c>
      <c r="I323" s="16" t="s">
        <v>57</v>
      </c>
      <c r="J323" s="16">
        <v>5</v>
      </c>
      <c r="K323" s="17" t="str">
        <f>IF(Respostas[[#This Row],[NOTA_FINAL_NPS]]&gt;=9,"Promotor",IF(Respostas[[#This Row],[NOTA_FINAL_NPS]]&lt;6,"Detrator","Neutro"))</f>
        <v>Detrator</v>
      </c>
    </row>
    <row r="324" spans="2:11" x14ac:dyDescent="0.2">
      <c r="B324" s="15">
        <v>44314</v>
      </c>
      <c r="C324" s="15" t="str">
        <f>UPPER(TEXT(Respostas[[#This Row],[DATA_RESPOSTA]],"mmm"))</f>
        <v>ABR</v>
      </c>
      <c r="D324" s="16">
        <v>9000107</v>
      </c>
      <c r="E324" s="16" t="str">
        <f>VLOOKUP(Respostas[[#This Row],[CÓD_CLIENTE]],CadastroClientes[[COD_CLIENTE]:[GERENTE]],5,0)</f>
        <v>Dexter</v>
      </c>
      <c r="F324" s="16" t="str">
        <f>VLOOKUP(Respostas[[#This Row],[CÓD_CLIENTE]],Localidades[],2,0)</f>
        <v>Porto Alegre</v>
      </c>
      <c r="G324" s="16" t="str">
        <f>VLOOKUP(Respostas[[#This Row],[CÓD_CLIENTE]],Localidades[],3,0)</f>
        <v>RS</v>
      </c>
      <c r="H324" s="16" t="str">
        <f>VLOOKUP(Respostas[[#This Row],[CÓD_CLIENTE]],Localidades[],4,0)</f>
        <v>Sul</v>
      </c>
      <c r="I324" s="16" t="s">
        <v>56</v>
      </c>
      <c r="J324" s="16">
        <v>4</v>
      </c>
      <c r="K324" s="17" t="str">
        <f>IF(Respostas[[#This Row],[NOTA_FINAL_NPS]]&gt;=9,"Promotor",IF(Respostas[[#This Row],[NOTA_FINAL_NPS]]&lt;6,"Detrator","Neutro"))</f>
        <v>Detrator</v>
      </c>
    </row>
    <row r="325" spans="2:11" x14ac:dyDescent="0.2">
      <c r="B325" s="15">
        <v>44314</v>
      </c>
      <c r="C325" s="15" t="str">
        <f>UPPER(TEXT(Respostas[[#This Row],[DATA_RESPOSTA]],"mmm"))</f>
        <v>ABR</v>
      </c>
      <c r="D325" s="16">
        <v>9000143</v>
      </c>
      <c r="E325" s="16" t="str">
        <f>VLOOKUP(Respostas[[#This Row],[CÓD_CLIENTE]],CadastroClientes[[COD_CLIENTE]:[GERENTE]],5,0)</f>
        <v>Dexter</v>
      </c>
      <c r="F325" s="16" t="str">
        <f>VLOOKUP(Respostas[[#This Row],[CÓD_CLIENTE]],Localidades[],2,0)</f>
        <v>São Paulo</v>
      </c>
      <c r="G325" s="16" t="str">
        <f>VLOOKUP(Respostas[[#This Row],[CÓD_CLIENTE]],Localidades[],3,0)</f>
        <v>SP</v>
      </c>
      <c r="H325" s="16" t="str">
        <f>VLOOKUP(Respostas[[#This Row],[CÓD_CLIENTE]],Localidades[],4,0)</f>
        <v>Sudeste</v>
      </c>
      <c r="I325" s="16" t="s">
        <v>57</v>
      </c>
      <c r="J325" s="16">
        <v>4</v>
      </c>
      <c r="K325" s="17" t="str">
        <f>IF(Respostas[[#This Row],[NOTA_FINAL_NPS]]&gt;=9,"Promotor",IF(Respostas[[#This Row],[NOTA_FINAL_NPS]]&lt;6,"Detrator","Neutro"))</f>
        <v>Detrator</v>
      </c>
    </row>
    <row r="326" spans="2:11" x14ac:dyDescent="0.2">
      <c r="B326" s="15">
        <v>44314</v>
      </c>
      <c r="C326" s="15" t="str">
        <f>UPPER(TEXT(Respostas[[#This Row],[DATA_RESPOSTA]],"mmm"))</f>
        <v>ABR</v>
      </c>
      <c r="D326" s="16">
        <v>9000301</v>
      </c>
      <c r="E326" s="16" t="str">
        <f>VLOOKUP(Respostas[[#This Row],[CÓD_CLIENTE]],CadastroClientes[[COD_CLIENTE]:[GERENTE]],5,0)</f>
        <v>Analise</v>
      </c>
      <c r="F326" s="16" t="str">
        <f>VLOOKUP(Respostas[[#This Row],[CÓD_CLIENTE]],Localidades[],2,0)</f>
        <v>Belo Horizonte</v>
      </c>
      <c r="G326" s="16" t="str">
        <f>VLOOKUP(Respostas[[#This Row],[CÓD_CLIENTE]],Localidades[],3,0)</f>
        <v>MG</v>
      </c>
      <c r="H326" s="16" t="str">
        <f>VLOOKUP(Respostas[[#This Row],[CÓD_CLIENTE]],Localidades[],4,0)</f>
        <v>Sudeste</v>
      </c>
      <c r="I326" s="16" t="s">
        <v>54</v>
      </c>
      <c r="J326" s="16">
        <v>6</v>
      </c>
      <c r="K326" s="17" t="str">
        <f>IF(Respostas[[#This Row],[NOTA_FINAL_NPS]]&gt;=9,"Promotor",IF(Respostas[[#This Row],[NOTA_FINAL_NPS]]&lt;6,"Detrator","Neutro"))</f>
        <v>Neutro</v>
      </c>
    </row>
    <row r="327" spans="2:11" x14ac:dyDescent="0.2">
      <c r="B327" s="15">
        <v>44314</v>
      </c>
      <c r="C327" s="15" t="str">
        <f>UPPER(TEXT(Respostas[[#This Row],[DATA_RESPOSTA]],"mmm"))</f>
        <v>ABR</v>
      </c>
      <c r="D327" s="16">
        <v>9000336</v>
      </c>
      <c r="E327" s="16" t="str">
        <f>VLOOKUP(Respostas[[#This Row],[CÓD_CLIENTE]],CadastroClientes[[COD_CLIENTE]:[GERENTE]],5,0)</f>
        <v>Analise</v>
      </c>
      <c r="F327" s="16" t="str">
        <f>VLOOKUP(Respostas[[#This Row],[CÓD_CLIENTE]],Localidades[],2,0)</f>
        <v>Porto Alegre</v>
      </c>
      <c r="G327" s="16" t="str">
        <f>VLOOKUP(Respostas[[#This Row],[CÓD_CLIENTE]],Localidades[],3,0)</f>
        <v>RS</v>
      </c>
      <c r="H327" s="16" t="str">
        <f>VLOOKUP(Respostas[[#This Row],[CÓD_CLIENTE]],Localidades[],4,0)</f>
        <v>Sul</v>
      </c>
      <c r="I327" s="16" t="s">
        <v>54</v>
      </c>
      <c r="J327" s="16">
        <v>9</v>
      </c>
      <c r="K327" s="17" t="str">
        <f>IF(Respostas[[#This Row],[NOTA_FINAL_NPS]]&gt;=9,"Promotor",IF(Respostas[[#This Row],[NOTA_FINAL_NPS]]&lt;6,"Detrator","Neutro"))</f>
        <v>Promotor</v>
      </c>
    </row>
    <row r="328" spans="2:11" x14ac:dyDescent="0.2">
      <c r="B328" s="15">
        <v>44314</v>
      </c>
      <c r="C328" s="15" t="str">
        <f>UPPER(TEXT(Respostas[[#This Row],[DATA_RESPOSTA]],"mmm"))</f>
        <v>ABR</v>
      </c>
      <c r="D328" s="16">
        <v>9000400</v>
      </c>
      <c r="E328" s="16" t="str">
        <f>VLOOKUP(Respostas[[#This Row],[CÓD_CLIENTE]],CadastroClientes[[COD_CLIENTE]:[GERENTE]],5,0)</f>
        <v>Analise</v>
      </c>
      <c r="F328" s="16" t="str">
        <f>VLOOKUP(Respostas[[#This Row],[CÓD_CLIENTE]],Localidades[],2,0)</f>
        <v>Recife</v>
      </c>
      <c r="G328" s="16" t="str">
        <f>VLOOKUP(Respostas[[#This Row],[CÓD_CLIENTE]],Localidades[],3,0)</f>
        <v>PE</v>
      </c>
      <c r="H328" s="16" t="str">
        <f>VLOOKUP(Respostas[[#This Row],[CÓD_CLIENTE]],Localidades[],4,0)</f>
        <v>Nordeste</v>
      </c>
      <c r="I328" s="16" t="s">
        <v>57</v>
      </c>
      <c r="J328" s="16">
        <v>5</v>
      </c>
      <c r="K328" s="17" t="str">
        <f>IF(Respostas[[#This Row],[NOTA_FINAL_NPS]]&gt;=9,"Promotor",IF(Respostas[[#This Row],[NOTA_FINAL_NPS]]&lt;6,"Detrator","Neutro"))</f>
        <v>Detrator</v>
      </c>
    </row>
    <row r="329" spans="2:11" x14ac:dyDescent="0.2">
      <c r="B329" s="15">
        <v>44314</v>
      </c>
      <c r="C329" s="15" t="str">
        <f>UPPER(TEXT(Respostas[[#This Row],[DATA_RESPOSTA]],"mmm"))</f>
        <v>ABR</v>
      </c>
      <c r="D329" s="16">
        <v>9000476</v>
      </c>
      <c r="E329" s="16" t="str">
        <f>VLOOKUP(Respostas[[#This Row],[CÓD_CLIENTE]],CadastroClientes[[COD_CLIENTE]:[GERENTE]],5,0)</f>
        <v>Analise</v>
      </c>
      <c r="F329" s="16" t="str">
        <f>VLOOKUP(Respostas[[#This Row],[CÓD_CLIENTE]],Localidades[],2,0)</f>
        <v>São Paulo</v>
      </c>
      <c r="G329" s="16" t="str">
        <f>VLOOKUP(Respostas[[#This Row],[CÓD_CLIENTE]],Localidades[],3,0)</f>
        <v>SP</v>
      </c>
      <c r="H329" s="16" t="str">
        <f>VLOOKUP(Respostas[[#This Row],[CÓD_CLIENTE]],Localidades[],4,0)</f>
        <v>Sudeste</v>
      </c>
      <c r="I329" s="16" t="s">
        <v>56</v>
      </c>
      <c r="J329" s="16">
        <v>7</v>
      </c>
      <c r="K329" s="17" t="str">
        <f>IF(Respostas[[#This Row],[NOTA_FINAL_NPS]]&gt;=9,"Promotor",IF(Respostas[[#This Row],[NOTA_FINAL_NPS]]&lt;6,"Detrator","Neutro"))</f>
        <v>Neutro</v>
      </c>
    </row>
    <row r="330" spans="2:11" x14ac:dyDescent="0.2">
      <c r="B330" s="15">
        <v>44314</v>
      </c>
      <c r="C330" s="15" t="str">
        <f>UPPER(TEXT(Respostas[[#This Row],[DATA_RESPOSTA]],"mmm"))</f>
        <v>ABR</v>
      </c>
      <c r="D330" s="16">
        <v>9000796</v>
      </c>
      <c r="E330" s="16" t="str">
        <f>VLOOKUP(Respostas[[#This Row],[CÓD_CLIENTE]],CadastroClientes[[COD_CLIENTE]:[GERENTE]],5,0)</f>
        <v>Dexter</v>
      </c>
      <c r="F330" s="16" t="str">
        <f>VLOOKUP(Respostas[[#This Row],[CÓD_CLIENTE]],Localidades[],2,0)</f>
        <v>Rio de Janeiro</v>
      </c>
      <c r="G330" s="16" t="str">
        <f>VLOOKUP(Respostas[[#This Row],[CÓD_CLIENTE]],Localidades[],3,0)</f>
        <v>RJ</v>
      </c>
      <c r="H330" s="16" t="str">
        <f>VLOOKUP(Respostas[[#This Row],[CÓD_CLIENTE]],Localidades[],4,0)</f>
        <v>Sudeste</v>
      </c>
      <c r="I330" s="16" t="s">
        <v>1</v>
      </c>
      <c r="J330" s="16">
        <v>8</v>
      </c>
      <c r="K330" s="17" t="str">
        <f>IF(Respostas[[#This Row],[NOTA_FINAL_NPS]]&gt;=9,"Promotor",IF(Respostas[[#This Row],[NOTA_FINAL_NPS]]&lt;6,"Detrator","Neutro"))</f>
        <v>Neutro</v>
      </c>
    </row>
    <row r="331" spans="2:11" x14ac:dyDescent="0.2">
      <c r="B331" s="15">
        <v>44315</v>
      </c>
      <c r="C331" s="15" t="str">
        <f>UPPER(TEXT(Respostas[[#This Row],[DATA_RESPOSTA]],"mmm"))</f>
        <v>ABR</v>
      </c>
      <c r="D331" s="16">
        <v>9000016</v>
      </c>
      <c r="E331" s="16" t="str">
        <f>VLOOKUP(Respostas[[#This Row],[CÓD_CLIENTE]],CadastroClientes[[COD_CLIENTE]:[GERENTE]],5,0)</f>
        <v>Analise</v>
      </c>
      <c r="F331" s="16" t="str">
        <f>VLOOKUP(Respostas[[#This Row],[CÓD_CLIENTE]],Localidades[],2,0)</f>
        <v>Porto Alegre</v>
      </c>
      <c r="G331" s="16" t="str">
        <f>VLOOKUP(Respostas[[#This Row],[CÓD_CLIENTE]],Localidades[],3,0)</f>
        <v>RS</v>
      </c>
      <c r="H331" s="16" t="str">
        <f>VLOOKUP(Respostas[[#This Row],[CÓD_CLIENTE]],Localidades[],4,0)</f>
        <v>Sul</v>
      </c>
      <c r="I331" s="16" t="s">
        <v>55</v>
      </c>
      <c r="J331" s="16">
        <v>4</v>
      </c>
      <c r="K331" s="17" t="str">
        <f>IF(Respostas[[#This Row],[NOTA_FINAL_NPS]]&gt;=9,"Promotor",IF(Respostas[[#This Row],[NOTA_FINAL_NPS]]&lt;6,"Detrator","Neutro"))</f>
        <v>Detrator</v>
      </c>
    </row>
    <row r="332" spans="2:11" x14ac:dyDescent="0.2">
      <c r="B332" s="15">
        <v>44315</v>
      </c>
      <c r="C332" s="15" t="str">
        <f>UPPER(TEXT(Respostas[[#This Row],[DATA_RESPOSTA]],"mmm"))</f>
        <v>ABR</v>
      </c>
      <c r="D332" s="16">
        <v>9000385</v>
      </c>
      <c r="E332" s="16" t="str">
        <f>VLOOKUP(Respostas[[#This Row],[CÓD_CLIENTE]],CadastroClientes[[COD_CLIENTE]:[GERENTE]],5,0)</f>
        <v>Analise</v>
      </c>
      <c r="F332" s="16" t="str">
        <f>VLOOKUP(Respostas[[#This Row],[CÓD_CLIENTE]],Localidades[],2,0)</f>
        <v>Porto Alegre</v>
      </c>
      <c r="G332" s="16" t="str">
        <f>VLOOKUP(Respostas[[#This Row],[CÓD_CLIENTE]],Localidades[],3,0)</f>
        <v>RS</v>
      </c>
      <c r="H332" s="16" t="str">
        <f>VLOOKUP(Respostas[[#This Row],[CÓD_CLIENTE]],Localidades[],4,0)</f>
        <v>Sul</v>
      </c>
      <c r="I332" s="16" t="s">
        <v>55</v>
      </c>
      <c r="J332" s="16">
        <v>5</v>
      </c>
      <c r="K332" s="17" t="str">
        <f>IF(Respostas[[#This Row],[NOTA_FINAL_NPS]]&gt;=9,"Promotor",IF(Respostas[[#This Row],[NOTA_FINAL_NPS]]&lt;6,"Detrator","Neutro"))</f>
        <v>Detrator</v>
      </c>
    </row>
    <row r="333" spans="2:11" x14ac:dyDescent="0.2">
      <c r="B333" s="15">
        <v>44315</v>
      </c>
      <c r="C333" s="15" t="str">
        <f>UPPER(TEXT(Respostas[[#This Row],[DATA_RESPOSTA]],"mmm"))</f>
        <v>ABR</v>
      </c>
      <c r="D333" s="16">
        <v>9000452</v>
      </c>
      <c r="E333" s="16" t="str">
        <f>VLOOKUP(Respostas[[#This Row],[CÓD_CLIENTE]],CadastroClientes[[COD_CLIENTE]:[GERENTE]],5,0)</f>
        <v>Analise</v>
      </c>
      <c r="F333" s="16" t="str">
        <f>VLOOKUP(Respostas[[#This Row],[CÓD_CLIENTE]],Localidades[],2,0)</f>
        <v>Campinas</v>
      </c>
      <c r="G333" s="16" t="str">
        <f>VLOOKUP(Respostas[[#This Row],[CÓD_CLIENTE]],Localidades[],3,0)</f>
        <v>SP</v>
      </c>
      <c r="H333" s="16" t="str">
        <f>VLOOKUP(Respostas[[#This Row],[CÓD_CLIENTE]],Localidades[],4,0)</f>
        <v>Sudeste</v>
      </c>
      <c r="I333" s="16" t="s">
        <v>55</v>
      </c>
      <c r="J333" s="16">
        <v>6</v>
      </c>
      <c r="K333" s="17" t="str">
        <f>IF(Respostas[[#This Row],[NOTA_FINAL_NPS]]&gt;=9,"Promotor",IF(Respostas[[#This Row],[NOTA_FINAL_NPS]]&lt;6,"Detrator","Neutro"))</f>
        <v>Neutro</v>
      </c>
    </row>
    <row r="334" spans="2:11" x14ac:dyDescent="0.2">
      <c r="B334" s="15">
        <v>44316</v>
      </c>
      <c r="C334" s="15" t="str">
        <f>UPPER(TEXT(Respostas[[#This Row],[DATA_RESPOSTA]],"mmm"))</f>
        <v>ABR</v>
      </c>
      <c r="D334" s="16">
        <v>9000346</v>
      </c>
      <c r="E334" s="16" t="str">
        <f>VLOOKUP(Respostas[[#This Row],[CÓD_CLIENTE]],CadastroClientes[[COD_CLIENTE]:[GERENTE]],5,0)</f>
        <v>Analise</v>
      </c>
      <c r="F334" s="16" t="str">
        <f>VLOOKUP(Respostas[[#This Row],[CÓD_CLIENTE]],Localidades[],2,0)</f>
        <v>Florianopolis</v>
      </c>
      <c r="G334" s="16" t="str">
        <f>VLOOKUP(Respostas[[#This Row],[CÓD_CLIENTE]],Localidades[],3,0)</f>
        <v>SC</v>
      </c>
      <c r="H334" s="16" t="str">
        <f>VLOOKUP(Respostas[[#This Row],[CÓD_CLIENTE]],Localidades[],4,0)</f>
        <v>Sul</v>
      </c>
      <c r="I334" s="16" t="s">
        <v>55</v>
      </c>
      <c r="J334" s="16">
        <v>8</v>
      </c>
      <c r="K334" s="17" t="str">
        <f>IF(Respostas[[#This Row],[NOTA_FINAL_NPS]]&gt;=9,"Promotor",IF(Respostas[[#This Row],[NOTA_FINAL_NPS]]&lt;6,"Detrator","Neutro"))</f>
        <v>Neutro</v>
      </c>
    </row>
    <row r="335" spans="2:11" x14ac:dyDescent="0.2">
      <c r="B335" s="15">
        <v>44316</v>
      </c>
      <c r="C335" s="15" t="str">
        <f>UPPER(TEXT(Respostas[[#This Row],[DATA_RESPOSTA]],"mmm"))</f>
        <v>ABR</v>
      </c>
      <c r="D335" s="16">
        <v>9000382</v>
      </c>
      <c r="E335" s="16" t="str">
        <f>VLOOKUP(Respostas[[#This Row],[CÓD_CLIENTE]],CadastroClientes[[COD_CLIENTE]:[GERENTE]],5,0)</f>
        <v>Analise</v>
      </c>
      <c r="F335" s="16" t="str">
        <f>VLOOKUP(Respostas[[#This Row],[CÓD_CLIENTE]],Localidades[],2,0)</f>
        <v>Recife</v>
      </c>
      <c r="G335" s="16" t="str">
        <f>VLOOKUP(Respostas[[#This Row],[CÓD_CLIENTE]],Localidades[],3,0)</f>
        <v>PE</v>
      </c>
      <c r="H335" s="16" t="str">
        <f>VLOOKUP(Respostas[[#This Row],[CÓD_CLIENTE]],Localidades[],4,0)</f>
        <v>Nordeste</v>
      </c>
      <c r="I335" s="16" t="s">
        <v>54</v>
      </c>
      <c r="J335" s="16">
        <v>5</v>
      </c>
      <c r="K335" s="17" t="str">
        <f>IF(Respostas[[#This Row],[NOTA_FINAL_NPS]]&gt;=9,"Promotor",IF(Respostas[[#This Row],[NOTA_FINAL_NPS]]&lt;6,"Detrator","Neutro"))</f>
        <v>Detrator</v>
      </c>
    </row>
    <row r="336" spans="2:11" x14ac:dyDescent="0.2">
      <c r="B336" s="15">
        <v>44316</v>
      </c>
      <c r="C336" s="15" t="str">
        <f>UPPER(TEXT(Respostas[[#This Row],[DATA_RESPOSTA]],"mmm"))</f>
        <v>ABR</v>
      </c>
      <c r="D336" s="16">
        <v>9000554</v>
      </c>
      <c r="E336" s="16" t="str">
        <f>VLOOKUP(Respostas[[#This Row],[CÓD_CLIENTE]],CadastroClientes[[COD_CLIENTE]:[GERENTE]],5,0)</f>
        <v>Analise</v>
      </c>
      <c r="F336" s="16" t="str">
        <f>VLOOKUP(Respostas[[#This Row],[CÓD_CLIENTE]],Localidades[],2,0)</f>
        <v>Belo Horizonte</v>
      </c>
      <c r="G336" s="16" t="str">
        <f>VLOOKUP(Respostas[[#This Row],[CÓD_CLIENTE]],Localidades[],3,0)</f>
        <v>MG</v>
      </c>
      <c r="H336" s="16" t="str">
        <f>VLOOKUP(Respostas[[#This Row],[CÓD_CLIENTE]],Localidades[],4,0)</f>
        <v>Sudeste</v>
      </c>
      <c r="I336" s="16" t="s">
        <v>56</v>
      </c>
      <c r="J336" s="16">
        <v>9</v>
      </c>
      <c r="K336" s="17" t="str">
        <f>IF(Respostas[[#This Row],[NOTA_FINAL_NPS]]&gt;=9,"Promotor",IF(Respostas[[#This Row],[NOTA_FINAL_NPS]]&lt;6,"Detrator","Neutro"))</f>
        <v>Promotor</v>
      </c>
    </row>
    <row r="337" spans="2:11" x14ac:dyDescent="0.2">
      <c r="B337" s="15">
        <v>44317</v>
      </c>
      <c r="C337" s="15" t="str">
        <f>UPPER(TEXT(Respostas[[#This Row],[DATA_RESPOSTA]],"mmm"))</f>
        <v>MAI</v>
      </c>
      <c r="D337" s="16">
        <v>9000543</v>
      </c>
      <c r="E337" s="16" t="str">
        <f>VLOOKUP(Respostas[[#This Row],[CÓD_CLIENTE]],CadastroClientes[[COD_CLIENTE]:[GERENTE]],5,0)</f>
        <v>Analise</v>
      </c>
      <c r="F337" s="16" t="str">
        <f>VLOOKUP(Respostas[[#This Row],[CÓD_CLIENTE]],Localidades[],2,0)</f>
        <v>Campinas</v>
      </c>
      <c r="G337" s="16" t="str">
        <f>VLOOKUP(Respostas[[#This Row],[CÓD_CLIENTE]],Localidades[],3,0)</f>
        <v>SP</v>
      </c>
      <c r="H337" s="16" t="str">
        <f>VLOOKUP(Respostas[[#This Row],[CÓD_CLIENTE]],Localidades[],4,0)</f>
        <v>Sudeste</v>
      </c>
      <c r="I337" s="16" t="s">
        <v>54</v>
      </c>
      <c r="J337" s="16">
        <v>8</v>
      </c>
      <c r="K337" s="17" t="str">
        <f>IF(Respostas[[#This Row],[NOTA_FINAL_NPS]]&gt;=9,"Promotor",IF(Respostas[[#This Row],[NOTA_FINAL_NPS]]&lt;6,"Detrator","Neutro"))</f>
        <v>Neutro</v>
      </c>
    </row>
    <row r="338" spans="2:11" x14ac:dyDescent="0.2">
      <c r="B338" s="15">
        <v>44318</v>
      </c>
      <c r="C338" s="15" t="str">
        <f>UPPER(TEXT(Respostas[[#This Row],[DATA_RESPOSTA]],"mmm"))</f>
        <v>MAI</v>
      </c>
      <c r="D338" s="16">
        <v>9000384</v>
      </c>
      <c r="E338" s="16" t="str">
        <f>VLOOKUP(Respostas[[#This Row],[CÓD_CLIENTE]],CadastroClientes[[COD_CLIENTE]:[GERENTE]],5,0)</f>
        <v>Analise</v>
      </c>
      <c r="F338" s="16" t="str">
        <f>VLOOKUP(Respostas[[#This Row],[CÓD_CLIENTE]],Localidades[],2,0)</f>
        <v>Goiania</v>
      </c>
      <c r="G338" s="16" t="str">
        <f>VLOOKUP(Respostas[[#This Row],[CÓD_CLIENTE]],Localidades[],3,0)</f>
        <v>GO</v>
      </c>
      <c r="H338" s="16" t="str">
        <f>VLOOKUP(Respostas[[#This Row],[CÓD_CLIENTE]],Localidades[],4,0)</f>
        <v>Centro-oeste</v>
      </c>
      <c r="I338" s="16" t="s">
        <v>56</v>
      </c>
      <c r="J338" s="16">
        <v>7</v>
      </c>
      <c r="K338" s="17" t="str">
        <f>IF(Respostas[[#This Row],[NOTA_FINAL_NPS]]&gt;=9,"Promotor",IF(Respostas[[#This Row],[NOTA_FINAL_NPS]]&lt;6,"Detrator","Neutro"))</f>
        <v>Neutro</v>
      </c>
    </row>
    <row r="339" spans="2:11" x14ac:dyDescent="0.2">
      <c r="B339" s="15">
        <v>44318</v>
      </c>
      <c r="C339" s="15" t="str">
        <f>UPPER(TEXT(Respostas[[#This Row],[DATA_RESPOSTA]],"mmm"))</f>
        <v>MAI</v>
      </c>
      <c r="D339" s="16">
        <v>9000768</v>
      </c>
      <c r="E339" s="16" t="str">
        <f>VLOOKUP(Respostas[[#This Row],[CÓD_CLIENTE]],CadastroClientes[[COD_CLIENTE]:[GERENTE]],5,0)</f>
        <v>Dexter</v>
      </c>
      <c r="F339" s="16" t="str">
        <f>VLOOKUP(Respostas[[#This Row],[CÓD_CLIENTE]],Localidades[],2,0)</f>
        <v>Florianopolis</v>
      </c>
      <c r="G339" s="16" t="str">
        <f>VLOOKUP(Respostas[[#This Row],[CÓD_CLIENTE]],Localidades[],3,0)</f>
        <v>SC</v>
      </c>
      <c r="H339" s="16" t="str">
        <f>VLOOKUP(Respostas[[#This Row],[CÓD_CLIENTE]],Localidades[],4,0)</f>
        <v>Sul</v>
      </c>
      <c r="I339" s="16" t="s">
        <v>56</v>
      </c>
      <c r="J339" s="16">
        <v>4</v>
      </c>
      <c r="K339" s="17" t="str">
        <f>IF(Respostas[[#This Row],[NOTA_FINAL_NPS]]&gt;=9,"Promotor",IF(Respostas[[#This Row],[NOTA_FINAL_NPS]]&lt;6,"Detrator","Neutro"))</f>
        <v>Detrator</v>
      </c>
    </row>
    <row r="340" spans="2:11" x14ac:dyDescent="0.2">
      <c r="B340" s="15">
        <v>44318</v>
      </c>
      <c r="C340" s="15" t="str">
        <f>UPPER(TEXT(Respostas[[#This Row],[DATA_RESPOSTA]],"mmm"))</f>
        <v>MAI</v>
      </c>
      <c r="D340" s="16">
        <v>9000965</v>
      </c>
      <c r="E340" s="16" t="str">
        <f>VLOOKUP(Respostas[[#This Row],[CÓD_CLIENTE]],CadastroClientes[[COD_CLIENTE]:[GERENTE]],5,0)</f>
        <v>Aria</v>
      </c>
      <c r="F340" s="16" t="str">
        <f>VLOOKUP(Respostas[[#This Row],[CÓD_CLIENTE]],Localidades[],2,0)</f>
        <v>Porto Alegre</v>
      </c>
      <c r="G340" s="16" t="str">
        <f>VLOOKUP(Respostas[[#This Row],[CÓD_CLIENTE]],Localidades[],3,0)</f>
        <v>RS</v>
      </c>
      <c r="H340" s="16" t="str">
        <f>VLOOKUP(Respostas[[#This Row],[CÓD_CLIENTE]],Localidades[],4,0)</f>
        <v>Sul</v>
      </c>
      <c r="I340" s="16" t="s">
        <v>58</v>
      </c>
      <c r="J340" s="16">
        <v>5</v>
      </c>
      <c r="K340" s="17" t="str">
        <f>IF(Respostas[[#This Row],[NOTA_FINAL_NPS]]&gt;=9,"Promotor",IF(Respostas[[#This Row],[NOTA_FINAL_NPS]]&lt;6,"Detrator","Neutro"))</f>
        <v>Detrator</v>
      </c>
    </row>
    <row r="341" spans="2:11" x14ac:dyDescent="0.2">
      <c r="B341" s="15">
        <v>44319</v>
      </c>
      <c r="C341" s="15" t="str">
        <f>UPPER(TEXT(Respostas[[#This Row],[DATA_RESPOSTA]],"mmm"))</f>
        <v>MAI</v>
      </c>
      <c r="D341" s="16">
        <v>9000117</v>
      </c>
      <c r="E341" s="16" t="str">
        <f>VLOOKUP(Respostas[[#This Row],[CÓD_CLIENTE]],CadastroClientes[[COD_CLIENTE]:[GERENTE]],5,0)</f>
        <v>Dexter</v>
      </c>
      <c r="F341" s="16" t="str">
        <f>VLOOKUP(Respostas[[#This Row],[CÓD_CLIENTE]],Localidades[],2,0)</f>
        <v>Manaus</v>
      </c>
      <c r="G341" s="16" t="str">
        <f>VLOOKUP(Respostas[[#This Row],[CÓD_CLIENTE]],Localidades[],3,0)</f>
        <v>AM</v>
      </c>
      <c r="H341" s="16" t="str">
        <f>VLOOKUP(Respostas[[#This Row],[CÓD_CLIENTE]],Localidades[],4,0)</f>
        <v>Norte</v>
      </c>
      <c r="I341" s="16" t="s">
        <v>1</v>
      </c>
      <c r="J341" s="16">
        <v>3</v>
      </c>
      <c r="K341" s="17" t="str">
        <f>IF(Respostas[[#This Row],[NOTA_FINAL_NPS]]&gt;=9,"Promotor",IF(Respostas[[#This Row],[NOTA_FINAL_NPS]]&lt;6,"Detrator","Neutro"))</f>
        <v>Detrator</v>
      </c>
    </row>
    <row r="342" spans="2:11" x14ac:dyDescent="0.2">
      <c r="B342" s="15">
        <v>44319</v>
      </c>
      <c r="C342" s="15" t="str">
        <f>UPPER(TEXT(Respostas[[#This Row],[DATA_RESPOSTA]],"mmm"))</f>
        <v>MAI</v>
      </c>
      <c r="D342" s="16">
        <v>9000593</v>
      </c>
      <c r="E342" s="16" t="str">
        <f>VLOOKUP(Respostas[[#This Row],[CÓD_CLIENTE]],CadastroClientes[[COD_CLIENTE]:[GERENTE]],5,0)</f>
        <v>Analise</v>
      </c>
      <c r="F342" s="16" t="str">
        <f>VLOOKUP(Respostas[[#This Row],[CÓD_CLIENTE]],Localidades[],2,0)</f>
        <v>São Paulo</v>
      </c>
      <c r="G342" s="16" t="str">
        <f>VLOOKUP(Respostas[[#This Row],[CÓD_CLIENTE]],Localidades[],3,0)</f>
        <v>SP</v>
      </c>
      <c r="H342" s="16" t="str">
        <f>VLOOKUP(Respostas[[#This Row],[CÓD_CLIENTE]],Localidades[],4,0)</f>
        <v>Sudeste</v>
      </c>
      <c r="I342" s="16" t="s">
        <v>58</v>
      </c>
      <c r="J342" s="16">
        <v>3</v>
      </c>
      <c r="K342" s="17" t="str">
        <f>IF(Respostas[[#This Row],[NOTA_FINAL_NPS]]&gt;=9,"Promotor",IF(Respostas[[#This Row],[NOTA_FINAL_NPS]]&lt;6,"Detrator","Neutro"))</f>
        <v>Detrator</v>
      </c>
    </row>
    <row r="343" spans="2:11" x14ac:dyDescent="0.2">
      <c r="B343" s="15">
        <v>44319</v>
      </c>
      <c r="C343" s="15" t="str">
        <f>UPPER(TEXT(Respostas[[#This Row],[DATA_RESPOSTA]],"mmm"))</f>
        <v>MAI</v>
      </c>
      <c r="D343" s="16">
        <v>9000947</v>
      </c>
      <c r="E343" s="16" t="str">
        <f>VLOOKUP(Respostas[[#This Row],[CÓD_CLIENTE]],CadastroClientes[[COD_CLIENTE]:[GERENTE]],5,0)</f>
        <v>Aria</v>
      </c>
      <c r="F343" s="16" t="str">
        <f>VLOOKUP(Respostas[[#This Row],[CÓD_CLIENTE]],Localidades[],2,0)</f>
        <v>Rio de Janeiro</v>
      </c>
      <c r="G343" s="16" t="str">
        <f>VLOOKUP(Respostas[[#This Row],[CÓD_CLIENTE]],Localidades[],3,0)</f>
        <v>RJ</v>
      </c>
      <c r="H343" s="16" t="str">
        <f>VLOOKUP(Respostas[[#This Row],[CÓD_CLIENTE]],Localidades[],4,0)</f>
        <v>Sudeste</v>
      </c>
      <c r="I343" s="16" t="s">
        <v>58</v>
      </c>
      <c r="J343" s="16">
        <v>6</v>
      </c>
      <c r="K343" s="17" t="str">
        <f>IF(Respostas[[#This Row],[NOTA_FINAL_NPS]]&gt;=9,"Promotor",IF(Respostas[[#This Row],[NOTA_FINAL_NPS]]&lt;6,"Detrator","Neutro"))</f>
        <v>Neutro</v>
      </c>
    </row>
    <row r="344" spans="2:11" x14ac:dyDescent="0.2">
      <c r="B344" s="15">
        <v>44320</v>
      </c>
      <c r="C344" s="15" t="str">
        <f>UPPER(TEXT(Respostas[[#This Row],[DATA_RESPOSTA]],"mmm"))</f>
        <v>MAI</v>
      </c>
      <c r="D344" s="16">
        <v>9000134</v>
      </c>
      <c r="E344" s="16" t="str">
        <f>VLOOKUP(Respostas[[#This Row],[CÓD_CLIENTE]],CadastroClientes[[COD_CLIENTE]:[GERENTE]],5,0)</f>
        <v>Dexter</v>
      </c>
      <c r="F344" s="16" t="str">
        <f>VLOOKUP(Respostas[[#This Row],[CÓD_CLIENTE]],Localidades[],2,0)</f>
        <v>Campinas</v>
      </c>
      <c r="G344" s="16" t="str">
        <f>VLOOKUP(Respostas[[#This Row],[CÓD_CLIENTE]],Localidades[],3,0)</f>
        <v>SP</v>
      </c>
      <c r="H344" s="16" t="str">
        <f>VLOOKUP(Respostas[[#This Row],[CÓD_CLIENTE]],Localidades[],4,0)</f>
        <v>Sudeste</v>
      </c>
      <c r="I344" s="16" t="s">
        <v>57</v>
      </c>
      <c r="J344" s="16">
        <v>3</v>
      </c>
      <c r="K344" s="17" t="str">
        <f>IF(Respostas[[#This Row],[NOTA_FINAL_NPS]]&gt;=9,"Promotor",IF(Respostas[[#This Row],[NOTA_FINAL_NPS]]&lt;6,"Detrator","Neutro"))</f>
        <v>Detrator</v>
      </c>
    </row>
    <row r="345" spans="2:11" x14ac:dyDescent="0.2">
      <c r="B345" s="15">
        <v>44320</v>
      </c>
      <c r="C345" s="15" t="str">
        <f>UPPER(TEXT(Respostas[[#This Row],[DATA_RESPOSTA]],"mmm"))</f>
        <v>MAI</v>
      </c>
      <c r="D345" s="16">
        <v>9000256</v>
      </c>
      <c r="E345" s="16" t="str">
        <f>VLOOKUP(Respostas[[#This Row],[CÓD_CLIENTE]],CadastroClientes[[COD_CLIENTE]:[GERENTE]],5,0)</f>
        <v>Aria</v>
      </c>
      <c r="F345" s="16" t="str">
        <f>VLOOKUP(Respostas[[#This Row],[CÓD_CLIENTE]],Localidades[],2,0)</f>
        <v>Campinas</v>
      </c>
      <c r="G345" s="16" t="str">
        <f>VLOOKUP(Respostas[[#This Row],[CÓD_CLIENTE]],Localidades[],3,0)</f>
        <v>SP</v>
      </c>
      <c r="H345" s="16" t="str">
        <f>VLOOKUP(Respostas[[#This Row],[CÓD_CLIENTE]],Localidades[],4,0)</f>
        <v>Sudeste</v>
      </c>
      <c r="I345" s="16" t="s">
        <v>55</v>
      </c>
      <c r="J345" s="16">
        <v>8</v>
      </c>
      <c r="K345" s="17" t="str">
        <f>IF(Respostas[[#This Row],[NOTA_FINAL_NPS]]&gt;=9,"Promotor",IF(Respostas[[#This Row],[NOTA_FINAL_NPS]]&lt;6,"Detrator","Neutro"))</f>
        <v>Neutro</v>
      </c>
    </row>
    <row r="346" spans="2:11" x14ac:dyDescent="0.2">
      <c r="B346" s="15">
        <v>44320</v>
      </c>
      <c r="C346" s="15" t="str">
        <f>UPPER(TEXT(Respostas[[#This Row],[DATA_RESPOSTA]],"mmm"))</f>
        <v>MAI</v>
      </c>
      <c r="D346" s="16">
        <v>9000381</v>
      </c>
      <c r="E346" s="16" t="str">
        <f>VLOOKUP(Respostas[[#This Row],[CÓD_CLIENTE]],CadastroClientes[[COD_CLIENTE]:[GERENTE]],5,0)</f>
        <v>Analise</v>
      </c>
      <c r="F346" s="16" t="str">
        <f>VLOOKUP(Respostas[[#This Row],[CÓD_CLIENTE]],Localidades[],2,0)</f>
        <v>São Paulo</v>
      </c>
      <c r="G346" s="16" t="str">
        <f>VLOOKUP(Respostas[[#This Row],[CÓD_CLIENTE]],Localidades[],3,0)</f>
        <v>SP</v>
      </c>
      <c r="H346" s="16" t="str">
        <f>VLOOKUP(Respostas[[#This Row],[CÓD_CLIENTE]],Localidades[],4,0)</f>
        <v>Sudeste</v>
      </c>
      <c r="I346" s="16" t="s">
        <v>56</v>
      </c>
      <c r="J346" s="16">
        <v>5</v>
      </c>
      <c r="K346" s="17" t="str">
        <f>IF(Respostas[[#This Row],[NOTA_FINAL_NPS]]&gt;=9,"Promotor",IF(Respostas[[#This Row],[NOTA_FINAL_NPS]]&lt;6,"Detrator","Neutro"))</f>
        <v>Detrator</v>
      </c>
    </row>
    <row r="347" spans="2:11" x14ac:dyDescent="0.2">
      <c r="B347" s="15">
        <v>44321</v>
      </c>
      <c r="C347" s="15" t="str">
        <f>UPPER(TEXT(Respostas[[#This Row],[DATA_RESPOSTA]],"mmm"))</f>
        <v>MAI</v>
      </c>
      <c r="D347" s="16">
        <v>9000214</v>
      </c>
      <c r="E347" s="16" t="str">
        <f>VLOOKUP(Respostas[[#This Row],[CÓD_CLIENTE]],CadastroClientes[[COD_CLIENTE]:[GERENTE]],5,0)</f>
        <v>Analise</v>
      </c>
      <c r="F347" s="16" t="str">
        <f>VLOOKUP(Respostas[[#This Row],[CÓD_CLIENTE]],Localidades[],2,0)</f>
        <v>Recife</v>
      </c>
      <c r="G347" s="16" t="str">
        <f>VLOOKUP(Respostas[[#This Row],[CÓD_CLIENTE]],Localidades[],3,0)</f>
        <v>PE</v>
      </c>
      <c r="H347" s="16" t="str">
        <f>VLOOKUP(Respostas[[#This Row],[CÓD_CLIENTE]],Localidades[],4,0)</f>
        <v>Nordeste</v>
      </c>
      <c r="I347" s="16" t="s">
        <v>54</v>
      </c>
      <c r="J347" s="16">
        <v>4</v>
      </c>
      <c r="K347" s="17" t="str">
        <f>IF(Respostas[[#This Row],[NOTA_FINAL_NPS]]&gt;=9,"Promotor",IF(Respostas[[#This Row],[NOTA_FINAL_NPS]]&lt;6,"Detrator","Neutro"))</f>
        <v>Detrator</v>
      </c>
    </row>
    <row r="348" spans="2:11" x14ac:dyDescent="0.2">
      <c r="B348" s="15">
        <v>44321</v>
      </c>
      <c r="C348" s="15" t="str">
        <f>UPPER(TEXT(Respostas[[#This Row],[DATA_RESPOSTA]],"mmm"))</f>
        <v>MAI</v>
      </c>
      <c r="D348" s="16">
        <v>9000312</v>
      </c>
      <c r="E348" s="16" t="str">
        <f>VLOOKUP(Respostas[[#This Row],[CÓD_CLIENTE]],CadastroClientes[[COD_CLIENTE]:[GERENTE]],5,0)</f>
        <v>Analise</v>
      </c>
      <c r="F348" s="16" t="str">
        <f>VLOOKUP(Respostas[[#This Row],[CÓD_CLIENTE]],Localidades[],2,0)</f>
        <v>Rio de Janeiro</v>
      </c>
      <c r="G348" s="16" t="str">
        <f>VLOOKUP(Respostas[[#This Row],[CÓD_CLIENTE]],Localidades[],3,0)</f>
        <v>RJ</v>
      </c>
      <c r="H348" s="16" t="str">
        <f>VLOOKUP(Respostas[[#This Row],[CÓD_CLIENTE]],Localidades[],4,0)</f>
        <v>Sudeste</v>
      </c>
      <c r="I348" s="16" t="s">
        <v>56</v>
      </c>
      <c r="J348" s="16">
        <v>4</v>
      </c>
      <c r="K348" s="17" t="str">
        <f>IF(Respostas[[#This Row],[NOTA_FINAL_NPS]]&gt;=9,"Promotor",IF(Respostas[[#This Row],[NOTA_FINAL_NPS]]&lt;6,"Detrator","Neutro"))</f>
        <v>Detrator</v>
      </c>
    </row>
    <row r="349" spans="2:11" x14ac:dyDescent="0.2">
      <c r="B349" s="15">
        <v>44322</v>
      </c>
      <c r="C349" s="15" t="str">
        <f>UPPER(TEXT(Respostas[[#This Row],[DATA_RESPOSTA]],"mmm"))</f>
        <v>MAI</v>
      </c>
      <c r="D349" s="16">
        <v>9000422</v>
      </c>
      <c r="E349" s="16" t="str">
        <f>VLOOKUP(Respostas[[#This Row],[CÓD_CLIENTE]],CadastroClientes[[COD_CLIENTE]:[GERENTE]],5,0)</f>
        <v>Analise</v>
      </c>
      <c r="F349" s="16" t="str">
        <f>VLOOKUP(Respostas[[#This Row],[CÓD_CLIENTE]],Localidades[],2,0)</f>
        <v>Florianopolis</v>
      </c>
      <c r="G349" s="16" t="str">
        <f>VLOOKUP(Respostas[[#This Row],[CÓD_CLIENTE]],Localidades[],3,0)</f>
        <v>SC</v>
      </c>
      <c r="H349" s="16" t="str">
        <f>VLOOKUP(Respostas[[#This Row],[CÓD_CLIENTE]],Localidades[],4,0)</f>
        <v>Sul</v>
      </c>
      <c r="I349" s="16" t="s">
        <v>1</v>
      </c>
      <c r="J349" s="16">
        <v>6</v>
      </c>
      <c r="K349" s="17" t="str">
        <f>IF(Respostas[[#This Row],[NOTA_FINAL_NPS]]&gt;=9,"Promotor",IF(Respostas[[#This Row],[NOTA_FINAL_NPS]]&lt;6,"Detrator","Neutro"))</f>
        <v>Neutro</v>
      </c>
    </row>
    <row r="350" spans="2:11" x14ac:dyDescent="0.2">
      <c r="B350" s="15">
        <v>44322</v>
      </c>
      <c r="C350" s="15" t="str">
        <f>UPPER(TEXT(Respostas[[#This Row],[DATA_RESPOSTA]],"mmm"))</f>
        <v>MAI</v>
      </c>
      <c r="D350" s="16">
        <v>9000774</v>
      </c>
      <c r="E350" s="16" t="str">
        <f>VLOOKUP(Respostas[[#This Row],[CÓD_CLIENTE]],CadastroClientes[[COD_CLIENTE]:[GERENTE]],5,0)</f>
        <v>Dexter</v>
      </c>
      <c r="F350" s="16" t="str">
        <f>VLOOKUP(Respostas[[#This Row],[CÓD_CLIENTE]],Localidades[],2,0)</f>
        <v>Rio de Janeiro</v>
      </c>
      <c r="G350" s="16" t="str">
        <f>VLOOKUP(Respostas[[#This Row],[CÓD_CLIENTE]],Localidades[],3,0)</f>
        <v>RJ</v>
      </c>
      <c r="H350" s="16" t="str">
        <f>VLOOKUP(Respostas[[#This Row],[CÓD_CLIENTE]],Localidades[],4,0)</f>
        <v>Sudeste</v>
      </c>
      <c r="I350" s="16" t="s">
        <v>58</v>
      </c>
      <c r="J350" s="16">
        <v>7</v>
      </c>
      <c r="K350" s="17" t="str">
        <f>IF(Respostas[[#This Row],[NOTA_FINAL_NPS]]&gt;=9,"Promotor",IF(Respostas[[#This Row],[NOTA_FINAL_NPS]]&lt;6,"Detrator","Neutro"))</f>
        <v>Neutro</v>
      </c>
    </row>
    <row r="351" spans="2:11" x14ac:dyDescent="0.2">
      <c r="B351" s="15">
        <v>44323</v>
      </c>
      <c r="C351" s="15" t="str">
        <f>UPPER(TEXT(Respostas[[#This Row],[DATA_RESPOSTA]],"mmm"))</f>
        <v>MAI</v>
      </c>
      <c r="D351" s="16">
        <v>9000279</v>
      </c>
      <c r="E351" s="16" t="str">
        <f>VLOOKUP(Respostas[[#This Row],[CÓD_CLIENTE]],CadastroClientes[[COD_CLIENTE]:[GERENTE]],5,0)</f>
        <v>Analise</v>
      </c>
      <c r="F351" s="16" t="str">
        <f>VLOOKUP(Respostas[[#This Row],[CÓD_CLIENTE]],Localidades[],2,0)</f>
        <v>Campinas</v>
      </c>
      <c r="G351" s="16" t="str">
        <f>VLOOKUP(Respostas[[#This Row],[CÓD_CLIENTE]],Localidades[],3,0)</f>
        <v>SP</v>
      </c>
      <c r="H351" s="16" t="str">
        <f>VLOOKUP(Respostas[[#This Row],[CÓD_CLIENTE]],Localidades[],4,0)</f>
        <v>Sudeste</v>
      </c>
      <c r="I351" s="16" t="s">
        <v>58</v>
      </c>
      <c r="J351" s="16">
        <v>9</v>
      </c>
      <c r="K351" s="17" t="str">
        <f>IF(Respostas[[#This Row],[NOTA_FINAL_NPS]]&gt;=9,"Promotor",IF(Respostas[[#This Row],[NOTA_FINAL_NPS]]&lt;6,"Detrator","Neutro"))</f>
        <v>Promotor</v>
      </c>
    </row>
    <row r="352" spans="2:11" x14ac:dyDescent="0.2">
      <c r="B352" s="15">
        <v>44323</v>
      </c>
      <c r="C352" s="15" t="str">
        <f>UPPER(TEXT(Respostas[[#This Row],[DATA_RESPOSTA]],"mmm"))</f>
        <v>MAI</v>
      </c>
      <c r="D352" s="16">
        <v>9000483</v>
      </c>
      <c r="E352" s="16" t="str">
        <f>VLOOKUP(Respostas[[#This Row],[CÓD_CLIENTE]],CadastroClientes[[COD_CLIENTE]:[GERENTE]],5,0)</f>
        <v>Analise</v>
      </c>
      <c r="F352" s="16" t="str">
        <f>VLOOKUP(Respostas[[#This Row],[CÓD_CLIENTE]],Localidades[],2,0)</f>
        <v>Recife</v>
      </c>
      <c r="G352" s="16" t="str">
        <f>VLOOKUP(Respostas[[#This Row],[CÓD_CLIENTE]],Localidades[],3,0)</f>
        <v>PE</v>
      </c>
      <c r="H352" s="16" t="str">
        <f>VLOOKUP(Respostas[[#This Row],[CÓD_CLIENTE]],Localidades[],4,0)</f>
        <v>Nordeste</v>
      </c>
      <c r="I352" s="16" t="s">
        <v>56</v>
      </c>
      <c r="J352" s="16">
        <v>5</v>
      </c>
      <c r="K352" s="17" t="str">
        <f>IF(Respostas[[#This Row],[NOTA_FINAL_NPS]]&gt;=9,"Promotor",IF(Respostas[[#This Row],[NOTA_FINAL_NPS]]&lt;6,"Detrator","Neutro"))</f>
        <v>Detrator</v>
      </c>
    </row>
    <row r="353" spans="2:11" x14ac:dyDescent="0.2">
      <c r="B353" s="15">
        <v>44324</v>
      </c>
      <c r="C353" s="15" t="str">
        <f>UPPER(TEXT(Respostas[[#This Row],[DATA_RESPOSTA]],"mmm"))</f>
        <v>MAI</v>
      </c>
      <c r="D353" s="16">
        <v>9000190</v>
      </c>
      <c r="E353" s="16" t="str">
        <f>VLOOKUP(Respostas[[#This Row],[CÓD_CLIENTE]],CadastroClientes[[COD_CLIENTE]:[GERENTE]],5,0)</f>
        <v>Dexter</v>
      </c>
      <c r="F353" s="16" t="str">
        <f>VLOOKUP(Respostas[[#This Row],[CÓD_CLIENTE]],Localidades[],2,0)</f>
        <v>Rio de Janeiro</v>
      </c>
      <c r="G353" s="16" t="str">
        <f>VLOOKUP(Respostas[[#This Row],[CÓD_CLIENTE]],Localidades[],3,0)</f>
        <v>RJ</v>
      </c>
      <c r="H353" s="16" t="str">
        <f>VLOOKUP(Respostas[[#This Row],[CÓD_CLIENTE]],Localidades[],4,0)</f>
        <v>Sudeste</v>
      </c>
      <c r="I353" s="16" t="s">
        <v>56</v>
      </c>
      <c r="J353" s="16">
        <v>7</v>
      </c>
      <c r="K353" s="17" t="str">
        <f>IF(Respostas[[#This Row],[NOTA_FINAL_NPS]]&gt;=9,"Promotor",IF(Respostas[[#This Row],[NOTA_FINAL_NPS]]&lt;6,"Detrator","Neutro"))</f>
        <v>Neutro</v>
      </c>
    </row>
    <row r="354" spans="2:11" x14ac:dyDescent="0.2">
      <c r="B354" s="15">
        <v>44324</v>
      </c>
      <c r="C354" s="15" t="str">
        <f>UPPER(TEXT(Respostas[[#This Row],[DATA_RESPOSTA]],"mmm"))</f>
        <v>MAI</v>
      </c>
      <c r="D354" s="16">
        <v>9000511</v>
      </c>
      <c r="E354" s="16" t="str">
        <f>VLOOKUP(Respostas[[#This Row],[CÓD_CLIENTE]],CadastroClientes[[COD_CLIENTE]:[GERENTE]],5,0)</f>
        <v>Analise</v>
      </c>
      <c r="F354" s="16" t="str">
        <f>VLOOKUP(Respostas[[#This Row],[CÓD_CLIENTE]],Localidades[],2,0)</f>
        <v>Campinas</v>
      </c>
      <c r="G354" s="16" t="str">
        <f>VLOOKUP(Respostas[[#This Row],[CÓD_CLIENTE]],Localidades[],3,0)</f>
        <v>SP</v>
      </c>
      <c r="H354" s="16" t="str">
        <f>VLOOKUP(Respostas[[#This Row],[CÓD_CLIENTE]],Localidades[],4,0)</f>
        <v>Sudeste</v>
      </c>
      <c r="I354" s="16" t="s">
        <v>57</v>
      </c>
      <c r="J354" s="16">
        <v>9</v>
      </c>
      <c r="K354" s="17" t="str">
        <f>IF(Respostas[[#This Row],[NOTA_FINAL_NPS]]&gt;=9,"Promotor",IF(Respostas[[#This Row],[NOTA_FINAL_NPS]]&lt;6,"Detrator","Neutro"))</f>
        <v>Promotor</v>
      </c>
    </row>
    <row r="355" spans="2:11" x14ac:dyDescent="0.2">
      <c r="B355" s="15">
        <v>44325</v>
      </c>
      <c r="C355" s="15" t="str">
        <f>UPPER(TEXT(Respostas[[#This Row],[DATA_RESPOSTA]],"mmm"))</f>
        <v>MAI</v>
      </c>
      <c r="D355" s="16">
        <v>9000066</v>
      </c>
      <c r="E355" s="16" t="str">
        <f>VLOOKUP(Respostas[[#This Row],[CÓD_CLIENTE]],CadastroClientes[[COD_CLIENTE]:[GERENTE]],5,0)</f>
        <v>Michael</v>
      </c>
      <c r="F355" s="16" t="str">
        <f>VLOOKUP(Respostas[[#This Row],[CÓD_CLIENTE]],Localidades[],2,0)</f>
        <v>São Paulo</v>
      </c>
      <c r="G355" s="16" t="str">
        <f>VLOOKUP(Respostas[[#This Row],[CÓD_CLIENTE]],Localidades[],3,0)</f>
        <v>SP</v>
      </c>
      <c r="H355" s="16" t="str">
        <f>VLOOKUP(Respostas[[#This Row],[CÓD_CLIENTE]],Localidades[],4,0)</f>
        <v>Sudeste</v>
      </c>
      <c r="I355" s="16" t="s">
        <v>1</v>
      </c>
      <c r="J355" s="16">
        <v>9</v>
      </c>
      <c r="K355" s="17" t="str">
        <f>IF(Respostas[[#This Row],[NOTA_FINAL_NPS]]&gt;=9,"Promotor",IF(Respostas[[#This Row],[NOTA_FINAL_NPS]]&lt;6,"Detrator","Neutro"))</f>
        <v>Promotor</v>
      </c>
    </row>
    <row r="356" spans="2:11" x14ac:dyDescent="0.2">
      <c r="B356" s="15">
        <v>44325</v>
      </c>
      <c r="C356" s="15" t="str">
        <f>UPPER(TEXT(Respostas[[#This Row],[DATA_RESPOSTA]],"mmm"))</f>
        <v>MAI</v>
      </c>
      <c r="D356" s="16">
        <v>9000374</v>
      </c>
      <c r="E356" s="16" t="str">
        <f>VLOOKUP(Respostas[[#This Row],[CÓD_CLIENTE]],CadastroClientes[[COD_CLIENTE]:[GERENTE]],5,0)</f>
        <v>Analise</v>
      </c>
      <c r="F356" s="16" t="str">
        <f>VLOOKUP(Respostas[[#This Row],[CÓD_CLIENTE]],Localidades[],2,0)</f>
        <v>Rio de Janeiro</v>
      </c>
      <c r="G356" s="16" t="str">
        <f>VLOOKUP(Respostas[[#This Row],[CÓD_CLIENTE]],Localidades[],3,0)</f>
        <v>RJ</v>
      </c>
      <c r="H356" s="16" t="str">
        <f>VLOOKUP(Respostas[[#This Row],[CÓD_CLIENTE]],Localidades[],4,0)</f>
        <v>Sudeste</v>
      </c>
      <c r="I356" s="16" t="s">
        <v>58</v>
      </c>
      <c r="J356" s="16">
        <v>4</v>
      </c>
      <c r="K356" s="17" t="str">
        <f>IF(Respostas[[#This Row],[NOTA_FINAL_NPS]]&gt;=9,"Promotor",IF(Respostas[[#This Row],[NOTA_FINAL_NPS]]&lt;6,"Detrator","Neutro"))</f>
        <v>Detrator</v>
      </c>
    </row>
    <row r="357" spans="2:11" x14ac:dyDescent="0.2">
      <c r="B357" s="15">
        <v>44326</v>
      </c>
      <c r="C357" s="15" t="str">
        <f>UPPER(TEXT(Respostas[[#This Row],[DATA_RESPOSTA]],"mmm"))</f>
        <v>MAI</v>
      </c>
      <c r="D357" s="16">
        <v>9000489</v>
      </c>
      <c r="E357" s="16" t="str">
        <f>VLOOKUP(Respostas[[#This Row],[CÓD_CLIENTE]],CadastroClientes[[COD_CLIENTE]:[GERENTE]],5,0)</f>
        <v>Analise</v>
      </c>
      <c r="F357" s="16" t="str">
        <f>VLOOKUP(Respostas[[#This Row],[CÓD_CLIENTE]],Localidades[],2,0)</f>
        <v>São Paulo</v>
      </c>
      <c r="G357" s="16" t="str">
        <f>VLOOKUP(Respostas[[#This Row],[CÓD_CLIENTE]],Localidades[],3,0)</f>
        <v>SP</v>
      </c>
      <c r="H357" s="16" t="str">
        <f>VLOOKUP(Respostas[[#This Row],[CÓD_CLIENTE]],Localidades[],4,0)</f>
        <v>Sudeste</v>
      </c>
      <c r="I357" s="16" t="s">
        <v>58</v>
      </c>
      <c r="J357" s="16">
        <v>5</v>
      </c>
      <c r="K357" s="17" t="str">
        <f>IF(Respostas[[#This Row],[NOTA_FINAL_NPS]]&gt;=9,"Promotor",IF(Respostas[[#This Row],[NOTA_FINAL_NPS]]&lt;6,"Detrator","Neutro"))</f>
        <v>Detrator</v>
      </c>
    </row>
    <row r="358" spans="2:11" x14ac:dyDescent="0.2">
      <c r="B358" s="15">
        <v>44326</v>
      </c>
      <c r="C358" s="15" t="str">
        <f>UPPER(TEXT(Respostas[[#This Row],[DATA_RESPOSTA]],"mmm"))</f>
        <v>MAI</v>
      </c>
      <c r="D358" s="16">
        <v>9000642</v>
      </c>
      <c r="E358" s="16" t="str">
        <f>VLOOKUP(Respostas[[#This Row],[CÓD_CLIENTE]],CadastroClientes[[COD_CLIENTE]:[GERENTE]],5,0)</f>
        <v>Analise</v>
      </c>
      <c r="F358" s="16" t="str">
        <f>VLOOKUP(Respostas[[#This Row],[CÓD_CLIENTE]],Localidades[],2,0)</f>
        <v>Manaus</v>
      </c>
      <c r="G358" s="16" t="str">
        <f>VLOOKUP(Respostas[[#This Row],[CÓD_CLIENTE]],Localidades[],3,0)</f>
        <v>AM</v>
      </c>
      <c r="H358" s="16" t="str">
        <f>VLOOKUP(Respostas[[#This Row],[CÓD_CLIENTE]],Localidades[],4,0)</f>
        <v>Norte</v>
      </c>
      <c r="I358" s="16" t="s">
        <v>1</v>
      </c>
      <c r="J358" s="16">
        <v>6</v>
      </c>
      <c r="K358" s="17" t="str">
        <f>IF(Respostas[[#This Row],[NOTA_FINAL_NPS]]&gt;=9,"Promotor",IF(Respostas[[#This Row],[NOTA_FINAL_NPS]]&lt;6,"Detrator","Neutro"))</f>
        <v>Neutro</v>
      </c>
    </row>
    <row r="359" spans="2:11" x14ac:dyDescent="0.2">
      <c r="B359" s="15">
        <v>44327</v>
      </c>
      <c r="C359" s="15" t="str">
        <f>UPPER(TEXT(Respostas[[#This Row],[DATA_RESPOSTA]],"mmm"))</f>
        <v>MAI</v>
      </c>
      <c r="D359" s="16">
        <v>9000067</v>
      </c>
      <c r="E359" s="16" t="str">
        <f>VLOOKUP(Respostas[[#This Row],[CÓD_CLIENTE]],CadastroClientes[[COD_CLIENTE]:[GERENTE]],5,0)</f>
        <v>Michael</v>
      </c>
      <c r="F359" s="16" t="str">
        <f>VLOOKUP(Respostas[[#This Row],[CÓD_CLIENTE]],Localidades[],2,0)</f>
        <v>Rio de Janeiro</v>
      </c>
      <c r="G359" s="16" t="str">
        <f>VLOOKUP(Respostas[[#This Row],[CÓD_CLIENTE]],Localidades[],3,0)</f>
        <v>RJ</v>
      </c>
      <c r="H359" s="16" t="str">
        <f>VLOOKUP(Respostas[[#This Row],[CÓD_CLIENTE]],Localidades[],4,0)</f>
        <v>Sudeste</v>
      </c>
      <c r="I359" s="16" t="s">
        <v>1</v>
      </c>
      <c r="J359" s="16">
        <v>7</v>
      </c>
      <c r="K359" s="17" t="str">
        <f>IF(Respostas[[#This Row],[NOTA_FINAL_NPS]]&gt;=9,"Promotor",IF(Respostas[[#This Row],[NOTA_FINAL_NPS]]&lt;6,"Detrator","Neutro"))</f>
        <v>Neutro</v>
      </c>
    </row>
    <row r="360" spans="2:11" x14ac:dyDescent="0.2">
      <c r="B360" s="15">
        <v>44327</v>
      </c>
      <c r="C360" s="15" t="str">
        <f>UPPER(TEXT(Respostas[[#This Row],[DATA_RESPOSTA]],"mmm"))</f>
        <v>MAI</v>
      </c>
      <c r="D360" s="16">
        <v>9000341</v>
      </c>
      <c r="E360" s="16" t="str">
        <f>VLOOKUP(Respostas[[#This Row],[CÓD_CLIENTE]],CadastroClientes[[COD_CLIENTE]:[GERENTE]],5,0)</f>
        <v>Analise</v>
      </c>
      <c r="F360" s="16" t="str">
        <f>VLOOKUP(Respostas[[#This Row],[CÓD_CLIENTE]],Localidades[],2,0)</f>
        <v>Porto Alegre</v>
      </c>
      <c r="G360" s="16" t="str">
        <f>VLOOKUP(Respostas[[#This Row],[CÓD_CLIENTE]],Localidades[],3,0)</f>
        <v>RS</v>
      </c>
      <c r="H360" s="16" t="str">
        <f>VLOOKUP(Respostas[[#This Row],[CÓD_CLIENTE]],Localidades[],4,0)</f>
        <v>Sul</v>
      </c>
      <c r="I360" s="16" t="s">
        <v>1</v>
      </c>
      <c r="J360" s="16">
        <v>8</v>
      </c>
      <c r="K360" s="17" t="str">
        <f>IF(Respostas[[#This Row],[NOTA_FINAL_NPS]]&gt;=9,"Promotor",IF(Respostas[[#This Row],[NOTA_FINAL_NPS]]&lt;6,"Detrator","Neutro"))</f>
        <v>Neutro</v>
      </c>
    </row>
    <row r="361" spans="2:11" x14ac:dyDescent="0.2">
      <c r="B361" s="15">
        <v>44327</v>
      </c>
      <c r="C361" s="15" t="str">
        <f>UPPER(TEXT(Respostas[[#This Row],[DATA_RESPOSTA]],"mmm"))</f>
        <v>MAI</v>
      </c>
      <c r="D361" s="16">
        <v>9000364</v>
      </c>
      <c r="E361" s="16" t="str">
        <f>VLOOKUP(Respostas[[#This Row],[CÓD_CLIENTE]],CadastroClientes[[COD_CLIENTE]:[GERENTE]],5,0)</f>
        <v>Analise</v>
      </c>
      <c r="F361" s="16" t="str">
        <f>VLOOKUP(Respostas[[#This Row],[CÓD_CLIENTE]],Localidades[],2,0)</f>
        <v>Rio de Janeiro</v>
      </c>
      <c r="G361" s="16" t="str">
        <f>VLOOKUP(Respostas[[#This Row],[CÓD_CLIENTE]],Localidades[],3,0)</f>
        <v>RJ</v>
      </c>
      <c r="H361" s="16" t="str">
        <f>VLOOKUP(Respostas[[#This Row],[CÓD_CLIENTE]],Localidades[],4,0)</f>
        <v>Sudeste</v>
      </c>
      <c r="I361" s="16" t="s">
        <v>57</v>
      </c>
      <c r="J361" s="16">
        <v>3</v>
      </c>
      <c r="K361" s="17" t="str">
        <f>IF(Respostas[[#This Row],[NOTA_FINAL_NPS]]&gt;=9,"Promotor",IF(Respostas[[#This Row],[NOTA_FINAL_NPS]]&lt;6,"Detrator","Neutro"))</f>
        <v>Detrator</v>
      </c>
    </row>
    <row r="362" spans="2:11" x14ac:dyDescent="0.2">
      <c r="B362" s="15">
        <v>44327</v>
      </c>
      <c r="C362" s="15" t="str">
        <f>UPPER(TEXT(Respostas[[#This Row],[DATA_RESPOSTA]],"mmm"))</f>
        <v>MAI</v>
      </c>
      <c r="D362" s="16">
        <v>9000696</v>
      </c>
      <c r="E362" s="16" t="str">
        <f>VLOOKUP(Respostas[[#This Row],[CÓD_CLIENTE]],CadastroClientes[[COD_CLIENTE]:[GERENTE]],5,0)</f>
        <v>Analise</v>
      </c>
      <c r="F362" s="16" t="str">
        <f>VLOOKUP(Respostas[[#This Row],[CÓD_CLIENTE]],Localidades[],2,0)</f>
        <v>Goiania</v>
      </c>
      <c r="G362" s="16" t="str">
        <f>VLOOKUP(Respostas[[#This Row],[CÓD_CLIENTE]],Localidades[],3,0)</f>
        <v>GO</v>
      </c>
      <c r="H362" s="16" t="str">
        <f>VLOOKUP(Respostas[[#This Row],[CÓD_CLIENTE]],Localidades[],4,0)</f>
        <v>Centro-oeste</v>
      </c>
      <c r="I362" s="16" t="s">
        <v>54</v>
      </c>
      <c r="J362" s="16">
        <v>4</v>
      </c>
      <c r="K362" s="17" t="str">
        <f>IF(Respostas[[#This Row],[NOTA_FINAL_NPS]]&gt;=9,"Promotor",IF(Respostas[[#This Row],[NOTA_FINAL_NPS]]&lt;6,"Detrator","Neutro"))</f>
        <v>Detrator</v>
      </c>
    </row>
    <row r="363" spans="2:11" x14ac:dyDescent="0.2">
      <c r="B363" s="15">
        <v>44329</v>
      </c>
      <c r="C363" s="15" t="str">
        <f>UPPER(TEXT(Respostas[[#This Row],[DATA_RESPOSTA]],"mmm"))</f>
        <v>MAI</v>
      </c>
      <c r="D363" s="16">
        <v>9000043</v>
      </c>
      <c r="E363" s="16" t="str">
        <f>VLOOKUP(Respostas[[#This Row],[CÓD_CLIENTE]],CadastroClientes[[COD_CLIENTE]:[GERENTE]],5,0)</f>
        <v>Aria</v>
      </c>
      <c r="F363" s="16" t="str">
        <f>VLOOKUP(Respostas[[#This Row],[CÓD_CLIENTE]],Localidades[],2,0)</f>
        <v>Manaus</v>
      </c>
      <c r="G363" s="16" t="str">
        <f>VLOOKUP(Respostas[[#This Row],[CÓD_CLIENTE]],Localidades[],3,0)</f>
        <v>AM</v>
      </c>
      <c r="H363" s="16" t="str">
        <f>VLOOKUP(Respostas[[#This Row],[CÓD_CLIENTE]],Localidades[],4,0)</f>
        <v>Norte</v>
      </c>
      <c r="I363" s="16" t="s">
        <v>1</v>
      </c>
      <c r="J363" s="16">
        <v>8</v>
      </c>
      <c r="K363" s="17" t="str">
        <f>IF(Respostas[[#This Row],[NOTA_FINAL_NPS]]&gt;=9,"Promotor",IF(Respostas[[#This Row],[NOTA_FINAL_NPS]]&lt;6,"Detrator","Neutro"))</f>
        <v>Neutro</v>
      </c>
    </row>
    <row r="364" spans="2:11" x14ac:dyDescent="0.2">
      <c r="B364" s="15">
        <v>44329</v>
      </c>
      <c r="C364" s="15" t="str">
        <f>UPPER(TEXT(Respostas[[#This Row],[DATA_RESPOSTA]],"mmm"))</f>
        <v>MAI</v>
      </c>
      <c r="D364" s="16">
        <v>9000302</v>
      </c>
      <c r="E364" s="16" t="str">
        <f>VLOOKUP(Respostas[[#This Row],[CÓD_CLIENTE]],CadastroClientes[[COD_CLIENTE]:[GERENTE]],5,0)</f>
        <v>Analise</v>
      </c>
      <c r="F364" s="16" t="str">
        <f>VLOOKUP(Respostas[[#This Row],[CÓD_CLIENTE]],Localidades[],2,0)</f>
        <v>Florianopolis</v>
      </c>
      <c r="G364" s="16" t="str">
        <f>VLOOKUP(Respostas[[#This Row],[CÓD_CLIENTE]],Localidades[],3,0)</f>
        <v>SC</v>
      </c>
      <c r="H364" s="16" t="str">
        <f>VLOOKUP(Respostas[[#This Row],[CÓD_CLIENTE]],Localidades[],4,0)</f>
        <v>Sul</v>
      </c>
      <c r="I364" s="16" t="s">
        <v>57</v>
      </c>
      <c r="J364" s="16">
        <v>9</v>
      </c>
      <c r="K364" s="17" t="str">
        <f>IF(Respostas[[#This Row],[NOTA_FINAL_NPS]]&gt;=9,"Promotor",IF(Respostas[[#This Row],[NOTA_FINAL_NPS]]&lt;6,"Detrator","Neutro"))</f>
        <v>Promotor</v>
      </c>
    </row>
    <row r="365" spans="2:11" x14ac:dyDescent="0.2">
      <c r="B365" s="15">
        <v>44329</v>
      </c>
      <c r="C365" s="15" t="str">
        <f>UPPER(TEXT(Respostas[[#This Row],[DATA_RESPOSTA]],"mmm"))</f>
        <v>MAI</v>
      </c>
      <c r="D365" s="16">
        <v>9000738</v>
      </c>
      <c r="E365" s="16" t="str">
        <f>VLOOKUP(Respostas[[#This Row],[CÓD_CLIENTE]],CadastroClientes[[COD_CLIENTE]:[GERENTE]],5,0)</f>
        <v>Kate</v>
      </c>
      <c r="F365" s="16" t="str">
        <f>VLOOKUP(Respostas[[#This Row],[CÓD_CLIENTE]],Localidades[],2,0)</f>
        <v>Porto Alegre</v>
      </c>
      <c r="G365" s="16" t="str">
        <f>VLOOKUP(Respostas[[#This Row],[CÓD_CLIENTE]],Localidades[],3,0)</f>
        <v>RS</v>
      </c>
      <c r="H365" s="16" t="str">
        <f>VLOOKUP(Respostas[[#This Row],[CÓD_CLIENTE]],Localidades[],4,0)</f>
        <v>Sul</v>
      </c>
      <c r="I365" s="16" t="s">
        <v>55</v>
      </c>
      <c r="J365" s="16">
        <v>7</v>
      </c>
      <c r="K365" s="17" t="str">
        <f>IF(Respostas[[#This Row],[NOTA_FINAL_NPS]]&gt;=9,"Promotor",IF(Respostas[[#This Row],[NOTA_FINAL_NPS]]&lt;6,"Detrator","Neutro"))</f>
        <v>Neutro</v>
      </c>
    </row>
    <row r="366" spans="2:11" x14ac:dyDescent="0.2">
      <c r="B366" s="15">
        <v>44330</v>
      </c>
      <c r="C366" s="15" t="str">
        <f>UPPER(TEXT(Respostas[[#This Row],[DATA_RESPOSTA]],"mmm"))</f>
        <v>MAI</v>
      </c>
      <c r="D366" s="16">
        <v>9000057</v>
      </c>
      <c r="E366" s="16" t="str">
        <f>VLOOKUP(Respostas[[#This Row],[CÓD_CLIENTE]],CadastroClientes[[COD_CLIENTE]:[GERENTE]],5,0)</f>
        <v>Aria</v>
      </c>
      <c r="F366" s="16" t="str">
        <f>VLOOKUP(Respostas[[#This Row],[CÓD_CLIENTE]],Localidades[],2,0)</f>
        <v>Florianopolis</v>
      </c>
      <c r="G366" s="16" t="str">
        <f>VLOOKUP(Respostas[[#This Row],[CÓD_CLIENTE]],Localidades[],3,0)</f>
        <v>SC</v>
      </c>
      <c r="H366" s="16" t="str">
        <f>VLOOKUP(Respostas[[#This Row],[CÓD_CLIENTE]],Localidades[],4,0)</f>
        <v>Sul</v>
      </c>
      <c r="I366" s="16" t="s">
        <v>1</v>
      </c>
      <c r="J366" s="16">
        <v>8</v>
      </c>
      <c r="K366" s="17" t="str">
        <f>IF(Respostas[[#This Row],[NOTA_FINAL_NPS]]&gt;=9,"Promotor",IF(Respostas[[#This Row],[NOTA_FINAL_NPS]]&lt;6,"Detrator","Neutro"))</f>
        <v>Neutro</v>
      </c>
    </row>
    <row r="367" spans="2:11" x14ac:dyDescent="0.2">
      <c r="B367" s="15">
        <v>44330</v>
      </c>
      <c r="C367" s="15" t="str">
        <f>UPPER(TEXT(Respostas[[#This Row],[DATA_RESPOSTA]],"mmm"))</f>
        <v>MAI</v>
      </c>
      <c r="D367" s="16">
        <v>9000091</v>
      </c>
      <c r="E367" s="16" t="str">
        <f>VLOOKUP(Respostas[[#This Row],[CÓD_CLIENTE]],CadastroClientes[[COD_CLIENTE]:[GERENTE]],5,0)</f>
        <v>Michael</v>
      </c>
      <c r="F367" s="16" t="str">
        <f>VLOOKUP(Respostas[[#This Row],[CÓD_CLIENTE]],Localidades[],2,0)</f>
        <v>Florianopolis</v>
      </c>
      <c r="G367" s="16" t="str">
        <f>VLOOKUP(Respostas[[#This Row],[CÓD_CLIENTE]],Localidades[],3,0)</f>
        <v>SC</v>
      </c>
      <c r="H367" s="16" t="str">
        <f>VLOOKUP(Respostas[[#This Row],[CÓD_CLIENTE]],Localidades[],4,0)</f>
        <v>Sul</v>
      </c>
      <c r="I367" s="16" t="s">
        <v>57</v>
      </c>
      <c r="J367" s="16">
        <v>9</v>
      </c>
      <c r="K367" s="17" t="str">
        <f>IF(Respostas[[#This Row],[NOTA_FINAL_NPS]]&gt;=9,"Promotor",IF(Respostas[[#This Row],[NOTA_FINAL_NPS]]&lt;6,"Detrator","Neutro"))</f>
        <v>Promotor</v>
      </c>
    </row>
    <row r="368" spans="2:11" x14ac:dyDescent="0.2">
      <c r="B368" s="15">
        <v>44330</v>
      </c>
      <c r="C368" s="15" t="str">
        <f>UPPER(TEXT(Respostas[[#This Row],[DATA_RESPOSTA]],"mmm"))</f>
        <v>MAI</v>
      </c>
      <c r="D368" s="16">
        <v>9000319</v>
      </c>
      <c r="E368" s="16" t="str">
        <f>VLOOKUP(Respostas[[#This Row],[CÓD_CLIENTE]],CadastroClientes[[COD_CLIENTE]:[GERENTE]],5,0)</f>
        <v>Analise</v>
      </c>
      <c r="F368" s="16" t="str">
        <f>VLOOKUP(Respostas[[#This Row],[CÓD_CLIENTE]],Localidades[],2,0)</f>
        <v>Recife</v>
      </c>
      <c r="G368" s="16" t="str">
        <f>VLOOKUP(Respostas[[#This Row],[CÓD_CLIENTE]],Localidades[],3,0)</f>
        <v>PE</v>
      </c>
      <c r="H368" s="16" t="str">
        <f>VLOOKUP(Respostas[[#This Row],[CÓD_CLIENTE]],Localidades[],4,0)</f>
        <v>Nordeste</v>
      </c>
      <c r="I368" s="16" t="s">
        <v>1</v>
      </c>
      <c r="J368" s="16">
        <v>4</v>
      </c>
      <c r="K368" s="17" t="str">
        <f>IF(Respostas[[#This Row],[NOTA_FINAL_NPS]]&gt;=9,"Promotor",IF(Respostas[[#This Row],[NOTA_FINAL_NPS]]&lt;6,"Detrator","Neutro"))</f>
        <v>Detrator</v>
      </c>
    </row>
    <row r="369" spans="2:11" x14ac:dyDescent="0.2">
      <c r="B369" s="15">
        <v>44331</v>
      </c>
      <c r="C369" s="15" t="str">
        <f>UPPER(TEXT(Respostas[[#This Row],[DATA_RESPOSTA]],"mmm"))</f>
        <v>MAI</v>
      </c>
      <c r="D369" s="16">
        <v>9000009</v>
      </c>
      <c r="E369" s="16" t="str">
        <f>VLOOKUP(Respostas[[#This Row],[CÓD_CLIENTE]],CadastroClientes[[COD_CLIENTE]:[GERENTE]],5,0)</f>
        <v>Michael</v>
      </c>
      <c r="F369" s="16" t="str">
        <f>VLOOKUP(Respostas[[#This Row],[CÓD_CLIENTE]],Localidades[],2,0)</f>
        <v>Campinas</v>
      </c>
      <c r="G369" s="16" t="str">
        <f>VLOOKUP(Respostas[[#This Row],[CÓD_CLIENTE]],Localidades[],3,0)</f>
        <v>SP</v>
      </c>
      <c r="H369" s="16" t="str">
        <f>VLOOKUP(Respostas[[#This Row],[CÓD_CLIENTE]],Localidades[],4,0)</f>
        <v>Sudeste</v>
      </c>
      <c r="I369" s="16" t="s">
        <v>56</v>
      </c>
      <c r="J369" s="16">
        <v>6</v>
      </c>
      <c r="K369" s="17" t="str">
        <f>IF(Respostas[[#This Row],[NOTA_FINAL_NPS]]&gt;=9,"Promotor",IF(Respostas[[#This Row],[NOTA_FINAL_NPS]]&lt;6,"Detrator","Neutro"))</f>
        <v>Neutro</v>
      </c>
    </row>
    <row r="370" spans="2:11" x14ac:dyDescent="0.2">
      <c r="B370" s="15">
        <v>44331</v>
      </c>
      <c r="C370" s="15" t="str">
        <f>UPPER(TEXT(Respostas[[#This Row],[DATA_RESPOSTA]],"mmm"))</f>
        <v>MAI</v>
      </c>
      <c r="D370" s="16">
        <v>9000351</v>
      </c>
      <c r="E370" s="16" t="str">
        <f>VLOOKUP(Respostas[[#This Row],[CÓD_CLIENTE]],CadastroClientes[[COD_CLIENTE]:[GERENTE]],5,0)</f>
        <v>Analise</v>
      </c>
      <c r="F370" s="16" t="str">
        <f>VLOOKUP(Respostas[[#This Row],[CÓD_CLIENTE]],Localidades[],2,0)</f>
        <v>Belo Horizonte</v>
      </c>
      <c r="G370" s="16" t="str">
        <f>VLOOKUP(Respostas[[#This Row],[CÓD_CLIENTE]],Localidades[],3,0)</f>
        <v>MG</v>
      </c>
      <c r="H370" s="16" t="str">
        <f>VLOOKUP(Respostas[[#This Row],[CÓD_CLIENTE]],Localidades[],4,0)</f>
        <v>Sudeste</v>
      </c>
      <c r="I370" s="16" t="s">
        <v>58</v>
      </c>
      <c r="J370" s="16">
        <v>3</v>
      </c>
      <c r="K370" s="17" t="str">
        <f>IF(Respostas[[#This Row],[NOTA_FINAL_NPS]]&gt;=9,"Promotor",IF(Respostas[[#This Row],[NOTA_FINAL_NPS]]&lt;6,"Detrator","Neutro"))</f>
        <v>Detrator</v>
      </c>
    </row>
    <row r="371" spans="2:11" x14ac:dyDescent="0.2">
      <c r="B371" s="15">
        <v>44331</v>
      </c>
      <c r="C371" s="15" t="str">
        <f>UPPER(TEXT(Respostas[[#This Row],[DATA_RESPOSTA]],"mmm"))</f>
        <v>MAI</v>
      </c>
      <c r="D371" s="16">
        <v>9000527</v>
      </c>
      <c r="E371" s="16" t="str">
        <f>VLOOKUP(Respostas[[#This Row],[CÓD_CLIENTE]],CadastroClientes[[COD_CLIENTE]:[GERENTE]],5,0)</f>
        <v>Analise</v>
      </c>
      <c r="F371" s="16" t="str">
        <f>VLOOKUP(Respostas[[#This Row],[CÓD_CLIENTE]],Localidades[],2,0)</f>
        <v>Campinas</v>
      </c>
      <c r="G371" s="16" t="str">
        <f>VLOOKUP(Respostas[[#This Row],[CÓD_CLIENTE]],Localidades[],3,0)</f>
        <v>SP</v>
      </c>
      <c r="H371" s="16" t="str">
        <f>VLOOKUP(Respostas[[#This Row],[CÓD_CLIENTE]],Localidades[],4,0)</f>
        <v>Sudeste</v>
      </c>
      <c r="I371" s="16" t="s">
        <v>58</v>
      </c>
      <c r="J371" s="16">
        <v>5</v>
      </c>
      <c r="K371" s="17" t="str">
        <f>IF(Respostas[[#This Row],[NOTA_FINAL_NPS]]&gt;=9,"Promotor",IF(Respostas[[#This Row],[NOTA_FINAL_NPS]]&lt;6,"Detrator","Neutro"))</f>
        <v>Detrator</v>
      </c>
    </row>
    <row r="372" spans="2:11" x14ac:dyDescent="0.2">
      <c r="B372" s="15">
        <v>44331</v>
      </c>
      <c r="C372" s="15" t="str">
        <f>UPPER(TEXT(Respostas[[#This Row],[DATA_RESPOSTA]],"mmm"))</f>
        <v>MAI</v>
      </c>
      <c r="D372" s="16">
        <v>9000638</v>
      </c>
      <c r="E372" s="16" t="str">
        <f>VLOOKUP(Respostas[[#This Row],[CÓD_CLIENTE]],CadastroClientes[[COD_CLIENTE]:[GERENTE]],5,0)</f>
        <v>Analise</v>
      </c>
      <c r="F372" s="16" t="str">
        <f>VLOOKUP(Respostas[[#This Row],[CÓD_CLIENTE]],Localidades[],2,0)</f>
        <v>Manaus</v>
      </c>
      <c r="G372" s="16" t="str">
        <f>VLOOKUP(Respostas[[#This Row],[CÓD_CLIENTE]],Localidades[],3,0)</f>
        <v>AM</v>
      </c>
      <c r="H372" s="16" t="str">
        <f>VLOOKUP(Respostas[[#This Row],[CÓD_CLIENTE]],Localidades[],4,0)</f>
        <v>Norte</v>
      </c>
      <c r="I372" s="16" t="s">
        <v>55</v>
      </c>
      <c r="J372" s="16">
        <v>5</v>
      </c>
      <c r="K372" s="17" t="str">
        <f>IF(Respostas[[#This Row],[NOTA_FINAL_NPS]]&gt;=9,"Promotor",IF(Respostas[[#This Row],[NOTA_FINAL_NPS]]&lt;6,"Detrator","Neutro"))</f>
        <v>Detrator</v>
      </c>
    </row>
    <row r="373" spans="2:11" x14ac:dyDescent="0.2">
      <c r="B373" s="15">
        <v>44331</v>
      </c>
      <c r="C373" s="15" t="str">
        <f>UPPER(TEXT(Respostas[[#This Row],[DATA_RESPOSTA]],"mmm"))</f>
        <v>MAI</v>
      </c>
      <c r="D373" s="16">
        <v>9000681</v>
      </c>
      <c r="E373" s="16" t="str">
        <f>VLOOKUP(Respostas[[#This Row],[CÓD_CLIENTE]],CadastroClientes[[COD_CLIENTE]:[GERENTE]],5,0)</f>
        <v>Aria</v>
      </c>
      <c r="F373" s="16" t="str">
        <f>VLOOKUP(Respostas[[#This Row],[CÓD_CLIENTE]],Localidades[],2,0)</f>
        <v>São Paulo</v>
      </c>
      <c r="G373" s="16" t="str">
        <f>VLOOKUP(Respostas[[#This Row],[CÓD_CLIENTE]],Localidades[],3,0)</f>
        <v>SP</v>
      </c>
      <c r="H373" s="16" t="str">
        <f>VLOOKUP(Respostas[[#This Row],[CÓD_CLIENTE]],Localidades[],4,0)</f>
        <v>Sudeste</v>
      </c>
      <c r="I373" s="16" t="s">
        <v>54</v>
      </c>
      <c r="J373" s="16">
        <v>4</v>
      </c>
      <c r="K373" s="17" t="str">
        <f>IF(Respostas[[#This Row],[NOTA_FINAL_NPS]]&gt;=9,"Promotor",IF(Respostas[[#This Row],[NOTA_FINAL_NPS]]&lt;6,"Detrator","Neutro"))</f>
        <v>Detrator</v>
      </c>
    </row>
    <row r="374" spans="2:11" x14ac:dyDescent="0.2">
      <c r="B374" s="15">
        <v>44331</v>
      </c>
      <c r="C374" s="15" t="str">
        <f>UPPER(TEXT(Respostas[[#This Row],[DATA_RESPOSTA]],"mmm"))</f>
        <v>MAI</v>
      </c>
      <c r="D374" s="16">
        <v>9000916</v>
      </c>
      <c r="E374" s="16" t="str">
        <f>VLOOKUP(Respostas[[#This Row],[CÓD_CLIENTE]],CadastroClientes[[COD_CLIENTE]:[GERENTE]],5,0)</f>
        <v>Aria</v>
      </c>
      <c r="F374" s="16" t="str">
        <f>VLOOKUP(Respostas[[#This Row],[CÓD_CLIENTE]],Localidades[],2,0)</f>
        <v>Recife</v>
      </c>
      <c r="G374" s="16" t="str">
        <f>VLOOKUP(Respostas[[#This Row],[CÓD_CLIENTE]],Localidades[],3,0)</f>
        <v>PE</v>
      </c>
      <c r="H374" s="16" t="str">
        <f>VLOOKUP(Respostas[[#This Row],[CÓD_CLIENTE]],Localidades[],4,0)</f>
        <v>Nordeste</v>
      </c>
      <c r="I374" s="16" t="s">
        <v>56</v>
      </c>
      <c r="J374" s="16">
        <v>5</v>
      </c>
      <c r="K374" s="17" t="str">
        <f>IF(Respostas[[#This Row],[NOTA_FINAL_NPS]]&gt;=9,"Promotor",IF(Respostas[[#This Row],[NOTA_FINAL_NPS]]&lt;6,"Detrator","Neutro"))</f>
        <v>Detrator</v>
      </c>
    </row>
    <row r="375" spans="2:11" x14ac:dyDescent="0.2">
      <c r="B375" s="15">
        <v>44332</v>
      </c>
      <c r="C375" s="15" t="str">
        <f>UPPER(TEXT(Respostas[[#This Row],[DATA_RESPOSTA]],"mmm"))</f>
        <v>MAI</v>
      </c>
      <c r="D375" s="16">
        <v>9000012</v>
      </c>
      <c r="E375" s="16" t="str">
        <f>VLOOKUP(Respostas[[#This Row],[CÓD_CLIENTE]],CadastroClientes[[COD_CLIENTE]:[GERENTE]],5,0)</f>
        <v>Michael</v>
      </c>
      <c r="F375" s="16" t="str">
        <f>VLOOKUP(Respostas[[#This Row],[CÓD_CLIENTE]],Localidades[],2,0)</f>
        <v>Rio de Janeiro</v>
      </c>
      <c r="G375" s="16" t="str">
        <f>VLOOKUP(Respostas[[#This Row],[CÓD_CLIENTE]],Localidades[],3,0)</f>
        <v>RJ</v>
      </c>
      <c r="H375" s="16" t="str">
        <f>VLOOKUP(Respostas[[#This Row],[CÓD_CLIENTE]],Localidades[],4,0)</f>
        <v>Sudeste</v>
      </c>
      <c r="I375" s="16" t="s">
        <v>54</v>
      </c>
      <c r="J375" s="16">
        <v>6</v>
      </c>
      <c r="K375" s="17" t="str">
        <f>IF(Respostas[[#This Row],[NOTA_FINAL_NPS]]&gt;=9,"Promotor",IF(Respostas[[#This Row],[NOTA_FINAL_NPS]]&lt;6,"Detrator","Neutro"))</f>
        <v>Neutro</v>
      </c>
    </row>
    <row r="376" spans="2:11" x14ac:dyDescent="0.2">
      <c r="B376" s="15">
        <v>44332</v>
      </c>
      <c r="C376" s="15" t="str">
        <f>UPPER(TEXT(Respostas[[#This Row],[DATA_RESPOSTA]],"mmm"))</f>
        <v>MAI</v>
      </c>
      <c r="D376" s="16">
        <v>9000040</v>
      </c>
      <c r="E376" s="16" t="str">
        <f>VLOOKUP(Respostas[[#This Row],[CÓD_CLIENTE]],CadastroClientes[[COD_CLIENTE]:[GERENTE]],5,0)</f>
        <v>Aria</v>
      </c>
      <c r="F376" s="16" t="str">
        <f>VLOOKUP(Respostas[[#This Row],[CÓD_CLIENTE]],Localidades[],2,0)</f>
        <v>Campinas</v>
      </c>
      <c r="G376" s="16" t="str">
        <f>VLOOKUP(Respostas[[#This Row],[CÓD_CLIENTE]],Localidades[],3,0)</f>
        <v>SP</v>
      </c>
      <c r="H376" s="16" t="str">
        <f>VLOOKUP(Respostas[[#This Row],[CÓD_CLIENTE]],Localidades[],4,0)</f>
        <v>Sudeste</v>
      </c>
      <c r="I376" s="16" t="s">
        <v>57</v>
      </c>
      <c r="J376" s="16">
        <v>6</v>
      </c>
      <c r="K376" s="17" t="str">
        <f>IF(Respostas[[#This Row],[NOTA_FINAL_NPS]]&gt;=9,"Promotor",IF(Respostas[[#This Row],[NOTA_FINAL_NPS]]&lt;6,"Detrator","Neutro"))</f>
        <v>Neutro</v>
      </c>
    </row>
    <row r="377" spans="2:11" x14ac:dyDescent="0.2">
      <c r="B377" s="15">
        <v>44332</v>
      </c>
      <c r="C377" s="15" t="str">
        <f>UPPER(TEXT(Respostas[[#This Row],[DATA_RESPOSTA]],"mmm"))</f>
        <v>MAI</v>
      </c>
      <c r="D377" s="16">
        <v>9000233</v>
      </c>
      <c r="E377" s="16" t="str">
        <f>VLOOKUP(Respostas[[#This Row],[CÓD_CLIENTE]],CadastroClientes[[COD_CLIENTE]:[GERENTE]],5,0)</f>
        <v>Analise</v>
      </c>
      <c r="F377" s="16" t="str">
        <f>VLOOKUP(Respostas[[#This Row],[CÓD_CLIENTE]],Localidades[],2,0)</f>
        <v>Rio de Janeiro</v>
      </c>
      <c r="G377" s="16" t="str">
        <f>VLOOKUP(Respostas[[#This Row],[CÓD_CLIENTE]],Localidades[],3,0)</f>
        <v>RJ</v>
      </c>
      <c r="H377" s="16" t="str">
        <f>VLOOKUP(Respostas[[#This Row],[CÓD_CLIENTE]],Localidades[],4,0)</f>
        <v>Sudeste</v>
      </c>
      <c r="I377" s="16" t="s">
        <v>1</v>
      </c>
      <c r="J377" s="16">
        <v>9</v>
      </c>
      <c r="K377" s="17" t="str">
        <f>IF(Respostas[[#This Row],[NOTA_FINAL_NPS]]&gt;=9,"Promotor",IF(Respostas[[#This Row],[NOTA_FINAL_NPS]]&lt;6,"Detrator","Neutro"))</f>
        <v>Promotor</v>
      </c>
    </row>
    <row r="378" spans="2:11" x14ac:dyDescent="0.2">
      <c r="B378" s="15">
        <v>44332</v>
      </c>
      <c r="C378" s="15" t="str">
        <f>UPPER(TEXT(Respostas[[#This Row],[DATA_RESPOSTA]],"mmm"))</f>
        <v>MAI</v>
      </c>
      <c r="D378" s="16">
        <v>9000388</v>
      </c>
      <c r="E378" s="16" t="str">
        <f>VLOOKUP(Respostas[[#This Row],[CÓD_CLIENTE]],CadastroClientes[[COD_CLIENTE]:[GERENTE]],5,0)</f>
        <v>Analise</v>
      </c>
      <c r="F378" s="16" t="str">
        <f>VLOOKUP(Respostas[[#This Row],[CÓD_CLIENTE]],Localidades[],2,0)</f>
        <v>Goiania</v>
      </c>
      <c r="G378" s="16" t="str">
        <f>VLOOKUP(Respostas[[#This Row],[CÓD_CLIENTE]],Localidades[],3,0)</f>
        <v>GO</v>
      </c>
      <c r="H378" s="16" t="str">
        <f>VLOOKUP(Respostas[[#This Row],[CÓD_CLIENTE]],Localidades[],4,0)</f>
        <v>Centro-oeste</v>
      </c>
      <c r="I378" s="16" t="s">
        <v>57</v>
      </c>
      <c r="J378" s="16">
        <v>7</v>
      </c>
      <c r="K378" s="17" t="str">
        <f>IF(Respostas[[#This Row],[NOTA_FINAL_NPS]]&gt;=9,"Promotor",IF(Respostas[[#This Row],[NOTA_FINAL_NPS]]&lt;6,"Detrator","Neutro"))</f>
        <v>Neutro</v>
      </c>
    </row>
    <row r="379" spans="2:11" x14ac:dyDescent="0.2">
      <c r="B379" s="15">
        <v>44332</v>
      </c>
      <c r="C379" s="15" t="str">
        <f>UPPER(TEXT(Respostas[[#This Row],[DATA_RESPOSTA]],"mmm"))</f>
        <v>MAI</v>
      </c>
      <c r="D379" s="16">
        <v>9000416</v>
      </c>
      <c r="E379" s="16" t="str">
        <f>VLOOKUP(Respostas[[#This Row],[CÓD_CLIENTE]],CadastroClientes[[COD_CLIENTE]:[GERENTE]],5,0)</f>
        <v>Analise</v>
      </c>
      <c r="F379" s="16" t="str">
        <f>VLOOKUP(Respostas[[#This Row],[CÓD_CLIENTE]],Localidades[],2,0)</f>
        <v>Belo Horizonte</v>
      </c>
      <c r="G379" s="16" t="str">
        <f>VLOOKUP(Respostas[[#This Row],[CÓD_CLIENTE]],Localidades[],3,0)</f>
        <v>MG</v>
      </c>
      <c r="H379" s="16" t="str">
        <f>VLOOKUP(Respostas[[#This Row],[CÓD_CLIENTE]],Localidades[],4,0)</f>
        <v>Sudeste</v>
      </c>
      <c r="I379" s="16" t="s">
        <v>58</v>
      </c>
      <c r="J379" s="16">
        <v>8</v>
      </c>
      <c r="K379" s="17" t="str">
        <f>IF(Respostas[[#This Row],[NOTA_FINAL_NPS]]&gt;=9,"Promotor",IF(Respostas[[#This Row],[NOTA_FINAL_NPS]]&lt;6,"Detrator","Neutro"))</f>
        <v>Neutro</v>
      </c>
    </row>
    <row r="380" spans="2:11" x14ac:dyDescent="0.2">
      <c r="B380" s="15">
        <v>44332</v>
      </c>
      <c r="C380" s="15" t="str">
        <f>UPPER(TEXT(Respostas[[#This Row],[DATA_RESPOSTA]],"mmm"))</f>
        <v>MAI</v>
      </c>
      <c r="D380" s="16">
        <v>9000757</v>
      </c>
      <c r="E380" s="16" t="str">
        <f>VLOOKUP(Respostas[[#This Row],[CÓD_CLIENTE]],CadastroClientes[[COD_CLIENTE]:[GERENTE]],5,0)</f>
        <v>Dexter</v>
      </c>
      <c r="F380" s="16" t="str">
        <f>VLOOKUP(Respostas[[#This Row],[CÓD_CLIENTE]],Localidades[],2,0)</f>
        <v>Recife</v>
      </c>
      <c r="G380" s="16" t="str">
        <f>VLOOKUP(Respostas[[#This Row],[CÓD_CLIENTE]],Localidades[],3,0)</f>
        <v>PE</v>
      </c>
      <c r="H380" s="16" t="str">
        <f>VLOOKUP(Respostas[[#This Row],[CÓD_CLIENTE]],Localidades[],4,0)</f>
        <v>Nordeste</v>
      </c>
      <c r="I380" s="16" t="s">
        <v>54</v>
      </c>
      <c r="J380" s="16">
        <v>6</v>
      </c>
      <c r="K380" s="17" t="str">
        <f>IF(Respostas[[#This Row],[NOTA_FINAL_NPS]]&gt;=9,"Promotor",IF(Respostas[[#This Row],[NOTA_FINAL_NPS]]&lt;6,"Detrator","Neutro"))</f>
        <v>Neutro</v>
      </c>
    </row>
    <row r="381" spans="2:11" x14ac:dyDescent="0.2">
      <c r="B381" s="15">
        <v>44333</v>
      </c>
      <c r="C381" s="15" t="str">
        <f>UPPER(TEXT(Respostas[[#This Row],[DATA_RESPOSTA]],"mmm"))</f>
        <v>MAI</v>
      </c>
      <c r="D381" s="16">
        <v>9000528</v>
      </c>
      <c r="E381" s="16" t="str">
        <f>VLOOKUP(Respostas[[#This Row],[CÓD_CLIENTE]],CadastroClientes[[COD_CLIENTE]:[GERENTE]],5,0)</f>
        <v>Analise</v>
      </c>
      <c r="F381" s="16" t="str">
        <f>VLOOKUP(Respostas[[#This Row],[CÓD_CLIENTE]],Localidades[],2,0)</f>
        <v>Florianopolis</v>
      </c>
      <c r="G381" s="16" t="str">
        <f>VLOOKUP(Respostas[[#This Row],[CÓD_CLIENTE]],Localidades[],3,0)</f>
        <v>SC</v>
      </c>
      <c r="H381" s="16" t="str">
        <f>VLOOKUP(Respostas[[#This Row],[CÓD_CLIENTE]],Localidades[],4,0)</f>
        <v>Sul</v>
      </c>
      <c r="I381" s="16" t="s">
        <v>1</v>
      </c>
      <c r="J381" s="16">
        <v>9</v>
      </c>
      <c r="K381" s="17" t="str">
        <f>IF(Respostas[[#This Row],[NOTA_FINAL_NPS]]&gt;=9,"Promotor",IF(Respostas[[#This Row],[NOTA_FINAL_NPS]]&lt;6,"Detrator","Neutro"))</f>
        <v>Promotor</v>
      </c>
    </row>
    <row r="382" spans="2:11" x14ac:dyDescent="0.2">
      <c r="B382" s="15">
        <v>44333</v>
      </c>
      <c r="C382" s="15" t="str">
        <f>UPPER(TEXT(Respostas[[#This Row],[DATA_RESPOSTA]],"mmm"))</f>
        <v>MAI</v>
      </c>
      <c r="D382" s="16">
        <v>9000918</v>
      </c>
      <c r="E382" s="16" t="str">
        <f>VLOOKUP(Respostas[[#This Row],[CÓD_CLIENTE]],CadastroClientes[[COD_CLIENTE]:[GERENTE]],5,0)</f>
        <v>Aria</v>
      </c>
      <c r="F382" s="16" t="str">
        <f>VLOOKUP(Respostas[[#This Row],[CÓD_CLIENTE]],Localidades[],2,0)</f>
        <v>Campinas</v>
      </c>
      <c r="G382" s="16" t="str">
        <f>VLOOKUP(Respostas[[#This Row],[CÓD_CLIENTE]],Localidades[],3,0)</f>
        <v>SP</v>
      </c>
      <c r="H382" s="16" t="str">
        <f>VLOOKUP(Respostas[[#This Row],[CÓD_CLIENTE]],Localidades[],4,0)</f>
        <v>Sudeste</v>
      </c>
      <c r="I382" s="16" t="s">
        <v>1</v>
      </c>
      <c r="J382" s="16">
        <v>7</v>
      </c>
      <c r="K382" s="17" t="str">
        <f>IF(Respostas[[#This Row],[NOTA_FINAL_NPS]]&gt;=9,"Promotor",IF(Respostas[[#This Row],[NOTA_FINAL_NPS]]&lt;6,"Detrator","Neutro"))</f>
        <v>Neutro</v>
      </c>
    </row>
    <row r="383" spans="2:11" x14ac:dyDescent="0.2">
      <c r="B383" s="15">
        <v>44334</v>
      </c>
      <c r="C383" s="15" t="str">
        <f>UPPER(TEXT(Respostas[[#This Row],[DATA_RESPOSTA]],"mmm"))</f>
        <v>MAI</v>
      </c>
      <c r="D383" s="16">
        <v>9000299</v>
      </c>
      <c r="E383" s="16" t="str">
        <f>VLOOKUP(Respostas[[#This Row],[CÓD_CLIENTE]],CadastroClientes[[COD_CLIENTE]:[GERENTE]],5,0)</f>
        <v>Analise</v>
      </c>
      <c r="F383" s="16" t="str">
        <f>VLOOKUP(Respostas[[#This Row],[CÓD_CLIENTE]],Localidades[],2,0)</f>
        <v>Florianopolis</v>
      </c>
      <c r="G383" s="16" t="str">
        <f>VLOOKUP(Respostas[[#This Row],[CÓD_CLIENTE]],Localidades[],3,0)</f>
        <v>SC</v>
      </c>
      <c r="H383" s="16" t="str">
        <f>VLOOKUP(Respostas[[#This Row],[CÓD_CLIENTE]],Localidades[],4,0)</f>
        <v>Sul</v>
      </c>
      <c r="I383" s="16" t="s">
        <v>55</v>
      </c>
      <c r="J383" s="16">
        <v>7</v>
      </c>
      <c r="K383" s="17" t="str">
        <f>IF(Respostas[[#This Row],[NOTA_FINAL_NPS]]&gt;=9,"Promotor",IF(Respostas[[#This Row],[NOTA_FINAL_NPS]]&lt;6,"Detrator","Neutro"))</f>
        <v>Neutro</v>
      </c>
    </row>
    <row r="384" spans="2:11" x14ac:dyDescent="0.2">
      <c r="B384" s="15">
        <v>44334</v>
      </c>
      <c r="C384" s="15" t="str">
        <f>UPPER(TEXT(Respostas[[#This Row],[DATA_RESPOSTA]],"mmm"))</f>
        <v>MAI</v>
      </c>
      <c r="D384" s="16">
        <v>9000848</v>
      </c>
      <c r="E384" s="16" t="str">
        <f>VLOOKUP(Respostas[[#This Row],[CÓD_CLIENTE]],CadastroClientes[[COD_CLIENTE]:[GERENTE]],5,0)</f>
        <v>Dexter</v>
      </c>
      <c r="F384" s="16" t="str">
        <f>VLOOKUP(Respostas[[#This Row],[CÓD_CLIENTE]],Localidades[],2,0)</f>
        <v>Recife</v>
      </c>
      <c r="G384" s="16" t="str">
        <f>VLOOKUP(Respostas[[#This Row],[CÓD_CLIENTE]],Localidades[],3,0)</f>
        <v>PE</v>
      </c>
      <c r="H384" s="16" t="str">
        <f>VLOOKUP(Respostas[[#This Row],[CÓD_CLIENTE]],Localidades[],4,0)</f>
        <v>Nordeste</v>
      </c>
      <c r="I384" s="16" t="s">
        <v>55</v>
      </c>
      <c r="J384" s="16">
        <v>3</v>
      </c>
      <c r="K384" s="17" t="str">
        <f>IF(Respostas[[#This Row],[NOTA_FINAL_NPS]]&gt;=9,"Promotor",IF(Respostas[[#This Row],[NOTA_FINAL_NPS]]&lt;6,"Detrator","Neutro"))</f>
        <v>Detrator</v>
      </c>
    </row>
    <row r="385" spans="2:11" x14ac:dyDescent="0.2">
      <c r="B385" s="15">
        <v>44335</v>
      </c>
      <c r="C385" s="15" t="str">
        <f>UPPER(TEXT(Respostas[[#This Row],[DATA_RESPOSTA]],"mmm"))</f>
        <v>MAI</v>
      </c>
      <c r="D385" s="16">
        <v>9000709</v>
      </c>
      <c r="E385" s="16" t="str">
        <f>VLOOKUP(Respostas[[#This Row],[CÓD_CLIENTE]],CadastroClientes[[COD_CLIENTE]:[GERENTE]],5,0)</f>
        <v>Analise</v>
      </c>
      <c r="F385" s="16" t="str">
        <f>VLOOKUP(Respostas[[#This Row],[CÓD_CLIENTE]],Localidades[],2,0)</f>
        <v>São Paulo</v>
      </c>
      <c r="G385" s="16" t="str">
        <f>VLOOKUP(Respostas[[#This Row],[CÓD_CLIENTE]],Localidades[],3,0)</f>
        <v>SP</v>
      </c>
      <c r="H385" s="16" t="str">
        <f>VLOOKUP(Respostas[[#This Row],[CÓD_CLIENTE]],Localidades[],4,0)</f>
        <v>Sudeste</v>
      </c>
      <c r="I385" s="16" t="s">
        <v>1</v>
      </c>
      <c r="J385" s="16">
        <v>7</v>
      </c>
      <c r="K385" s="17" t="str">
        <f>IF(Respostas[[#This Row],[NOTA_FINAL_NPS]]&gt;=9,"Promotor",IF(Respostas[[#This Row],[NOTA_FINAL_NPS]]&lt;6,"Detrator","Neutro"))</f>
        <v>Neutro</v>
      </c>
    </row>
    <row r="386" spans="2:11" x14ac:dyDescent="0.2">
      <c r="B386" s="15">
        <v>44336</v>
      </c>
      <c r="C386" s="15" t="str">
        <f>UPPER(TEXT(Respostas[[#This Row],[DATA_RESPOSTA]],"mmm"))</f>
        <v>MAI</v>
      </c>
      <c r="D386" s="16">
        <v>9000294</v>
      </c>
      <c r="E386" s="16" t="str">
        <f>VLOOKUP(Respostas[[#This Row],[CÓD_CLIENTE]],CadastroClientes[[COD_CLIENTE]:[GERENTE]],5,0)</f>
        <v>Analise</v>
      </c>
      <c r="F386" s="16" t="str">
        <f>VLOOKUP(Respostas[[#This Row],[CÓD_CLIENTE]],Localidades[],2,0)</f>
        <v>Florianopolis</v>
      </c>
      <c r="G386" s="16" t="str">
        <f>VLOOKUP(Respostas[[#This Row],[CÓD_CLIENTE]],Localidades[],3,0)</f>
        <v>SC</v>
      </c>
      <c r="H386" s="16" t="str">
        <f>VLOOKUP(Respostas[[#This Row],[CÓD_CLIENTE]],Localidades[],4,0)</f>
        <v>Sul</v>
      </c>
      <c r="I386" s="16" t="s">
        <v>58</v>
      </c>
      <c r="J386" s="16">
        <v>7</v>
      </c>
      <c r="K386" s="17" t="str">
        <f>IF(Respostas[[#This Row],[NOTA_FINAL_NPS]]&gt;=9,"Promotor",IF(Respostas[[#This Row],[NOTA_FINAL_NPS]]&lt;6,"Detrator","Neutro"))</f>
        <v>Neutro</v>
      </c>
    </row>
    <row r="387" spans="2:11" x14ac:dyDescent="0.2">
      <c r="B387" s="15">
        <v>44336</v>
      </c>
      <c r="C387" s="15" t="str">
        <f>UPPER(TEXT(Respostas[[#This Row],[DATA_RESPOSTA]],"mmm"))</f>
        <v>MAI</v>
      </c>
      <c r="D387" s="16">
        <v>9000339</v>
      </c>
      <c r="E387" s="16" t="str">
        <f>VLOOKUP(Respostas[[#This Row],[CÓD_CLIENTE]],CadastroClientes[[COD_CLIENTE]:[GERENTE]],5,0)</f>
        <v>Analise</v>
      </c>
      <c r="F387" s="16" t="str">
        <f>VLOOKUP(Respostas[[#This Row],[CÓD_CLIENTE]],Localidades[],2,0)</f>
        <v>Porto Alegre</v>
      </c>
      <c r="G387" s="16" t="str">
        <f>VLOOKUP(Respostas[[#This Row],[CÓD_CLIENTE]],Localidades[],3,0)</f>
        <v>RS</v>
      </c>
      <c r="H387" s="16" t="str">
        <f>VLOOKUP(Respostas[[#This Row],[CÓD_CLIENTE]],Localidades[],4,0)</f>
        <v>Sul</v>
      </c>
      <c r="I387" s="16" t="s">
        <v>54</v>
      </c>
      <c r="J387" s="16">
        <v>8</v>
      </c>
      <c r="K387" s="17" t="str">
        <f>IF(Respostas[[#This Row],[NOTA_FINAL_NPS]]&gt;=9,"Promotor",IF(Respostas[[#This Row],[NOTA_FINAL_NPS]]&lt;6,"Detrator","Neutro"))</f>
        <v>Neutro</v>
      </c>
    </row>
    <row r="388" spans="2:11" x14ac:dyDescent="0.2">
      <c r="B388" s="15">
        <v>44336</v>
      </c>
      <c r="C388" s="15" t="str">
        <f>UPPER(TEXT(Respostas[[#This Row],[DATA_RESPOSTA]],"mmm"))</f>
        <v>MAI</v>
      </c>
      <c r="D388" s="16">
        <v>9000598</v>
      </c>
      <c r="E388" s="16" t="str">
        <f>VLOOKUP(Respostas[[#This Row],[CÓD_CLIENTE]],CadastroClientes[[COD_CLIENTE]:[GERENTE]],5,0)</f>
        <v>Analise</v>
      </c>
      <c r="F388" s="16" t="str">
        <f>VLOOKUP(Respostas[[#This Row],[CÓD_CLIENTE]],Localidades[],2,0)</f>
        <v>Goiania</v>
      </c>
      <c r="G388" s="16" t="str">
        <f>VLOOKUP(Respostas[[#This Row],[CÓD_CLIENTE]],Localidades[],3,0)</f>
        <v>GO</v>
      </c>
      <c r="H388" s="16" t="str">
        <f>VLOOKUP(Respostas[[#This Row],[CÓD_CLIENTE]],Localidades[],4,0)</f>
        <v>Centro-oeste</v>
      </c>
      <c r="I388" s="16" t="s">
        <v>58</v>
      </c>
      <c r="J388" s="16">
        <v>9</v>
      </c>
      <c r="K388" s="17" t="str">
        <f>IF(Respostas[[#This Row],[NOTA_FINAL_NPS]]&gt;=9,"Promotor",IF(Respostas[[#This Row],[NOTA_FINAL_NPS]]&lt;6,"Detrator","Neutro"))</f>
        <v>Promotor</v>
      </c>
    </row>
    <row r="389" spans="2:11" x14ac:dyDescent="0.2">
      <c r="B389" s="15">
        <v>44337</v>
      </c>
      <c r="C389" s="15" t="str">
        <f>UPPER(TEXT(Respostas[[#This Row],[DATA_RESPOSTA]],"mmm"))</f>
        <v>MAI</v>
      </c>
      <c r="D389" s="16">
        <v>9000217</v>
      </c>
      <c r="E389" s="16" t="str">
        <f>VLOOKUP(Respostas[[#This Row],[CÓD_CLIENTE]],CadastroClientes[[COD_CLIENTE]:[GERENTE]],5,0)</f>
        <v>Analise</v>
      </c>
      <c r="F389" s="16" t="str">
        <f>VLOOKUP(Respostas[[#This Row],[CÓD_CLIENTE]],Localidades[],2,0)</f>
        <v>São Paulo</v>
      </c>
      <c r="G389" s="16" t="str">
        <f>VLOOKUP(Respostas[[#This Row],[CÓD_CLIENTE]],Localidades[],3,0)</f>
        <v>SP</v>
      </c>
      <c r="H389" s="16" t="str">
        <f>VLOOKUP(Respostas[[#This Row],[CÓD_CLIENTE]],Localidades[],4,0)</f>
        <v>Sudeste</v>
      </c>
      <c r="I389" s="16" t="s">
        <v>55</v>
      </c>
      <c r="J389" s="16">
        <v>8</v>
      </c>
      <c r="K389" s="17" t="str">
        <f>IF(Respostas[[#This Row],[NOTA_FINAL_NPS]]&gt;=9,"Promotor",IF(Respostas[[#This Row],[NOTA_FINAL_NPS]]&lt;6,"Detrator","Neutro"))</f>
        <v>Neutro</v>
      </c>
    </row>
    <row r="390" spans="2:11" x14ac:dyDescent="0.2">
      <c r="B390" s="15">
        <v>44337</v>
      </c>
      <c r="C390" s="15" t="str">
        <f>UPPER(TEXT(Respostas[[#This Row],[DATA_RESPOSTA]],"mmm"))</f>
        <v>MAI</v>
      </c>
      <c r="D390" s="16">
        <v>9000354</v>
      </c>
      <c r="E390" s="16" t="str">
        <f>VLOOKUP(Respostas[[#This Row],[CÓD_CLIENTE]],CadastroClientes[[COD_CLIENTE]:[GERENTE]],5,0)</f>
        <v>Analise</v>
      </c>
      <c r="F390" s="16" t="str">
        <f>VLOOKUP(Respostas[[#This Row],[CÓD_CLIENTE]],Localidades[],2,0)</f>
        <v>Belo Horizonte</v>
      </c>
      <c r="G390" s="16" t="str">
        <f>VLOOKUP(Respostas[[#This Row],[CÓD_CLIENTE]],Localidades[],3,0)</f>
        <v>MG</v>
      </c>
      <c r="H390" s="16" t="str">
        <f>VLOOKUP(Respostas[[#This Row],[CÓD_CLIENTE]],Localidades[],4,0)</f>
        <v>Sudeste</v>
      </c>
      <c r="I390" s="16" t="s">
        <v>1</v>
      </c>
      <c r="J390" s="16">
        <v>10</v>
      </c>
      <c r="K390" s="17" t="str">
        <f>IF(Respostas[[#This Row],[NOTA_FINAL_NPS]]&gt;=9,"Promotor",IF(Respostas[[#This Row],[NOTA_FINAL_NPS]]&lt;6,"Detrator","Neutro"))</f>
        <v>Promotor</v>
      </c>
    </row>
    <row r="391" spans="2:11" x14ac:dyDescent="0.2">
      <c r="B391" s="15">
        <v>44337</v>
      </c>
      <c r="C391" s="15" t="str">
        <f>UPPER(TEXT(Respostas[[#This Row],[DATA_RESPOSTA]],"mmm"))</f>
        <v>MAI</v>
      </c>
      <c r="D391" s="16">
        <v>9000693</v>
      </c>
      <c r="E391" s="16" t="str">
        <f>VLOOKUP(Respostas[[#This Row],[CÓD_CLIENTE]],CadastroClientes[[COD_CLIENTE]:[GERENTE]],5,0)</f>
        <v>Michael</v>
      </c>
      <c r="F391" s="16" t="str">
        <f>VLOOKUP(Respostas[[#This Row],[CÓD_CLIENTE]],Localidades[],2,0)</f>
        <v>Campinas</v>
      </c>
      <c r="G391" s="16" t="str">
        <f>VLOOKUP(Respostas[[#This Row],[CÓD_CLIENTE]],Localidades[],3,0)</f>
        <v>SP</v>
      </c>
      <c r="H391" s="16" t="str">
        <f>VLOOKUP(Respostas[[#This Row],[CÓD_CLIENTE]],Localidades[],4,0)</f>
        <v>Sudeste</v>
      </c>
      <c r="I391" s="16" t="s">
        <v>54</v>
      </c>
      <c r="J391" s="16">
        <v>10</v>
      </c>
      <c r="K391" s="17" t="str">
        <f>IF(Respostas[[#This Row],[NOTA_FINAL_NPS]]&gt;=9,"Promotor",IF(Respostas[[#This Row],[NOTA_FINAL_NPS]]&lt;6,"Detrator","Neutro"))</f>
        <v>Promotor</v>
      </c>
    </row>
    <row r="392" spans="2:11" x14ac:dyDescent="0.2">
      <c r="B392" s="15">
        <v>44338</v>
      </c>
      <c r="C392" s="15" t="str">
        <f>UPPER(TEXT(Respostas[[#This Row],[DATA_RESPOSTA]],"mmm"))</f>
        <v>MAI</v>
      </c>
      <c r="D392" s="16">
        <v>9000723</v>
      </c>
      <c r="E392" s="16" t="str">
        <f>VLOOKUP(Respostas[[#This Row],[CÓD_CLIENTE]],CadastroClientes[[COD_CLIENTE]:[GERENTE]],5,0)</f>
        <v>Aria</v>
      </c>
      <c r="F392" s="16" t="str">
        <f>VLOOKUP(Respostas[[#This Row],[CÓD_CLIENTE]],Localidades[],2,0)</f>
        <v>Campinas</v>
      </c>
      <c r="G392" s="16" t="str">
        <f>VLOOKUP(Respostas[[#This Row],[CÓD_CLIENTE]],Localidades[],3,0)</f>
        <v>SP</v>
      </c>
      <c r="H392" s="16" t="str">
        <f>VLOOKUP(Respostas[[#This Row],[CÓD_CLIENTE]],Localidades[],4,0)</f>
        <v>Sudeste</v>
      </c>
      <c r="I392" s="16" t="s">
        <v>57</v>
      </c>
      <c r="J392" s="16">
        <v>10</v>
      </c>
      <c r="K392" s="17" t="str">
        <f>IF(Respostas[[#This Row],[NOTA_FINAL_NPS]]&gt;=9,"Promotor",IF(Respostas[[#This Row],[NOTA_FINAL_NPS]]&lt;6,"Detrator","Neutro"))</f>
        <v>Promotor</v>
      </c>
    </row>
    <row r="393" spans="2:11" x14ac:dyDescent="0.2">
      <c r="B393" s="15">
        <v>44338</v>
      </c>
      <c r="C393" s="15" t="str">
        <f>UPPER(TEXT(Respostas[[#This Row],[DATA_RESPOSTA]],"mmm"))</f>
        <v>MAI</v>
      </c>
      <c r="D393" s="16">
        <v>9000873</v>
      </c>
      <c r="E393" s="16" t="str">
        <f>VLOOKUP(Respostas[[#This Row],[CÓD_CLIENTE]],CadastroClientes[[COD_CLIENTE]:[GERENTE]],5,0)</f>
        <v>Analise</v>
      </c>
      <c r="F393" s="16" t="str">
        <f>VLOOKUP(Respostas[[#This Row],[CÓD_CLIENTE]],Localidades[],2,0)</f>
        <v>Goiania</v>
      </c>
      <c r="G393" s="16" t="str">
        <f>VLOOKUP(Respostas[[#This Row],[CÓD_CLIENTE]],Localidades[],3,0)</f>
        <v>GO</v>
      </c>
      <c r="H393" s="16" t="str">
        <f>VLOOKUP(Respostas[[#This Row],[CÓD_CLIENTE]],Localidades[],4,0)</f>
        <v>Centro-oeste</v>
      </c>
      <c r="I393" s="16" t="s">
        <v>57</v>
      </c>
      <c r="J393" s="16">
        <v>10</v>
      </c>
      <c r="K393" s="17" t="str">
        <f>IF(Respostas[[#This Row],[NOTA_FINAL_NPS]]&gt;=9,"Promotor",IF(Respostas[[#This Row],[NOTA_FINAL_NPS]]&lt;6,"Detrator","Neutro"))</f>
        <v>Promotor</v>
      </c>
    </row>
    <row r="394" spans="2:11" x14ac:dyDescent="0.2">
      <c r="B394" s="15">
        <v>44339</v>
      </c>
      <c r="C394" s="15" t="str">
        <f>UPPER(TEXT(Respostas[[#This Row],[DATA_RESPOSTA]],"mmm"))</f>
        <v>MAI</v>
      </c>
      <c r="D394" s="16">
        <v>9000049</v>
      </c>
      <c r="E394" s="16" t="str">
        <f>VLOOKUP(Respostas[[#This Row],[CÓD_CLIENTE]],CadastroClientes[[COD_CLIENTE]:[GERENTE]],5,0)</f>
        <v>Aria</v>
      </c>
      <c r="F394" s="16" t="str">
        <f>VLOOKUP(Respostas[[#This Row],[CÓD_CLIENTE]],Localidades[],2,0)</f>
        <v>Recife</v>
      </c>
      <c r="G394" s="16" t="str">
        <f>VLOOKUP(Respostas[[#This Row],[CÓD_CLIENTE]],Localidades[],3,0)</f>
        <v>PE</v>
      </c>
      <c r="H394" s="16" t="str">
        <f>VLOOKUP(Respostas[[#This Row],[CÓD_CLIENTE]],Localidades[],4,0)</f>
        <v>Nordeste</v>
      </c>
      <c r="I394" s="16" t="s">
        <v>55</v>
      </c>
      <c r="J394" s="16">
        <v>7</v>
      </c>
      <c r="K394" s="17" t="str">
        <f>IF(Respostas[[#This Row],[NOTA_FINAL_NPS]]&gt;=9,"Promotor",IF(Respostas[[#This Row],[NOTA_FINAL_NPS]]&lt;6,"Detrator","Neutro"))</f>
        <v>Neutro</v>
      </c>
    </row>
    <row r="395" spans="2:11" x14ac:dyDescent="0.2">
      <c r="B395" s="15">
        <v>44339</v>
      </c>
      <c r="C395" s="15" t="str">
        <f>UPPER(TEXT(Respostas[[#This Row],[DATA_RESPOSTA]],"mmm"))</f>
        <v>MAI</v>
      </c>
      <c r="D395" s="16">
        <v>9000773</v>
      </c>
      <c r="E395" s="16" t="str">
        <f>VLOOKUP(Respostas[[#This Row],[CÓD_CLIENTE]],CadastroClientes[[COD_CLIENTE]:[GERENTE]],5,0)</f>
        <v>Dexter</v>
      </c>
      <c r="F395" s="16" t="str">
        <f>VLOOKUP(Respostas[[#This Row],[CÓD_CLIENTE]],Localidades[],2,0)</f>
        <v>Belo Horizonte</v>
      </c>
      <c r="G395" s="16" t="str">
        <f>VLOOKUP(Respostas[[#This Row],[CÓD_CLIENTE]],Localidades[],3,0)</f>
        <v>MG</v>
      </c>
      <c r="H395" s="16" t="str">
        <f>VLOOKUP(Respostas[[#This Row],[CÓD_CLIENTE]],Localidades[],4,0)</f>
        <v>Sudeste</v>
      </c>
      <c r="I395" s="16" t="s">
        <v>58</v>
      </c>
      <c r="J395" s="16">
        <v>7</v>
      </c>
      <c r="K395" s="17" t="str">
        <f>IF(Respostas[[#This Row],[NOTA_FINAL_NPS]]&gt;=9,"Promotor",IF(Respostas[[#This Row],[NOTA_FINAL_NPS]]&lt;6,"Detrator","Neutro"))</f>
        <v>Neutro</v>
      </c>
    </row>
    <row r="396" spans="2:11" x14ac:dyDescent="0.2">
      <c r="B396" s="15">
        <v>44340</v>
      </c>
      <c r="C396" s="15" t="str">
        <f>UPPER(TEXT(Respostas[[#This Row],[DATA_RESPOSTA]],"mmm"))</f>
        <v>MAI</v>
      </c>
      <c r="D396" s="16">
        <v>9000367</v>
      </c>
      <c r="E396" s="16" t="str">
        <f>VLOOKUP(Respostas[[#This Row],[CÓD_CLIENTE]],CadastroClientes[[COD_CLIENTE]:[GERENTE]],5,0)</f>
        <v>Analise</v>
      </c>
      <c r="F396" s="16" t="str">
        <f>VLOOKUP(Respostas[[#This Row],[CÓD_CLIENTE]],Localidades[],2,0)</f>
        <v>Rio de Janeiro</v>
      </c>
      <c r="G396" s="16" t="str">
        <f>VLOOKUP(Respostas[[#This Row],[CÓD_CLIENTE]],Localidades[],3,0)</f>
        <v>RJ</v>
      </c>
      <c r="H396" s="16" t="str">
        <f>VLOOKUP(Respostas[[#This Row],[CÓD_CLIENTE]],Localidades[],4,0)</f>
        <v>Sudeste</v>
      </c>
      <c r="I396" s="16" t="s">
        <v>1</v>
      </c>
      <c r="J396" s="16">
        <v>9</v>
      </c>
      <c r="K396" s="17" t="str">
        <f>IF(Respostas[[#This Row],[NOTA_FINAL_NPS]]&gt;=9,"Promotor",IF(Respostas[[#This Row],[NOTA_FINAL_NPS]]&lt;6,"Detrator","Neutro"))</f>
        <v>Promotor</v>
      </c>
    </row>
    <row r="397" spans="2:11" x14ac:dyDescent="0.2">
      <c r="B397" s="15">
        <v>44341</v>
      </c>
      <c r="C397" s="15" t="str">
        <f>UPPER(TEXT(Respostas[[#This Row],[DATA_RESPOSTA]],"mmm"))</f>
        <v>MAI</v>
      </c>
      <c r="D397" s="16">
        <v>9000471</v>
      </c>
      <c r="E397" s="16" t="str">
        <f>VLOOKUP(Respostas[[#This Row],[CÓD_CLIENTE]],CadastroClientes[[COD_CLIENTE]:[GERENTE]],5,0)</f>
        <v>Analise</v>
      </c>
      <c r="F397" s="16" t="str">
        <f>VLOOKUP(Respostas[[#This Row],[CÓD_CLIENTE]],Localidades[],2,0)</f>
        <v>Manaus</v>
      </c>
      <c r="G397" s="16" t="str">
        <f>VLOOKUP(Respostas[[#This Row],[CÓD_CLIENTE]],Localidades[],3,0)</f>
        <v>AM</v>
      </c>
      <c r="H397" s="16" t="str">
        <f>VLOOKUP(Respostas[[#This Row],[CÓD_CLIENTE]],Localidades[],4,0)</f>
        <v>Norte</v>
      </c>
      <c r="I397" s="16" t="s">
        <v>58</v>
      </c>
      <c r="J397" s="16">
        <v>9</v>
      </c>
      <c r="K397" s="17" t="str">
        <f>IF(Respostas[[#This Row],[NOTA_FINAL_NPS]]&gt;=9,"Promotor",IF(Respostas[[#This Row],[NOTA_FINAL_NPS]]&lt;6,"Detrator","Neutro"))</f>
        <v>Promotor</v>
      </c>
    </row>
    <row r="398" spans="2:11" x14ac:dyDescent="0.2">
      <c r="B398" s="15">
        <v>44341</v>
      </c>
      <c r="C398" s="15" t="str">
        <f>UPPER(TEXT(Respostas[[#This Row],[DATA_RESPOSTA]],"mmm"))</f>
        <v>MAI</v>
      </c>
      <c r="D398" s="16">
        <v>9000515</v>
      </c>
      <c r="E398" s="16" t="str">
        <f>VLOOKUP(Respostas[[#This Row],[CÓD_CLIENTE]],CadastroClientes[[COD_CLIENTE]:[GERENTE]],5,0)</f>
        <v>Analise</v>
      </c>
      <c r="F398" s="16" t="str">
        <f>VLOOKUP(Respostas[[#This Row],[CÓD_CLIENTE]],Localidades[],2,0)</f>
        <v>Rio de Janeiro</v>
      </c>
      <c r="G398" s="16" t="str">
        <f>VLOOKUP(Respostas[[#This Row],[CÓD_CLIENTE]],Localidades[],3,0)</f>
        <v>RJ</v>
      </c>
      <c r="H398" s="16" t="str">
        <f>VLOOKUP(Respostas[[#This Row],[CÓD_CLIENTE]],Localidades[],4,0)</f>
        <v>Sudeste</v>
      </c>
      <c r="I398" s="16" t="s">
        <v>56</v>
      </c>
      <c r="J398" s="16">
        <v>10</v>
      </c>
      <c r="K398" s="17" t="str">
        <f>IF(Respostas[[#This Row],[NOTA_FINAL_NPS]]&gt;=9,"Promotor",IF(Respostas[[#This Row],[NOTA_FINAL_NPS]]&lt;6,"Detrator","Neutro"))</f>
        <v>Promotor</v>
      </c>
    </row>
    <row r="399" spans="2:11" x14ac:dyDescent="0.2">
      <c r="B399" s="15">
        <v>44342</v>
      </c>
      <c r="C399" s="15" t="str">
        <f>UPPER(TEXT(Respostas[[#This Row],[DATA_RESPOSTA]],"mmm"))</f>
        <v>MAI</v>
      </c>
      <c r="D399" s="16">
        <v>9000241</v>
      </c>
      <c r="E399" s="16" t="str">
        <f>VLOOKUP(Respostas[[#This Row],[CÓD_CLIENTE]],CadastroClientes[[COD_CLIENTE]:[GERENTE]],5,0)</f>
        <v>Michael</v>
      </c>
      <c r="F399" s="16" t="str">
        <f>VLOOKUP(Respostas[[#This Row],[CÓD_CLIENTE]],Localidades[],2,0)</f>
        <v>Rio de Janeiro</v>
      </c>
      <c r="G399" s="16" t="str">
        <f>VLOOKUP(Respostas[[#This Row],[CÓD_CLIENTE]],Localidades[],3,0)</f>
        <v>RJ</v>
      </c>
      <c r="H399" s="16" t="str">
        <f>VLOOKUP(Respostas[[#This Row],[CÓD_CLIENTE]],Localidades[],4,0)</f>
        <v>Sudeste</v>
      </c>
      <c r="I399" s="16" t="s">
        <v>1</v>
      </c>
      <c r="J399" s="16">
        <v>10</v>
      </c>
      <c r="K399" s="17" t="str">
        <f>IF(Respostas[[#This Row],[NOTA_FINAL_NPS]]&gt;=9,"Promotor",IF(Respostas[[#This Row],[NOTA_FINAL_NPS]]&lt;6,"Detrator","Neutro"))</f>
        <v>Promotor</v>
      </c>
    </row>
    <row r="400" spans="2:11" x14ac:dyDescent="0.2">
      <c r="B400" s="15">
        <v>44342</v>
      </c>
      <c r="C400" s="15" t="str">
        <f>UPPER(TEXT(Respostas[[#This Row],[DATA_RESPOSTA]],"mmm"))</f>
        <v>MAI</v>
      </c>
      <c r="D400" s="16">
        <v>9000531</v>
      </c>
      <c r="E400" s="16" t="str">
        <f>VLOOKUP(Respostas[[#This Row],[CÓD_CLIENTE]],CadastroClientes[[COD_CLIENTE]:[GERENTE]],5,0)</f>
        <v>Analise</v>
      </c>
      <c r="F400" s="16" t="str">
        <f>VLOOKUP(Respostas[[#This Row],[CÓD_CLIENTE]],Localidades[],2,0)</f>
        <v>Recife</v>
      </c>
      <c r="G400" s="16" t="str">
        <f>VLOOKUP(Respostas[[#This Row],[CÓD_CLIENTE]],Localidades[],3,0)</f>
        <v>PE</v>
      </c>
      <c r="H400" s="16" t="str">
        <f>VLOOKUP(Respostas[[#This Row],[CÓD_CLIENTE]],Localidades[],4,0)</f>
        <v>Nordeste</v>
      </c>
      <c r="I400" s="16" t="s">
        <v>58</v>
      </c>
      <c r="J400" s="16">
        <v>10</v>
      </c>
      <c r="K400" s="17" t="str">
        <f>IF(Respostas[[#This Row],[NOTA_FINAL_NPS]]&gt;=9,"Promotor",IF(Respostas[[#This Row],[NOTA_FINAL_NPS]]&lt;6,"Detrator","Neutro"))</f>
        <v>Promotor</v>
      </c>
    </row>
    <row r="401" spans="2:11" x14ac:dyDescent="0.2">
      <c r="B401" s="15">
        <v>44342</v>
      </c>
      <c r="C401" s="15" t="str">
        <f>UPPER(TEXT(Respostas[[#This Row],[DATA_RESPOSTA]],"mmm"))</f>
        <v>MAI</v>
      </c>
      <c r="D401" s="16">
        <v>9000550</v>
      </c>
      <c r="E401" s="16" t="str">
        <f>VLOOKUP(Respostas[[#This Row],[CÓD_CLIENTE]],CadastroClientes[[COD_CLIENTE]:[GERENTE]],5,0)</f>
        <v>Analise</v>
      </c>
      <c r="F401" s="16" t="str">
        <f>VLOOKUP(Respostas[[#This Row],[CÓD_CLIENTE]],Localidades[],2,0)</f>
        <v>Campinas</v>
      </c>
      <c r="G401" s="16" t="str">
        <f>VLOOKUP(Respostas[[#This Row],[CÓD_CLIENTE]],Localidades[],3,0)</f>
        <v>SP</v>
      </c>
      <c r="H401" s="16" t="str">
        <f>VLOOKUP(Respostas[[#This Row],[CÓD_CLIENTE]],Localidades[],4,0)</f>
        <v>Sudeste</v>
      </c>
      <c r="I401" s="16" t="s">
        <v>56</v>
      </c>
      <c r="J401" s="16">
        <v>9</v>
      </c>
      <c r="K401" s="17" t="str">
        <f>IF(Respostas[[#This Row],[NOTA_FINAL_NPS]]&gt;=9,"Promotor",IF(Respostas[[#This Row],[NOTA_FINAL_NPS]]&lt;6,"Detrator","Neutro"))</f>
        <v>Promotor</v>
      </c>
    </row>
    <row r="402" spans="2:11" x14ac:dyDescent="0.2">
      <c r="B402" s="15">
        <v>44342</v>
      </c>
      <c r="C402" s="15" t="str">
        <f>UPPER(TEXT(Respostas[[#This Row],[DATA_RESPOSTA]],"mmm"))</f>
        <v>MAI</v>
      </c>
      <c r="D402" s="16">
        <v>9000815</v>
      </c>
      <c r="E402" s="16" t="str">
        <f>VLOOKUP(Respostas[[#This Row],[CÓD_CLIENTE]],CadastroClientes[[COD_CLIENTE]:[GERENTE]],5,0)</f>
        <v>Dexter</v>
      </c>
      <c r="F402" s="16" t="str">
        <f>VLOOKUP(Respostas[[#This Row],[CÓD_CLIENTE]],Localidades[],2,0)</f>
        <v>Goiania</v>
      </c>
      <c r="G402" s="16" t="str">
        <f>VLOOKUP(Respostas[[#This Row],[CÓD_CLIENTE]],Localidades[],3,0)</f>
        <v>GO</v>
      </c>
      <c r="H402" s="16" t="str">
        <f>VLOOKUP(Respostas[[#This Row],[CÓD_CLIENTE]],Localidades[],4,0)</f>
        <v>Centro-oeste</v>
      </c>
      <c r="I402" s="16" t="s">
        <v>57</v>
      </c>
      <c r="J402" s="16">
        <v>9</v>
      </c>
      <c r="K402" s="17" t="str">
        <f>IF(Respostas[[#This Row],[NOTA_FINAL_NPS]]&gt;=9,"Promotor",IF(Respostas[[#This Row],[NOTA_FINAL_NPS]]&lt;6,"Detrator","Neutro"))</f>
        <v>Promotor</v>
      </c>
    </row>
    <row r="403" spans="2:11" x14ac:dyDescent="0.2">
      <c r="B403" s="15">
        <v>44343</v>
      </c>
      <c r="C403" s="15" t="str">
        <f>UPPER(TEXT(Respostas[[#This Row],[DATA_RESPOSTA]],"mmm"))</f>
        <v>MAI</v>
      </c>
      <c r="D403" s="16">
        <v>9000479</v>
      </c>
      <c r="E403" s="16" t="str">
        <f>VLOOKUP(Respostas[[#This Row],[CÓD_CLIENTE]],CadastroClientes[[COD_CLIENTE]:[GERENTE]],5,0)</f>
        <v>Analise</v>
      </c>
      <c r="F403" s="16" t="str">
        <f>VLOOKUP(Respostas[[#This Row],[CÓD_CLIENTE]],Localidades[],2,0)</f>
        <v>Rio de Janeiro</v>
      </c>
      <c r="G403" s="16" t="str">
        <f>VLOOKUP(Respostas[[#This Row],[CÓD_CLIENTE]],Localidades[],3,0)</f>
        <v>RJ</v>
      </c>
      <c r="H403" s="16" t="str">
        <f>VLOOKUP(Respostas[[#This Row],[CÓD_CLIENTE]],Localidades[],4,0)</f>
        <v>Sudeste</v>
      </c>
      <c r="I403" s="16" t="s">
        <v>58</v>
      </c>
      <c r="J403" s="16">
        <v>7</v>
      </c>
      <c r="K403" s="17" t="str">
        <f>IF(Respostas[[#This Row],[NOTA_FINAL_NPS]]&gt;=9,"Promotor",IF(Respostas[[#This Row],[NOTA_FINAL_NPS]]&lt;6,"Detrator","Neutro"))</f>
        <v>Neutro</v>
      </c>
    </row>
    <row r="404" spans="2:11" x14ac:dyDescent="0.2">
      <c r="B404" s="15">
        <v>44343</v>
      </c>
      <c r="C404" s="15" t="str">
        <f>UPPER(TEXT(Respostas[[#This Row],[DATA_RESPOSTA]],"mmm"))</f>
        <v>MAI</v>
      </c>
      <c r="D404" s="16">
        <v>9000624</v>
      </c>
      <c r="E404" s="16" t="str">
        <f>VLOOKUP(Respostas[[#This Row],[CÓD_CLIENTE]],CadastroClientes[[COD_CLIENTE]:[GERENTE]],5,0)</f>
        <v>Analise</v>
      </c>
      <c r="F404" s="16" t="str">
        <f>VLOOKUP(Respostas[[#This Row],[CÓD_CLIENTE]],Localidades[],2,0)</f>
        <v>Goiania</v>
      </c>
      <c r="G404" s="16" t="str">
        <f>VLOOKUP(Respostas[[#This Row],[CÓD_CLIENTE]],Localidades[],3,0)</f>
        <v>GO</v>
      </c>
      <c r="H404" s="16" t="str">
        <f>VLOOKUP(Respostas[[#This Row],[CÓD_CLIENTE]],Localidades[],4,0)</f>
        <v>Centro-oeste</v>
      </c>
      <c r="I404" s="16" t="s">
        <v>1</v>
      </c>
      <c r="J404" s="16">
        <v>8</v>
      </c>
      <c r="K404" s="17" t="str">
        <f>IF(Respostas[[#This Row],[NOTA_FINAL_NPS]]&gt;=9,"Promotor",IF(Respostas[[#This Row],[NOTA_FINAL_NPS]]&lt;6,"Detrator","Neutro"))</f>
        <v>Neutro</v>
      </c>
    </row>
    <row r="405" spans="2:11" x14ac:dyDescent="0.2">
      <c r="B405" s="15">
        <v>44343</v>
      </c>
      <c r="C405" s="15" t="str">
        <f>UPPER(TEXT(Respostas[[#This Row],[DATA_RESPOSTA]],"mmm"))</f>
        <v>MAI</v>
      </c>
      <c r="D405" s="16">
        <v>9000758</v>
      </c>
      <c r="E405" s="16" t="str">
        <f>VLOOKUP(Respostas[[#This Row],[CÓD_CLIENTE]],CadastroClientes[[COD_CLIENTE]:[GERENTE]],5,0)</f>
        <v>Dexter</v>
      </c>
      <c r="F405" s="16" t="str">
        <f>VLOOKUP(Respostas[[#This Row],[CÓD_CLIENTE]],Localidades[],2,0)</f>
        <v>Belo Horizonte</v>
      </c>
      <c r="G405" s="16" t="str">
        <f>VLOOKUP(Respostas[[#This Row],[CÓD_CLIENTE]],Localidades[],3,0)</f>
        <v>MG</v>
      </c>
      <c r="H405" s="16" t="str">
        <f>VLOOKUP(Respostas[[#This Row],[CÓD_CLIENTE]],Localidades[],4,0)</f>
        <v>Sudeste</v>
      </c>
      <c r="I405" s="16" t="s">
        <v>55</v>
      </c>
      <c r="J405" s="16">
        <v>8</v>
      </c>
      <c r="K405" s="17" t="str">
        <f>IF(Respostas[[#This Row],[NOTA_FINAL_NPS]]&gt;=9,"Promotor",IF(Respostas[[#This Row],[NOTA_FINAL_NPS]]&lt;6,"Detrator","Neutro"))</f>
        <v>Neutro</v>
      </c>
    </row>
    <row r="406" spans="2:11" x14ac:dyDescent="0.2">
      <c r="B406" s="15">
        <v>44343</v>
      </c>
      <c r="C406" s="15" t="str">
        <f>UPPER(TEXT(Respostas[[#This Row],[DATA_RESPOSTA]],"mmm"))</f>
        <v>MAI</v>
      </c>
      <c r="D406" s="16">
        <v>9000892</v>
      </c>
      <c r="E406" s="16" t="str">
        <f>VLOOKUP(Respostas[[#This Row],[CÓD_CLIENTE]],CadastroClientes[[COD_CLIENTE]:[GERENTE]],5,0)</f>
        <v>Aria</v>
      </c>
      <c r="F406" s="16" t="str">
        <f>VLOOKUP(Respostas[[#This Row],[CÓD_CLIENTE]],Localidades[],2,0)</f>
        <v>Goiania</v>
      </c>
      <c r="G406" s="16" t="str">
        <f>VLOOKUP(Respostas[[#This Row],[CÓD_CLIENTE]],Localidades[],3,0)</f>
        <v>GO</v>
      </c>
      <c r="H406" s="16" t="str">
        <f>VLOOKUP(Respostas[[#This Row],[CÓD_CLIENTE]],Localidades[],4,0)</f>
        <v>Centro-oeste</v>
      </c>
      <c r="I406" s="16" t="s">
        <v>58</v>
      </c>
      <c r="J406" s="16">
        <v>7</v>
      </c>
      <c r="K406" s="17" t="str">
        <f>IF(Respostas[[#This Row],[NOTA_FINAL_NPS]]&gt;=9,"Promotor",IF(Respostas[[#This Row],[NOTA_FINAL_NPS]]&lt;6,"Detrator","Neutro"))</f>
        <v>Neutro</v>
      </c>
    </row>
    <row r="407" spans="2:11" x14ac:dyDescent="0.2">
      <c r="B407" s="15">
        <v>44344</v>
      </c>
      <c r="C407" s="15" t="str">
        <f>UPPER(TEXT(Respostas[[#This Row],[DATA_RESPOSTA]],"mmm"))</f>
        <v>MAI</v>
      </c>
      <c r="D407" s="16">
        <v>9000396</v>
      </c>
      <c r="E407" s="16" t="str">
        <f>VLOOKUP(Respostas[[#This Row],[CÓD_CLIENTE]],CadastroClientes[[COD_CLIENTE]:[GERENTE]],5,0)</f>
        <v>Analise</v>
      </c>
      <c r="F407" s="16" t="str">
        <f>VLOOKUP(Respostas[[#This Row],[CÓD_CLIENTE]],Localidades[],2,0)</f>
        <v>Recife</v>
      </c>
      <c r="G407" s="16" t="str">
        <f>VLOOKUP(Respostas[[#This Row],[CÓD_CLIENTE]],Localidades[],3,0)</f>
        <v>PE</v>
      </c>
      <c r="H407" s="16" t="str">
        <f>VLOOKUP(Respostas[[#This Row],[CÓD_CLIENTE]],Localidades[],4,0)</f>
        <v>Nordeste</v>
      </c>
      <c r="I407" s="16" t="s">
        <v>58</v>
      </c>
      <c r="J407" s="16">
        <v>9</v>
      </c>
      <c r="K407" s="17" t="str">
        <f>IF(Respostas[[#This Row],[NOTA_FINAL_NPS]]&gt;=9,"Promotor",IF(Respostas[[#This Row],[NOTA_FINAL_NPS]]&lt;6,"Detrator","Neutro"))</f>
        <v>Promotor</v>
      </c>
    </row>
    <row r="408" spans="2:11" x14ac:dyDescent="0.2">
      <c r="B408" s="15">
        <v>44345</v>
      </c>
      <c r="C408" s="15" t="str">
        <f>UPPER(TEXT(Respostas[[#This Row],[DATA_RESPOSTA]],"mmm"))</f>
        <v>MAI</v>
      </c>
      <c r="D408" s="16">
        <v>9000484</v>
      </c>
      <c r="E408" s="16" t="str">
        <f>VLOOKUP(Respostas[[#This Row],[CÓD_CLIENTE]],CadastroClientes[[COD_CLIENTE]:[GERENTE]],5,0)</f>
        <v>Analise</v>
      </c>
      <c r="F408" s="16" t="str">
        <f>VLOOKUP(Respostas[[#This Row],[CÓD_CLIENTE]],Localidades[],2,0)</f>
        <v>Recife</v>
      </c>
      <c r="G408" s="16" t="str">
        <f>VLOOKUP(Respostas[[#This Row],[CÓD_CLIENTE]],Localidades[],3,0)</f>
        <v>PE</v>
      </c>
      <c r="H408" s="16" t="str">
        <f>VLOOKUP(Respostas[[#This Row],[CÓD_CLIENTE]],Localidades[],4,0)</f>
        <v>Nordeste</v>
      </c>
      <c r="I408" s="16" t="s">
        <v>54</v>
      </c>
      <c r="J408" s="16">
        <v>8</v>
      </c>
      <c r="K408" s="17" t="str">
        <f>IF(Respostas[[#This Row],[NOTA_FINAL_NPS]]&gt;=9,"Promotor",IF(Respostas[[#This Row],[NOTA_FINAL_NPS]]&lt;6,"Detrator","Neutro"))</f>
        <v>Neutro</v>
      </c>
    </row>
    <row r="409" spans="2:11" x14ac:dyDescent="0.2">
      <c r="B409" s="15">
        <v>44345</v>
      </c>
      <c r="C409" s="15" t="str">
        <f>UPPER(TEXT(Respostas[[#This Row],[DATA_RESPOSTA]],"mmm"))</f>
        <v>MAI</v>
      </c>
      <c r="D409" s="16">
        <v>9000599</v>
      </c>
      <c r="E409" s="16" t="str">
        <f>VLOOKUP(Respostas[[#This Row],[CÓD_CLIENTE]],CadastroClientes[[COD_CLIENTE]:[GERENTE]],5,0)</f>
        <v>Analise</v>
      </c>
      <c r="F409" s="16" t="str">
        <f>VLOOKUP(Respostas[[#This Row],[CÓD_CLIENTE]],Localidades[],2,0)</f>
        <v>Campinas</v>
      </c>
      <c r="G409" s="16" t="str">
        <f>VLOOKUP(Respostas[[#This Row],[CÓD_CLIENTE]],Localidades[],3,0)</f>
        <v>SP</v>
      </c>
      <c r="H409" s="16" t="str">
        <f>VLOOKUP(Respostas[[#This Row],[CÓD_CLIENTE]],Localidades[],4,0)</f>
        <v>Sudeste</v>
      </c>
      <c r="I409" s="16" t="s">
        <v>54</v>
      </c>
      <c r="J409" s="16">
        <v>10</v>
      </c>
      <c r="K409" s="17" t="str">
        <f>IF(Respostas[[#This Row],[NOTA_FINAL_NPS]]&gt;=9,"Promotor",IF(Respostas[[#This Row],[NOTA_FINAL_NPS]]&lt;6,"Detrator","Neutro"))</f>
        <v>Promotor</v>
      </c>
    </row>
    <row r="410" spans="2:11" x14ac:dyDescent="0.2">
      <c r="B410" s="15">
        <v>44347</v>
      </c>
      <c r="C410" s="15" t="str">
        <f>UPPER(TEXT(Respostas[[#This Row],[DATA_RESPOSTA]],"mmm"))</f>
        <v>MAI</v>
      </c>
      <c r="D410" s="16">
        <v>9000501</v>
      </c>
      <c r="E410" s="16" t="str">
        <f>VLOOKUP(Respostas[[#This Row],[CÓD_CLIENTE]],CadastroClientes[[COD_CLIENTE]:[GERENTE]],5,0)</f>
        <v>Analise</v>
      </c>
      <c r="F410" s="16" t="str">
        <f>VLOOKUP(Respostas[[#This Row],[CÓD_CLIENTE]],Localidades[],2,0)</f>
        <v>Goiania</v>
      </c>
      <c r="G410" s="16" t="str">
        <f>VLOOKUP(Respostas[[#This Row],[CÓD_CLIENTE]],Localidades[],3,0)</f>
        <v>GO</v>
      </c>
      <c r="H410" s="16" t="str">
        <f>VLOOKUP(Respostas[[#This Row],[CÓD_CLIENTE]],Localidades[],4,0)</f>
        <v>Centro-oeste</v>
      </c>
      <c r="I410" s="16" t="s">
        <v>55</v>
      </c>
      <c r="J410" s="16">
        <v>8</v>
      </c>
      <c r="K410" s="17" t="str">
        <f>IF(Respostas[[#This Row],[NOTA_FINAL_NPS]]&gt;=9,"Promotor",IF(Respostas[[#This Row],[NOTA_FINAL_NPS]]&lt;6,"Detrator","Neutro"))</f>
        <v>Neutro</v>
      </c>
    </row>
    <row r="411" spans="2:11" x14ac:dyDescent="0.2">
      <c r="B411" s="15">
        <v>44347</v>
      </c>
      <c r="C411" s="15" t="str">
        <f>UPPER(TEXT(Respostas[[#This Row],[DATA_RESPOSTA]],"mmm"))</f>
        <v>MAI</v>
      </c>
      <c r="D411" s="16">
        <v>9000623</v>
      </c>
      <c r="E411" s="16" t="str">
        <f>VLOOKUP(Respostas[[#This Row],[CÓD_CLIENTE]],CadastroClientes[[COD_CLIENTE]:[GERENTE]],5,0)</f>
        <v>Analise</v>
      </c>
      <c r="F411" s="16" t="str">
        <f>VLOOKUP(Respostas[[#This Row],[CÓD_CLIENTE]],Localidades[],2,0)</f>
        <v>Manaus</v>
      </c>
      <c r="G411" s="16" t="str">
        <f>VLOOKUP(Respostas[[#This Row],[CÓD_CLIENTE]],Localidades[],3,0)</f>
        <v>AM</v>
      </c>
      <c r="H411" s="16" t="str">
        <f>VLOOKUP(Respostas[[#This Row],[CÓD_CLIENTE]],Localidades[],4,0)</f>
        <v>Norte</v>
      </c>
      <c r="I411" s="16" t="s">
        <v>57</v>
      </c>
      <c r="J411" s="16">
        <v>8</v>
      </c>
      <c r="K411" s="17" t="str">
        <f>IF(Respostas[[#This Row],[NOTA_FINAL_NPS]]&gt;=9,"Promotor",IF(Respostas[[#This Row],[NOTA_FINAL_NPS]]&lt;6,"Detrator","Neutro"))</f>
        <v>Neutro</v>
      </c>
    </row>
    <row r="412" spans="2:11" x14ac:dyDescent="0.2">
      <c r="B412" s="15">
        <v>44348</v>
      </c>
      <c r="C412" s="15" t="str">
        <f>UPPER(TEXT(Respostas[[#This Row],[DATA_RESPOSTA]],"mmm"))</f>
        <v>JUN</v>
      </c>
      <c r="D412" s="16">
        <v>9000296</v>
      </c>
      <c r="E412" s="16" t="str">
        <f>VLOOKUP(Respostas[[#This Row],[CÓD_CLIENTE]],CadastroClientes[[COD_CLIENTE]:[GERENTE]],5,0)</f>
        <v>Analise</v>
      </c>
      <c r="F412" s="16" t="str">
        <f>VLOOKUP(Respostas[[#This Row],[CÓD_CLIENTE]],Localidades[],2,0)</f>
        <v>Belo Horizonte</v>
      </c>
      <c r="G412" s="16" t="str">
        <f>VLOOKUP(Respostas[[#This Row],[CÓD_CLIENTE]],Localidades[],3,0)</f>
        <v>MG</v>
      </c>
      <c r="H412" s="16" t="str">
        <f>VLOOKUP(Respostas[[#This Row],[CÓD_CLIENTE]],Localidades[],4,0)</f>
        <v>Sudeste</v>
      </c>
      <c r="I412" s="16" t="s">
        <v>57</v>
      </c>
      <c r="J412" s="16">
        <v>10</v>
      </c>
      <c r="K412" s="17" t="str">
        <f>IF(Respostas[[#This Row],[NOTA_FINAL_NPS]]&gt;=9,"Promotor",IF(Respostas[[#This Row],[NOTA_FINAL_NPS]]&lt;6,"Detrator","Neutro"))</f>
        <v>Promotor</v>
      </c>
    </row>
    <row r="413" spans="2:11" x14ac:dyDescent="0.2">
      <c r="B413" s="15">
        <v>44348</v>
      </c>
      <c r="C413" s="15" t="str">
        <f>UPPER(TEXT(Respostas[[#This Row],[DATA_RESPOSTA]],"mmm"))</f>
        <v>JUN</v>
      </c>
      <c r="D413" s="16">
        <v>9000910</v>
      </c>
      <c r="E413" s="16" t="str">
        <f>VLOOKUP(Respostas[[#This Row],[CÓD_CLIENTE]],CadastroClientes[[COD_CLIENTE]:[GERENTE]],5,0)</f>
        <v>Aria</v>
      </c>
      <c r="F413" s="16" t="str">
        <f>VLOOKUP(Respostas[[#This Row],[CÓD_CLIENTE]],Localidades[],2,0)</f>
        <v>Rio de Janeiro</v>
      </c>
      <c r="G413" s="16" t="str">
        <f>VLOOKUP(Respostas[[#This Row],[CÓD_CLIENTE]],Localidades[],3,0)</f>
        <v>RJ</v>
      </c>
      <c r="H413" s="16" t="str">
        <f>VLOOKUP(Respostas[[#This Row],[CÓD_CLIENTE]],Localidades[],4,0)</f>
        <v>Sudeste</v>
      </c>
      <c r="I413" s="16" t="s">
        <v>1</v>
      </c>
      <c r="J413" s="16">
        <v>9</v>
      </c>
      <c r="K413" s="17" t="str">
        <f>IF(Respostas[[#This Row],[NOTA_FINAL_NPS]]&gt;=9,"Promotor",IF(Respostas[[#This Row],[NOTA_FINAL_NPS]]&lt;6,"Detrator","Neutro"))</f>
        <v>Promotor</v>
      </c>
    </row>
    <row r="414" spans="2:11" x14ac:dyDescent="0.2">
      <c r="B414" s="15">
        <v>44348</v>
      </c>
      <c r="C414" s="15" t="str">
        <f>UPPER(TEXT(Respostas[[#This Row],[DATA_RESPOSTA]],"mmm"))</f>
        <v>JUN</v>
      </c>
      <c r="D414" s="16">
        <v>9001232</v>
      </c>
      <c r="E414" s="16" t="str">
        <f>VLOOKUP(Respostas[[#This Row],[CÓD_CLIENTE]],CadastroClientes[[COD_CLIENTE]:[GERENTE]],5,0)</f>
        <v>Dexter</v>
      </c>
      <c r="F414" s="16" t="str">
        <f>VLOOKUP(Respostas[[#This Row],[CÓD_CLIENTE]],Localidades[],2,0)</f>
        <v>Campinas</v>
      </c>
      <c r="G414" s="16" t="str">
        <f>VLOOKUP(Respostas[[#This Row],[CÓD_CLIENTE]],Localidades[],3,0)</f>
        <v>SP</v>
      </c>
      <c r="H414" s="16" t="str">
        <f>VLOOKUP(Respostas[[#This Row],[CÓD_CLIENTE]],Localidades[],4,0)</f>
        <v>Sudeste</v>
      </c>
      <c r="I414" s="16" t="s">
        <v>54</v>
      </c>
      <c r="J414" s="16">
        <v>10</v>
      </c>
      <c r="K414" s="17" t="str">
        <f>IF(Respostas[[#This Row],[NOTA_FINAL_NPS]]&gt;=9,"Promotor",IF(Respostas[[#This Row],[NOTA_FINAL_NPS]]&lt;6,"Detrator","Neutro"))</f>
        <v>Promotor</v>
      </c>
    </row>
    <row r="415" spans="2:11" x14ac:dyDescent="0.2">
      <c r="B415" s="15">
        <v>44349</v>
      </c>
      <c r="C415" s="15" t="str">
        <f>UPPER(TEXT(Respostas[[#This Row],[DATA_RESPOSTA]],"mmm"))</f>
        <v>JUN</v>
      </c>
      <c r="D415" s="16">
        <v>9000685</v>
      </c>
      <c r="E415" s="16" t="str">
        <f>VLOOKUP(Respostas[[#This Row],[CÓD_CLIENTE]],CadastroClientes[[COD_CLIENTE]:[GERENTE]],5,0)</f>
        <v>Michael</v>
      </c>
      <c r="F415" s="16" t="str">
        <f>VLOOKUP(Respostas[[#This Row],[CÓD_CLIENTE]],Localidades[],2,0)</f>
        <v>Rio de Janeiro</v>
      </c>
      <c r="G415" s="16" t="str">
        <f>VLOOKUP(Respostas[[#This Row],[CÓD_CLIENTE]],Localidades[],3,0)</f>
        <v>RJ</v>
      </c>
      <c r="H415" s="16" t="str">
        <f>VLOOKUP(Respostas[[#This Row],[CÓD_CLIENTE]],Localidades[],4,0)</f>
        <v>Sudeste</v>
      </c>
      <c r="I415" s="16" t="s">
        <v>58</v>
      </c>
      <c r="J415" s="16">
        <v>9</v>
      </c>
      <c r="K415" s="17" t="str">
        <f>IF(Respostas[[#This Row],[NOTA_FINAL_NPS]]&gt;=9,"Promotor",IF(Respostas[[#This Row],[NOTA_FINAL_NPS]]&lt;6,"Detrator","Neutro"))</f>
        <v>Promotor</v>
      </c>
    </row>
    <row r="416" spans="2:11" x14ac:dyDescent="0.2">
      <c r="B416" s="15">
        <v>44349</v>
      </c>
      <c r="C416" s="15" t="str">
        <f>UPPER(TEXT(Respostas[[#This Row],[DATA_RESPOSTA]],"mmm"))</f>
        <v>JUN</v>
      </c>
      <c r="D416" s="16">
        <v>9000745</v>
      </c>
      <c r="E416" s="16" t="str">
        <f>VLOOKUP(Respostas[[#This Row],[CÓD_CLIENTE]],CadastroClientes[[COD_CLIENTE]:[GERENTE]],5,0)</f>
        <v>Dexter</v>
      </c>
      <c r="F416" s="16" t="str">
        <f>VLOOKUP(Respostas[[#This Row],[CÓD_CLIENTE]],Localidades[],2,0)</f>
        <v>Belo Horizonte</v>
      </c>
      <c r="G416" s="16" t="str">
        <f>VLOOKUP(Respostas[[#This Row],[CÓD_CLIENTE]],Localidades[],3,0)</f>
        <v>MG</v>
      </c>
      <c r="H416" s="16" t="str">
        <f>VLOOKUP(Respostas[[#This Row],[CÓD_CLIENTE]],Localidades[],4,0)</f>
        <v>Sudeste</v>
      </c>
      <c r="I416" s="16" t="s">
        <v>57</v>
      </c>
      <c r="J416" s="16">
        <v>8</v>
      </c>
      <c r="K416" s="17" t="str">
        <f>IF(Respostas[[#This Row],[NOTA_FINAL_NPS]]&gt;=9,"Promotor",IF(Respostas[[#This Row],[NOTA_FINAL_NPS]]&lt;6,"Detrator","Neutro"))</f>
        <v>Neutro</v>
      </c>
    </row>
    <row r="417" spans="2:11" x14ac:dyDescent="0.2">
      <c r="B417" s="15">
        <v>44349</v>
      </c>
      <c r="C417" s="15" t="str">
        <f>UPPER(TEXT(Respostas[[#This Row],[DATA_RESPOSTA]],"mmm"))</f>
        <v>JUN</v>
      </c>
      <c r="D417" s="16">
        <v>9001349</v>
      </c>
      <c r="E417" s="16" t="str">
        <f>VLOOKUP(Respostas[[#This Row],[CÓD_CLIENTE]],CadastroClientes[[COD_CLIENTE]:[GERENTE]],5,0)</f>
        <v>Walter</v>
      </c>
      <c r="F417" s="16" t="str">
        <f>VLOOKUP(Respostas[[#This Row],[CÓD_CLIENTE]],Localidades[],2,0)</f>
        <v>Rio de Janeiro</v>
      </c>
      <c r="G417" s="16" t="str">
        <f>VLOOKUP(Respostas[[#This Row],[CÓD_CLIENTE]],Localidades[],3,0)</f>
        <v>RJ</v>
      </c>
      <c r="H417" s="16" t="str">
        <f>VLOOKUP(Respostas[[#This Row],[CÓD_CLIENTE]],Localidades[],4,0)</f>
        <v>Sudeste</v>
      </c>
      <c r="I417" s="16" t="s">
        <v>56</v>
      </c>
      <c r="J417" s="16">
        <v>9</v>
      </c>
      <c r="K417" s="17" t="str">
        <f>IF(Respostas[[#This Row],[NOTA_FINAL_NPS]]&gt;=9,"Promotor",IF(Respostas[[#This Row],[NOTA_FINAL_NPS]]&lt;6,"Detrator","Neutro"))</f>
        <v>Promotor</v>
      </c>
    </row>
    <row r="418" spans="2:11" x14ac:dyDescent="0.2">
      <c r="B418" s="15">
        <v>44349</v>
      </c>
      <c r="C418" s="15" t="str">
        <f>UPPER(TEXT(Respostas[[#This Row],[DATA_RESPOSTA]],"mmm"))</f>
        <v>JUN</v>
      </c>
      <c r="D418" s="16">
        <v>9001354</v>
      </c>
      <c r="E418" s="16" t="str">
        <f>VLOOKUP(Respostas[[#This Row],[CÓD_CLIENTE]],CadastroClientes[[COD_CLIENTE]:[GERENTE]],5,0)</f>
        <v>Kate</v>
      </c>
      <c r="F418" s="16" t="str">
        <f>VLOOKUP(Respostas[[#This Row],[CÓD_CLIENTE]],Localidades[],2,0)</f>
        <v>Rio de Janeiro</v>
      </c>
      <c r="G418" s="16" t="str">
        <f>VLOOKUP(Respostas[[#This Row],[CÓD_CLIENTE]],Localidades[],3,0)</f>
        <v>RJ</v>
      </c>
      <c r="H418" s="16" t="str">
        <f>VLOOKUP(Respostas[[#This Row],[CÓD_CLIENTE]],Localidades[],4,0)</f>
        <v>Sudeste</v>
      </c>
      <c r="I418" s="16" t="s">
        <v>55</v>
      </c>
      <c r="J418" s="16">
        <v>8</v>
      </c>
      <c r="K418" s="17" t="str">
        <f>IF(Respostas[[#This Row],[NOTA_FINAL_NPS]]&gt;=9,"Promotor",IF(Respostas[[#This Row],[NOTA_FINAL_NPS]]&lt;6,"Detrator","Neutro"))</f>
        <v>Neutro</v>
      </c>
    </row>
    <row r="419" spans="2:11" x14ac:dyDescent="0.2">
      <c r="B419" s="15">
        <v>44349</v>
      </c>
      <c r="C419" s="15" t="str">
        <f>UPPER(TEXT(Respostas[[#This Row],[DATA_RESPOSTA]],"mmm"))</f>
        <v>JUN</v>
      </c>
      <c r="D419" s="16">
        <v>9001555</v>
      </c>
      <c r="E419" s="16" t="str">
        <f>VLOOKUP(Respostas[[#This Row],[CÓD_CLIENTE]],CadastroClientes[[COD_CLIENTE]:[GERENTE]],5,0)</f>
        <v>Kate</v>
      </c>
      <c r="F419" s="16" t="str">
        <f>VLOOKUP(Respostas[[#This Row],[CÓD_CLIENTE]],Localidades[],2,0)</f>
        <v>Porto Alegre</v>
      </c>
      <c r="G419" s="16" t="str">
        <f>VLOOKUP(Respostas[[#This Row],[CÓD_CLIENTE]],Localidades[],3,0)</f>
        <v>RS</v>
      </c>
      <c r="H419" s="16" t="str">
        <f>VLOOKUP(Respostas[[#This Row],[CÓD_CLIENTE]],Localidades[],4,0)</f>
        <v>Sul</v>
      </c>
      <c r="I419" s="16" t="s">
        <v>57</v>
      </c>
      <c r="J419" s="16">
        <v>10</v>
      </c>
      <c r="K419" s="17" t="str">
        <f>IF(Respostas[[#This Row],[NOTA_FINAL_NPS]]&gt;=9,"Promotor",IF(Respostas[[#This Row],[NOTA_FINAL_NPS]]&lt;6,"Detrator","Neutro"))</f>
        <v>Promotor</v>
      </c>
    </row>
    <row r="420" spans="2:11" x14ac:dyDescent="0.2">
      <c r="B420" s="15">
        <v>44350</v>
      </c>
      <c r="C420" s="15" t="str">
        <f>UPPER(TEXT(Respostas[[#This Row],[DATA_RESPOSTA]],"mmm"))</f>
        <v>JUN</v>
      </c>
      <c r="D420" s="16">
        <v>9000185</v>
      </c>
      <c r="E420" s="16" t="str">
        <f>VLOOKUP(Respostas[[#This Row],[CÓD_CLIENTE]],CadastroClientes[[COD_CLIENTE]:[GERENTE]],5,0)</f>
        <v>Dexter</v>
      </c>
      <c r="F420" s="16" t="str">
        <f>VLOOKUP(Respostas[[#This Row],[CÓD_CLIENTE]],Localidades[],2,0)</f>
        <v>Recife</v>
      </c>
      <c r="G420" s="16" t="str">
        <f>VLOOKUP(Respostas[[#This Row],[CÓD_CLIENTE]],Localidades[],3,0)</f>
        <v>PE</v>
      </c>
      <c r="H420" s="16" t="str">
        <f>VLOOKUP(Respostas[[#This Row],[CÓD_CLIENTE]],Localidades[],4,0)</f>
        <v>Nordeste</v>
      </c>
      <c r="I420" s="16" t="s">
        <v>57</v>
      </c>
      <c r="J420" s="16">
        <v>10</v>
      </c>
      <c r="K420" s="17" t="str">
        <f>IF(Respostas[[#This Row],[NOTA_FINAL_NPS]]&gt;=9,"Promotor",IF(Respostas[[#This Row],[NOTA_FINAL_NPS]]&lt;6,"Detrator","Neutro"))</f>
        <v>Promotor</v>
      </c>
    </row>
    <row r="421" spans="2:11" x14ac:dyDescent="0.2">
      <c r="B421" s="15">
        <v>44350</v>
      </c>
      <c r="C421" s="15" t="str">
        <f>UPPER(TEXT(Respostas[[#This Row],[DATA_RESPOSTA]],"mmm"))</f>
        <v>JUN</v>
      </c>
      <c r="D421" s="16">
        <v>9000546</v>
      </c>
      <c r="E421" s="16" t="str">
        <f>VLOOKUP(Respostas[[#This Row],[CÓD_CLIENTE]],CadastroClientes[[COD_CLIENTE]:[GERENTE]],5,0)</f>
        <v>Analise</v>
      </c>
      <c r="F421" s="16" t="str">
        <f>VLOOKUP(Respostas[[#This Row],[CÓD_CLIENTE]],Localidades[],2,0)</f>
        <v>Florianopolis</v>
      </c>
      <c r="G421" s="16" t="str">
        <f>VLOOKUP(Respostas[[#This Row],[CÓD_CLIENTE]],Localidades[],3,0)</f>
        <v>SC</v>
      </c>
      <c r="H421" s="16" t="str">
        <f>VLOOKUP(Respostas[[#This Row],[CÓD_CLIENTE]],Localidades[],4,0)</f>
        <v>Sul</v>
      </c>
      <c r="I421" s="16" t="s">
        <v>56</v>
      </c>
      <c r="J421" s="16">
        <v>8</v>
      </c>
      <c r="K421" s="17" t="str">
        <f>IF(Respostas[[#This Row],[NOTA_FINAL_NPS]]&gt;=9,"Promotor",IF(Respostas[[#This Row],[NOTA_FINAL_NPS]]&lt;6,"Detrator","Neutro"))</f>
        <v>Neutro</v>
      </c>
    </row>
    <row r="422" spans="2:11" x14ac:dyDescent="0.2">
      <c r="B422" s="15">
        <v>44350</v>
      </c>
      <c r="C422" s="15" t="str">
        <f>UPPER(TEXT(Respostas[[#This Row],[DATA_RESPOSTA]],"mmm"))</f>
        <v>JUN</v>
      </c>
      <c r="D422" s="16">
        <v>9000560</v>
      </c>
      <c r="E422" s="16" t="str">
        <f>VLOOKUP(Respostas[[#This Row],[CÓD_CLIENTE]],CadastroClientes[[COD_CLIENTE]:[GERENTE]],5,0)</f>
        <v>Analise</v>
      </c>
      <c r="F422" s="16" t="str">
        <f>VLOOKUP(Respostas[[#This Row],[CÓD_CLIENTE]],Localidades[],2,0)</f>
        <v>Florianopolis</v>
      </c>
      <c r="G422" s="16" t="str">
        <f>VLOOKUP(Respostas[[#This Row],[CÓD_CLIENTE]],Localidades[],3,0)</f>
        <v>SC</v>
      </c>
      <c r="H422" s="16" t="str">
        <f>VLOOKUP(Respostas[[#This Row],[CÓD_CLIENTE]],Localidades[],4,0)</f>
        <v>Sul</v>
      </c>
      <c r="I422" s="16" t="s">
        <v>55</v>
      </c>
      <c r="J422" s="16">
        <v>8</v>
      </c>
      <c r="K422" s="17" t="str">
        <f>IF(Respostas[[#This Row],[NOTA_FINAL_NPS]]&gt;=9,"Promotor",IF(Respostas[[#This Row],[NOTA_FINAL_NPS]]&lt;6,"Detrator","Neutro"))</f>
        <v>Neutro</v>
      </c>
    </row>
    <row r="423" spans="2:11" x14ac:dyDescent="0.2">
      <c r="B423" s="15">
        <v>44350</v>
      </c>
      <c r="C423" s="15" t="str">
        <f>UPPER(TEXT(Respostas[[#This Row],[DATA_RESPOSTA]],"mmm"))</f>
        <v>JUN</v>
      </c>
      <c r="D423" s="16">
        <v>9000730</v>
      </c>
      <c r="E423" s="16" t="str">
        <f>VLOOKUP(Respostas[[#This Row],[CÓD_CLIENTE]],CadastroClientes[[COD_CLIENTE]:[GERENTE]],5,0)</f>
        <v>Michael</v>
      </c>
      <c r="F423" s="16" t="str">
        <f>VLOOKUP(Respostas[[#This Row],[CÓD_CLIENTE]],Localidades[],2,0)</f>
        <v>Florianopolis</v>
      </c>
      <c r="G423" s="16" t="str">
        <f>VLOOKUP(Respostas[[#This Row],[CÓD_CLIENTE]],Localidades[],3,0)</f>
        <v>SC</v>
      </c>
      <c r="H423" s="16" t="str">
        <f>VLOOKUP(Respostas[[#This Row],[CÓD_CLIENTE]],Localidades[],4,0)</f>
        <v>Sul</v>
      </c>
      <c r="I423" s="16" t="s">
        <v>55</v>
      </c>
      <c r="J423" s="16">
        <v>9</v>
      </c>
      <c r="K423" s="17" t="str">
        <f>IF(Respostas[[#This Row],[NOTA_FINAL_NPS]]&gt;=9,"Promotor",IF(Respostas[[#This Row],[NOTA_FINAL_NPS]]&lt;6,"Detrator","Neutro"))</f>
        <v>Promotor</v>
      </c>
    </row>
    <row r="424" spans="2:11" x14ac:dyDescent="0.2">
      <c r="B424" s="15">
        <v>44350</v>
      </c>
      <c r="C424" s="15" t="str">
        <f>UPPER(TEXT(Respostas[[#This Row],[DATA_RESPOSTA]],"mmm"))</f>
        <v>JUN</v>
      </c>
      <c r="D424" s="16">
        <v>9001157</v>
      </c>
      <c r="E424" s="16" t="str">
        <f>VLOOKUP(Respostas[[#This Row],[CÓD_CLIENTE]],CadastroClientes[[COD_CLIENTE]:[GERENTE]],5,0)</f>
        <v>Aria</v>
      </c>
      <c r="F424" s="16" t="str">
        <f>VLOOKUP(Respostas[[#This Row],[CÓD_CLIENTE]],Localidades[],2,0)</f>
        <v>Belo Horizonte</v>
      </c>
      <c r="G424" s="16" t="str">
        <f>VLOOKUP(Respostas[[#This Row],[CÓD_CLIENTE]],Localidades[],3,0)</f>
        <v>MG</v>
      </c>
      <c r="H424" s="16" t="str">
        <f>VLOOKUP(Respostas[[#This Row],[CÓD_CLIENTE]],Localidades[],4,0)</f>
        <v>Sudeste</v>
      </c>
      <c r="I424" s="16" t="s">
        <v>58</v>
      </c>
      <c r="J424" s="16">
        <v>8</v>
      </c>
      <c r="K424" s="17" t="str">
        <f>IF(Respostas[[#This Row],[NOTA_FINAL_NPS]]&gt;=9,"Promotor",IF(Respostas[[#This Row],[NOTA_FINAL_NPS]]&lt;6,"Detrator","Neutro"))</f>
        <v>Neutro</v>
      </c>
    </row>
    <row r="425" spans="2:11" x14ac:dyDescent="0.2">
      <c r="B425" s="15">
        <v>44350</v>
      </c>
      <c r="C425" s="15" t="str">
        <f>UPPER(TEXT(Respostas[[#This Row],[DATA_RESPOSTA]],"mmm"))</f>
        <v>JUN</v>
      </c>
      <c r="D425" s="16">
        <v>9001221</v>
      </c>
      <c r="E425" s="16" t="str">
        <f>VLOOKUP(Respostas[[#This Row],[CÓD_CLIENTE]],CadastroClientes[[COD_CLIENTE]:[GERENTE]],5,0)</f>
        <v>Aria</v>
      </c>
      <c r="F425" s="16" t="str">
        <f>VLOOKUP(Respostas[[#This Row],[CÓD_CLIENTE]],Localidades[],2,0)</f>
        <v>Rio de Janeiro</v>
      </c>
      <c r="G425" s="16" t="str">
        <f>VLOOKUP(Respostas[[#This Row],[CÓD_CLIENTE]],Localidades[],3,0)</f>
        <v>RJ</v>
      </c>
      <c r="H425" s="16" t="str">
        <f>VLOOKUP(Respostas[[#This Row],[CÓD_CLIENTE]],Localidades[],4,0)</f>
        <v>Sudeste</v>
      </c>
      <c r="I425" s="16" t="s">
        <v>58</v>
      </c>
      <c r="J425" s="16">
        <v>9</v>
      </c>
      <c r="K425" s="17" t="str">
        <f>IF(Respostas[[#This Row],[NOTA_FINAL_NPS]]&gt;=9,"Promotor",IF(Respostas[[#This Row],[NOTA_FINAL_NPS]]&lt;6,"Detrator","Neutro"))</f>
        <v>Promotor</v>
      </c>
    </row>
    <row r="426" spans="2:11" x14ac:dyDescent="0.2">
      <c r="B426" s="15">
        <v>44350</v>
      </c>
      <c r="C426" s="15" t="str">
        <f>UPPER(TEXT(Respostas[[#This Row],[DATA_RESPOSTA]],"mmm"))</f>
        <v>JUN</v>
      </c>
      <c r="D426" s="16">
        <v>9001363</v>
      </c>
      <c r="E426" s="16" t="str">
        <f>VLOOKUP(Respostas[[#This Row],[CÓD_CLIENTE]],CadastroClientes[[COD_CLIENTE]:[GERENTE]],5,0)</f>
        <v>Dexter</v>
      </c>
      <c r="F426" s="16" t="str">
        <f>VLOOKUP(Respostas[[#This Row],[CÓD_CLIENTE]],Localidades[],2,0)</f>
        <v>Campinas</v>
      </c>
      <c r="G426" s="16" t="str">
        <f>VLOOKUP(Respostas[[#This Row],[CÓD_CLIENTE]],Localidades[],3,0)</f>
        <v>SP</v>
      </c>
      <c r="H426" s="16" t="str">
        <f>VLOOKUP(Respostas[[#This Row],[CÓD_CLIENTE]],Localidades[],4,0)</f>
        <v>Sudeste</v>
      </c>
      <c r="I426" s="16" t="s">
        <v>55</v>
      </c>
      <c r="J426" s="16">
        <v>9</v>
      </c>
      <c r="K426" s="17" t="str">
        <f>IF(Respostas[[#This Row],[NOTA_FINAL_NPS]]&gt;=9,"Promotor",IF(Respostas[[#This Row],[NOTA_FINAL_NPS]]&lt;6,"Detrator","Neutro"))</f>
        <v>Promotor</v>
      </c>
    </row>
    <row r="427" spans="2:11" x14ac:dyDescent="0.2">
      <c r="B427" s="15">
        <v>44350</v>
      </c>
      <c r="C427" s="15" t="str">
        <f>UPPER(TEXT(Respostas[[#This Row],[DATA_RESPOSTA]],"mmm"))</f>
        <v>JUN</v>
      </c>
      <c r="D427" s="16">
        <v>9001540</v>
      </c>
      <c r="E427" s="16" t="str">
        <f>VLOOKUP(Respostas[[#This Row],[CÓD_CLIENTE]],CadastroClientes[[COD_CLIENTE]:[GERENTE]],5,0)</f>
        <v>Michael</v>
      </c>
      <c r="F427" s="16" t="str">
        <f>VLOOKUP(Respostas[[#This Row],[CÓD_CLIENTE]],Localidades[],2,0)</f>
        <v>Rio de Janeiro</v>
      </c>
      <c r="G427" s="16" t="str">
        <f>VLOOKUP(Respostas[[#This Row],[CÓD_CLIENTE]],Localidades[],3,0)</f>
        <v>RJ</v>
      </c>
      <c r="H427" s="16" t="str">
        <f>VLOOKUP(Respostas[[#This Row],[CÓD_CLIENTE]],Localidades[],4,0)</f>
        <v>Sudeste</v>
      </c>
      <c r="I427" s="16" t="s">
        <v>57</v>
      </c>
      <c r="J427" s="16">
        <v>10</v>
      </c>
      <c r="K427" s="17" t="str">
        <f>IF(Respostas[[#This Row],[NOTA_FINAL_NPS]]&gt;=9,"Promotor",IF(Respostas[[#This Row],[NOTA_FINAL_NPS]]&lt;6,"Detrator","Neutro"))</f>
        <v>Promotor</v>
      </c>
    </row>
    <row r="428" spans="2:11" x14ac:dyDescent="0.2">
      <c r="B428" s="15">
        <v>44350</v>
      </c>
      <c r="C428" s="15" t="str">
        <f>UPPER(TEXT(Respostas[[#This Row],[DATA_RESPOSTA]],"mmm"))</f>
        <v>JUN</v>
      </c>
      <c r="D428" s="16">
        <v>9001571</v>
      </c>
      <c r="E428" s="16" t="str">
        <f>VLOOKUP(Respostas[[#This Row],[CÓD_CLIENTE]],CadastroClientes[[COD_CLIENTE]:[GERENTE]],5,0)</f>
        <v>Walter</v>
      </c>
      <c r="F428" s="16" t="str">
        <f>VLOOKUP(Respostas[[#This Row],[CÓD_CLIENTE]],Localidades[],2,0)</f>
        <v>Recife</v>
      </c>
      <c r="G428" s="16" t="str">
        <f>VLOOKUP(Respostas[[#This Row],[CÓD_CLIENTE]],Localidades[],3,0)</f>
        <v>PE</v>
      </c>
      <c r="H428" s="16" t="str">
        <f>VLOOKUP(Respostas[[#This Row],[CÓD_CLIENTE]],Localidades[],4,0)</f>
        <v>Nordeste</v>
      </c>
      <c r="I428" s="16" t="s">
        <v>57</v>
      </c>
      <c r="J428" s="16">
        <v>8</v>
      </c>
      <c r="K428" s="17" t="str">
        <f>IF(Respostas[[#This Row],[NOTA_FINAL_NPS]]&gt;=9,"Promotor",IF(Respostas[[#This Row],[NOTA_FINAL_NPS]]&lt;6,"Detrator","Neutro"))</f>
        <v>Neutro</v>
      </c>
    </row>
    <row r="429" spans="2:11" x14ac:dyDescent="0.2">
      <c r="B429" s="15">
        <v>44351</v>
      </c>
      <c r="C429" s="15" t="str">
        <f>UPPER(TEXT(Respostas[[#This Row],[DATA_RESPOSTA]],"mmm"))</f>
        <v>JUN</v>
      </c>
      <c r="D429" s="16">
        <v>9000005</v>
      </c>
      <c r="E429" s="16" t="str">
        <f>VLOOKUP(Respostas[[#This Row],[CÓD_CLIENTE]],CadastroClientes[[COD_CLIENTE]:[GERENTE]],5,0)</f>
        <v>Aria</v>
      </c>
      <c r="F429" s="16" t="str">
        <f>VLOOKUP(Respostas[[#This Row],[CÓD_CLIENTE]],Localidades[],2,0)</f>
        <v>Campinas</v>
      </c>
      <c r="G429" s="16" t="str">
        <f>VLOOKUP(Respostas[[#This Row],[CÓD_CLIENTE]],Localidades[],3,0)</f>
        <v>SP</v>
      </c>
      <c r="H429" s="16" t="str">
        <f>VLOOKUP(Respostas[[#This Row],[CÓD_CLIENTE]],Localidades[],4,0)</f>
        <v>Sudeste</v>
      </c>
      <c r="I429" s="16" t="s">
        <v>58</v>
      </c>
      <c r="J429" s="16">
        <v>9</v>
      </c>
      <c r="K429" s="17" t="str">
        <f>IF(Respostas[[#This Row],[NOTA_FINAL_NPS]]&gt;=9,"Promotor",IF(Respostas[[#This Row],[NOTA_FINAL_NPS]]&lt;6,"Detrator","Neutro"))</f>
        <v>Promotor</v>
      </c>
    </row>
    <row r="430" spans="2:11" x14ac:dyDescent="0.2">
      <c r="B430" s="15">
        <v>44351</v>
      </c>
      <c r="C430" s="15" t="str">
        <f>UPPER(TEXT(Respostas[[#This Row],[DATA_RESPOSTA]],"mmm"))</f>
        <v>JUN</v>
      </c>
      <c r="D430" s="16">
        <v>9000076</v>
      </c>
      <c r="E430" s="16" t="str">
        <f>VLOOKUP(Respostas[[#This Row],[CÓD_CLIENTE]],CadastroClientes[[COD_CLIENTE]:[GERENTE]],5,0)</f>
        <v>Aria</v>
      </c>
      <c r="F430" s="16" t="str">
        <f>VLOOKUP(Respostas[[#This Row],[CÓD_CLIENTE]],Localidades[],2,0)</f>
        <v>Recife</v>
      </c>
      <c r="G430" s="16" t="str">
        <f>VLOOKUP(Respostas[[#This Row],[CÓD_CLIENTE]],Localidades[],3,0)</f>
        <v>PE</v>
      </c>
      <c r="H430" s="16" t="str">
        <f>VLOOKUP(Respostas[[#This Row],[CÓD_CLIENTE]],Localidades[],4,0)</f>
        <v>Nordeste</v>
      </c>
      <c r="I430" s="16" t="s">
        <v>58</v>
      </c>
      <c r="J430" s="16">
        <v>9</v>
      </c>
      <c r="K430" s="17" t="str">
        <f>IF(Respostas[[#This Row],[NOTA_FINAL_NPS]]&gt;=9,"Promotor",IF(Respostas[[#This Row],[NOTA_FINAL_NPS]]&lt;6,"Detrator","Neutro"))</f>
        <v>Promotor</v>
      </c>
    </row>
    <row r="431" spans="2:11" x14ac:dyDescent="0.2">
      <c r="B431" s="15">
        <v>44351</v>
      </c>
      <c r="C431" s="15" t="str">
        <f>UPPER(TEXT(Respostas[[#This Row],[DATA_RESPOSTA]],"mmm"))</f>
        <v>JUN</v>
      </c>
      <c r="D431" s="16">
        <v>9000218</v>
      </c>
      <c r="E431" s="16" t="str">
        <f>VLOOKUP(Respostas[[#This Row],[CÓD_CLIENTE]],CadastroClientes[[COD_CLIENTE]:[GERENTE]],5,0)</f>
        <v>Michael</v>
      </c>
      <c r="F431" s="16" t="str">
        <f>VLOOKUP(Respostas[[#This Row],[CÓD_CLIENTE]],Localidades[],2,0)</f>
        <v>Goiania</v>
      </c>
      <c r="G431" s="16" t="str">
        <f>VLOOKUP(Respostas[[#This Row],[CÓD_CLIENTE]],Localidades[],3,0)</f>
        <v>GO</v>
      </c>
      <c r="H431" s="16" t="str">
        <f>VLOOKUP(Respostas[[#This Row],[CÓD_CLIENTE]],Localidades[],4,0)</f>
        <v>Centro-oeste</v>
      </c>
      <c r="I431" s="16" t="s">
        <v>54</v>
      </c>
      <c r="J431" s="16">
        <v>7</v>
      </c>
      <c r="K431" s="17" t="str">
        <f>IF(Respostas[[#This Row],[NOTA_FINAL_NPS]]&gt;=9,"Promotor",IF(Respostas[[#This Row],[NOTA_FINAL_NPS]]&lt;6,"Detrator","Neutro"))</f>
        <v>Neutro</v>
      </c>
    </row>
    <row r="432" spans="2:11" x14ac:dyDescent="0.2">
      <c r="B432" s="15">
        <v>44351</v>
      </c>
      <c r="C432" s="15" t="str">
        <f>UPPER(TEXT(Respostas[[#This Row],[DATA_RESPOSTA]],"mmm"))</f>
        <v>JUN</v>
      </c>
      <c r="D432" s="16">
        <v>9000754</v>
      </c>
      <c r="E432" s="16" t="str">
        <f>VLOOKUP(Respostas[[#This Row],[CÓD_CLIENTE]],CadastroClientes[[COD_CLIENTE]:[GERENTE]],5,0)</f>
        <v>Dexter</v>
      </c>
      <c r="F432" s="16" t="str">
        <f>VLOOKUP(Respostas[[#This Row],[CÓD_CLIENTE]],Localidades[],2,0)</f>
        <v>Florianopolis</v>
      </c>
      <c r="G432" s="16" t="str">
        <f>VLOOKUP(Respostas[[#This Row],[CÓD_CLIENTE]],Localidades[],3,0)</f>
        <v>SC</v>
      </c>
      <c r="H432" s="16" t="str">
        <f>VLOOKUP(Respostas[[#This Row],[CÓD_CLIENTE]],Localidades[],4,0)</f>
        <v>Sul</v>
      </c>
      <c r="I432" s="16" t="s">
        <v>58</v>
      </c>
      <c r="J432" s="16">
        <v>10</v>
      </c>
      <c r="K432" s="17" t="str">
        <f>IF(Respostas[[#This Row],[NOTA_FINAL_NPS]]&gt;=9,"Promotor",IF(Respostas[[#This Row],[NOTA_FINAL_NPS]]&lt;6,"Detrator","Neutro"))</f>
        <v>Promotor</v>
      </c>
    </row>
    <row r="433" spans="2:11" x14ac:dyDescent="0.2">
      <c r="B433" s="15">
        <v>44351</v>
      </c>
      <c r="C433" s="15" t="str">
        <f>UPPER(TEXT(Respostas[[#This Row],[DATA_RESPOSTA]],"mmm"))</f>
        <v>JUN</v>
      </c>
      <c r="D433" s="16">
        <v>9001474</v>
      </c>
      <c r="E433" s="16" t="str">
        <f>VLOOKUP(Respostas[[#This Row],[CÓD_CLIENTE]],CadastroClientes[[COD_CLIENTE]:[GERENTE]],5,0)</f>
        <v>Kate</v>
      </c>
      <c r="F433" s="16" t="str">
        <f>VLOOKUP(Respostas[[#This Row],[CÓD_CLIENTE]],Localidades[],2,0)</f>
        <v>Florianopolis</v>
      </c>
      <c r="G433" s="16" t="str">
        <f>VLOOKUP(Respostas[[#This Row],[CÓD_CLIENTE]],Localidades[],3,0)</f>
        <v>SC</v>
      </c>
      <c r="H433" s="16" t="str">
        <f>VLOOKUP(Respostas[[#This Row],[CÓD_CLIENTE]],Localidades[],4,0)</f>
        <v>Sul</v>
      </c>
      <c r="I433" s="16" t="s">
        <v>57</v>
      </c>
      <c r="J433" s="16">
        <v>7</v>
      </c>
      <c r="K433" s="17" t="str">
        <f>IF(Respostas[[#This Row],[NOTA_FINAL_NPS]]&gt;=9,"Promotor",IF(Respostas[[#This Row],[NOTA_FINAL_NPS]]&lt;6,"Detrator","Neutro"))</f>
        <v>Neutro</v>
      </c>
    </row>
    <row r="434" spans="2:11" x14ac:dyDescent="0.2">
      <c r="B434" s="15">
        <v>44352</v>
      </c>
      <c r="C434" s="15" t="str">
        <f>UPPER(TEXT(Respostas[[#This Row],[DATA_RESPOSTA]],"mmm"))</f>
        <v>JUN</v>
      </c>
      <c r="D434" s="16">
        <v>9000359</v>
      </c>
      <c r="E434" s="16" t="str">
        <f>VLOOKUP(Respostas[[#This Row],[CÓD_CLIENTE]],CadastroClientes[[COD_CLIENTE]:[GERENTE]],5,0)</f>
        <v>Analise</v>
      </c>
      <c r="F434" s="16" t="str">
        <f>VLOOKUP(Respostas[[#This Row],[CÓD_CLIENTE]],Localidades[],2,0)</f>
        <v>Manaus</v>
      </c>
      <c r="G434" s="16" t="str">
        <f>VLOOKUP(Respostas[[#This Row],[CÓD_CLIENTE]],Localidades[],3,0)</f>
        <v>AM</v>
      </c>
      <c r="H434" s="16" t="str">
        <f>VLOOKUP(Respostas[[#This Row],[CÓD_CLIENTE]],Localidades[],4,0)</f>
        <v>Norte</v>
      </c>
      <c r="I434" s="16" t="s">
        <v>54</v>
      </c>
      <c r="J434" s="16">
        <v>7</v>
      </c>
      <c r="K434" s="17" t="str">
        <f>IF(Respostas[[#This Row],[NOTA_FINAL_NPS]]&gt;=9,"Promotor",IF(Respostas[[#This Row],[NOTA_FINAL_NPS]]&lt;6,"Detrator","Neutro"))</f>
        <v>Neutro</v>
      </c>
    </row>
    <row r="435" spans="2:11" x14ac:dyDescent="0.2">
      <c r="B435" s="15">
        <v>44352</v>
      </c>
      <c r="C435" s="15" t="str">
        <f>UPPER(TEXT(Respostas[[#This Row],[DATA_RESPOSTA]],"mmm"))</f>
        <v>JUN</v>
      </c>
      <c r="D435" s="16">
        <v>9001013</v>
      </c>
      <c r="E435" s="16" t="str">
        <f>VLOOKUP(Respostas[[#This Row],[CÓD_CLIENTE]],CadastroClientes[[COD_CLIENTE]:[GERENTE]],5,0)</f>
        <v>Analise</v>
      </c>
      <c r="F435" s="16" t="str">
        <f>VLOOKUP(Respostas[[#This Row],[CÓD_CLIENTE]],Localidades[],2,0)</f>
        <v>Goiania</v>
      </c>
      <c r="G435" s="16" t="str">
        <f>VLOOKUP(Respostas[[#This Row],[CÓD_CLIENTE]],Localidades[],3,0)</f>
        <v>GO</v>
      </c>
      <c r="H435" s="16" t="str">
        <f>VLOOKUP(Respostas[[#This Row],[CÓD_CLIENTE]],Localidades[],4,0)</f>
        <v>Centro-oeste</v>
      </c>
      <c r="I435" s="16" t="s">
        <v>57</v>
      </c>
      <c r="J435" s="16">
        <v>10</v>
      </c>
      <c r="K435" s="17" t="str">
        <f>IF(Respostas[[#This Row],[NOTA_FINAL_NPS]]&gt;=9,"Promotor",IF(Respostas[[#This Row],[NOTA_FINAL_NPS]]&lt;6,"Detrator","Neutro"))</f>
        <v>Promotor</v>
      </c>
    </row>
    <row r="436" spans="2:11" x14ac:dyDescent="0.2">
      <c r="B436" s="15">
        <v>44352</v>
      </c>
      <c r="C436" s="15" t="str">
        <f>UPPER(TEXT(Respostas[[#This Row],[DATA_RESPOSTA]],"mmm"))</f>
        <v>JUN</v>
      </c>
      <c r="D436" s="16">
        <v>9001188</v>
      </c>
      <c r="E436" s="16" t="str">
        <f>VLOOKUP(Respostas[[#This Row],[CÓD_CLIENTE]],CadastroClientes[[COD_CLIENTE]:[GERENTE]],5,0)</f>
        <v>Analise</v>
      </c>
      <c r="F436" s="16" t="str">
        <f>VLOOKUP(Respostas[[#This Row],[CÓD_CLIENTE]],Localidades[],2,0)</f>
        <v>Florianopolis</v>
      </c>
      <c r="G436" s="16" t="str">
        <f>VLOOKUP(Respostas[[#This Row],[CÓD_CLIENTE]],Localidades[],3,0)</f>
        <v>SC</v>
      </c>
      <c r="H436" s="16" t="str">
        <f>VLOOKUP(Respostas[[#This Row],[CÓD_CLIENTE]],Localidades[],4,0)</f>
        <v>Sul</v>
      </c>
      <c r="I436" s="16" t="s">
        <v>1</v>
      </c>
      <c r="J436" s="16">
        <v>7</v>
      </c>
      <c r="K436" s="17" t="str">
        <f>IF(Respostas[[#This Row],[NOTA_FINAL_NPS]]&gt;=9,"Promotor",IF(Respostas[[#This Row],[NOTA_FINAL_NPS]]&lt;6,"Detrator","Neutro"))</f>
        <v>Neutro</v>
      </c>
    </row>
    <row r="437" spans="2:11" x14ac:dyDescent="0.2">
      <c r="B437" s="15">
        <v>44352</v>
      </c>
      <c r="C437" s="15" t="str">
        <f>UPPER(TEXT(Respostas[[#This Row],[DATA_RESPOSTA]],"mmm"))</f>
        <v>JUN</v>
      </c>
      <c r="D437" s="16">
        <v>9001343</v>
      </c>
      <c r="E437" s="16" t="str">
        <f>VLOOKUP(Respostas[[#This Row],[CÓD_CLIENTE]],CadastroClientes[[COD_CLIENTE]:[GERENTE]],5,0)</f>
        <v>Walter</v>
      </c>
      <c r="F437" s="16" t="str">
        <f>VLOOKUP(Respostas[[#This Row],[CÓD_CLIENTE]],Localidades[],2,0)</f>
        <v>Manaus</v>
      </c>
      <c r="G437" s="16" t="str">
        <f>VLOOKUP(Respostas[[#This Row],[CÓD_CLIENTE]],Localidades[],3,0)</f>
        <v>AM</v>
      </c>
      <c r="H437" s="16" t="str">
        <f>VLOOKUP(Respostas[[#This Row],[CÓD_CLIENTE]],Localidades[],4,0)</f>
        <v>Norte</v>
      </c>
      <c r="I437" s="16" t="s">
        <v>54</v>
      </c>
      <c r="J437" s="16">
        <v>8</v>
      </c>
      <c r="K437" s="17" t="str">
        <f>IF(Respostas[[#This Row],[NOTA_FINAL_NPS]]&gt;=9,"Promotor",IF(Respostas[[#This Row],[NOTA_FINAL_NPS]]&lt;6,"Detrator","Neutro"))</f>
        <v>Neutro</v>
      </c>
    </row>
    <row r="438" spans="2:11" x14ac:dyDescent="0.2">
      <c r="B438" s="15">
        <v>44352</v>
      </c>
      <c r="C438" s="15" t="str">
        <f>UPPER(TEXT(Respostas[[#This Row],[DATA_RESPOSTA]],"mmm"))</f>
        <v>JUN</v>
      </c>
      <c r="D438" s="16">
        <v>9001386</v>
      </c>
      <c r="E438" s="16" t="str">
        <f>VLOOKUP(Respostas[[#This Row],[CÓD_CLIENTE]],CadastroClientes[[COD_CLIENTE]:[GERENTE]],5,0)</f>
        <v>Michael</v>
      </c>
      <c r="F438" s="16" t="str">
        <f>VLOOKUP(Respostas[[#This Row],[CÓD_CLIENTE]],Localidades[],2,0)</f>
        <v>Florianopolis</v>
      </c>
      <c r="G438" s="16" t="str">
        <f>VLOOKUP(Respostas[[#This Row],[CÓD_CLIENTE]],Localidades[],3,0)</f>
        <v>SC</v>
      </c>
      <c r="H438" s="16" t="str">
        <f>VLOOKUP(Respostas[[#This Row],[CÓD_CLIENTE]],Localidades[],4,0)</f>
        <v>Sul</v>
      </c>
      <c r="I438" s="16" t="s">
        <v>57</v>
      </c>
      <c r="J438" s="16">
        <v>8</v>
      </c>
      <c r="K438" s="17" t="str">
        <f>IF(Respostas[[#This Row],[NOTA_FINAL_NPS]]&gt;=9,"Promotor",IF(Respostas[[#This Row],[NOTA_FINAL_NPS]]&lt;6,"Detrator","Neutro"))</f>
        <v>Neutro</v>
      </c>
    </row>
    <row r="439" spans="2:11" x14ac:dyDescent="0.2">
      <c r="B439" s="15">
        <v>44352</v>
      </c>
      <c r="C439" s="15" t="str">
        <f>UPPER(TEXT(Respostas[[#This Row],[DATA_RESPOSTA]],"mmm"))</f>
        <v>JUN</v>
      </c>
      <c r="D439" s="16">
        <v>9001567</v>
      </c>
      <c r="E439" s="16" t="str">
        <f>VLOOKUP(Respostas[[#This Row],[CÓD_CLIENTE]],CadastroClientes[[COD_CLIENTE]:[GERENTE]],5,0)</f>
        <v>Dexter</v>
      </c>
      <c r="F439" s="16" t="str">
        <f>VLOOKUP(Respostas[[#This Row],[CÓD_CLIENTE]],Localidades[],2,0)</f>
        <v>Rio de Janeiro</v>
      </c>
      <c r="G439" s="16" t="str">
        <f>VLOOKUP(Respostas[[#This Row],[CÓD_CLIENTE]],Localidades[],3,0)</f>
        <v>RJ</v>
      </c>
      <c r="H439" s="16" t="str">
        <f>VLOOKUP(Respostas[[#This Row],[CÓD_CLIENTE]],Localidades[],4,0)</f>
        <v>Sudeste</v>
      </c>
      <c r="I439" s="16" t="s">
        <v>57</v>
      </c>
      <c r="J439" s="16">
        <v>10</v>
      </c>
      <c r="K439" s="17" t="str">
        <f>IF(Respostas[[#This Row],[NOTA_FINAL_NPS]]&gt;=9,"Promotor",IF(Respostas[[#This Row],[NOTA_FINAL_NPS]]&lt;6,"Detrator","Neutro"))</f>
        <v>Promotor</v>
      </c>
    </row>
    <row r="440" spans="2:11" x14ac:dyDescent="0.2">
      <c r="B440" s="15">
        <v>44353</v>
      </c>
      <c r="C440" s="15" t="str">
        <f>UPPER(TEXT(Respostas[[#This Row],[DATA_RESPOSTA]],"mmm"))</f>
        <v>JUN</v>
      </c>
      <c r="D440" s="16">
        <v>9000617</v>
      </c>
      <c r="E440" s="16" t="str">
        <f>VLOOKUP(Respostas[[#This Row],[CÓD_CLIENTE]],CadastroClientes[[COD_CLIENTE]:[GERENTE]],5,0)</f>
        <v>Analise</v>
      </c>
      <c r="F440" s="16" t="str">
        <f>VLOOKUP(Respostas[[#This Row],[CÓD_CLIENTE]],Localidades[],2,0)</f>
        <v>Campinas</v>
      </c>
      <c r="G440" s="16" t="str">
        <f>VLOOKUP(Respostas[[#This Row],[CÓD_CLIENTE]],Localidades[],3,0)</f>
        <v>SP</v>
      </c>
      <c r="H440" s="16" t="str">
        <f>VLOOKUP(Respostas[[#This Row],[CÓD_CLIENTE]],Localidades[],4,0)</f>
        <v>Sudeste</v>
      </c>
      <c r="I440" s="16" t="s">
        <v>1</v>
      </c>
      <c r="J440" s="16">
        <v>9</v>
      </c>
      <c r="K440" s="17" t="str">
        <f>IF(Respostas[[#This Row],[NOTA_FINAL_NPS]]&gt;=9,"Promotor",IF(Respostas[[#This Row],[NOTA_FINAL_NPS]]&lt;6,"Detrator","Neutro"))</f>
        <v>Promotor</v>
      </c>
    </row>
    <row r="441" spans="2:11" x14ac:dyDescent="0.2">
      <c r="B441" s="15">
        <v>44353</v>
      </c>
      <c r="C441" s="15" t="str">
        <f>UPPER(TEXT(Respostas[[#This Row],[DATA_RESPOSTA]],"mmm"))</f>
        <v>JUN</v>
      </c>
      <c r="D441" s="16">
        <v>9001471</v>
      </c>
      <c r="E441" s="16" t="str">
        <f>VLOOKUP(Respostas[[#This Row],[CÓD_CLIENTE]],CadastroClientes[[COD_CLIENTE]:[GERENTE]],5,0)</f>
        <v>Analise</v>
      </c>
      <c r="F441" s="16" t="str">
        <f>VLOOKUP(Respostas[[#This Row],[CÓD_CLIENTE]],Localidades[],2,0)</f>
        <v>Belo Horizonte</v>
      </c>
      <c r="G441" s="16" t="str">
        <f>VLOOKUP(Respostas[[#This Row],[CÓD_CLIENTE]],Localidades[],3,0)</f>
        <v>MG</v>
      </c>
      <c r="H441" s="16" t="str">
        <f>VLOOKUP(Respostas[[#This Row],[CÓD_CLIENTE]],Localidades[],4,0)</f>
        <v>Sudeste</v>
      </c>
      <c r="I441" s="16" t="s">
        <v>57</v>
      </c>
      <c r="J441" s="16">
        <v>8</v>
      </c>
      <c r="K441" s="17" t="str">
        <f>IF(Respostas[[#This Row],[NOTA_FINAL_NPS]]&gt;=9,"Promotor",IF(Respostas[[#This Row],[NOTA_FINAL_NPS]]&lt;6,"Detrator","Neutro"))</f>
        <v>Neutro</v>
      </c>
    </row>
    <row r="442" spans="2:11" x14ac:dyDescent="0.2">
      <c r="B442" s="15">
        <v>44353</v>
      </c>
      <c r="C442" s="15" t="str">
        <f>UPPER(TEXT(Respostas[[#This Row],[DATA_RESPOSTA]],"mmm"))</f>
        <v>JUN</v>
      </c>
      <c r="D442" s="16">
        <v>9001492</v>
      </c>
      <c r="E442" s="16" t="str">
        <f>VLOOKUP(Respostas[[#This Row],[CÓD_CLIENTE]],CadastroClientes[[COD_CLIENTE]:[GERENTE]],5,0)</f>
        <v>Kate</v>
      </c>
      <c r="F442" s="16" t="str">
        <f>VLOOKUP(Respostas[[#This Row],[CÓD_CLIENTE]],Localidades[],2,0)</f>
        <v>Belo Horizonte</v>
      </c>
      <c r="G442" s="16" t="str">
        <f>VLOOKUP(Respostas[[#This Row],[CÓD_CLIENTE]],Localidades[],3,0)</f>
        <v>MG</v>
      </c>
      <c r="H442" s="16" t="str">
        <f>VLOOKUP(Respostas[[#This Row],[CÓD_CLIENTE]],Localidades[],4,0)</f>
        <v>Sudeste</v>
      </c>
      <c r="I442" s="16" t="s">
        <v>57</v>
      </c>
      <c r="J442" s="16">
        <v>10</v>
      </c>
      <c r="K442" s="17" t="str">
        <f>IF(Respostas[[#This Row],[NOTA_FINAL_NPS]]&gt;=9,"Promotor",IF(Respostas[[#This Row],[NOTA_FINAL_NPS]]&lt;6,"Detrator","Neutro"))</f>
        <v>Promotor</v>
      </c>
    </row>
    <row r="443" spans="2:11" x14ac:dyDescent="0.2">
      <c r="B443" s="15">
        <v>44354</v>
      </c>
      <c r="C443" s="15" t="str">
        <f>UPPER(TEXT(Respostas[[#This Row],[DATA_RESPOSTA]],"mmm"))</f>
        <v>JUN</v>
      </c>
      <c r="D443" s="16">
        <v>9000204</v>
      </c>
      <c r="E443" s="16" t="str">
        <f>VLOOKUP(Respostas[[#This Row],[CÓD_CLIENTE]],CadastroClientes[[COD_CLIENTE]:[GERENTE]],5,0)</f>
        <v>Dexter</v>
      </c>
      <c r="F443" s="16" t="str">
        <f>VLOOKUP(Respostas[[#This Row],[CÓD_CLIENTE]],Localidades[],2,0)</f>
        <v>Rio de Janeiro</v>
      </c>
      <c r="G443" s="16" t="str">
        <f>VLOOKUP(Respostas[[#This Row],[CÓD_CLIENTE]],Localidades[],3,0)</f>
        <v>RJ</v>
      </c>
      <c r="H443" s="16" t="str">
        <f>VLOOKUP(Respostas[[#This Row],[CÓD_CLIENTE]],Localidades[],4,0)</f>
        <v>Sudeste</v>
      </c>
      <c r="I443" s="16" t="s">
        <v>57</v>
      </c>
      <c r="J443" s="16">
        <v>7</v>
      </c>
      <c r="K443" s="17" t="str">
        <f>IF(Respostas[[#This Row],[NOTA_FINAL_NPS]]&gt;=9,"Promotor",IF(Respostas[[#This Row],[NOTA_FINAL_NPS]]&lt;6,"Detrator","Neutro"))</f>
        <v>Neutro</v>
      </c>
    </row>
    <row r="444" spans="2:11" x14ac:dyDescent="0.2">
      <c r="B444" s="15">
        <v>44354</v>
      </c>
      <c r="C444" s="15" t="str">
        <f>UPPER(TEXT(Respostas[[#This Row],[DATA_RESPOSTA]],"mmm"))</f>
        <v>JUN</v>
      </c>
      <c r="D444" s="16">
        <v>9000236</v>
      </c>
      <c r="E444" s="16" t="str">
        <f>VLOOKUP(Respostas[[#This Row],[CÓD_CLIENTE]],CadastroClientes[[COD_CLIENTE]:[GERENTE]],5,0)</f>
        <v>Analise</v>
      </c>
      <c r="F444" s="16" t="str">
        <f>VLOOKUP(Respostas[[#This Row],[CÓD_CLIENTE]],Localidades[],2,0)</f>
        <v>Recife</v>
      </c>
      <c r="G444" s="16" t="str">
        <f>VLOOKUP(Respostas[[#This Row],[CÓD_CLIENTE]],Localidades[],3,0)</f>
        <v>PE</v>
      </c>
      <c r="H444" s="16" t="str">
        <f>VLOOKUP(Respostas[[#This Row],[CÓD_CLIENTE]],Localidades[],4,0)</f>
        <v>Nordeste</v>
      </c>
      <c r="I444" s="16" t="s">
        <v>57</v>
      </c>
      <c r="J444" s="16">
        <v>7</v>
      </c>
      <c r="K444" s="17" t="str">
        <f>IF(Respostas[[#This Row],[NOTA_FINAL_NPS]]&gt;=9,"Promotor",IF(Respostas[[#This Row],[NOTA_FINAL_NPS]]&lt;6,"Detrator","Neutro"))</f>
        <v>Neutro</v>
      </c>
    </row>
    <row r="445" spans="2:11" x14ac:dyDescent="0.2">
      <c r="B445" s="15">
        <v>44354</v>
      </c>
      <c r="C445" s="15" t="str">
        <f>UPPER(TEXT(Respostas[[#This Row],[DATA_RESPOSTA]],"mmm"))</f>
        <v>JUN</v>
      </c>
      <c r="D445" s="16">
        <v>9000247</v>
      </c>
      <c r="E445" s="16" t="str">
        <f>VLOOKUP(Respostas[[#This Row],[CÓD_CLIENTE]],CadastroClientes[[COD_CLIENTE]:[GERENTE]],5,0)</f>
        <v>Michael</v>
      </c>
      <c r="F445" s="16" t="str">
        <f>VLOOKUP(Respostas[[#This Row],[CÓD_CLIENTE]],Localidades[],2,0)</f>
        <v>Goiania</v>
      </c>
      <c r="G445" s="16" t="str">
        <f>VLOOKUP(Respostas[[#This Row],[CÓD_CLIENTE]],Localidades[],3,0)</f>
        <v>GO</v>
      </c>
      <c r="H445" s="16" t="str">
        <f>VLOOKUP(Respostas[[#This Row],[CÓD_CLIENTE]],Localidades[],4,0)</f>
        <v>Centro-oeste</v>
      </c>
      <c r="I445" s="16" t="s">
        <v>54</v>
      </c>
      <c r="J445" s="16">
        <v>9</v>
      </c>
      <c r="K445" s="17" t="str">
        <f>IF(Respostas[[#This Row],[NOTA_FINAL_NPS]]&gt;=9,"Promotor",IF(Respostas[[#This Row],[NOTA_FINAL_NPS]]&lt;6,"Detrator","Neutro"))</f>
        <v>Promotor</v>
      </c>
    </row>
    <row r="446" spans="2:11" x14ac:dyDescent="0.2">
      <c r="B446" s="15">
        <v>44354</v>
      </c>
      <c r="C446" s="15" t="str">
        <f>UPPER(TEXT(Respostas[[#This Row],[DATA_RESPOSTA]],"mmm"))</f>
        <v>JUN</v>
      </c>
      <c r="D446" s="16">
        <v>9000303</v>
      </c>
      <c r="E446" s="16" t="str">
        <f>VLOOKUP(Respostas[[#This Row],[CÓD_CLIENTE]],CadastroClientes[[COD_CLIENTE]:[GERENTE]],5,0)</f>
        <v>Analise</v>
      </c>
      <c r="F446" s="16" t="str">
        <f>VLOOKUP(Respostas[[#This Row],[CÓD_CLIENTE]],Localidades[],2,0)</f>
        <v>Campinas</v>
      </c>
      <c r="G446" s="16" t="str">
        <f>VLOOKUP(Respostas[[#This Row],[CÓD_CLIENTE]],Localidades[],3,0)</f>
        <v>SP</v>
      </c>
      <c r="H446" s="16" t="str">
        <f>VLOOKUP(Respostas[[#This Row],[CÓD_CLIENTE]],Localidades[],4,0)</f>
        <v>Sudeste</v>
      </c>
      <c r="I446" s="16" t="s">
        <v>58</v>
      </c>
      <c r="J446" s="16">
        <v>7</v>
      </c>
      <c r="K446" s="17" t="str">
        <f>IF(Respostas[[#This Row],[NOTA_FINAL_NPS]]&gt;=9,"Promotor",IF(Respostas[[#This Row],[NOTA_FINAL_NPS]]&lt;6,"Detrator","Neutro"))</f>
        <v>Neutro</v>
      </c>
    </row>
    <row r="447" spans="2:11" x14ac:dyDescent="0.2">
      <c r="B447" s="15">
        <v>44354</v>
      </c>
      <c r="C447" s="15" t="str">
        <f>UPPER(TEXT(Respostas[[#This Row],[DATA_RESPOSTA]],"mmm"))</f>
        <v>JUN</v>
      </c>
      <c r="D447" s="16">
        <v>9000500</v>
      </c>
      <c r="E447" s="16" t="str">
        <f>VLOOKUP(Respostas[[#This Row],[CÓD_CLIENTE]],CadastroClientes[[COD_CLIENTE]:[GERENTE]],5,0)</f>
        <v>Analise</v>
      </c>
      <c r="F447" s="16" t="str">
        <f>VLOOKUP(Respostas[[#This Row],[CÓD_CLIENTE]],Localidades[],2,0)</f>
        <v>Campinas</v>
      </c>
      <c r="G447" s="16" t="str">
        <f>VLOOKUP(Respostas[[#This Row],[CÓD_CLIENTE]],Localidades[],3,0)</f>
        <v>SP</v>
      </c>
      <c r="H447" s="16" t="str">
        <f>VLOOKUP(Respostas[[#This Row],[CÓD_CLIENTE]],Localidades[],4,0)</f>
        <v>Sudeste</v>
      </c>
      <c r="I447" s="16" t="s">
        <v>55</v>
      </c>
      <c r="J447" s="16">
        <v>8</v>
      </c>
      <c r="K447" s="17" t="str">
        <f>IF(Respostas[[#This Row],[NOTA_FINAL_NPS]]&gt;=9,"Promotor",IF(Respostas[[#This Row],[NOTA_FINAL_NPS]]&lt;6,"Detrator","Neutro"))</f>
        <v>Neutro</v>
      </c>
    </row>
    <row r="448" spans="2:11" x14ac:dyDescent="0.2">
      <c r="B448" s="15">
        <v>44354</v>
      </c>
      <c r="C448" s="15" t="str">
        <f>UPPER(TEXT(Respostas[[#This Row],[DATA_RESPOSTA]],"mmm"))</f>
        <v>JUN</v>
      </c>
      <c r="D448" s="16">
        <v>9001129</v>
      </c>
      <c r="E448" s="16" t="str">
        <f>VLOOKUP(Respostas[[#This Row],[CÓD_CLIENTE]],CadastroClientes[[COD_CLIENTE]:[GERENTE]],5,0)</f>
        <v>Aria</v>
      </c>
      <c r="F448" s="16" t="str">
        <f>VLOOKUP(Respostas[[#This Row],[CÓD_CLIENTE]],Localidades[],2,0)</f>
        <v>Manaus</v>
      </c>
      <c r="G448" s="16" t="str">
        <f>VLOOKUP(Respostas[[#This Row],[CÓD_CLIENTE]],Localidades[],3,0)</f>
        <v>AM</v>
      </c>
      <c r="H448" s="16" t="str">
        <f>VLOOKUP(Respostas[[#This Row],[CÓD_CLIENTE]],Localidades[],4,0)</f>
        <v>Norte</v>
      </c>
      <c r="I448" s="16" t="s">
        <v>55</v>
      </c>
      <c r="J448" s="16">
        <v>8</v>
      </c>
      <c r="K448" s="17" t="str">
        <f>IF(Respostas[[#This Row],[NOTA_FINAL_NPS]]&gt;=9,"Promotor",IF(Respostas[[#This Row],[NOTA_FINAL_NPS]]&lt;6,"Detrator","Neutro"))</f>
        <v>Neutro</v>
      </c>
    </row>
    <row r="449" spans="2:11" x14ac:dyDescent="0.2">
      <c r="B449" s="15">
        <v>44354</v>
      </c>
      <c r="C449" s="15" t="str">
        <f>UPPER(TEXT(Respostas[[#This Row],[DATA_RESPOSTA]],"mmm"))</f>
        <v>JUN</v>
      </c>
      <c r="D449" s="16">
        <v>9001316</v>
      </c>
      <c r="E449" s="16" t="str">
        <f>VLOOKUP(Respostas[[#This Row],[CÓD_CLIENTE]],CadastroClientes[[COD_CLIENTE]:[GERENTE]],5,0)</f>
        <v>Kate</v>
      </c>
      <c r="F449" s="16" t="str">
        <f>VLOOKUP(Respostas[[#This Row],[CÓD_CLIENTE]],Localidades[],2,0)</f>
        <v>Belo Horizonte</v>
      </c>
      <c r="G449" s="16" t="str">
        <f>VLOOKUP(Respostas[[#This Row],[CÓD_CLIENTE]],Localidades[],3,0)</f>
        <v>MG</v>
      </c>
      <c r="H449" s="16" t="str">
        <f>VLOOKUP(Respostas[[#This Row],[CÓD_CLIENTE]],Localidades[],4,0)</f>
        <v>Sudeste</v>
      </c>
      <c r="I449" s="16" t="s">
        <v>58</v>
      </c>
      <c r="J449" s="16">
        <v>8</v>
      </c>
      <c r="K449" s="17" t="str">
        <f>IF(Respostas[[#This Row],[NOTA_FINAL_NPS]]&gt;=9,"Promotor",IF(Respostas[[#This Row],[NOTA_FINAL_NPS]]&lt;6,"Detrator","Neutro"))</f>
        <v>Neutro</v>
      </c>
    </row>
    <row r="450" spans="2:11" x14ac:dyDescent="0.2">
      <c r="B450" s="15">
        <v>44354</v>
      </c>
      <c r="C450" s="15" t="str">
        <f>UPPER(TEXT(Respostas[[#This Row],[DATA_RESPOSTA]],"mmm"))</f>
        <v>JUN</v>
      </c>
      <c r="D450" s="16">
        <v>9001544</v>
      </c>
      <c r="E450" s="16" t="str">
        <f>VLOOKUP(Respostas[[#This Row],[CÓD_CLIENTE]],CadastroClientes[[COD_CLIENTE]:[GERENTE]],5,0)</f>
        <v>Kate</v>
      </c>
      <c r="F450" s="16" t="str">
        <f>VLOOKUP(Respostas[[#This Row],[CÓD_CLIENTE]],Localidades[],2,0)</f>
        <v>Goiania</v>
      </c>
      <c r="G450" s="16" t="str">
        <f>VLOOKUP(Respostas[[#This Row],[CÓD_CLIENTE]],Localidades[],3,0)</f>
        <v>GO</v>
      </c>
      <c r="H450" s="16" t="str">
        <f>VLOOKUP(Respostas[[#This Row],[CÓD_CLIENTE]],Localidades[],4,0)</f>
        <v>Centro-oeste</v>
      </c>
      <c r="I450" s="16" t="s">
        <v>57</v>
      </c>
      <c r="J450" s="16">
        <v>8</v>
      </c>
      <c r="K450" s="17" t="str">
        <f>IF(Respostas[[#This Row],[NOTA_FINAL_NPS]]&gt;=9,"Promotor",IF(Respostas[[#This Row],[NOTA_FINAL_NPS]]&lt;6,"Detrator","Neutro"))</f>
        <v>Neutro</v>
      </c>
    </row>
    <row r="451" spans="2:11" x14ac:dyDescent="0.2">
      <c r="B451" s="15">
        <v>44354</v>
      </c>
      <c r="C451" s="15" t="str">
        <f>UPPER(TEXT(Respostas[[#This Row],[DATA_RESPOSTA]],"mmm"))</f>
        <v>JUN</v>
      </c>
      <c r="D451" s="16">
        <v>9001587</v>
      </c>
      <c r="E451" s="16" t="str">
        <f>VLOOKUP(Respostas[[#This Row],[CÓD_CLIENTE]],CadastroClientes[[COD_CLIENTE]:[GERENTE]],5,0)</f>
        <v>Walter</v>
      </c>
      <c r="F451" s="16" t="str">
        <f>VLOOKUP(Respostas[[#This Row],[CÓD_CLIENTE]],Localidades[],2,0)</f>
        <v>Campinas</v>
      </c>
      <c r="G451" s="16" t="str">
        <f>VLOOKUP(Respostas[[#This Row],[CÓD_CLIENTE]],Localidades[],3,0)</f>
        <v>SP</v>
      </c>
      <c r="H451" s="16" t="str">
        <f>VLOOKUP(Respostas[[#This Row],[CÓD_CLIENTE]],Localidades[],4,0)</f>
        <v>Sudeste</v>
      </c>
      <c r="I451" s="16" t="s">
        <v>57</v>
      </c>
      <c r="J451" s="16">
        <v>7</v>
      </c>
      <c r="K451" s="17" t="str">
        <f>IF(Respostas[[#This Row],[NOTA_FINAL_NPS]]&gt;=9,"Promotor",IF(Respostas[[#This Row],[NOTA_FINAL_NPS]]&lt;6,"Detrator","Neutro"))</f>
        <v>Neutro</v>
      </c>
    </row>
    <row r="452" spans="2:11" x14ac:dyDescent="0.2">
      <c r="B452" s="15">
        <v>44355</v>
      </c>
      <c r="C452" s="15" t="str">
        <f>UPPER(TEXT(Respostas[[#This Row],[DATA_RESPOSTA]],"mmm"))</f>
        <v>JUN</v>
      </c>
      <c r="D452" s="16">
        <v>9000145</v>
      </c>
      <c r="E452" s="16" t="str">
        <f>VLOOKUP(Respostas[[#This Row],[CÓD_CLIENTE]],CadastroClientes[[COD_CLIENTE]:[GERENTE]],5,0)</f>
        <v>Dexter</v>
      </c>
      <c r="F452" s="16" t="str">
        <f>VLOOKUP(Respostas[[#This Row],[CÓD_CLIENTE]],Localidades[],2,0)</f>
        <v>Campinas</v>
      </c>
      <c r="G452" s="16" t="str">
        <f>VLOOKUP(Respostas[[#This Row],[CÓD_CLIENTE]],Localidades[],3,0)</f>
        <v>SP</v>
      </c>
      <c r="H452" s="16" t="str">
        <f>VLOOKUP(Respostas[[#This Row],[CÓD_CLIENTE]],Localidades[],4,0)</f>
        <v>Sudeste</v>
      </c>
      <c r="I452" s="16" t="s">
        <v>58</v>
      </c>
      <c r="J452" s="16">
        <v>10</v>
      </c>
      <c r="K452" s="17" t="str">
        <f>IF(Respostas[[#This Row],[NOTA_FINAL_NPS]]&gt;=9,"Promotor",IF(Respostas[[#This Row],[NOTA_FINAL_NPS]]&lt;6,"Detrator","Neutro"))</f>
        <v>Promotor</v>
      </c>
    </row>
    <row r="453" spans="2:11" x14ac:dyDescent="0.2">
      <c r="B453" s="15">
        <v>44355</v>
      </c>
      <c r="C453" s="15" t="str">
        <f>UPPER(TEXT(Respostas[[#This Row],[DATA_RESPOSTA]],"mmm"))</f>
        <v>JUN</v>
      </c>
      <c r="D453" s="16">
        <v>9000368</v>
      </c>
      <c r="E453" s="16" t="str">
        <f>VLOOKUP(Respostas[[#This Row],[CÓD_CLIENTE]],CadastroClientes[[COD_CLIENTE]:[GERENTE]],5,0)</f>
        <v>Analise</v>
      </c>
      <c r="F453" s="16" t="str">
        <f>VLOOKUP(Respostas[[#This Row],[CÓD_CLIENTE]],Localidades[],2,0)</f>
        <v>Rio de Janeiro</v>
      </c>
      <c r="G453" s="16" t="str">
        <f>VLOOKUP(Respostas[[#This Row],[CÓD_CLIENTE]],Localidades[],3,0)</f>
        <v>RJ</v>
      </c>
      <c r="H453" s="16" t="str">
        <f>VLOOKUP(Respostas[[#This Row],[CÓD_CLIENTE]],Localidades[],4,0)</f>
        <v>Sudeste</v>
      </c>
      <c r="I453" s="16" t="s">
        <v>54</v>
      </c>
      <c r="J453" s="16">
        <v>9</v>
      </c>
      <c r="K453" s="17" t="str">
        <f>IF(Respostas[[#This Row],[NOTA_FINAL_NPS]]&gt;=9,"Promotor",IF(Respostas[[#This Row],[NOTA_FINAL_NPS]]&lt;6,"Detrator","Neutro"))</f>
        <v>Promotor</v>
      </c>
    </row>
    <row r="454" spans="2:11" x14ac:dyDescent="0.2">
      <c r="B454" s="15">
        <v>44355</v>
      </c>
      <c r="C454" s="15" t="str">
        <f>UPPER(TEXT(Respostas[[#This Row],[DATA_RESPOSTA]],"mmm"))</f>
        <v>JUN</v>
      </c>
      <c r="D454" s="16">
        <v>9000630</v>
      </c>
      <c r="E454" s="16" t="str">
        <f>VLOOKUP(Respostas[[#This Row],[CÓD_CLIENTE]],CadastroClientes[[COD_CLIENTE]:[GERENTE]],5,0)</f>
        <v>Analise</v>
      </c>
      <c r="F454" s="16" t="str">
        <f>VLOOKUP(Respostas[[#This Row],[CÓD_CLIENTE]],Localidades[],2,0)</f>
        <v>Belo Horizonte</v>
      </c>
      <c r="G454" s="16" t="str">
        <f>VLOOKUP(Respostas[[#This Row],[CÓD_CLIENTE]],Localidades[],3,0)</f>
        <v>MG</v>
      </c>
      <c r="H454" s="16" t="str">
        <f>VLOOKUP(Respostas[[#This Row],[CÓD_CLIENTE]],Localidades[],4,0)</f>
        <v>Sudeste</v>
      </c>
      <c r="I454" s="16" t="s">
        <v>54</v>
      </c>
      <c r="J454" s="16">
        <v>10</v>
      </c>
      <c r="K454" s="17" t="str">
        <f>IF(Respostas[[#This Row],[NOTA_FINAL_NPS]]&gt;=9,"Promotor",IF(Respostas[[#This Row],[NOTA_FINAL_NPS]]&lt;6,"Detrator","Neutro"))</f>
        <v>Promotor</v>
      </c>
    </row>
    <row r="455" spans="2:11" x14ac:dyDescent="0.2">
      <c r="B455" s="15">
        <v>44355</v>
      </c>
      <c r="C455" s="15" t="str">
        <f>UPPER(TEXT(Respostas[[#This Row],[DATA_RESPOSTA]],"mmm"))</f>
        <v>JUN</v>
      </c>
      <c r="D455" s="16">
        <v>9000813</v>
      </c>
      <c r="E455" s="16" t="str">
        <f>VLOOKUP(Respostas[[#This Row],[CÓD_CLIENTE]],CadastroClientes[[COD_CLIENTE]:[GERENTE]],5,0)</f>
        <v>Dexter</v>
      </c>
      <c r="F455" s="16" t="str">
        <f>VLOOKUP(Respostas[[#This Row],[CÓD_CLIENTE]],Localidades[],2,0)</f>
        <v>São Paulo</v>
      </c>
      <c r="G455" s="16" t="str">
        <f>VLOOKUP(Respostas[[#This Row],[CÓD_CLIENTE]],Localidades[],3,0)</f>
        <v>SP</v>
      </c>
      <c r="H455" s="16" t="str">
        <f>VLOOKUP(Respostas[[#This Row],[CÓD_CLIENTE]],Localidades[],4,0)</f>
        <v>Sudeste</v>
      </c>
      <c r="I455" s="16" t="s">
        <v>1</v>
      </c>
      <c r="J455" s="16">
        <v>8</v>
      </c>
      <c r="K455" s="17" t="str">
        <f>IF(Respostas[[#This Row],[NOTA_FINAL_NPS]]&gt;=9,"Promotor",IF(Respostas[[#This Row],[NOTA_FINAL_NPS]]&lt;6,"Detrator","Neutro"))</f>
        <v>Neutro</v>
      </c>
    </row>
    <row r="456" spans="2:11" x14ac:dyDescent="0.2">
      <c r="B456" s="15">
        <v>44355</v>
      </c>
      <c r="C456" s="15" t="str">
        <f>UPPER(TEXT(Respostas[[#This Row],[DATA_RESPOSTA]],"mmm"))</f>
        <v>JUN</v>
      </c>
      <c r="D456" s="16">
        <v>9001009</v>
      </c>
      <c r="E456" s="16" t="str">
        <f>VLOOKUP(Respostas[[#This Row],[CÓD_CLIENTE]],CadastroClientes[[COD_CLIENTE]:[GERENTE]],5,0)</f>
        <v>Analise</v>
      </c>
      <c r="F456" s="16" t="str">
        <f>VLOOKUP(Respostas[[#This Row],[CÓD_CLIENTE]],Localidades[],2,0)</f>
        <v>São Paulo</v>
      </c>
      <c r="G456" s="16" t="str">
        <f>VLOOKUP(Respostas[[#This Row],[CÓD_CLIENTE]],Localidades[],3,0)</f>
        <v>SP</v>
      </c>
      <c r="H456" s="16" t="str">
        <f>VLOOKUP(Respostas[[#This Row],[CÓD_CLIENTE]],Localidades[],4,0)</f>
        <v>Sudeste</v>
      </c>
      <c r="I456" s="16" t="s">
        <v>57</v>
      </c>
      <c r="J456" s="16">
        <v>10</v>
      </c>
      <c r="K456" s="17" t="str">
        <f>IF(Respostas[[#This Row],[NOTA_FINAL_NPS]]&gt;=9,"Promotor",IF(Respostas[[#This Row],[NOTA_FINAL_NPS]]&lt;6,"Detrator","Neutro"))</f>
        <v>Promotor</v>
      </c>
    </row>
    <row r="457" spans="2:11" x14ac:dyDescent="0.2">
      <c r="B457" s="15">
        <v>44355</v>
      </c>
      <c r="C457" s="15" t="str">
        <f>UPPER(TEXT(Respostas[[#This Row],[DATA_RESPOSTA]],"mmm"))</f>
        <v>JUN</v>
      </c>
      <c r="D457" s="16">
        <v>9001411</v>
      </c>
      <c r="E457" s="16" t="str">
        <f>VLOOKUP(Respostas[[#This Row],[CÓD_CLIENTE]],CadastroClientes[[COD_CLIENTE]:[GERENTE]],5,0)</f>
        <v>Kate</v>
      </c>
      <c r="F457" s="16" t="str">
        <f>VLOOKUP(Respostas[[#This Row],[CÓD_CLIENTE]],Localidades[],2,0)</f>
        <v>Belo Horizonte</v>
      </c>
      <c r="G457" s="16" t="str">
        <f>VLOOKUP(Respostas[[#This Row],[CÓD_CLIENTE]],Localidades[],3,0)</f>
        <v>MG</v>
      </c>
      <c r="H457" s="16" t="str">
        <f>VLOOKUP(Respostas[[#This Row],[CÓD_CLIENTE]],Localidades[],4,0)</f>
        <v>Sudeste</v>
      </c>
      <c r="I457" s="16" t="s">
        <v>57</v>
      </c>
      <c r="J457" s="16">
        <v>8</v>
      </c>
      <c r="K457" s="17" t="str">
        <f>IF(Respostas[[#This Row],[NOTA_FINAL_NPS]]&gt;=9,"Promotor",IF(Respostas[[#This Row],[NOTA_FINAL_NPS]]&lt;6,"Detrator","Neutro"))</f>
        <v>Neutro</v>
      </c>
    </row>
    <row r="458" spans="2:11" x14ac:dyDescent="0.2">
      <c r="B458" s="15">
        <v>44355</v>
      </c>
      <c r="C458" s="15" t="str">
        <f>UPPER(TEXT(Respostas[[#This Row],[DATA_RESPOSTA]],"mmm"))</f>
        <v>JUN</v>
      </c>
      <c r="D458" s="16">
        <v>9001575</v>
      </c>
      <c r="E458" s="16" t="str">
        <f>VLOOKUP(Respostas[[#This Row],[CÓD_CLIENTE]],CadastroClientes[[COD_CLIENTE]:[GERENTE]],5,0)</f>
        <v>Michael</v>
      </c>
      <c r="F458" s="16" t="str">
        <f>VLOOKUP(Respostas[[#This Row],[CÓD_CLIENTE]],Localidades[],2,0)</f>
        <v>Porto Alegre</v>
      </c>
      <c r="G458" s="16" t="str">
        <f>VLOOKUP(Respostas[[#This Row],[CÓD_CLIENTE]],Localidades[],3,0)</f>
        <v>RS</v>
      </c>
      <c r="H458" s="16" t="str">
        <f>VLOOKUP(Respostas[[#This Row],[CÓD_CLIENTE]],Localidades[],4,0)</f>
        <v>Sul</v>
      </c>
      <c r="I458" s="16" t="s">
        <v>57</v>
      </c>
      <c r="J458" s="16">
        <v>9</v>
      </c>
      <c r="K458" s="17" t="str">
        <f>IF(Respostas[[#This Row],[NOTA_FINAL_NPS]]&gt;=9,"Promotor",IF(Respostas[[#This Row],[NOTA_FINAL_NPS]]&lt;6,"Detrator","Neutro"))</f>
        <v>Promotor</v>
      </c>
    </row>
    <row r="459" spans="2:11" x14ac:dyDescent="0.2">
      <c r="B459" s="15">
        <v>44356</v>
      </c>
      <c r="C459" s="15" t="str">
        <f>UPPER(TEXT(Respostas[[#This Row],[DATA_RESPOSTA]],"mmm"))</f>
        <v>JUN</v>
      </c>
      <c r="D459" s="16">
        <v>9000090</v>
      </c>
      <c r="E459" s="16" t="str">
        <f>VLOOKUP(Respostas[[#This Row],[CÓD_CLIENTE]],CadastroClientes[[COD_CLIENTE]:[GERENTE]],5,0)</f>
        <v>Michael</v>
      </c>
      <c r="F459" s="16" t="str">
        <f>VLOOKUP(Respostas[[#This Row],[CÓD_CLIENTE]],Localidades[],2,0)</f>
        <v>Belo Horizonte</v>
      </c>
      <c r="G459" s="16" t="str">
        <f>VLOOKUP(Respostas[[#This Row],[CÓD_CLIENTE]],Localidades[],3,0)</f>
        <v>MG</v>
      </c>
      <c r="H459" s="16" t="str">
        <f>VLOOKUP(Respostas[[#This Row],[CÓD_CLIENTE]],Localidades[],4,0)</f>
        <v>Sudeste</v>
      </c>
      <c r="I459" s="16" t="s">
        <v>57</v>
      </c>
      <c r="J459" s="16">
        <v>9</v>
      </c>
      <c r="K459" s="17" t="str">
        <f>IF(Respostas[[#This Row],[NOTA_FINAL_NPS]]&gt;=9,"Promotor",IF(Respostas[[#This Row],[NOTA_FINAL_NPS]]&lt;6,"Detrator","Neutro"))</f>
        <v>Promotor</v>
      </c>
    </row>
    <row r="460" spans="2:11" x14ac:dyDescent="0.2">
      <c r="B460" s="15">
        <v>44356</v>
      </c>
      <c r="C460" s="15" t="str">
        <f>UPPER(TEXT(Respostas[[#This Row],[DATA_RESPOSTA]],"mmm"))</f>
        <v>JUN</v>
      </c>
      <c r="D460" s="16">
        <v>9000743</v>
      </c>
      <c r="E460" s="16" t="str">
        <f>VLOOKUP(Respostas[[#This Row],[CÓD_CLIENTE]],CadastroClientes[[COD_CLIENTE]:[GERENTE]],5,0)</f>
        <v>Aria</v>
      </c>
      <c r="F460" s="16" t="str">
        <f>VLOOKUP(Respostas[[#This Row],[CÓD_CLIENTE]],Localidades[],2,0)</f>
        <v>Goiania</v>
      </c>
      <c r="G460" s="16" t="str">
        <f>VLOOKUP(Respostas[[#This Row],[CÓD_CLIENTE]],Localidades[],3,0)</f>
        <v>GO</v>
      </c>
      <c r="H460" s="16" t="str">
        <f>VLOOKUP(Respostas[[#This Row],[CÓD_CLIENTE]],Localidades[],4,0)</f>
        <v>Centro-oeste</v>
      </c>
      <c r="I460" s="16" t="s">
        <v>1</v>
      </c>
      <c r="J460" s="16">
        <v>8</v>
      </c>
      <c r="K460" s="17" t="str">
        <f>IF(Respostas[[#This Row],[NOTA_FINAL_NPS]]&gt;=9,"Promotor",IF(Respostas[[#This Row],[NOTA_FINAL_NPS]]&lt;6,"Detrator","Neutro"))</f>
        <v>Neutro</v>
      </c>
    </row>
    <row r="461" spans="2:11" x14ac:dyDescent="0.2">
      <c r="B461" s="15">
        <v>44356</v>
      </c>
      <c r="C461" s="15" t="str">
        <f>UPPER(TEXT(Respostas[[#This Row],[DATA_RESPOSTA]],"mmm"))</f>
        <v>JUN</v>
      </c>
      <c r="D461" s="16">
        <v>9001050</v>
      </c>
      <c r="E461" s="16" t="str">
        <f>VLOOKUP(Respostas[[#This Row],[CÓD_CLIENTE]],CadastroClientes[[COD_CLIENTE]:[GERENTE]],5,0)</f>
        <v>Kate</v>
      </c>
      <c r="F461" s="16" t="str">
        <f>VLOOKUP(Respostas[[#This Row],[CÓD_CLIENTE]],Localidades[],2,0)</f>
        <v>Manaus</v>
      </c>
      <c r="G461" s="16" t="str">
        <f>VLOOKUP(Respostas[[#This Row],[CÓD_CLIENTE]],Localidades[],3,0)</f>
        <v>AM</v>
      </c>
      <c r="H461" s="16" t="str">
        <f>VLOOKUP(Respostas[[#This Row],[CÓD_CLIENTE]],Localidades[],4,0)</f>
        <v>Norte</v>
      </c>
      <c r="I461" s="16" t="s">
        <v>58</v>
      </c>
      <c r="J461" s="16">
        <v>10</v>
      </c>
      <c r="K461" s="17" t="str">
        <f>IF(Respostas[[#This Row],[NOTA_FINAL_NPS]]&gt;=9,"Promotor",IF(Respostas[[#This Row],[NOTA_FINAL_NPS]]&lt;6,"Detrator","Neutro"))</f>
        <v>Promotor</v>
      </c>
    </row>
    <row r="462" spans="2:11" x14ac:dyDescent="0.2">
      <c r="B462" s="15">
        <v>44356</v>
      </c>
      <c r="C462" s="15" t="str">
        <f>UPPER(TEXT(Respostas[[#This Row],[DATA_RESPOSTA]],"mmm"))</f>
        <v>JUN</v>
      </c>
      <c r="D462" s="16">
        <v>9001085</v>
      </c>
      <c r="E462" s="16" t="str">
        <f>VLOOKUP(Respostas[[#This Row],[CÓD_CLIENTE]],CadastroClientes[[COD_CLIENTE]:[GERENTE]],5,0)</f>
        <v>Kate</v>
      </c>
      <c r="F462" s="16" t="str">
        <f>VLOOKUP(Respostas[[#This Row],[CÓD_CLIENTE]],Localidades[],2,0)</f>
        <v>Florianopolis</v>
      </c>
      <c r="G462" s="16" t="str">
        <f>VLOOKUP(Respostas[[#This Row],[CÓD_CLIENTE]],Localidades[],3,0)</f>
        <v>SC</v>
      </c>
      <c r="H462" s="16" t="str">
        <f>VLOOKUP(Respostas[[#This Row],[CÓD_CLIENTE]],Localidades[],4,0)</f>
        <v>Sul</v>
      </c>
      <c r="I462" s="16" t="s">
        <v>57</v>
      </c>
      <c r="J462" s="16">
        <v>7</v>
      </c>
      <c r="K462" s="17" t="str">
        <f>IF(Respostas[[#This Row],[NOTA_FINAL_NPS]]&gt;=9,"Promotor",IF(Respostas[[#This Row],[NOTA_FINAL_NPS]]&lt;6,"Detrator","Neutro"))</f>
        <v>Neutro</v>
      </c>
    </row>
    <row r="463" spans="2:11" x14ac:dyDescent="0.2">
      <c r="B463" s="15">
        <v>44356</v>
      </c>
      <c r="C463" s="15" t="str">
        <f>UPPER(TEXT(Respostas[[#This Row],[DATA_RESPOSTA]],"mmm"))</f>
        <v>JUN</v>
      </c>
      <c r="D463" s="16">
        <v>9001477</v>
      </c>
      <c r="E463" s="16" t="str">
        <f>VLOOKUP(Respostas[[#This Row],[CÓD_CLIENTE]],CadastroClientes[[COD_CLIENTE]:[GERENTE]],5,0)</f>
        <v>Dexter</v>
      </c>
      <c r="F463" s="16" t="str">
        <f>VLOOKUP(Respostas[[#This Row],[CÓD_CLIENTE]],Localidades[],2,0)</f>
        <v>Recife</v>
      </c>
      <c r="G463" s="16" t="str">
        <f>VLOOKUP(Respostas[[#This Row],[CÓD_CLIENTE]],Localidades[],3,0)</f>
        <v>PE</v>
      </c>
      <c r="H463" s="16" t="str">
        <f>VLOOKUP(Respostas[[#This Row],[CÓD_CLIENTE]],Localidades[],4,0)</f>
        <v>Nordeste</v>
      </c>
      <c r="I463" s="16" t="s">
        <v>57</v>
      </c>
      <c r="J463" s="16">
        <v>7</v>
      </c>
      <c r="K463" s="17" t="str">
        <f>IF(Respostas[[#This Row],[NOTA_FINAL_NPS]]&gt;=9,"Promotor",IF(Respostas[[#This Row],[NOTA_FINAL_NPS]]&lt;6,"Detrator","Neutro"))</f>
        <v>Neutro</v>
      </c>
    </row>
    <row r="464" spans="2:11" x14ac:dyDescent="0.2">
      <c r="B464" s="15">
        <v>44357</v>
      </c>
      <c r="C464" s="15" t="str">
        <f>UPPER(TEXT(Respostas[[#This Row],[DATA_RESPOSTA]],"mmm"))</f>
        <v>JUN</v>
      </c>
      <c r="D464" s="16">
        <v>9000307</v>
      </c>
      <c r="E464" s="16" t="str">
        <f>VLOOKUP(Respostas[[#This Row],[CÓD_CLIENTE]],CadastroClientes[[COD_CLIENTE]:[GERENTE]],5,0)</f>
        <v>Analise</v>
      </c>
      <c r="F464" s="16" t="str">
        <f>VLOOKUP(Respostas[[#This Row],[CÓD_CLIENTE]],Localidades[],2,0)</f>
        <v>Florianopolis</v>
      </c>
      <c r="G464" s="16" t="str">
        <f>VLOOKUP(Respostas[[#This Row],[CÓD_CLIENTE]],Localidades[],3,0)</f>
        <v>SC</v>
      </c>
      <c r="H464" s="16" t="str">
        <f>VLOOKUP(Respostas[[#This Row],[CÓD_CLIENTE]],Localidades[],4,0)</f>
        <v>Sul</v>
      </c>
      <c r="I464" s="16" t="s">
        <v>1</v>
      </c>
      <c r="J464" s="16">
        <v>9</v>
      </c>
      <c r="K464" s="17" t="str">
        <f>IF(Respostas[[#This Row],[NOTA_FINAL_NPS]]&gt;=9,"Promotor",IF(Respostas[[#This Row],[NOTA_FINAL_NPS]]&lt;6,"Detrator","Neutro"))</f>
        <v>Promotor</v>
      </c>
    </row>
    <row r="465" spans="2:11" x14ac:dyDescent="0.2">
      <c r="B465" s="15">
        <v>44357</v>
      </c>
      <c r="C465" s="15" t="str">
        <f>UPPER(TEXT(Respostas[[#This Row],[DATA_RESPOSTA]],"mmm"))</f>
        <v>JUN</v>
      </c>
      <c r="D465" s="16">
        <v>9000323</v>
      </c>
      <c r="E465" s="16" t="str">
        <f>VLOOKUP(Respostas[[#This Row],[CÓD_CLIENTE]],CadastroClientes[[COD_CLIENTE]:[GERENTE]],5,0)</f>
        <v>Analise</v>
      </c>
      <c r="F465" s="16" t="str">
        <f>VLOOKUP(Respostas[[#This Row],[CÓD_CLIENTE]],Localidades[],2,0)</f>
        <v>Rio de Janeiro</v>
      </c>
      <c r="G465" s="16" t="str">
        <f>VLOOKUP(Respostas[[#This Row],[CÓD_CLIENTE]],Localidades[],3,0)</f>
        <v>RJ</v>
      </c>
      <c r="H465" s="16" t="str">
        <f>VLOOKUP(Respostas[[#This Row],[CÓD_CLIENTE]],Localidades[],4,0)</f>
        <v>Sudeste</v>
      </c>
      <c r="I465" s="16" t="s">
        <v>54</v>
      </c>
      <c r="J465" s="16">
        <v>7</v>
      </c>
      <c r="K465" s="17" t="str">
        <f>IF(Respostas[[#This Row],[NOTA_FINAL_NPS]]&gt;=9,"Promotor",IF(Respostas[[#This Row],[NOTA_FINAL_NPS]]&lt;6,"Detrator","Neutro"))</f>
        <v>Neutro</v>
      </c>
    </row>
    <row r="466" spans="2:11" x14ac:dyDescent="0.2">
      <c r="B466" s="15">
        <v>44357</v>
      </c>
      <c r="C466" s="15" t="str">
        <f>UPPER(TEXT(Respostas[[#This Row],[DATA_RESPOSTA]],"mmm"))</f>
        <v>JUN</v>
      </c>
      <c r="D466" s="16">
        <v>9000665</v>
      </c>
      <c r="E466" s="16" t="str">
        <f>VLOOKUP(Respostas[[#This Row],[CÓD_CLIENTE]],CadastroClientes[[COD_CLIENTE]:[GERENTE]],5,0)</f>
        <v>Analise</v>
      </c>
      <c r="F466" s="16" t="str">
        <f>VLOOKUP(Respostas[[#This Row],[CÓD_CLIENTE]],Localidades[],2,0)</f>
        <v>Campinas</v>
      </c>
      <c r="G466" s="16" t="str">
        <f>VLOOKUP(Respostas[[#This Row],[CÓD_CLIENTE]],Localidades[],3,0)</f>
        <v>SP</v>
      </c>
      <c r="H466" s="16" t="str">
        <f>VLOOKUP(Respostas[[#This Row],[CÓD_CLIENTE]],Localidades[],4,0)</f>
        <v>Sudeste</v>
      </c>
      <c r="I466" s="16" t="s">
        <v>57</v>
      </c>
      <c r="J466" s="16">
        <v>9</v>
      </c>
      <c r="K466" s="17" t="str">
        <f>IF(Respostas[[#This Row],[NOTA_FINAL_NPS]]&gt;=9,"Promotor",IF(Respostas[[#This Row],[NOTA_FINAL_NPS]]&lt;6,"Detrator","Neutro"))</f>
        <v>Promotor</v>
      </c>
    </row>
    <row r="467" spans="2:11" x14ac:dyDescent="0.2">
      <c r="B467" s="15">
        <v>44357</v>
      </c>
      <c r="C467" s="15" t="str">
        <f>UPPER(TEXT(Respostas[[#This Row],[DATA_RESPOSTA]],"mmm"))</f>
        <v>JUN</v>
      </c>
      <c r="D467" s="16">
        <v>9000669</v>
      </c>
      <c r="E467" s="16" t="str">
        <f>VLOOKUP(Respostas[[#This Row],[CÓD_CLIENTE]],CadastroClientes[[COD_CLIENTE]:[GERENTE]],5,0)</f>
        <v>Analise</v>
      </c>
      <c r="F467" s="16" t="str">
        <f>VLOOKUP(Respostas[[#This Row],[CÓD_CLIENTE]],Localidades[],2,0)</f>
        <v>São Paulo</v>
      </c>
      <c r="G467" s="16" t="str">
        <f>VLOOKUP(Respostas[[#This Row],[CÓD_CLIENTE]],Localidades[],3,0)</f>
        <v>SP</v>
      </c>
      <c r="H467" s="16" t="str">
        <f>VLOOKUP(Respostas[[#This Row],[CÓD_CLIENTE]],Localidades[],4,0)</f>
        <v>Sudeste</v>
      </c>
      <c r="I467" s="16" t="s">
        <v>58</v>
      </c>
      <c r="J467" s="16">
        <v>8</v>
      </c>
      <c r="K467" s="17" t="str">
        <f>IF(Respostas[[#This Row],[NOTA_FINAL_NPS]]&gt;=9,"Promotor",IF(Respostas[[#This Row],[NOTA_FINAL_NPS]]&lt;6,"Detrator","Neutro"))</f>
        <v>Neutro</v>
      </c>
    </row>
    <row r="468" spans="2:11" x14ac:dyDescent="0.2">
      <c r="B468" s="15">
        <v>44357</v>
      </c>
      <c r="C468" s="15" t="str">
        <f>UPPER(TEXT(Respostas[[#This Row],[DATA_RESPOSTA]],"mmm"))</f>
        <v>JUN</v>
      </c>
      <c r="D468" s="16">
        <v>9001080</v>
      </c>
      <c r="E468" s="16" t="str">
        <f>VLOOKUP(Respostas[[#This Row],[CÓD_CLIENTE]],CadastroClientes[[COD_CLIENTE]:[GERENTE]],5,0)</f>
        <v>Dexter</v>
      </c>
      <c r="F468" s="16" t="str">
        <f>VLOOKUP(Respostas[[#This Row],[CÓD_CLIENTE]],Localidades[],2,0)</f>
        <v>Porto Alegre</v>
      </c>
      <c r="G468" s="16" t="str">
        <f>VLOOKUP(Respostas[[#This Row],[CÓD_CLIENTE]],Localidades[],3,0)</f>
        <v>RS</v>
      </c>
      <c r="H468" s="16" t="str">
        <f>VLOOKUP(Respostas[[#This Row],[CÓD_CLIENTE]],Localidades[],4,0)</f>
        <v>Sul</v>
      </c>
      <c r="I468" s="16" t="s">
        <v>57</v>
      </c>
      <c r="J468" s="16">
        <v>7</v>
      </c>
      <c r="K468" s="17" t="str">
        <f>IF(Respostas[[#This Row],[NOTA_FINAL_NPS]]&gt;=9,"Promotor",IF(Respostas[[#This Row],[NOTA_FINAL_NPS]]&lt;6,"Detrator","Neutro"))</f>
        <v>Neutro</v>
      </c>
    </row>
    <row r="469" spans="2:11" x14ac:dyDescent="0.2">
      <c r="B469" s="15">
        <v>44358</v>
      </c>
      <c r="C469" s="15" t="str">
        <f>UPPER(TEXT(Respostas[[#This Row],[DATA_RESPOSTA]],"mmm"))</f>
        <v>JUN</v>
      </c>
      <c r="D469" s="16">
        <v>9000291</v>
      </c>
      <c r="E469" s="16" t="str">
        <f>VLOOKUP(Respostas[[#This Row],[CÓD_CLIENTE]],CadastroClientes[[COD_CLIENTE]:[GERENTE]],5,0)</f>
        <v>Analise</v>
      </c>
      <c r="F469" s="16" t="str">
        <f>VLOOKUP(Respostas[[#This Row],[CÓD_CLIENTE]],Localidades[],2,0)</f>
        <v>Belo Horizonte</v>
      </c>
      <c r="G469" s="16" t="str">
        <f>VLOOKUP(Respostas[[#This Row],[CÓD_CLIENTE]],Localidades[],3,0)</f>
        <v>MG</v>
      </c>
      <c r="H469" s="16" t="str">
        <f>VLOOKUP(Respostas[[#This Row],[CÓD_CLIENTE]],Localidades[],4,0)</f>
        <v>Sudeste</v>
      </c>
      <c r="I469" s="16" t="s">
        <v>54</v>
      </c>
      <c r="J469" s="16">
        <v>8</v>
      </c>
      <c r="K469" s="17" t="str">
        <f>IF(Respostas[[#This Row],[NOTA_FINAL_NPS]]&gt;=9,"Promotor",IF(Respostas[[#This Row],[NOTA_FINAL_NPS]]&lt;6,"Detrator","Neutro"))</f>
        <v>Neutro</v>
      </c>
    </row>
    <row r="470" spans="2:11" x14ac:dyDescent="0.2">
      <c r="B470" s="15">
        <v>44358</v>
      </c>
      <c r="C470" s="15" t="str">
        <f>UPPER(TEXT(Respostas[[#This Row],[DATA_RESPOSTA]],"mmm"))</f>
        <v>JUN</v>
      </c>
      <c r="D470" s="16">
        <v>9001000</v>
      </c>
      <c r="E470" s="16" t="str">
        <f>VLOOKUP(Respostas[[#This Row],[CÓD_CLIENTE]],CadastroClientes[[COD_CLIENTE]:[GERENTE]],5,0)</f>
        <v>Dexter</v>
      </c>
      <c r="F470" s="16" t="str">
        <f>VLOOKUP(Respostas[[#This Row],[CÓD_CLIENTE]],Localidades[],2,0)</f>
        <v>Goiania</v>
      </c>
      <c r="G470" s="16" t="str">
        <f>VLOOKUP(Respostas[[#This Row],[CÓD_CLIENTE]],Localidades[],3,0)</f>
        <v>GO</v>
      </c>
      <c r="H470" s="16" t="str">
        <f>VLOOKUP(Respostas[[#This Row],[CÓD_CLIENTE]],Localidades[],4,0)</f>
        <v>Centro-oeste</v>
      </c>
      <c r="I470" s="16" t="s">
        <v>56</v>
      </c>
      <c r="J470" s="16">
        <v>9</v>
      </c>
      <c r="K470" s="17" t="str">
        <f>IF(Respostas[[#This Row],[NOTA_FINAL_NPS]]&gt;=9,"Promotor",IF(Respostas[[#This Row],[NOTA_FINAL_NPS]]&lt;6,"Detrator","Neutro"))</f>
        <v>Promotor</v>
      </c>
    </row>
    <row r="471" spans="2:11" x14ac:dyDescent="0.2">
      <c r="B471" s="15">
        <v>44358</v>
      </c>
      <c r="C471" s="15" t="str">
        <f>UPPER(TEXT(Respostas[[#This Row],[DATA_RESPOSTA]],"mmm"))</f>
        <v>JUN</v>
      </c>
      <c r="D471" s="16">
        <v>9001409</v>
      </c>
      <c r="E471" s="16" t="str">
        <f>VLOOKUP(Respostas[[#This Row],[CÓD_CLIENTE]],CadastroClientes[[COD_CLIENTE]:[GERENTE]],5,0)</f>
        <v>Kate</v>
      </c>
      <c r="F471" s="16" t="str">
        <f>VLOOKUP(Respostas[[#This Row],[CÓD_CLIENTE]],Localidades[],2,0)</f>
        <v>São Paulo</v>
      </c>
      <c r="G471" s="16" t="str">
        <f>VLOOKUP(Respostas[[#This Row],[CÓD_CLIENTE]],Localidades[],3,0)</f>
        <v>SP</v>
      </c>
      <c r="H471" s="16" t="str">
        <f>VLOOKUP(Respostas[[#This Row],[CÓD_CLIENTE]],Localidades[],4,0)</f>
        <v>Sudeste</v>
      </c>
      <c r="I471" s="16" t="s">
        <v>57</v>
      </c>
      <c r="J471" s="16">
        <v>9</v>
      </c>
      <c r="K471" s="17" t="str">
        <f>IF(Respostas[[#This Row],[NOTA_FINAL_NPS]]&gt;=9,"Promotor",IF(Respostas[[#This Row],[NOTA_FINAL_NPS]]&lt;6,"Detrator","Neutro"))</f>
        <v>Promotor</v>
      </c>
    </row>
    <row r="472" spans="2:11" x14ac:dyDescent="0.2">
      <c r="B472" s="15">
        <v>44359</v>
      </c>
      <c r="C472" s="15" t="str">
        <f>UPPER(TEXT(Respostas[[#This Row],[DATA_RESPOSTA]],"mmm"))</f>
        <v>JUN</v>
      </c>
      <c r="D472" s="16">
        <v>9000589</v>
      </c>
      <c r="E472" s="16" t="str">
        <f>VLOOKUP(Respostas[[#This Row],[CÓD_CLIENTE]],CadastroClientes[[COD_CLIENTE]:[GERENTE]],5,0)</f>
        <v>Analise</v>
      </c>
      <c r="F472" s="16" t="str">
        <f>VLOOKUP(Respostas[[#This Row],[CÓD_CLIENTE]],Localidades[],2,0)</f>
        <v>Florianopolis</v>
      </c>
      <c r="G472" s="16" t="str">
        <f>VLOOKUP(Respostas[[#This Row],[CÓD_CLIENTE]],Localidades[],3,0)</f>
        <v>SC</v>
      </c>
      <c r="H472" s="16" t="str">
        <f>VLOOKUP(Respostas[[#This Row],[CÓD_CLIENTE]],Localidades[],4,0)</f>
        <v>Sul</v>
      </c>
      <c r="I472" s="16" t="s">
        <v>57</v>
      </c>
      <c r="J472" s="16">
        <v>10</v>
      </c>
      <c r="K472" s="17" t="str">
        <f>IF(Respostas[[#This Row],[NOTA_FINAL_NPS]]&gt;=9,"Promotor",IF(Respostas[[#This Row],[NOTA_FINAL_NPS]]&lt;6,"Detrator","Neutro"))</f>
        <v>Promotor</v>
      </c>
    </row>
    <row r="473" spans="2:11" x14ac:dyDescent="0.2">
      <c r="B473" s="15">
        <v>44359</v>
      </c>
      <c r="C473" s="15" t="str">
        <f>UPPER(TEXT(Respostas[[#This Row],[DATA_RESPOSTA]],"mmm"))</f>
        <v>JUN</v>
      </c>
      <c r="D473" s="16">
        <v>9000676</v>
      </c>
      <c r="E473" s="16" t="str">
        <f>VLOOKUP(Respostas[[#This Row],[CÓD_CLIENTE]],CadastroClientes[[COD_CLIENTE]:[GERENTE]],5,0)</f>
        <v>Aria</v>
      </c>
      <c r="F473" s="16" t="str">
        <f>VLOOKUP(Respostas[[#This Row],[CÓD_CLIENTE]],Localidades[],2,0)</f>
        <v>Campinas</v>
      </c>
      <c r="G473" s="16" t="str">
        <f>VLOOKUP(Respostas[[#This Row],[CÓD_CLIENTE]],Localidades[],3,0)</f>
        <v>SP</v>
      </c>
      <c r="H473" s="16" t="str">
        <f>VLOOKUP(Respostas[[#This Row],[CÓD_CLIENTE]],Localidades[],4,0)</f>
        <v>Sudeste</v>
      </c>
      <c r="I473" s="16" t="s">
        <v>1</v>
      </c>
      <c r="J473" s="16">
        <v>8</v>
      </c>
      <c r="K473" s="17" t="str">
        <f>IF(Respostas[[#This Row],[NOTA_FINAL_NPS]]&gt;=9,"Promotor",IF(Respostas[[#This Row],[NOTA_FINAL_NPS]]&lt;6,"Detrator","Neutro"))</f>
        <v>Neutro</v>
      </c>
    </row>
    <row r="474" spans="2:11" x14ac:dyDescent="0.2">
      <c r="B474" s="15">
        <v>44359</v>
      </c>
      <c r="C474" s="15" t="str">
        <f>UPPER(TEXT(Respostas[[#This Row],[DATA_RESPOSTA]],"mmm"))</f>
        <v>JUN</v>
      </c>
      <c r="D474" s="16">
        <v>9000728</v>
      </c>
      <c r="E474" s="16" t="str">
        <f>VLOOKUP(Respostas[[#This Row],[CÓD_CLIENTE]],CadastroClientes[[COD_CLIENTE]:[GERENTE]],5,0)</f>
        <v>Michael</v>
      </c>
      <c r="F474" s="16" t="str">
        <f>VLOOKUP(Respostas[[#This Row],[CÓD_CLIENTE]],Localidades[],2,0)</f>
        <v>Campinas</v>
      </c>
      <c r="G474" s="16" t="str">
        <f>VLOOKUP(Respostas[[#This Row],[CÓD_CLIENTE]],Localidades[],3,0)</f>
        <v>SP</v>
      </c>
      <c r="H474" s="16" t="str">
        <f>VLOOKUP(Respostas[[#This Row],[CÓD_CLIENTE]],Localidades[],4,0)</f>
        <v>Sudeste</v>
      </c>
      <c r="I474" s="16" t="s">
        <v>56</v>
      </c>
      <c r="J474" s="16">
        <v>9</v>
      </c>
      <c r="K474" s="17" t="str">
        <f>IF(Respostas[[#This Row],[NOTA_FINAL_NPS]]&gt;=9,"Promotor",IF(Respostas[[#This Row],[NOTA_FINAL_NPS]]&lt;6,"Detrator","Neutro"))</f>
        <v>Promotor</v>
      </c>
    </row>
    <row r="475" spans="2:11" x14ac:dyDescent="0.2">
      <c r="B475" s="15">
        <v>44359</v>
      </c>
      <c r="C475" s="15" t="str">
        <f>UPPER(TEXT(Respostas[[#This Row],[DATA_RESPOSTA]],"mmm"))</f>
        <v>JUN</v>
      </c>
      <c r="D475" s="16">
        <v>9000853</v>
      </c>
      <c r="E475" s="16" t="str">
        <f>VLOOKUP(Respostas[[#This Row],[CÓD_CLIENTE]],CadastroClientes[[COD_CLIENTE]:[GERENTE]],5,0)</f>
        <v>Aria</v>
      </c>
      <c r="F475" s="16" t="str">
        <f>VLOOKUP(Respostas[[#This Row],[CÓD_CLIENTE]],Localidades[],2,0)</f>
        <v>Recife</v>
      </c>
      <c r="G475" s="16" t="str">
        <f>VLOOKUP(Respostas[[#This Row],[CÓD_CLIENTE]],Localidades[],3,0)</f>
        <v>PE</v>
      </c>
      <c r="H475" s="16" t="str">
        <f>VLOOKUP(Respostas[[#This Row],[CÓD_CLIENTE]],Localidades[],4,0)</f>
        <v>Nordeste</v>
      </c>
      <c r="I475" s="16" t="s">
        <v>58</v>
      </c>
      <c r="J475" s="16">
        <v>9</v>
      </c>
      <c r="K475" s="17" t="str">
        <f>IF(Respostas[[#This Row],[NOTA_FINAL_NPS]]&gt;=9,"Promotor",IF(Respostas[[#This Row],[NOTA_FINAL_NPS]]&lt;6,"Detrator","Neutro"))</f>
        <v>Promotor</v>
      </c>
    </row>
    <row r="476" spans="2:11" x14ac:dyDescent="0.2">
      <c r="B476" s="15">
        <v>44360</v>
      </c>
      <c r="C476" s="15" t="str">
        <f>UPPER(TEXT(Respostas[[#This Row],[DATA_RESPOSTA]],"mmm"))</f>
        <v>JUN</v>
      </c>
      <c r="D476" s="16">
        <v>9001228</v>
      </c>
      <c r="E476" s="16" t="str">
        <f>VLOOKUP(Respostas[[#This Row],[CÓD_CLIENTE]],CadastroClientes[[COD_CLIENTE]:[GERENTE]],5,0)</f>
        <v>Walter</v>
      </c>
      <c r="F476" s="16" t="str">
        <f>VLOOKUP(Respostas[[#This Row],[CÓD_CLIENTE]],Localidades[],2,0)</f>
        <v>Belo Horizonte</v>
      </c>
      <c r="G476" s="16" t="str">
        <f>VLOOKUP(Respostas[[#This Row],[CÓD_CLIENTE]],Localidades[],3,0)</f>
        <v>MG</v>
      </c>
      <c r="H476" s="16" t="str">
        <f>VLOOKUP(Respostas[[#This Row],[CÓD_CLIENTE]],Localidades[],4,0)</f>
        <v>Sudeste</v>
      </c>
      <c r="I476" s="16" t="s">
        <v>58</v>
      </c>
      <c r="J476" s="16">
        <v>9</v>
      </c>
      <c r="K476" s="17" t="str">
        <f>IF(Respostas[[#This Row],[NOTA_FINAL_NPS]]&gt;=9,"Promotor",IF(Respostas[[#This Row],[NOTA_FINAL_NPS]]&lt;6,"Detrator","Neutro"))</f>
        <v>Promotor</v>
      </c>
    </row>
    <row r="477" spans="2:11" x14ac:dyDescent="0.2">
      <c r="B477" s="15">
        <v>44360</v>
      </c>
      <c r="C477" s="15" t="str">
        <f>UPPER(TEXT(Respostas[[#This Row],[DATA_RESPOSTA]],"mmm"))</f>
        <v>JUN</v>
      </c>
      <c r="D477" s="16">
        <v>9001292</v>
      </c>
      <c r="E477" s="16" t="str">
        <f>VLOOKUP(Respostas[[#This Row],[CÓD_CLIENTE]],CadastroClientes[[COD_CLIENTE]:[GERENTE]],5,0)</f>
        <v>Walter</v>
      </c>
      <c r="F477" s="16" t="str">
        <f>VLOOKUP(Respostas[[#This Row],[CÓD_CLIENTE]],Localidades[],2,0)</f>
        <v>Campinas</v>
      </c>
      <c r="G477" s="16" t="str">
        <f>VLOOKUP(Respostas[[#This Row],[CÓD_CLIENTE]],Localidades[],3,0)</f>
        <v>SP</v>
      </c>
      <c r="H477" s="16" t="str">
        <f>VLOOKUP(Respostas[[#This Row],[CÓD_CLIENTE]],Localidades[],4,0)</f>
        <v>Sudeste</v>
      </c>
      <c r="I477" s="16" t="s">
        <v>55</v>
      </c>
      <c r="J477" s="16">
        <v>9</v>
      </c>
      <c r="K477" s="17" t="str">
        <f>IF(Respostas[[#This Row],[NOTA_FINAL_NPS]]&gt;=9,"Promotor",IF(Respostas[[#This Row],[NOTA_FINAL_NPS]]&lt;6,"Detrator","Neutro"))</f>
        <v>Promotor</v>
      </c>
    </row>
    <row r="478" spans="2:11" x14ac:dyDescent="0.2">
      <c r="B478" s="15">
        <v>44361</v>
      </c>
      <c r="C478" s="15" t="str">
        <f>UPPER(TEXT(Respostas[[#This Row],[DATA_RESPOSTA]],"mmm"))</f>
        <v>JUN</v>
      </c>
      <c r="D478" s="16">
        <v>9000021</v>
      </c>
      <c r="E478" s="16" t="str">
        <f>VLOOKUP(Respostas[[#This Row],[CÓD_CLIENTE]],CadastroClientes[[COD_CLIENTE]:[GERENTE]],5,0)</f>
        <v>Michael</v>
      </c>
      <c r="F478" s="16" t="str">
        <f>VLOOKUP(Respostas[[#This Row],[CÓD_CLIENTE]],Localidades[],2,0)</f>
        <v>São Paulo</v>
      </c>
      <c r="G478" s="16" t="str">
        <f>VLOOKUP(Respostas[[#This Row],[CÓD_CLIENTE]],Localidades[],3,0)</f>
        <v>SP</v>
      </c>
      <c r="H478" s="16" t="str">
        <f>VLOOKUP(Respostas[[#This Row],[CÓD_CLIENTE]],Localidades[],4,0)</f>
        <v>Sudeste</v>
      </c>
      <c r="I478" s="16" t="s">
        <v>1</v>
      </c>
      <c r="J478" s="16">
        <v>8</v>
      </c>
      <c r="K478" s="17" t="str">
        <f>IF(Respostas[[#This Row],[NOTA_FINAL_NPS]]&gt;=9,"Promotor",IF(Respostas[[#This Row],[NOTA_FINAL_NPS]]&lt;6,"Detrator","Neutro"))</f>
        <v>Neutro</v>
      </c>
    </row>
    <row r="479" spans="2:11" x14ac:dyDescent="0.2">
      <c r="B479" s="15">
        <v>44361</v>
      </c>
      <c r="C479" s="15" t="str">
        <f>UPPER(TEXT(Respostas[[#This Row],[DATA_RESPOSTA]],"mmm"))</f>
        <v>JUN</v>
      </c>
      <c r="D479" s="16">
        <v>9000377</v>
      </c>
      <c r="E479" s="16" t="str">
        <f>VLOOKUP(Respostas[[#This Row],[CÓD_CLIENTE]],CadastroClientes[[COD_CLIENTE]:[GERENTE]],5,0)</f>
        <v>Analise</v>
      </c>
      <c r="F479" s="16" t="str">
        <f>VLOOKUP(Respostas[[#This Row],[CÓD_CLIENTE]],Localidades[],2,0)</f>
        <v>Rio de Janeiro</v>
      </c>
      <c r="G479" s="16" t="str">
        <f>VLOOKUP(Respostas[[#This Row],[CÓD_CLIENTE]],Localidades[],3,0)</f>
        <v>RJ</v>
      </c>
      <c r="H479" s="16" t="str">
        <f>VLOOKUP(Respostas[[#This Row],[CÓD_CLIENTE]],Localidades[],4,0)</f>
        <v>Sudeste</v>
      </c>
      <c r="I479" s="16" t="s">
        <v>55</v>
      </c>
      <c r="J479" s="16">
        <v>8</v>
      </c>
      <c r="K479" s="17" t="str">
        <f>IF(Respostas[[#This Row],[NOTA_FINAL_NPS]]&gt;=9,"Promotor",IF(Respostas[[#This Row],[NOTA_FINAL_NPS]]&lt;6,"Detrator","Neutro"))</f>
        <v>Neutro</v>
      </c>
    </row>
    <row r="480" spans="2:11" x14ac:dyDescent="0.2">
      <c r="B480" s="15">
        <v>44361</v>
      </c>
      <c r="C480" s="15" t="str">
        <f>UPPER(TEXT(Respostas[[#This Row],[DATA_RESPOSTA]],"mmm"))</f>
        <v>JUN</v>
      </c>
      <c r="D480" s="16">
        <v>9000409</v>
      </c>
      <c r="E480" s="16" t="str">
        <f>VLOOKUP(Respostas[[#This Row],[CÓD_CLIENTE]],CadastroClientes[[COD_CLIENTE]:[GERENTE]],5,0)</f>
        <v>Analise</v>
      </c>
      <c r="F480" s="16" t="str">
        <f>VLOOKUP(Respostas[[#This Row],[CÓD_CLIENTE]],Localidades[],2,0)</f>
        <v>Belo Horizonte</v>
      </c>
      <c r="G480" s="16" t="str">
        <f>VLOOKUP(Respostas[[#This Row],[CÓD_CLIENTE]],Localidades[],3,0)</f>
        <v>MG</v>
      </c>
      <c r="H480" s="16" t="str">
        <f>VLOOKUP(Respostas[[#This Row],[CÓD_CLIENTE]],Localidades[],4,0)</f>
        <v>Sudeste</v>
      </c>
      <c r="I480" s="16" t="s">
        <v>1</v>
      </c>
      <c r="J480" s="16">
        <v>10</v>
      </c>
      <c r="K480" s="17" t="str">
        <f>IF(Respostas[[#This Row],[NOTA_FINAL_NPS]]&gt;=9,"Promotor",IF(Respostas[[#This Row],[NOTA_FINAL_NPS]]&lt;6,"Detrator","Neutro"))</f>
        <v>Promotor</v>
      </c>
    </row>
    <row r="481" spans="2:11" x14ac:dyDescent="0.2">
      <c r="B481" s="15">
        <v>44361</v>
      </c>
      <c r="C481" s="15" t="str">
        <f>UPPER(TEXT(Respostas[[#This Row],[DATA_RESPOSTA]],"mmm"))</f>
        <v>JUN</v>
      </c>
      <c r="D481" s="16">
        <v>9000605</v>
      </c>
      <c r="E481" s="16" t="str">
        <f>VLOOKUP(Respostas[[#This Row],[CÓD_CLIENTE]],CadastroClientes[[COD_CLIENTE]:[GERENTE]],5,0)</f>
        <v>Analise</v>
      </c>
      <c r="F481" s="16" t="str">
        <f>VLOOKUP(Respostas[[#This Row],[CÓD_CLIENTE]],Localidades[],2,0)</f>
        <v>Florianopolis</v>
      </c>
      <c r="G481" s="16" t="str">
        <f>VLOOKUP(Respostas[[#This Row],[CÓD_CLIENTE]],Localidades[],3,0)</f>
        <v>SC</v>
      </c>
      <c r="H481" s="16" t="str">
        <f>VLOOKUP(Respostas[[#This Row],[CÓD_CLIENTE]],Localidades[],4,0)</f>
        <v>Sul</v>
      </c>
      <c r="I481" s="16" t="s">
        <v>55</v>
      </c>
      <c r="J481" s="16">
        <v>10</v>
      </c>
      <c r="K481" s="17" t="str">
        <f>IF(Respostas[[#This Row],[NOTA_FINAL_NPS]]&gt;=9,"Promotor",IF(Respostas[[#This Row],[NOTA_FINAL_NPS]]&lt;6,"Detrator","Neutro"))</f>
        <v>Promotor</v>
      </c>
    </row>
    <row r="482" spans="2:11" x14ac:dyDescent="0.2">
      <c r="B482" s="15">
        <v>44361</v>
      </c>
      <c r="C482" s="15" t="str">
        <f>UPPER(TEXT(Respostas[[#This Row],[DATA_RESPOSTA]],"mmm"))</f>
        <v>JUN</v>
      </c>
      <c r="D482" s="16">
        <v>9000612</v>
      </c>
      <c r="E482" s="16" t="str">
        <f>VLOOKUP(Respostas[[#This Row],[CÓD_CLIENTE]],CadastroClientes[[COD_CLIENTE]:[GERENTE]],5,0)</f>
        <v>Analise</v>
      </c>
      <c r="F482" s="16" t="str">
        <f>VLOOKUP(Respostas[[#This Row],[CÓD_CLIENTE]],Localidades[],2,0)</f>
        <v>Recife</v>
      </c>
      <c r="G482" s="16" t="str">
        <f>VLOOKUP(Respostas[[#This Row],[CÓD_CLIENTE]],Localidades[],3,0)</f>
        <v>PE</v>
      </c>
      <c r="H482" s="16" t="str">
        <f>VLOOKUP(Respostas[[#This Row],[CÓD_CLIENTE]],Localidades[],4,0)</f>
        <v>Nordeste</v>
      </c>
      <c r="I482" s="16" t="s">
        <v>1</v>
      </c>
      <c r="J482" s="16">
        <v>9</v>
      </c>
      <c r="K482" s="17" t="str">
        <f>IF(Respostas[[#This Row],[NOTA_FINAL_NPS]]&gt;=9,"Promotor",IF(Respostas[[#This Row],[NOTA_FINAL_NPS]]&lt;6,"Detrator","Neutro"))</f>
        <v>Promotor</v>
      </c>
    </row>
    <row r="483" spans="2:11" x14ac:dyDescent="0.2">
      <c r="B483" s="15">
        <v>44361</v>
      </c>
      <c r="C483" s="15" t="str">
        <f>UPPER(TEXT(Respostas[[#This Row],[DATA_RESPOSTA]],"mmm"))</f>
        <v>JUN</v>
      </c>
      <c r="D483" s="16">
        <v>9000712</v>
      </c>
      <c r="E483" s="16" t="str">
        <f>VLOOKUP(Respostas[[#This Row],[CÓD_CLIENTE]],CadastroClientes[[COD_CLIENTE]:[GERENTE]],5,0)</f>
        <v>Analise</v>
      </c>
      <c r="F483" s="16" t="str">
        <f>VLOOKUP(Respostas[[#This Row],[CÓD_CLIENTE]],Localidades[],2,0)</f>
        <v>Florianopolis</v>
      </c>
      <c r="G483" s="16" t="str">
        <f>VLOOKUP(Respostas[[#This Row],[CÓD_CLIENTE]],Localidades[],3,0)</f>
        <v>SC</v>
      </c>
      <c r="H483" s="16" t="str">
        <f>VLOOKUP(Respostas[[#This Row],[CÓD_CLIENTE]],Localidades[],4,0)</f>
        <v>Sul</v>
      </c>
      <c r="I483" s="16" t="s">
        <v>54</v>
      </c>
      <c r="J483" s="16">
        <v>9</v>
      </c>
      <c r="K483" s="17" t="str">
        <f>IF(Respostas[[#This Row],[NOTA_FINAL_NPS]]&gt;=9,"Promotor",IF(Respostas[[#This Row],[NOTA_FINAL_NPS]]&lt;6,"Detrator","Neutro"))</f>
        <v>Promotor</v>
      </c>
    </row>
    <row r="484" spans="2:11" x14ac:dyDescent="0.2">
      <c r="B484" s="15">
        <v>44361</v>
      </c>
      <c r="C484" s="15" t="str">
        <f>UPPER(TEXT(Respostas[[#This Row],[DATA_RESPOSTA]],"mmm"))</f>
        <v>JUN</v>
      </c>
      <c r="D484" s="16">
        <v>9000973</v>
      </c>
      <c r="E484" s="16" t="str">
        <f>VLOOKUP(Respostas[[#This Row],[CÓD_CLIENTE]],CadastroClientes[[COD_CLIENTE]:[GERENTE]],5,0)</f>
        <v>Aria</v>
      </c>
      <c r="F484" s="16" t="str">
        <f>VLOOKUP(Respostas[[#This Row],[CÓD_CLIENTE]],Localidades[],2,0)</f>
        <v>Manaus</v>
      </c>
      <c r="G484" s="16" t="str">
        <f>VLOOKUP(Respostas[[#This Row],[CÓD_CLIENTE]],Localidades[],3,0)</f>
        <v>AM</v>
      </c>
      <c r="H484" s="16" t="str">
        <f>VLOOKUP(Respostas[[#This Row],[CÓD_CLIENTE]],Localidades[],4,0)</f>
        <v>Norte</v>
      </c>
      <c r="I484" s="16" t="s">
        <v>1</v>
      </c>
      <c r="J484" s="16">
        <v>10</v>
      </c>
      <c r="K484" s="17" t="str">
        <f>IF(Respostas[[#This Row],[NOTA_FINAL_NPS]]&gt;=9,"Promotor",IF(Respostas[[#This Row],[NOTA_FINAL_NPS]]&lt;6,"Detrator","Neutro"))</f>
        <v>Promotor</v>
      </c>
    </row>
    <row r="485" spans="2:11" x14ac:dyDescent="0.2">
      <c r="B485" s="15">
        <v>44361</v>
      </c>
      <c r="C485" s="15" t="str">
        <f>UPPER(TEXT(Respostas[[#This Row],[DATA_RESPOSTA]],"mmm"))</f>
        <v>JUN</v>
      </c>
      <c r="D485" s="16">
        <v>9001037</v>
      </c>
      <c r="E485" s="16" t="str">
        <f>VLOOKUP(Respostas[[#This Row],[CÓD_CLIENTE]],CadastroClientes[[COD_CLIENTE]:[GERENTE]],5,0)</f>
        <v>Walter</v>
      </c>
      <c r="F485" s="16" t="str">
        <f>VLOOKUP(Respostas[[#This Row],[CÓD_CLIENTE]],Localidades[],2,0)</f>
        <v>Campinas</v>
      </c>
      <c r="G485" s="16" t="str">
        <f>VLOOKUP(Respostas[[#This Row],[CÓD_CLIENTE]],Localidades[],3,0)</f>
        <v>SP</v>
      </c>
      <c r="H485" s="16" t="str">
        <f>VLOOKUP(Respostas[[#This Row],[CÓD_CLIENTE]],Localidades[],4,0)</f>
        <v>Sudeste</v>
      </c>
      <c r="I485" s="16" t="s">
        <v>54</v>
      </c>
      <c r="J485" s="16">
        <v>10</v>
      </c>
      <c r="K485" s="17" t="str">
        <f>IF(Respostas[[#This Row],[NOTA_FINAL_NPS]]&gt;=9,"Promotor",IF(Respostas[[#This Row],[NOTA_FINAL_NPS]]&lt;6,"Detrator","Neutro"))</f>
        <v>Promotor</v>
      </c>
    </row>
    <row r="486" spans="2:11" x14ac:dyDescent="0.2">
      <c r="B486" s="15">
        <v>44361</v>
      </c>
      <c r="C486" s="15" t="str">
        <f>UPPER(TEXT(Respostas[[#This Row],[DATA_RESPOSTA]],"mmm"))</f>
        <v>JUN</v>
      </c>
      <c r="D486" s="16">
        <v>9001227</v>
      </c>
      <c r="E486" s="16" t="str">
        <f>VLOOKUP(Respostas[[#This Row],[CÓD_CLIENTE]],CadastroClientes[[COD_CLIENTE]:[GERENTE]],5,0)</f>
        <v>Aria</v>
      </c>
      <c r="F486" s="16" t="str">
        <f>VLOOKUP(Respostas[[#This Row],[CÓD_CLIENTE]],Localidades[],2,0)</f>
        <v>Campinas</v>
      </c>
      <c r="G486" s="16" t="str">
        <f>VLOOKUP(Respostas[[#This Row],[CÓD_CLIENTE]],Localidades[],3,0)</f>
        <v>SP</v>
      </c>
      <c r="H486" s="16" t="str">
        <f>VLOOKUP(Respostas[[#This Row],[CÓD_CLIENTE]],Localidades[],4,0)</f>
        <v>Sudeste</v>
      </c>
      <c r="I486" s="16" t="s">
        <v>54</v>
      </c>
      <c r="J486" s="16">
        <v>10</v>
      </c>
      <c r="K486" s="17" t="str">
        <f>IF(Respostas[[#This Row],[NOTA_FINAL_NPS]]&gt;=9,"Promotor",IF(Respostas[[#This Row],[NOTA_FINAL_NPS]]&lt;6,"Detrator","Neutro"))</f>
        <v>Promotor</v>
      </c>
    </row>
    <row r="487" spans="2:11" x14ac:dyDescent="0.2">
      <c r="B487" s="15">
        <v>44362</v>
      </c>
      <c r="C487" s="15" t="str">
        <f>UPPER(TEXT(Respostas[[#This Row],[DATA_RESPOSTA]],"mmm"))</f>
        <v>JUN</v>
      </c>
      <c r="D487" s="16">
        <v>9000734</v>
      </c>
      <c r="E487" s="16" t="str">
        <f>VLOOKUP(Respostas[[#This Row],[CÓD_CLIENTE]],CadastroClientes[[COD_CLIENTE]:[GERENTE]],5,0)</f>
        <v>Aria</v>
      </c>
      <c r="F487" s="16" t="str">
        <f>VLOOKUP(Respostas[[#This Row],[CÓD_CLIENTE]],Localidades[],2,0)</f>
        <v>Belo Horizonte</v>
      </c>
      <c r="G487" s="16" t="str">
        <f>VLOOKUP(Respostas[[#This Row],[CÓD_CLIENTE]],Localidades[],3,0)</f>
        <v>MG</v>
      </c>
      <c r="H487" s="16" t="str">
        <f>VLOOKUP(Respostas[[#This Row],[CÓD_CLIENTE]],Localidades[],4,0)</f>
        <v>Sudeste</v>
      </c>
      <c r="I487" s="16" t="s">
        <v>54</v>
      </c>
      <c r="J487" s="16">
        <v>9</v>
      </c>
      <c r="K487" s="17" t="str">
        <f>IF(Respostas[[#This Row],[NOTA_FINAL_NPS]]&gt;=9,"Promotor",IF(Respostas[[#This Row],[NOTA_FINAL_NPS]]&lt;6,"Detrator","Neutro"))</f>
        <v>Promotor</v>
      </c>
    </row>
    <row r="488" spans="2:11" x14ac:dyDescent="0.2">
      <c r="B488" s="15">
        <v>44362</v>
      </c>
      <c r="C488" s="15" t="str">
        <f>UPPER(TEXT(Respostas[[#This Row],[DATA_RESPOSTA]],"mmm"))</f>
        <v>JUN</v>
      </c>
      <c r="D488" s="16">
        <v>9001083</v>
      </c>
      <c r="E488" s="16" t="str">
        <f>VLOOKUP(Respostas[[#This Row],[CÓD_CLIENTE]],CadastroClientes[[COD_CLIENTE]:[GERENTE]],5,0)</f>
        <v>Michael</v>
      </c>
      <c r="F488" s="16" t="str">
        <f>VLOOKUP(Respostas[[#This Row],[CÓD_CLIENTE]],Localidades[],2,0)</f>
        <v>Florianopolis</v>
      </c>
      <c r="G488" s="16" t="str">
        <f>VLOOKUP(Respostas[[#This Row],[CÓD_CLIENTE]],Localidades[],3,0)</f>
        <v>SC</v>
      </c>
      <c r="H488" s="16" t="str">
        <f>VLOOKUP(Respostas[[#This Row],[CÓD_CLIENTE]],Localidades[],4,0)</f>
        <v>Sul</v>
      </c>
      <c r="I488" s="16" t="s">
        <v>55</v>
      </c>
      <c r="J488" s="16">
        <v>8</v>
      </c>
      <c r="K488" s="17" t="str">
        <f>IF(Respostas[[#This Row],[NOTA_FINAL_NPS]]&gt;=9,"Promotor",IF(Respostas[[#This Row],[NOTA_FINAL_NPS]]&lt;6,"Detrator","Neutro"))</f>
        <v>Neutro</v>
      </c>
    </row>
    <row r="489" spans="2:11" x14ac:dyDescent="0.2">
      <c r="B489" s="15">
        <v>44362</v>
      </c>
      <c r="C489" s="15" t="str">
        <f>UPPER(TEXT(Respostas[[#This Row],[DATA_RESPOSTA]],"mmm"))</f>
        <v>JUN</v>
      </c>
      <c r="D489" s="16">
        <v>9001278</v>
      </c>
      <c r="E489" s="16" t="str">
        <f>VLOOKUP(Respostas[[#This Row],[CÓD_CLIENTE]],CadastroClientes[[COD_CLIENTE]:[GERENTE]],5,0)</f>
        <v>Kate</v>
      </c>
      <c r="F489" s="16" t="str">
        <f>VLOOKUP(Respostas[[#This Row],[CÓD_CLIENTE]],Localidades[],2,0)</f>
        <v>Rio de Janeiro</v>
      </c>
      <c r="G489" s="16" t="str">
        <f>VLOOKUP(Respostas[[#This Row],[CÓD_CLIENTE]],Localidades[],3,0)</f>
        <v>RJ</v>
      </c>
      <c r="H489" s="16" t="str">
        <f>VLOOKUP(Respostas[[#This Row],[CÓD_CLIENTE]],Localidades[],4,0)</f>
        <v>Sudeste</v>
      </c>
      <c r="I489" s="16" t="s">
        <v>1</v>
      </c>
      <c r="J489" s="16">
        <v>10</v>
      </c>
      <c r="K489" s="17" t="str">
        <f>IF(Respostas[[#This Row],[NOTA_FINAL_NPS]]&gt;=9,"Promotor",IF(Respostas[[#This Row],[NOTA_FINAL_NPS]]&lt;6,"Detrator","Neutro"))</f>
        <v>Promotor</v>
      </c>
    </row>
    <row r="490" spans="2:11" x14ac:dyDescent="0.2">
      <c r="B490" s="15">
        <v>44362</v>
      </c>
      <c r="C490" s="15" t="str">
        <f>UPPER(TEXT(Respostas[[#This Row],[DATA_RESPOSTA]],"mmm"))</f>
        <v>JUN</v>
      </c>
      <c r="D490" s="16">
        <v>9001576</v>
      </c>
      <c r="E490" s="16" t="str">
        <f>VLOOKUP(Respostas[[#This Row],[CÓD_CLIENTE]],CadastroClientes[[COD_CLIENTE]:[GERENTE]],5,0)</f>
        <v>Kate</v>
      </c>
      <c r="F490" s="16" t="str">
        <f>VLOOKUP(Respostas[[#This Row],[CÓD_CLIENTE]],Localidades[],2,0)</f>
        <v>Goiania</v>
      </c>
      <c r="G490" s="16" t="str">
        <f>VLOOKUP(Respostas[[#This Row],[CÓD_CLIENTE]],Localidades[],3,0)</f>
        <v>GO</v>
      </c>
      <c r="H490" s="16" t="str">
        <f>VLOOKUP(Respostas[[#This Row],[CÓD_CLIENTE]],Localidades[],4,0)</f>
        <v>Centro-oeste</v>
      </c>
      <c r="I490" s="16" t="s">
        <v>57</v>
      </c>
      <c r="J490" s="16">
        <v>8</v>
      </c>
      <c r="K490" s="17" t="str">
        <f>IF(Respostas[[#This Row],[NOTA_FINAL_NPS]]&gt;=9,"Promotor",IF(Respostas[[#This Row],[NOTA_FINAL_NPS]]&lt;6,"Detrator","Neutro"))</f>
        <v>Neutro</v>
      </c>
    </row>
    <row r="491" spans="2:11" x14ac:dyDescent="0.2">
      <c r="B491" s="15">
        <v>44363</v>
      </c>
      <c r="C491" s="15" t="str">
        <f>UPPER(TEXT(Respostas[[#This Row],[DATA_RESPOSTA]],"mmm"))</f>
        <v>JUN</v>
      </c>
      <c r="D491" s="16">
        <v>9000276</v>
      </c>
      <c r="E491" s="16" t="str">
        <f>VLOOKUP(Respostas[[#This Row],[CÓD_CLIENTE]],CadastroClientes[[COD_CLIENTE]:[GERENTE]],5,0)</f>
        <v>Analise</v>
      </c>
      <c r="F491" s="16" t="str">
        <f>VLOOKUP(Respostas[[#This Row],[CÓD_CLIENTE]],Localidades[],2,0)</f>
        <v>Recife</v>
      </c>
      <c r="G491" s="16" t="str">
        <f>VLOOKUP(Respostas[[#This Row],[CÓD_CLIENTE]],Localidades[],3,0)</f>
        <v>PE</v>
      </c>
      <c r="H491" s="16" t="str">
        <f>VLOOKUP(Respostas[[#This Row],[CÓD_CLIENTE]],Localidades[],4,0)</f>
        <v>Nordeste</v>
      </c>
      <c r="I491" s="16" t="s">
        <v>56</v>
      </c>
      <c r="J491" s="16">
        <v>9</v>
      </c>
      <c r="K491" s="17" t="str">
        <f>IF(Respostas[[#This Row],[NOTA_FINAL_NPS]]&gt;=9,"Promotor",IF(Respostas[[#This Row],[NOTA_FINAL_NPS]]&lt;6,"Detrator","Neutro"))</f>
        <v>Promotor</v>
      </c>
    </row>
    <row r="492" spans="2:11" x14ac:dyDescent="0.2">
      <c r="B492" s="15">
        <v>44363</v>
      </c>
      <c r="C492" s="15" t="str">
        <f>UPPER(TEXT(Respostas[[#This Row],[DATA_RESPOSTA]],"mmm"))</f>
        <v>JUN</v>
      </c>
      <c r="D492" s="16">
        <v>9000832</v>
      </c>
      <c r="E492" s="16" t="str">
        <f>VLOOKUP(Respostas[[#This Row],[CÓD_CLIENTE]],CadastroClientes[[COD_CLIENTE]:[GERENTE]],5,0)</f>
        <v>Dexter</v>
      </c>
      <c r="F492" s="16" t="str">
        <f>VLOOKUP(Respostas[[#This Row],[CÓD_CLIENTE]],Localidades[],2,0)</f>
        <v>Recife</v>
      </c>
      <c r="G492" s="16" t="str">
        <f>VLOOKUP(Respostas[[#This Row],[CÓD_CLIENTE]],Localidades[],3,0)</f>
        <v>PE</v>
      </c>
      <c r="H492" s="16" t="str">
        <f>VLOOKUP(Respostas[[#This Row],[CÓD_CLIENTE]],Localidades[],4,0)</f>
        <v>Nordeste</v>
      </c>
      <c r="I492" s="16" t="s">
        <v>57</v>
      </c>
      <c r="J492" s="16">
        <v>9</v>
      </c>
      <c r="K492" s="17" t="str">
        <f>IF(Respostas[[#This Row],[NOTA_FINAL_NPS]]&gt;=9,"Promotor",IF(Respostas[[#This Row],[NOTA_FINAL_NPS]]&lt;6,"Detrator","Neutro"))</f>
        <v>Promotor</v>
      </c>
    </row>
    <row r="493" spans="2:11" x14ac:dyDescent="0.2">
      <c r="B493" s="15">
        <v>44363</v>
      </c>
      <c r="C493" s="15" t="str">
        <f>UPPER(TEXT(Respostas[[#This Row],[DATA_RESPOSTA]],"mmm"))</f>
        <v>JUN</v>
      </c>
      <c r="D493" s="16">
        <v>9001005</v>
      </c>
      <c r="E493" s="16" t="str">
        <f>VLOOKUP(Respostas[[#This Row],[CÓD_CLIENTE]],CadastroClientes[[COD_CLIENTE]:[GERENTE]],5,0)</f>
        <v>Kate</v>
      </c>
      <c r="F493" s="16" t="str">
        <f>VLOOKUP(Respostas[[#This Row],[CÓD_CLIENTE]],Localidades[],2,0)</f>
        <v>São Paulo</v>
      </c>
      <c r="G493" s="16" t="str">
        <f>VLOOKUP(Respostas[[#This Row],[CÓD_CLIENTE]],Localidades[],3,0)</f>
        <v>SP</v>
      </c>
      <c r="H493" s="16" t="str">
        <f>VLOOKUP(Respostas[[#This Row],[CÓD_CLIENTE]],Localidades[],4,0)</f>
        <v>Sudeste</v>
      </c>
      <c r="I493" s="16" t="s">
        <v>56</v>
      </c>
      <c r="J493" s="16">
        <v>10</v>
      </c>
      <c r="K493" s="17" t="str">
        <f>IF(Respostas[[#This Row],[NOTA_FINAL_NPS]]&gt;=9,"Promotor",IF(Respostas[[#This Row],[NOTA_FINAL_NPS]]&lt;6,"Detrator","Neutro"))</f>
        <v>Promotor</v>
      </c>
    </row>
    <row r="494" spans="2:11" x14ac:dyDescent="0.2">
      <c r="B494" s="15">
        <v>44363</v>
      </c>
      <c r="C494" s="15" t="str">
        <f>UPPER(TEXT(Respostas[[#This Row],[DATA_RESPOSTA]],"mmm"))</f>
        <v>JUN</v>
      </c>
      <c r="D494" s="16">
        <v>9001130</v>
      </c>
      <c r="E494" s="16" t="str">
        <f>VLOOKUP(Respostas[[#This Row],[CÓD_CLIENTE]],CadastroClientes[[COD_CLIENTE]:[GERENTE]],5,0)</f>
        <v>Analise</v>
      </c>
      <c r="F494" s="16" t="str">
        <f>VLOOKUP(Respostas[[#This Row],[CÓD_CLIENTE]],Localidades[],2,0)</f>
        <v>Belo Horizonte</v>
      </c>
      <c r="G494" s="16" t="str">
        <f>VLOOKUP(Respostas[[#This Row],[CÓD_CLIENTE]],Localidades[],3,0)</f>
        <v>MG</v>
      </c>
      <c r="H494" s="16" t="str">
        <f>VLOOKUP(Respostas[[#This Row],[CÓD_CLIENTE]],Localidades[],4,0)</f>
        <v>Sudeste</v>
      </c>
      <c r="I494" s="16" t="s">
        <v>55</v>
      </c>
      <c r="J494" s="16">
        <v>9</v>
      </c>
      <c r="K494" s="17" t="str">
        <f>IF(Respostas[[#This Row],[NOTA_FINAL_NPS]]&gt;=9,"Promotor",IF(Respostas[[#This Row],[NOTA_FINAL_NPS]]&lt;6,"Detrator","Neutro"))</f>
        <v>Promotor</v>
      </c>
    </row>
    <row r="495" spans="2:11" x14ac:dyDescent="0.2">
      <c r="B495" s="15">
        <v>44363</v>
      </c>
      <c r="C495" s="15" t="str">
        <f>UPPER(TEXT(Respostas[[#This Row],[DATA_RESPOSTA]],"mmm"))</f>
        <v>JUN</v>
      </c>
      <c r="D495" s="16">
        <v>9001193</v>
      </c>
      <c r="E495" s="16" t="str">
        <f>VLOOKUP(Respostas[[#This Row],[CÓD_CLIENTE]],CadastroClientes[[COD_CLIENTE]:[GERENTE]],5,0)</f>
        <v>Aria</v>
      </c>
      <c r="F495" s="16" t="str">
        <f>VLOOKUP(Respostas[[#This Row],[CÓD_CLIENTE]],Localidades[],2,0)</f>
        <v>São Paulo</v>
      </c>
      <c r="G495" s="16" t="str">
        <f>VLOOKUP(Respostas[[#This Row],[CÓD_CLIENTE]],Localidades[],3,0)</f>
        <v>SP</v>
      </c>
      <c r="H495" s="16" t="str">
        <f>VLOOKUP(Respostas[[#This Row],[CÓD_CLIENTE]],Localidades[],4,0)</f>
        <v>Sudeste</v>
      </c>
      <c r="I495" s="16" t="s">
        <v>1</v>
      </c>
      <c r="J495" s="16">
        <v>7</v>
      </c>
      <c r="K495" s="17" t="str">
        <f>IF(Respostas[[#This Row],[NOTA_FINAL_NPS]]&gt;=9,"Promotor",IF(Respostas[[#This Row],[NOTA_FINAL_NPS]]&lt;6,"Detrator","Neutro"))</f>
        <v>Neutro</v>
      </c>
    </row>
    <row r="496" spans="2:11" x14ac:dyDescent="0.2">
      <c r="B496" s="15">
        <v>44363</v>
      </c>
      <c r="C496" s="15" t="str">
        <f>UPPER(TEXT(Respostas[[#This Row],[DATA_RESPOSTA]],"mmm"))</f>
        <v>JUN</v>
      </c>
      <c r="D496" s="16">
        <v>9001195</v>
      </c>
      <c r="E496" s="16" t="str">
        <f>VLOOKUP(Respostas[[#This Row],[CÓD_CLIENTE]],CadastroClientes[[COD_CLIENTE]:[GERENTE]],5,0)</f>
        <v>Kate</v>
      </c>
      <c r="F496" s="16" t="str">
        <f>VLOOKUP(Respostas[[#This Row],[CÓD_CLIENTE]],Localidades[],2,0)</f>
        <v>Porto Alegre</v>
      </c>
      <c r="G496" s="16" t="str">
        <f>VLOOKUP(Respostas[[#This Row],[CÓD_CLIENTE]],Localidades[],3,0)</f>
        <v>RS</v>
      </c>
      <c r="H496" s="16" t="str">
        <f>VLOOKUP(Respostas[[#This Row],[CÓD_CLIENTE]],Localidades[],4,0)</f>
        <v>Sul</v>
      </c>
      <c r="I496" s="16" t="s">
        <v>56</v>
      </c>
      <c r="J496" s="16">
        <v>9</v>
      </c>
      <c r="K496" s="17" t="str">
        <f>IF(Respostas[[#This Row],[NOTA_FINAL_NPS]]&gt;=9,"Promotor",IF(Respostas[[#This Row],[NOTA_FINAL_NPS]]&lt;6,"Detrator","Neutro"))</f>
        <v>Promotor</v>
      </c>
    </row>
    <row r="497" spans="2:11" x14ac:dyDescent="0.2">
      <c r="B497" s="15">
        <v>44363</v>
      </c>
      <c r="C497" s="15" t="str">
        <f>UPPER(TEXT(Respostas[[#This Row],[DATA_RESPOSTA]],"mmm"))</f>
        <v>JUN</v>
      </c>
      <c r="D497" s="16">
        <v>9001299</v>
      </c>
      <c r="E497" s="16" t="str">
        <f>VLOOKUP(Respostas[[#This Row],[CÓD_CLIENTE]],CadastroClientes[[COD_CLIENTE]:[GERENTE]],5,0)</f>
        <v>Aria</v>
      </c>
      <c r="F497" s="16" t="str">
        <f>VLOOKUP(Respostas[[#This Row],[CÓD_CLIENTE]],Localidades[],2,0)</f>
        <v>Recife</v>
      </c>
      <c r="G497" s="16" t="str">
        <f>VLOOKUP(Respostas[[#This Row],[CÓD_CLIENTE]],Localidades[],3,0)</f>
        <v>PE</v>
      </c>
      <c r="H497" s="16" t="str">
        <f>VLOOKUP(Respostas[[#This Row],[CÓD_CLIENTE]],Localidades[],4,0)</f>
        <v>Nordeste</v>
      </c>
      <c r="I497" s="16" t="s">
        <v>58</v>
      </c>
      <c r="J497" s="16">
        <v>7</v>
      </c>
      <c r="K497" s="17" t="str">
        <f>IF(Respostas[[#This Row],[NOTA_FINAL_NPS]]&gt;=9,"Promotor",IF(Respostas[[#This Row],[NOTA_FINAL_NPS]]&lt;6,"Detrator","Neutro"))</f>
        <v>Neutro</v>
      </c>
    </row>
    <row r="498" spans="2:11" x14ac:dyDescent="0.2">
      <c r="B498" s="15">
        <v>44363</v>
      </c>
      <c r="C498" s="15" t="str">
        <f>UPPER(TEXT(Respostas[[#This Row],[DATA_RESPOSTA]],"mmm"))</f>
        <v>JUN</v>
      </c>
      <c r="D498" s="16">
        <v>9001330</v>
      </c>
      <c r="E498" s="16" t="str">
        <f>VLOOKUP(Respostas[[#This Row],[CÓD_CLIENTE]],CadastroClientes[[COD_CLIENTE]:[GERENTE]],5,0)</f>
        <v>Dexter</v>
      </c>
      <c r="F498" s="16" t="str">
        <f>VLOOKUP(Respostas[[#This Row],[CÓD_CLIENTE]],Localidades[],2,0)</f>
        <v>Recife</v>
      </c>
      <c r="G498" s="16" t="str">
        <f>VLOOKUP(Respostas[[#This Row],[CÓD_CLIENTE]],Localidades[],3,0)</f>
        <v>PE</v>
      </c>
      <c r="H498" s="16" t="str">
        <f>VLOOKUP(Respostas[[#This Row],[CÓD_CLIENTE]],Localidades[],4,0)</f>
        <v>Nordeste</v>
      </c>
      <c r="I498" s="16" t="s">
        <v>57</v>
      </c>
      <c r="J498" s="16">
        <v>8</v>
      </c>
      <c r="K498" s="17" t="str">
        <f>IF(Respostas[[#This Row],[NOTA_FINAL_NPS]]&gt;=9,"Promotor",IF(Respostas[[#This Row],[NOTA_FINAL_NPS]]&lt;6,"Detrator","Neutro"))</f>
        <v>Neutro</v>
      </c>
    </row>
    <row r="499" spans="2:11" x14ac:dyDescent="0.2">
      <c r="B499" s="15">
        <v>44364</v>
      </c>
      <c r="C499" s="15" t="str">
        <f>UPPER(TEXT(Respostas[[#This Row],[DATA_RESPOSTA]],"mmm"))</f>
        <v>JUN</v>
      </c>
      <c r="D499" s="16">
        <v>9000632</v>
      </c>
      <c r="E499" s="16" t="str">
        <f>VLOOKUP(Respostas[[#This Row],[CÓD_CLIENTE]],CadastroClientes[[COD_CLIENTE]:[GERENTE]],5,0)</f>
        <v>Analise</v>
      </c>
      <c r="F499" s="16" t="str">
        <f>VLOOKUP(Respostas[[#This Row],[CÓD_CLIENTE]],Localidades[],2,0)</f>
        <v>Goiania</v>
      </c>
      <c r="G499" s="16" t="str">
        <f>VLOOKUP(Respostas[[#This Row],[CÓD_CLIENTE]],Localidades[],3,0)</f>
        <v>GO</v>
      </c>
      <c r="H499" s="16" t="str">
        <f>VLOOKUP(Respostas[[#This Row],[CÓD_CLIENTE]],Localidades[],4,0)</f>
        <v>Centro-oeste</v>
      </c>
      <c r="I499" s="16" t="s">
        <v>56</v>
      </c>
      <c r="J499" s="16">
        <v>7</v>
      </c>
      <c r="K499" s="17" t="str">
        <f>IF(Respostas[[#This Row],[NOTA_FINAL_NPS]]&gt;=9,"Promotor",IF(Respostas[[#This Row],[NOTA_FINAL_NPS]]&lt;6,"Detrator","Neutro"))</f>
        <v>Neutro</v>
      </c>
    </row>
    <row r="500" spans="2:11" x14ac:dyDescent="0.2">
      <c r="B500" s="15">
        <v>44364</v>
      </c>
      <c r="C500" s="15" t="str">
        <f>UPPER(TEXT(Respostas[[#This Row],[DATA_RESPOSTA]],"mmm"))</f>
        <v>JUN</v>
      </c>
      <c r="D500" s="16">
        <v>9000980</v>
      </c>
      <c r="E500" s="16" t="str">
        <f>VLOOKUP(Respostas[[#This Row],[CÓD_CLIENTE]],CadastroClientes[[COD_CLIENTE]:[GERENTE]],5,0)</f>
        <v>Aria</v>
      </c>
      <c r="F500" s="16" t="str">
        <f>VLOOKUP(Respostas[[#This Row],[CÓD_CLIENTE]],Localidades[],2,0)</f>
        <v>Recife</v>
      </c>
      <c r="G500" s="16" t="str">
        <f>VLOOKUP(Respostas[[#This Row],[CÓD_CLIENTE]],Localidades[],3,0)</f>
        <v>PE</v>
      </c>
      <c r="H500" s="16" t="str">
        <f>VLOOKUP(Respostas[[#This Row],[CÓD_CLIENTE]],Localidades[],4,0)</f>
        <v>Nordeste</v>
      </c>
      <c r="I500" s="16" t="s">
        <v>56</v>
      </c>
      <c r="J500" s="16">
        <v>7</v>
      </c>
      <c r="K500" s="17" t="str">
        <f>IF(Respostas[[#This Row],[NOTA_FINAL_NPS]]&gt;=9,"Promotor",IF(Respostas[[#This Row],[NOTA_FINAL_NPS]]&lt;6,"Detrator","Neutro"))</f>
        <v>Neutro</v>
      </c>
    </row>
    <row r="501" spans="2:11" x14ac:dyDescent="0.2">
      <c r="B501" s="15">
        <v>44364</v>
      </c>
      <c r="C501" s="15" t="str">
        <f>UPPER(TEXT(Respostas[[#This Row],[DATA_RESPOSTA]],"mmm"))</f>
        <v>JUN</v>
      </c>
      <c r="D501" s="16">
        <v>9000991</v>
      </c>
      <c r="E501" s="16" t="str">
        <f>VLOOKUP(Respostas[[#This Row],[CÓD_CLIENTE]],CadastroClientes[[COD_CLIENTE]:[GERENTE]],5,0)</f>
        <v>Analise</v>
      </c>
      <c r="F501" s="16" t="str">
        <f>VLOOKUP(Respostas[[#This Row],[CÓD_CLIENTE]],Localidades[],2,0)</f>
        <v>Rio de Janeiro</v>
      </c>
      <c r="G501" s="16" t="str">
        <f>VLOOKUP(Respostas[[#This Row],[CÓD_CLIENTE]],Localidades[],3,0)</f>
        <v>RJ</v>
      </c>
      <c r="H501" s="16" t="str">
        <f>VLOOKUP(Respostas[[#This Row],[CÓD_CLIENTE]],Localidades[],4,0)</f>
        <v>Sudeste</v>
      </c>
      <c r="I501" s="16" t="s">
        <v>58</v>
      </c>
      <c r="J501" s="16">
        <v>10</v>
      </c>
      <c r="K501" s="17" t="str">
        <f>IF(Respostas[[#This Row],[NOTA_FINAL_NPS]]&gt;=9,"Promotor",IF(Respostas[[#This Row],[NOTA_FINAL_NPS]]&lt;6,"Detrator","Neutro"))</f>
        <v>Promotor</v>
      </c>
    </row>
    <row r="502" spans="2:11" x14ac:dyDescent="0.2">
      <c r="B502" s="15">
        <v>44364</v>
      </c>
      <c r="C502" s="15" t="str">
        <f>UPPER(TEXT(Respostas[[#This Row],[DATA_RESPOSTA]],"mmm"))</f>
        <v>JUN</v>
      </c>
      <c r="D502" s="16">
        <v>9001126</v>
      </c>
      <c r="E502" s="16" t="str">
        <f>VLOOKUP(Respostas[[#This Row],[CÓD_CLIENTE]],CadastroClientes[[COD_CLIENTE]:[GERENTE]],5,0)</f>
        <v>Kate</v>
      </c>
      <c r="F502" s="16" t="str">
        <f>VLOOKUP(Respostas[[#This Row],[CÓD_CLIENTE]],Localidades[],2,0)</f>
        <v>Belo Horizonte</v>
      </c>
      <c r="G502" s="16" t="str">
        <f>VLOOKUP(Respostas[[#This Row],[CÓD_CLIENTE]],Localidades[],3,0)</f>
        <v>MG</v>
      </c>
      <c r="H502" s="16" t="str">
        <f>VLOOKUP(Respostas[[#This Row],[CÓD_CLIENTE]],Localidades[],4,0)</f>
        <v>Sudeste</v>
      </c>
      <c r="I502" s="16" t="s">
        <v>57</v>
      </c>
      <c r="J502" s="16">
        <v>8</v>
      </c>
      <c r="K502" s="17" t="str">
        <f>IF(Respostas[[#This Row],[NOTA_FINAL_NPS]]&gt;=9,"Promotor",IF(Respostas[[#This Row],[NOTA_FINAL_NPS]]&lt;6,"Detrator","Neutro"))</f>
        <v>Neutro</v>
      </c>
    </row>
    <row r="503" spans="2:11" x14ac:dyDescent="0.2">
      <c r="B503" s="15">
        <v>44364</v>
      </c>
      <c r="C503" s="15" t="str">
        <f>UPPER(TEXT(Respostas[[#This Row],[DATA_RESPOSTA]],"mmm"))</f>
        <v>JUN</v>
      </c>
      <c r="D503" s="16">
        <v>9001264</v>
      </c>
      <c r="E503" s="16" t="str">
        <f>VLOOKUP(Respostas[[#This Row],[CÓD_CLIENTE]],CadastroClientes[[COD_CLIENTE]:[GERENTE]],5,0)</f>
        <v>Walter</v>
      </c>
      <c r="F503" s="16" t="str">
        <f>VLOOKUP(Respostas[[#This Row],[CÓD_CLIENTE]],Localidades[],2,0)</f>
        <v>Porto Alegre</v>
      </c>
      <c r="G503" s="16" t="str">
        <f>VLOOKUP(Respostas[[#This Row],[CÓD_CLIENTE]],Localidades[],3,0)</f>
        <v>RS</v>
      </c>
      <c r="H503" s="16" t="str">
        <f>VLOOKUP(Respostas[[#This Row],[CÓD_CLIENTE]],Localidades[],4,0)</f>
        <v>Sul</v>
      </c>
      <c r="I503" s="16" t="s">
        <v>54</v>
      </c>
      <c r="J503" s="16">
        <v>10</v>
      </c>
      <c r="K503" s="17" t="str">
        <f>IF(Respostas[[#This Row],[NOTA_FINAL_NPS]]&gt;=9,"Promotor",IF(Respostas[[#This Row],[NOTA_FINAL_NPS]]&lt;6,"Detrator","Neutro"))</f>
        <v>Promotor</v>
      </c>
    </row>
    <row r="504" spans="2:11" x14ac:dyDescent="0.2">
      <c r="B504" s="15">
        <v>44364</v>
      </c>
      <c r="C504" s="15" t="str">
        <f>UPPER(TEXT(Respostas[[#This Row],[DATA_RESPOSTA]],"mmm"))</f>
        <v>JUN</v>
      </c>
      <c r="D504" s="16">
        <v>9001430</v>
      </c>
      <c r="E504" s="16" t="str">
        <f>VLOOKUP(Respostas[[#This Row],[CÓD_CLIENTE]],CadastroClientes[[COD_CLIENTE]:[GERENTE]],5,0)</f>
        <v>Aria</v>
      </c>
      <c r="F504" s="16" t="str">
        <f>VLOOKUP(Respostas[[#This Row],[CÓD_CLIENTE]],Localidades[],2,0)</f>
        <v>Recife</v>
      </c>
      <c r="G504" s="16" t="str">
        <f>VLOOKUP(Respostas[[#This Row],[CÓD_CLIENTE]],Localidades[],3,0)</f>
        <v>PE</v>
      </c>
      <c r="H504" s="16" t="str">
        <f>VLOOKUP(Respostas[[#This Row],[CÓD_CLIENTE]],Localidades[],4,0)</f>
        <v>Nordeste</v>
      </c>
      <c r="I504" s="16" t="s">
        <v>57</v>
      </c>
      <c r="J504" s="16">
        <v>10</v>
      </c>
      <c r="K504" s="17" t="str">
        <f>IF(Respostas[[#This Row],[NOTA_FINAL_NPS]]&gt;=9,"Promotor",IF(Respostas[[#This Row],[NOTA_FINAL_NPS]]&lt;6,"Detrator","Neutro"))</f>
        <v>Promotor</v>
      </c>
    </row>
    <row r="505" spans="2:11" x14ac:dyDescent="0.2">
      <c r="B505" s="15">
        <v>44364</v>
      </c>
      <c r="C505" s="15" t="str">
        <f>UPPER(TEXT(Respostas[[#This Row],[DATA_RESPOSTA]],"mmm"))</f>
        <v>JUN</v>
      </c>
      <c r="D505" s="16">
        <v>9001530</v>
      </c>
      <c r="E505" s="16" t="str">
        <f>VLOOKUP(Respostas[[#This Row],[CÓD_CLIENTE]],CadastroClientes[[COD_CLIENTE]:[GERENTE]],5,0)</f>
        <v>Dexter</v>
      </c>
      <c r="F505" s="16" t="str">
        <f>VLOOKUP(Respostas[[#This Row],[CÓD_CLIENTE]],Localidades[],2,0)</f>
        <v>Florianopolis</v>
      </c>
      <c r="G505" s="16" t="str">
        <f>VLOOKUP(Respostas[[#This Row],[CÓD_CLIENTE]],Localidades[],3,0)</f>
        <v>SC</v>
      </c>
      <c r="H505" s="16" t="str">
        <f>VLOOKUP(Respostas[[#This Row],[CÓD_CLIENTE]],Localidades[],4,0)</f>
        <v>Sul</v>
      </c>
      <c r="I505" s="16" t="s">
        <v>57</v>
      </c>
      <c r="J505" s="16">
        <v>10</v>
      </c>
      <c r="K505" s="17" t="str">
        <f>IF(Respostas[[#This Row],[NOTA_FINAL_NPS]]&gt;=9,"Promotor",IF(Respostas[[#This Row],[NOTA_FINAL_NPS]]&lt;6,"Detrator","Neutro"))</f>
        <v>Promotor</v>
      </c>
    </row>
    <row r="506" spans="2:11" x14ac:dyDescent="0.2">
      <c r="B506" s="15">
        <v>44365</v>
      </c>
      <c r="C506" s="15" t="str">
        <f>UPPER(TEXT(Respostas[[#This Row],[DATA_RESPOSTA]],"mmm"))</f>
        <v>JUN</v>
      </c>
      <c r="D506" s="16">
        <v>9000239</v>
      </c>
      <c r="E506" s="16" t="str">
        <f>VLOOKUP(Respostas[[#This Row],[CÓD_CLIENTE]],CadastroClientes[[COD_CLIENTE]:[GERENTE]],5,0)</f>
        <v>Michael</v>
      </c>
      <c r="F506" s="16" t="str">
        <f>VLOOKUP(Respostas[[#This Row],[CÓD_CLIENTE]],Localidades[],2,0)</f>
        <v>Recife</v>
      </c>
      <c r="G506" s="16" t="str">
        <f>VLOOKUP(Respostas[[#This Row],[CÓD_CLIENTE]],Localidades[],3,0)</f>
        <v>PE</v>
      </c>
      <c r="H506" s="16" t="str">
        <f>VLOOKUP(Respostas[[#This Row],[CÓD_CLIENTE]],Localidades[],4,0)</f>
        <v>Nordeste</v>
      </c>
      <c r="I506" s="16" t="s">
        <v>57</v>
      </c>
      <c r="J506" s="16">
        <v>7</v>
      </c>
      <c r="K506" s="17" t="str">
        <f>IF(Respostas[[#This Row],[NOTA_FINAL_NPS]]&gt;=9,"Promotor",IF(Respostas[[#This Row],[NOTA_FINAL_NPS]]&lt;6,"Detrator","Neutro"))</f>
        <v>Neutro</v>
      </c>
    </row>
    <row r="507" spans="2:11" x14ac:dyDescent="0.2">
      <c r="B507" s="15">
        <v>44365</v>
      </c>
      <c r="C507" s="15" t="str">
        <f>UPPER(TEXT(Respostas[[#This Row],[DATA_RESPOSTA]],"mmm"))</f>
        <v>JUN</v>
      </c>
      <c r="D507" s="16">
        <v>9000345</v>
      </c>
      <c r="E507" s="16" t="str">
        <f>VLOOKUP(Respostas[[#This Row],[CÓD_CLIENTE]],CadastroClientes[[COD_CLIENTE]:[GERENTE]],5,0)</f>
        <v>Analise</v>
      </c>
      <c r="F507" s="16" t="str">
        <f>VLOOKUP(Respostas[[#This Row],[CÓD_CLIENTE]],Localidades[],2,0)</f>
        <v>Goiania</v>
      </c>
      <c r="G507" s="16" t="str">
        <f>VLOOKUP(Respostas[[#This Row],[CÓD_CLIENTE]],Localidades[],3,0)</f>
        <v>GO</v>
      </c>
      <c r="H507" s="16" t="str">
        <f>VLOOKUP(Respostas[[#This Row],[CÓD_CLIENTE]],Localidades[],4,0)</f>
        <v>Centro-oeste</v>
      </c>
      <c r="I507" s="16" t="s">
        <v>56</v>
      </c>
      <c r="J507" s="16">
        <v>7</v>
      </c>
      <c r="K507" s="17" t="str">
        <f>IF(Respostas[[#This Row],[NOTA_FINAL_NPS]]&gt;=9,"Promotor",IF(Respostas[[#This Row],[NOTA_FINAL_NPS]]&lt;6,"Detrator","Neutro"))</f>
        <v>Neutro</v>
      </c>
    </row>
    <row r="508" spans="2:11" x14ac:dyDescent="0.2">
      <c r="B508" s="15">
        <v>44365</v>
      </c>
      <c r="C508" s="15" t="str">
        <f>UPPER(TEXT(Respostas[[#This Row],[DATA_RESPOSTA]],"mmm"))</f>
        <v>JUN</v>
      </c>
      <c r="D508" s="16">
        <v>9001002</v>
      </c>
      <c r="E508" s="16" t="str">
        <f>VLOOKUP(Respostas[[#This Row],[CÓD_CLIENTE]],CadastroClientes[[COD_CLIENTE]:[GERENTE]],5,0)</f>
        <v>Dexter</v>
      </c>
      <c r="F508" s="16" t="str">
        <f>VLOOKUP(Respostas[[#This Row],[CÓD_CLIENTE]],Localidades[],2,0)</f>
        <v>Rio de Janeiro</v>
      </c>
      <c r="G508" s="16" t="str">
        <f>VLOOKUP(Respostas[[#This Row],[CÓD_CLIENTE]],Localidades[],3,0)</f>
        <v>RJ</v>
      </c>
      <c r="H508" s="16" t="str">
        <f>VLOOKUP(Respostas[[#This Row],[CÓD_CLIENTE]],Localidades[],4,0)</f>
        <v>Sudeste</v>
      </c>
      <c r="I508" s="16" t="s">
        <v>55</v>
      </c>
      <c r="J508" s="16">
        <v>10</v>
      </c>
      <c r="K508" s="17" t="str">
        <f>IF(Respostas[[#This Row],[NOTA_FINAL_NPS]]&gt;=9,"Promotor",IF(Respostas[[#This Row],[NOTA_FINAL_NPS]]&lt;6,"Detrator","Neutro"))</f>
        <v>Promotor</v>
      </c>
    </row>
    <row r="509" spans="2:11" x14ac:dyDescent="0.2">
      <c r="B509" s="15">
        <v>44365</v>
      </c>
      <c r="C509" s="15" t="str">
        <f>UPPER(TEXT(Respostas[[#This Row],[DATA_RESPOSTA]],"mmm"))</f>
        <v>JUN</v>
      </c>
      <c r="D509" s="16">
        <v>9001327</v>
      </c>
      <c r="E509" s="16" t="str">
        <f>VLOOKUP(Respostas[[#This Row],[CÓD_CLIENTE]],CadastroClientes[[COD_CLIENTE]:[GERENTE]],5,0)</f>
        <v>Analise</v>
      </c>
      <c r="F509" s="16" t="str">
        <f>VLOOKUP(Respostas[[#This Row],[CÓD_CLIENTE]],Localidades[],2,0)</f>
        <v>Rio de Janeiro</v>
      </c>
      <c r="G509" s="16" t="str">
        <f>VLOOKUP(Respostas[[#This Row],[CÓD_CLIENTE]],Localidades[],3,0)</f>
        <v>RJ</v>
      </c>
      <c r="H509" s="16" t="str">
        <f>VLOOKUP(Respostas[[#This Row],[CÓD_CLIENTE]],Localidades[],4,0)</f>
        <v>Sudeste</v>
      </c>
      <c r="I509" s="16" t="s">
        <v>55</v>
      </c>
      <c r="J509" s="16">
        <v>9</v>
      </c>
      <c r="K509" s="17" t="str">
        <f>IF(Respostas[[#This Row],[NOTA_FINAL_NPS]]&gt;=9,"Promotor",IF(Respostas[[#This Row],[NOTA_FINAL_NPS]]&lt;6,"Detrator","Neutro"))</f>
        <v>Promotor</v>
      </c>
    </row>
    <row r="510" spans="2:11" x14ac:dyDescent="0.2">
      <c r="B510" s="15">
        <v>44365</v>
      </c>
      <c r="C510" s="15" t="str">
        <f>UPPER(TEXT(Respostas[[#This Row],[DATA_RESPOSTA]],"mmm"))</f>
        <v>JUN</v>
      </c>
      <c r="D510" s="16">
        <v>9001352</v>
      </c>
      <c r="E510" s="16" t="str">
        <f>VLOOKUP(Respostas[[#This Row],[CÓD_CLIENTE]],CadastroClientes[[COD_CLIENTE]:[GERENTE]],5,0)</f>
        <v>Walter</v>
      </c>
      <c r="F510" s="16" t="str">
        <f>VLOOKUP(Respostas[[#This Row],[CÓD_CLIENTE]],Localidades[],2,0)</f>
        <v>Florianopolis</v>
      </c>
      <c r="G510" s="16" t="str">
        <f>VLOOKUP(Respostas[[#This Row],[CÓD_CLIENTE]],Localidades[],3,0)</f>
        <v>SC</v>
      </c>
      <c r="H510" s="16" t="str">
        <f>VLOOKUP(Respostas[[#This Row],[CÓD_CLIENTE]],Localidades[],4,0)</f>
        <v>Sul</v>
      </c>
      <c r="I510" s="16" t="s">
        <v>54</v>
      </c>
      <c r="J510" s="16">
        <v>7</v>
      </c>
      <c r="K510" s="17" t="str">
        <f>IF(Respostas[[#This Row],[NOTA_FINAL_NPS]]&gt;=9,"Promotor",IF(Respostas[[#This Row],[NOTA_FINAL_NPS]]&lt;6,"Detrator","Neutro"))</f>
        <v>Neutro</v>
      </c>
    </row>
    <row r="511" spans="2:11" x14ac:dyDescent="0.2">
      <c r="B511" s="15">
        <v>44365</v>
      </c>
      <c r="C511" s="15" t="str">
        <f>UPPER(TEXT(Respostas[[#This Row],[DATA_RESPOSTA]],"mmm"))</f>
        <v>JUN</v>
      </c>
      <c r="D511" s="16">
        <v>9001455</v>
      </c>
      <c r="E511" s="16" t="str">
        <f>VLOOKUP(Respostas[[#This Row],[CÓD_CLIENTE]],CadastroClientes[[COD_CLIENTE]:[GERENTE]],5,0)</f>
        <v>Kate</v>
      </c>
      <c r="F511" s="16" t="str">
        <f>VLOOKUP(Respostas[[#This Row],[CÓD_CLIENTE]],Localidades[],2,0)</f>
        <v>Porto Alegre</v>
      </c>
      <c r="G511" s="16" t="str">
        <f>VLOOKUP(Respostas[[#This Row],[CÓD_CLIENTE]],Localidades[],3,0)</f>
        <v>RS</v>
      </c>
      <c r="H511" s="16" t="str">
        <f>VLOOKUP(Respostas[[#This Row],[CÓD_CLIENTE]],Localidades[],4,0)</f>
        <v>Sul</v>
      </c>
      <c r="I511" s="16" t="s">
        <v>57</v>
      </c>
      <c r="J511" s="16">
        <v>10</v>
      </c>
      <c r="K511" s="17" t="str">
        <f>IF(Respostas[[#This Row],[NOTA_FINAL_NPS]]&gt;=9,"Promotor",IF(Respostas[[#This Row],[NOTA_FINAL_NPS]]&lt;6,"Detrator","Neutro"))</f>
        <v>Promotor</v>
      </c>
    </row>
    <row r="512" spans="2:11" x14ac:dyDescent="0.2">
      <c r="B512" s="15">
        <v>44366</v>
      </c>
      <c r="C512" s="15" t="str">
        <f>UPPER(TEXT(Respostas[[#This Row],[DATA_RESPOSTA]],"mmm"))</f>
        <v>JUN</v>
      </c>
      <c r="D512" s="16">
        <v>9000579</v>
      </c>
      <c r="E512" s="16" t="str">
        <f>VLOOKUP(Respostas[[#This Row],[CÓD_CLIENTE]],CadastroClientes[[COD_CLIENTE]:[GERENTE]],5,0)</f>
        <v>Analise</v>
      </c>
      <c r="F512" s="16" t="str">
        <f>VLOOKUP(Respostas[[#This Row],[CÓD_CLIENTE]],Localidades[],2,0)</f>
        <v>Goiania</v>
      </c>
      <c r="G512" s="16" t="str">
        <f>VLOOKUP(Respostas[[#This Row],[CÓD_CLIENTE]],Localidades[],3,0)</f>
        <v>GO</v>
      </c>
      <c r="H512" s="16" t="str">
        <f>VLOOKUP(Respostas[[#This Row],[CÓD_CLIENTE]],Localidades[],4,0)</f>
        <v>Centro-oeste</v>
      </c>
      <c r="I512" s="16" t="s">
        <v>54</v>
      </c>
      <c r="J512" s="16">
        <v>8</v>
      </c>
      <c r="K512" s="17" t="str">
        <f>IF(Respostas[[#This Row],[NOTA_FINAL_NPS]]&gt;=9,"Promotor",IF(Respostas[[#This Row],[NOTA_FINAL_NPS]]&lt;6,"Detrator","Neutro"))</f>
        <v>Neutro</v>
      </c>
    </row>
    <row r="513" spans="2:11" x14ac:dyDescent="0.2">
      <c r="B513" s="15">
        <v>44366</v>
      </c>
      <c r="C513" s="15" t="str">
        <f>UPPER(TEXT(Respostas[[#This Row],[DATA_RESPOSTA]],"mmm"))</f>
        <v>JUN</v>
      </c>
      <c r="D513" s="16">
        <v>9001048</v>
      </c>
      <c r="E513" s="16" t="str">
        <f>VLOOKUP(Respostas[[#This Row],[CÓD_CLIENTE]],CadastroClientes[[COD_CLIENTE]:[GERENTE]],5,0)</f>
        <v>Aria</v>
      </c>
      <c r="F513" s="16" t="str">
        <f>VLOOKUP(Respostas[[#This Row],[CÓD_CLIENTE]],Localidades[],2,0)</f>
        <v>São Paulo</v>
      </c>
      <c r="G513" s="16" t="str">
        <f>VLOOKUP(Respostas[[#This Row],[CÓD_CLIENTE]],Localidades[],3,0)</f>
        <v>SP</v>
      </c>
      <c r="H513" s="16" t="str">
        <f>VLOOKUP(Respostas[[#This Row],[CÓD_CLIENTE]],Localidades[],4,0)</f>
        <v>Sudeste</v>
      </c>
      <c r="I513" s="16" t="s">
        <v>58</v>
      </c>
      <c r="J513" s="16">
        <v>10</v>
      </c>
      <c r="K513" s="17" t="str">
        <f>IF(Respostas[[#This Row],[NOTA_FINAL_NPS]]&gt;=9,"Promotor",IF(Respostas[[#This Row],[NOTA_FINAL_NPS]]&lt;6,"Detrator","Neutro"))</f>
        <v>Promotor</v>
      </c>
    </row>
    <row r="514" spans="2:11" x14ac:dyDescent="0.2">
      <c r="B514" s="15">
        <v>44366</v>
      </c>
      <c r="C514" s="15" t="str">
        <f>UPPER(TEXT(Respostas[[#This Row],[DATA_RESPOSTA]],"mmm"))</f>
        <v>JUN</v>
      </c>
      <c r="D514" s="16">
        <v>9001390</v>
      </c>
      <c r="E514" s="16" t="str">
        <f>VLOOKUP(Respostas[[#This Row],[CÓD_CLIENTE]],CadastroClientes[[COD_CLIENTE]:[GERENTE]],5,0)</f>
        <v>Michael</v>
      </c>
      <c r="F514" s="16" t="str">
        <f>VLOOKUP(Respostas[[#This Row],[CÓD_CLIENTE]],Localidades[],2,0)</f>
        <v>Goiania</v>
      </c>
      <c r="G514" s="16" t="str">
        <f>VLOOKUP(Respostas[[#This Row],[CÓD_CLIENTE]],Localidades[],3,0)</f>
        <v>GO</v>
      </c>
      <c r="H514" s="16" t="str">
        <f>VLOOKUP(Respostas[[#This Row],[CÓD_CLIENTE]],Localidades[],4,0)</f>
        <v>Centro-oeste</v>
      </c>
      <c r="I514" s="16" t="s">
        <v>57</v>
      </c>
      <c r="J514" s="16">
        <v>9</v>
      </c>
      <c r="K514" s="17" t="str">
        <f>IF(Respostas[[#This Row],[NOTA_FINAL_NPS]]&gt;=9,"Promotor",IF(Respostas[[#This Row],[NOTA_FINAL_NPS]]&lt;6,"Detrator","Neutro"))</f>
        <v>Promotor</v>
      </c>
    </row>
    <row r="515" spans="2:11" x14ac:dyDescent="0.2">
      <c r="B515" s="15">
        <v>44366</v>
      </c>
      <c r="C515" s="15" t="str">
        <f>UPPER(TEXT(Respostas[[#This Row],[DATA_RESPOSTA]],"mmm"))</f>
        <v>JUN</v>
      </c>
      <c r="D515" s="16">
        <v>9001510</v>
      </c>
      <c r="E515" s="16" t="str">
        <f>VLOOKUP(Respostas[[#This Row],[CÓD_CLIENTE]],CadastroClientes[[COD_CLIENTE]:[GERENTE]],5,0)</f>
        <v>Analise</v>
      </c>
      <c r="F515" s="16" t="str">
        <f>VLOOKUP(Respostas[[#This Row],[CÓD_CLIENTE]],Localidades[],2,0)</f>
        <v>Porto Alegre</v>
      </c>
      <c r="G515" s="16" t="str">
        <f>VLOOKUP(Respostas[[#This Row],[CÓD_CLIENTE]],Localidades[],3,0)</f>
        <v>RS</v>
      </c>
      <c r="H515" s="16" t="str">
        <f>VLOOKUP(Respostas[[#This Row],[CÓD_CLIENTE]],Localidades[],4,0)</f>
        <v>Sul</v>
      </c>
      <c r="I515" s="16" t="s">
        <v>57</v>
      </c>
      <c r="J515" s="16">
        <v>7</v>
      </c>
      <c r="K515" s="17" t="str">
        <f>IF(Respostas[[#This Row],[NOTA_FINAL_NPS]]&gt;=9,"Promotor",IF(Respostas[[#This Row],[NOTA_FINAL_NPS]]&lt;6,"Detrator","Neutro"))</f>
        <v>Neutro</v>
      </c>
    </row>
    <row r="516" spans="2:11" x14ac:dyDescent="0.2">
      <c r="B516" s="15">
        <v>44367</v>
      </c>
      <c r="C516" s="15" t="str">
        <f>UPPER(TEXT(Respostas[[#This Row],[DATA_RESPOSTA]],"mmm"))</f>
        <v>JUN</v>
      </c>
      <c r="D516" s="16">
        <v>9000967</v>
      </c>
      <c r="E516" s="16" t="str">
        <f>VLOOKUP(Respostas[[#This Row],[CÓD_CLIENTE]],CadastroClientes[[COD_CLIENTE]:[GERENTE]],5,0)</f>
        <v>Aria</v>
      </c>
      <c r="F516" s="16" t="str">
        <f>VLOOKUP(Respostas[[#This Row],[CÓD_CLIENTE]],Localidades[],2,0)</f>
        <v>Rio de Janeiro</v>
      </c>
      <c r="G516" s="16" t="str">
        <f>VLOOKUP(Respostas[[#This Row],[CÓD_CLIENTE]],Localidades[],3,0)</f>
        <v>RJ</v>
      </c>
      <c r="H516" s="16" t="str">
        <f>VLOOKUP(Respostas[[#This Row],[CÓD_CLIENTE]],Localidades[],4,0)</f>
        <v>Sudeste</v>
      </c>
      <c r="I516" s="16" t="s">
        <v>56</v>
      </c>
      <c r="J516" s="16">
        <v>9</v>
      </c>
      <c r="K516" s="17" t="str">
        <f>IF(Respostas[[#This Row],[NOTA_FINAL_NPS]]&gt;=9,"Promotor",IF(Respostas[[#This Row],[NOTA_FINAL_NPS]]&lt;6,"Detrator","Neutro"))</f>
        <v>Promotor</v>
      </c>
    </row>
    <row r="517" spans="2:11" x14ac:dyDescent="0.2">
      <c r="B517" s="15">
        <v>44368</v>
      </c>
      <c r="C517" s="15" t="str">
        <f>UPPER(TEXT(Respostas[[#This Row],[DATA_RESPOSTA]],"mmm"))</f>
        <v>JUN</v>
      </c>
      <c r="D517" s="16">
        <v>9000976</v>
      </c>
      <c r="E517" s="16" t="str">
        <f>VLOOKUP(Respostas[[#This Row],[CÓD_CLIENTE]],CadastroClientes[[COD_CLIENTE]:[GERENTE]],5,0)</f>
        <v>Aria</v>
      </c>
      <c r="F517" s="16" t="str">
        <f>VLOOKUP(Respostas[[#This Row],[CÓD_CLIENTE]],Localidades[],2,0)</f>
        <v>Recife</v>
      </c>
      <c r="G517" s="16" t="str">
        <f>VLOOKUP(Respostas[[#This Row],[CÓD_CLIENTE]],Localidades[],3,0)</f>
        <v>PE</v>
      </c>
      <c r="H517" s="16" t="str">
        <f>VLOOKUP(Respostas[[#This Row],[CÓD_CLIENTE]],Localidades[],4,0)</f>
        <v>Nordeste</v>
      </c>
      <c r="I517" s="16" t="s">
        <v>55</v>
      </c>
      <c r="J517" s="16">
        <v>9</v>
      </c>
      <c r="K517" s="17" t="str">
        <f>IF(Respostas[[#This Row],[NOTA_FINAL_NPS]]&gt;=9,"Promotor",IF(Respostas[[#This Row],[NOTA_FINAL_NPS]]&lt;6,"Detrator","Neutro"))</f>
        <v>Promotor</v>
      </c>
    </row>
    <row r="518" spans="2:11" x14ac:dyDescent="0.2">
      <c r="B518" s="15">
        <v>44368</v>
      </c>
      <c r="C518" s="15" t="str">
        <f>UPPER(TEXT(Respostas[[#This Row],[DATA_RESPOSTA]],"mmm"))</f>
        <v>JUN</v>
      </c>
      <c r="D518" s="16">
        <v>9001469</v>
      </c>
      <c r="E518" s="16" t="str">
        <f>VLOOKUP(Respostas[[#This Row],[CÓD_CLIENTE]],CadastroClientes[[COD_CLIENTE]:[GERENTE]],5,0)</f>
        <v>Michael</v>
      </c>
      <c r="F518" s="16" t="str">
        <f>VLOOKUP(Respostas[[#This Row],[CÓD_CLIENTE]],Localidades[],2,0)</f>
        <v>Manaus</v>
      </c>
      <c r="G518" s="16" t="str">
        <f>VLOOKUP(Respostas[[#This Row],[CÓD_CLIENTE]],Localidades[],3,0)</f>
        <v>AM</v>
      </c>
      <c r="H518" s="16" t="str">
        <f>VLOOKUP(Respostas[[#This Row],[CÓD_CLIENTE]],Localidades[],4,0)</f>
        <v>Norte</v>
      </c>
      <c r="I518" s="16" t="s">
        <v>57</v>
      </c>
      <c r="J518" s="16">
        <v>4</v>
      </c>
      <c r="K518" s="17" t="str">
        <f>IF(Respostas[[#This Row],[NOTA_FINAL_NPS]]&gt;=9,"Promotor",IF(Respostas[[#This Row],[NOTA_FINAL_NPS]]&lt;6,"Detrator","Neutro"))</f>
        <v>Detrator</v>
      </c>
    </row>
    <row r="519" spans="2:11" x14ac:dyDescent="0.2">
      <c r="B519" s="15">
        <v>44368</v>
      </c>
      <c r="C519" s="15" t="str">
        <f>UPPER(TEXT(Respostas[[#This Row],[DATA_RESPOSTA]],"mmm"))</f>
        <v>JUN</v>
      </c>
      <c r="D519" s="16">
        <v>9001479</v>
      </c>
      <c r="E519" s="16" t="str">
        <f>VLOOKUP(Respostas[[#This Row],[CÓD_CLIENTE]],CadastroClientes[[COD_CLIENTE]:[GERENTE]],5,0)</f>
        <v>Dexter</v>
      </c>
      <c r="F519" s="16" t="str">
        <f>VLOOKUP(Respostas[[#This Row],[CÓD_CLIENTE]],Localidades[],2,0)</f>
        <v>Rio de Janeiro</v>
      </c>
      <c r="G519" s="16" t="str">
        <f>VLOOKUP(Respostas[[#This Row],[CÓD_CLIENTE]],Localidades[],3,0)</f>
        <v>RJ</v>
      </c>
      <c r="H519" s="16" t="str">
        <f>VLOOKUP(Respostas[[#This Row],[CÓD_CLIENTE]],Localidades[],4,0)</f>
        <v>Sudeste</v>
      </c>
      <c r="I519" s="16" t="s">
        <v>57</v>
      </c>
      <c r="J519" s="16">
        <v>3</v>
      </c>
      <c r="K519" s="17" t="str">
        <f>IF(Respostas[[#This Row],[NOTA_FINAL_NPS]]&gt;=9,"Promotor",IF(Respostas[[#This Row],[NOTA_FINAL_NPS]]&lt;6,"Detrator","Neutro"))</f>
        <v>Detrator</v>
      </c>
    </row>
    <row r="520" spans="2:11" x14ac:dyDescent="0.2">
      <c r="B520" s="15">
        <v>44369</v>
      </c>
      <c r="C520" s="15" t="str">
        <f>UPPER(TEXT(Respostas[[#This Row],[DATA_RESPOSTA]],"mmm"))</f>
        <v>JUN</v>
      </c>
      <c r="D520" s="16">
        <v>9000231</v>
      </c>
      <c r="E520" s="16" t="str">
        <f>VLOOKUP(Respostas[[#This Row],[CÓD_CLIENTE]],CadastroClientes[[COD_CLIENTE]:[GERENTE]],5,0)</f>
        <v>Aria</v>
      </c>
      <c r="F520" s="16" t="str">
        <f>VLOOKUP(Respostas[[#This Row],[CÓD_CLIENTE]],Localidades[],2,0)</f>
        <v>Recife</v>
      </c>
      <c r="G520" s="16" t="str">
        <f>VLOOKUP(Respostas[[#This Row],[CÓD_CLIENTE]],Localidades[],3,0)</f>
        <v>PE</v>
      </c>
      <c r="H520" s="16" t="str">
        <f>VLOOKUP(Respostas[[#This Row],[CÓD_CLIENTE]],Localidades[],4,0)</f>
        <v>Nordeste</v>
      </c>
      <c r="I520" s="16" t="s">
        <v>54</v>
      </c>
      <c r="J520" s="16">
        <v>5</v>
      </c>
      <c r="K520" s="17" t="str">
        <f>IF(Respostas[[#This Row],[NOTA_FINAL_NPS]]&gt;=9,"Promotor",IF(Respostas[[#This Row],[NOTA_FINAL_NPS]]&lt;6,"Detrator","Neutro"))</f>
        <v>Detrator</v>
      </c>
    </row>
    <row r="521" spans="2:11" x14ac:dyDescent="0.2">
      <c r="B521" s="15">
        <v>44369</v>
      </c>
      <c r="C521" s="15" t="str">
        <f>UPPER(TEXT(Respostas[[#This Row],[DATA_RESPOSTA]],"mmm"))</f>
        <v>JUN</v>
      </c>
      <c r="D521" s="16">
        <v>9000683</v>
      </c>
      <c r="E521" s="16" t="str">
        <f>VLOOKUP(Respostas[[#This Row],[CÓD_CLIENTE]],CadastroClientes[[COD_CLIENTE]:[GERENTE]],5,0)</f>
        <v>Analise</v>
      </c>
      <c r="F521" s="16" t="str">
        <f>VLOOKUP(Respostas[[#This Row],[CÓD_CLIENTE]],Localidades[],2,0)</f>
        <v>Porto Alegre</v>
      </c>
      <c r="G521" s="16" t="str">
        <f>VLOOKUP(Respostas[[#This Row],[CÓD_CLIENTE]],Localidades[],3,0)</f>
        <v>RS</v>
      </c>
      <c r="H521" s="16" t="str">
        <f>VLOOKUP(Respostas[[#This Row],[CÓD_CLIENTE]],Localidades[],4,0)</f>
        <v>Sul</v>
      </c>
      <c r="I521" s="16" t="s">
        <v>1</v>
      </c>
      <c r="J521" s="16">
        <v>9</v>
      </c>
      <c r="K521" s="17" t="str">
        <f>IF(Respostas[[#This Row],[NOTA_FINAL_NPS]]&gt;=9,"Promotor",IF(Respostas[[#This Row],[NOTA_FINAL_NPS]]&lt;6,"Detrator","Neutro"))</f>
        <v>Promotor</v>
      </c>
    </row>
    <row r="522" spans="2:11" x14ac:dyDescent="0.2">
      <c r="B522" s="15">
        <v>44369</v>
      </c>
      <c r="C522" s="15" t="str">
        <f>UPPER(TEXT(Respostas[[#This Row],[DATA_RESPOSTA]],"mmm"))</f>
        <v>JUN</v>
      </c>
      <c r="D522" s="16">
        <v>9001189</v>
      </c>
      <c r="E522" s="16" t="str">
        <f>VLOOKUP(Respostas[[#This Row],[CÓD_CLIENTE]],CadastroClientes[[COD_CLIENTE]:[GERENTE]],5,0)</f>
        <v>Dexter</v>
      </c>
      <c r="F522" s="16" t="str">
        <f>VLOOKUP(Respostas[[#This Row],[CÓD_CLIENTE]],Localidades[],2,0)</f>
        <v>São Paulo</v>
      </c>
      <c r="G522" s="16" t="str">
        <f>VLOOKUP(Respostas[[#This Row],[CÓD_CLIENTE]],Localidades[],3,0)</f>
        <v>SP</v>
      </c>
      <c r="H522" s="16" t="str">
        <f>VLOOKUP(Respostas[[#This Row],[CÓD_CLIENTE]],Localidades[],4,0)</f>
        <v>Sudeste</v>
      </c>
      <c r="I522" s="16" t="s">
        <v>57</v>
      </c>
      <c r="J522" s="16">
        <v>10</v>
      </c>
      <c r="K522" s="17" t="str">
        <f>IF(Respostas[[#This Row],[NOTA_FINAL_NPS]]&gt;=9,"Promotor",IF(Respostas[[#This Row],[NOTA_FINAL_NPS]]&lt;6,"Detrator","Neutro"))</f>
        <v>Promotor</v>
      </c>
    </row>
    <row r="523" spans="2:11" x14ac:dyDescent="0.2">
      <c r="B523" s="15">
        <v>44370</v>
      </c>
      <c r="C523" s="15" t="str">
        <f>UPPER(TEXT(Respostas[[#This Row],[DATA_RESPOSTA]],"mmm"))</f>
        <v>JUN</v>
      </c>
      <c r="D523" s="16">
        <v>9000275</v>
      </c>
      <c r="E523" s="16" t="str">
        <f>VLOOKUP(Respostas[[#This Row],[CÓD_CLIENTE]],CadastroClientes[[COD_CLIENTE]:[GERENTE]],5,0)</f>
        <v>Analise</v>
      </c>
      <c r="F523" s="16" t="str">
        <f>VLOOKUP(Respostas[[#This Row],[CÓD_CLIENTE]],Localidades[],2,0)</f>
        <v>Belo Horizonte</v>
      </c>
      <c r="G523" s="16" t="str">
        <f>VLOOKUP(Respostas[[#This Row],[CÓD_CLIENTE]],Localidades[],3,0)</f>
        <v>MG</v>
      </c>
      <c r="H523" s="16" t="str">
        <f>VLOOKUP(Respostas[[#This Row],[CÓD_CLIENTE]],Localidades[],4,0)</f>
        <v>Sudeste</v>
      </c>
      <c r="I523" s="16" t="s">
        <v>1</v>
      </c>
      <c r="J523" s="16">
        <v>10</v>
      </c>
      <c r="K523" s="17" t="str">
        <f>IF(Respostas[[#This Row],[NOTA_FINAL_NPS]]&gt;=9,"Promotor",IF(Respostas[[#This Row],[NOTA_FINAL_NPS]]&lt;6,"Detrator","Neutro"))</f>
        <v>Promotor</v>
      </c>
    </row>
    <row r="524" spans="2:11" x14ac:dyDescent="0.2">
      <c r="B524" s="15">
        <v>44370</v>
      </c>
      <c r="C524" s="15" t="str">
        <f>UPPER(TEXT(Respostas[[#This Row],[DATA_RESPOSTA]],"mmm"))</f>
        <v>JUN</v>
      </c>
      <c r="D524" s="16">
        <v>9000387</v>
      </c>
      <c r="E524" s="16" t="str">
        <f>VLOOKUP(Respostas[[#This Row],[CÓD_CLIENTE]],CadastroClientes[[COD_CLIENTE]:[GERENTE]],5,0)</f>
        <v>Analise</v>
      </c>
      <c r="F524" s="16" t="str">
        <f>VLOOKUP(Respostas[[#This Row],[CÓD_CLIENTE]],Localidades[],2,0)</f>
        <v>Manaus</v>
      </c>
      <c r="G524" s="16" t="str">
        <f>VLOOKUP(Respostas[[#This Row],[CÓD_CLIENTE]],Localidades[],3,0)</f>
        <v>AM</v>
      </c>
      <c r="H524" s="16" t="str">
        <f>VLOOKUP(Respostas[[#This Row],[CÓD_CLIENTE]],Localidades[],4,0)</f>
        <v>Norte</v>
      </c>
      <c r="I524" s="16" t="s">
        <v>55</v>
      </c>
      <c r="J524" s="16">
        <v>6</v>
      </c>
      <c r="K524" s="17" t="str">
        <f>IF(Respostas[[#This Row],[NOTA_FINAL_NPS]]&gt;=9,"Promotor",IF(Respostas[[#This Row],[NOTA_FINAL_NPS]]&lt;6,"Detrator","Neutro"))</f>
        <v>Neutro</v>
      </c>
    </row>
    <row r="525" spans="2:11" x14ac:dyDescent="0.2">
      <c r="B525" s="15">
        <v>44370</v>
      </c>
      <c r="C525" s="15" t="str">
        <f>UPPER(TEXT(Respostas[[#This Row],[DATA_RESPOSTA]],"mmm"))</f>
        <v>JUN</v>
      </c>
      <c r="D525" s="16">
        <v>9000747</v>
      </c>
      <c r="E525" s="16" t="str">
        <f>VLOOKUP(Respostas[[#This Row],[CÓD_CLIENTE]],CadastroClientes[[COD_CLIENTE]:[GERENTE]],5,0)</f>
        <v>Dexter</v>
      </c>
      <c r="F525" s="16" t="str">
        <f>VLOOKUP(Respostas[[#This Row],[CÓD_CLIENTE]],Localidades[],2,0)</f>
        <v>Florianopolis</v>
      </c>
      <c r="G525" s="16" t="str">
        <f>VLOOKUP(Respostas[[#This Row],[CÓD_CLIENTE]],Localidades[],3,0)</f>
        <v>SC</v>
      </c>
      <c r="H525" s="16" t="str">
        <f>VLOOKUP(Respostas[[#This Row],[CÓD_CLIENTE]],Localidades[],4,0)</f>
        <v>Sul</v>
      </c>
      <c r="I525" s="16" t="s">
        <v>1</v>
      </c>
      <c r="J525" s="16">
        <v>9</v>
      </c>
      <c r="K525" s="17" t="str">
        <f>IF(Respostas[[#This Row],[NOTA_FINAL_NPS]]&gt;=9,"Promotor",IF(Respostas[[#This Row],[NOTA_FINAL_NPS]]&lt;6,"Detrator","Neutro"))</f>
        <v>Promotor</v>
      </c>
    </row>
    <row r="526" spans="2:11" x14ac:dyDescent="0.2">
      <c r="B526" s="15">
        <v>44370</v>
      </c>
      <c r="C526" s="15" t="str">
        <f>UPPER(TEXT(Respostas[[#This Row],[DATA_RESPOSTA]],"mmm"))</f>
        <v>JUN</v>
      </c>
      <c r="D526" s="16">
        <v>9001034</v>
      </c>
      <c r="E526" s="16" t="str">
        <f>VLOOKUP(Respostas[[#This Row],[CÓD_CLIENTE]],CadastroClientes[[COD_CLIENTE]:[GERENTE]],5,0)</f>
        <v>Analise</v>
      </c>
      <c r="F526" s="16" t="str">
        <f>VLOOKUP(Respostas[[#This Row],[CÓD_CLIENTE]],Localidades[],2,0)</f>
        <v>São Paulo</v>
      </c>
      <c r="G526" s="16" t="str">
        <f>VLOOKUP(Respostas[[#This Row],[CÓD_CLIENTE]],Localidades[],3,0)</f>
        <v>SP</v>
      </c>
      <c r="H526" s="16" t="str">
        <f>VLOOKUP(Respostas[[#This Row],[CÓD_CLIENTE]],Localidades[],4,0)</f>
        <v>Sudeste</v>
      </c>
      <c r="I526" s="16" t="s">
        <v>54</v>
      </c>
      <c r="J526" s="16">
        <v>8</v>
      </c>
      <c r="K526" s="17" t="str">
        <f>IF(Respostas[[#This Row],[NOTA_FINAL_NPS]]&gt;=9,"Promotor",IF(Respostas[[#This Row],[NOTA_FINAL_NPS]]&lt;6,"Detrator","Neutro"))</f>
        <v>Neutro</v>
      </c>
    </row>
    <row r="527" spans="2:11" x14ac:dyDescent="0.2">
      <c r="B527" s="15">
        <v>44370</v>
      </c>
      <c r="C527" s="15" t="str">
        <f>UPPER(TEXT(Respostas[[#This Row],[DATA_RESPOSTA]],"mmm"))</f>
        <v>JUN</v>
      </c>
      <c r="D527" s="16">
        <v>9001087</v>
      </c>
      <c r="E527" s="16" t="str">
        <f>VLOOKUP(Respostas[[#This Row],[CÓD_CLIENTE]],CadastroClientes[[COD_CLIENTE]:[GERENTE]],5,0)</f>
        <v>Kate</v>
      </c>
      <c r="F527" s="16" t="str">
        <f>VLOOKUP(Respostas[[#This Row],[CÓD_CLIENTE]],Localidades[],2,0)</f>
        <v>Campinas</v>
      </c>
      <c r="G527" s="16" t="str">
        <f>VLOOKUP(Respostas[[#This Row],[CÓD_CLIENTE]],Localidades[],3,0)</f>
        <v>SP</v>
      </c>
      <c r="H527" s="16" t="str">
        <f>VLOOKUP(Respostas[[#This Row],[CÓD_CLIENTE]],Localidades[],4,0)</f>
        <v>Sudeste</v>
      </c>
      <c r="I527" s="16" t="s">
        <v>55</v>
      </c>
      <c r="J527" s="16">
        <v>7</v>
      </c>
      <c r="K527" s="17" t="str">
        <f>IF(Respostas[[#This Row],[NOTA_FINAL_NPS]]&gt;=9,"Promotor",IF(Respostas[[#This Row],[NOTA_FINAL_NPS]]&lt;6,"Detrator","Neutro"))</f>
        <v>Neutro</v>
      </c>
    </row>
    <row r="528" spans="2:11" x14ac:dyDescent="0.2">
      <c r="B528" s="15">
        <v>44370</v>
      </c>
      <c r="C528" s="15" t="str">
        <f>UPPER(TEXT(Respostas[[#This Row],[DATA_RESPOSTA]],"mmm"))</f>
        <v>JUN</v>
      </c>
      <c r="D528" s="16">
        <v>9001139</v>
      </c>
      <c r="E528" s="16" t="str">
        <f>VLOOKUP(Respostas[[#This Row],[CÓD_CLIENTE]],CadastroClientes[[COD_CLIENTE]:[GERENTE]],5,0)</f>
        <v>Dexter</v>
      </c>
      <c r="F528" s="16" t="str">
        <f>VLOOKUP(Respostas[[#This Row],[CÓD_CLIENTE]],Localidades[],2,0)</f>
        <v>Belo Horizonte</v>
      </c>
      <c r="G528" s="16" t="str">
        <f>VLOOKUP(Respostas[[#This Row],[CÓD_CLIENTE]],Localidades[],3,0)</f>
        <v>MG</v>
      </c>
      <c r="H528" s="16" t="str">
        <f>VLOOKUP(Respostas[[#This Row],[CÓD_CLIENTE]],Localidades[],4,0)</f>
        <v>Sudeste</v>
      </c>
      <c r="I528" s="16" t="s">
        <v>54</v>
      </c>
      <c r="J528" s="16">
        <v>7</v>
      </c>
      <c r="K528" s="17" t="str">
        <f>IF(Respostas[[#This Row],[NOTA_FINAL_NPS]]&gt;=9,"Promotor",IF(Respostas[[#This Row],[NOTA_FINAL_NPS]]&lt;6,"Detrator","Neutro"))</f>
        <v>Neutro</v>
      </c>
    </row>
    <row r="529" spans="2:11" x14ac:dyDescent="0.2">
      <c r="B529" s="15">
        <v>44371</v>
      </c>
      <c r="C529" s="15" t="str">
        <f>UPPER(TEXT(Respostas[[#This Row],[DATA_RESPOSTA]],"mmm"))</f>
        <v>JUN</v>
      </c>
      <c r="D529" s="16">
        <v>9000059</v>
      </c>
      <c r="E529" s="16" t="str">
        <f>VLOOKUP(Respostas[[#This Row],[CÓD_CLIENTE]],CadastroClientes[[COD_CLIENTE]:[GERENTE]],5,0)</f>
        <v>Walter</v>
      </c>
      <c r="F529" s="16" t="str">
        <f>VLOOKUP(Respostas[[#This Row],[CÓD_CLIENTE]],Localidades[],2,0)</f>
        <v>Belo Horizonte</v>
      </c>
      <c r="G529" s="16" t="str">
        <f>VLOOKUP(Respostas[[#This Row],[CÓD_CLIENTE]],Localidades[],3,0)</f>
        <v>MG</v>
      </c>
      <c r="H529" s="16" t="str">
        <f>VLOOKUP(Respostas[[#This Row],[CÓD_CLIENTE]],Localidades[],4,0)</f>
        <v>Sudeste</v>
      </c>
      <c r="I529" s="16" t="s">
        <v>58</v>
      </c>
      <c r="J529" s="16">
        <v>9</v>
      </c>
      <c r="K529" s="17" t="str">
        <f>IF(Respostas[[#This Row],[NOTA_FINAL_NPS]]&gt;=9,"Promotor",IF(Respostas[[#This Row],[NOTA_FINAL_NPS]]&lt;6,"Detrator","Neutro"))</f>
        <v>Promotor</v>
      </c>
    </row>
    <row r="530" spans="2:11" x14ac:dyDescent="0.2">
      <c r="B530" s="15">
        <v>44371</v>
      </c>
      <c r="C530" s="15" t="str">
        <f>UPPER(TEXT(Respostas[[#This Row],[DATA_RESPOSTA]],"mmm"))</f>
        <v>JUN</v>
      </c>
      <c r="D530" s="16">
        <v>9000300</v>
      </c>
      <c r="E530" s="16" t="str">
        <f>VLOOKUP(Respostas[[#This Row],[CÓD_CLIENTE]],CadastroClientes[[COD_CLIENTE]:[GERENTE]],5,0)</f>
        <v>Analise</v>
      </c>
      <c r="F530" s="16" t="str">
        <f>VLOOKUP(Respostas[[#This Row],[CÓD_CLIENTE]],Localidades[],2,0)</f>
        <v>São Paulo</v>
      </c>
      <c r="G530" s="16" t="str">
        <f>VLOOKUP(Respostas[[#This Row],[CÓD_CLIENTE]],Localidades[],3,0)</f>
        <v>SP</v>
      </c>
      <c r="H530" s="16" t="str">
        <f>VLOOKUP(Respostas[[#This Row],[CÓD_CLIENTE]],Localidades[],4,0)</f>
        <v>Sudeste</v>
      </c>
      <c r="I530" s="16" t="s">
        <v>58</v>
      </c>
      <c r="J530" s="16">
        <v>10</v>
      </c>
      <c r="K530" s="17" t="str">
        <f>IF(Respostas[[#This Row],[NOTA_FINAL_NPS]]&gt;=9,"Promotor",IF(Respostas[[#This Row],[NOTA_FINAL_NPS]]&lt;6,"Detrator","Neutro"))</f>
        <v>Promotor</v>
      </c>
    </row>
    <row r="531" spans="2:11" x14ac:dyDescent="0.2">
      <c r="B531" s="15">
        <v>44371</v>
      </c>
      <c r="C531" s="15" t="str">
        <f>UPPER(TEXT(Respostas[[#This Row],[DATA_RESPOSTA]],"mmm"))</f>
        <v>JUN</v>
      </c>
      <c r="D531" s="16">
        <v>9000643</v>
      </c>
      <c r="E531" s="16" t="str">
        <f>VLOOKUP(Respostas[[#This Row],[CÓD_CLIENTE]],CadastroClientes[[COD_CLIENTE]:[GERENTE]],5,0)</f>
        <v>Analise</v>
      </c>
      <c r="F531" s="16" t="str">
        <f>VLOOKUP(Respostas[[#This Row],[CÓD_CLIENTE]],Localidades[],2,0)</f>
        <v>Recife</v>
      </c>
      <c r="G531" s="16" t="str">
        <f>VLOOKUP(Respostas[[#This Row],[CÓD_CLIENTE]],Localidades[],3,0)</f>
        <v>PE</v>
      </c>
      <c r="H531" s="16" t="str">
        <f>VLOOKUP(Respostas[[#This Row],[CÓD_CLIENTE]],Localidades[],4,0)</f>
        <v>Nordeste</v>
      </c>
      <c r="I531" s="16" t="s">
        <v>55</v>
      </c>
      <c r="J531" s="16">
        <v>9</v>
      </c>
      <c r="K531" s="17" t="str">
        <f>IF(Respostas[[#This Row],[NOTA_FINAL_NPS]]&gt;=9,"Promotor",IF(Respostas[[#This Row],[NOTA_FINAL_NPS]]&lt;6,"Detrator","Neutro"))</f>
        <v>Promotor</v>
      </c>
    </row>
    <row r="532" spans="2:11" x14ac:dyDescent="0.2">
      <c r="B532" s="15">
        <v>44371</v>
      </c>
      <c r="C532" s="15" t="str">
        <f>UPPER(TEXT(Respostas[[#This Row],[DATA_RESPOSTA]],"mmm"))</f>
        <v>JUN</v>
      </c>
      <c r="D532" s="16">
        <v>9000736</v>
      </c>
      <c r="E532" s="16" t="str">
        <f>VLOOKUP(Respostas[[#This Row],[CÓD_CLIENTE]],CadastroClientes[[COD_CLIENTE]:[GERENTE]],5,0)</f>
        <v>Aria</v>
      </c>
      <c r="F532" s="16" t="str">
        <f>VLOOKUP(Respostas[[#This Row],[CÓD_CLIENTE]],Localidades[],2,0)</f>
        <v>Recife</v>
      </c>
      <c r="G532" s="16" t="str">
        <f>VLOOKUP(Respostas[[#This Row],[CÓD_CLIENTE]],Localidades[],3,0)</f>
        <v>PE</v>
      </c>
      <c r="H532" s="16" t="str">
        <f>VLOOKUP(Respostas[[#This Row],[CÓD_CLIENTE]],Localidades[],4,0)</f>
        <v>Nordeste</v>
      </c>
      <c r="I532" s="16" t="s">
        <v>56</v>
      </c>
      <c r="J532" s="16">
        <v>9</v>
      </c>
      <c r="K532" s="17" t="str">
        <f>IF(Respostas[[#This Row],[NOTA_FINAL_NPS]]&gt;=9,"Promotor",IF(Respostas[[#This Row],[NOTA_FINAL_NPS]]&lt;6,"Detrator","Neutro"))</f>
        <v>Promotor</v>
      </c>
    </row>
    <row r="533" spans="2:11" x14ac:dyDescent="0.2">
      <c r="B533" s="15">
        <v>44371</v>
      </c>
      <c r="C533" s="15" t="str">
        <f>UPPER(TEXT(Respostas[[#This Row],[DATA_RESPOSTA]],"mmm"))</f>
        <v>JUN</v>
      </c>
      <c r="D533" s="16">
        <v>9000805</v>
      </c>
      <c r="E533" s="16" t="str">
        <f>VLOOKUP(Respostas[[#This Row],[CÓD_CLIENTE]],CadastroClientes[[COD_CLIENTE]:[GERENTE]],5,0)</f>
        <v>Dexter</v>
      </c>
      <c r="F533" s="16" t="str">
        <f>VLOOKUP(Respostas[[#This Row],[CÓD_CLIENTE]],Localidades[],2,0)</f>
        <v>Recife</v>
      </c>
      <c r="G533" s="16" t="str">
        <f>VLOOKUP(Respostas[[#This Row],[CÓD_CLIENTE]],Localidades[],3,0)</f>
        <v>PE</v>
      </c>
      <c r="H533" s="16" t="str">
        <f>VLOOKUP(Respostas[[#This Row],[CÓD_CLIENTE]],Localidades[],4,0)</f>
        <v>Nordeste</v>
      </c>
      <c r="I533" s="16" t="s">
        <v>57</v>
      </c>
      <c r="J533" s="16">
        <v>9</v>
      </c>
      <c r="K533" s="17" t="str">
        <f>IF(Respostas[[#This Row],[NOTA_FINAL_NPS]]&gt;=9,"Promotor",IF(Respostas[[#This Row],[NOTA_FINAL_NPS]]&lt;6,"Detrator","Neutro"))</f>
        <v>Promotor</v>
      </c>
    </row>
    <row r="534" spans="2:11" x14ac:dyDescent="0.2">
      <c r="B534" s="15">
        <v>44371</v>
      </c>
      <c r="C534" s="15" t="str">
        <f>UPPER(TEXT(Respostas[[#This Row],[DATA_RESPOSTA]],"mmm"))</f>
        <v>JUN</v>
      </c>
      <c r="D534" s="16">
        <v>9001006</v>
      </c>
      <c r="E534" s="16" t="str">
        <f>VLOOKUP(Respostas[[#This Row],[CÓD_CLIENTE]],CadastroClientes[[COD_CLIENTE]:[GERENTE]],5,0)</f>
        <v>Dexter</v>
      </c>
      <c r="F534" s="16" t="str">
        <f>VLOOKUP(Respostas[[#This Row],[CÓD_CLIENTE]],Localidades[],2,0)</f>
        <v>Belo Horizonte</v>
      </c>
      <c r="G534" s="16" t="str">
        <f>VLOOKUP(Respostas[[#This Row],[CÓD_CLIENTE]],Localidades[],3,0)</f>
        <v>MG</v>
      </c>
      <c r="H534" s="16" t="str">
        <f>VLOOKUP(Respostas[[#This Row],[CÓD_CLIENTE]],Localidades[],4,0)</f>
        <v>Sudeste</v>
      </c>
      <c r="I534" s="16" t="s">
        <v>58</v>
      </c>
      <c r="J534" s="16">
        <v>7</v>
      </c>
      <c r="K534" s="17" t="str">
        <f>IF(Respostas[[#This Row],[NOTA_FINAL_NPS]]&gt;=9,"Promotor",IF(Respostas[[#This Row],[NOTA_FINAL_NPS]]&lt;6,"Detrator","Neutro"))</f>
        <v>Neutro</v>
      </c>
    </row>
    <row r="535" spans="2:11" x14ac:dyDescent="0.2">
      <c r="B535" s="15">
        <v>44371</v>
      </c>
      <c r="C535" s="15" t="str">
        <f>UPPER(TEXT(Respostas[[#This Row],[DATA_RESPOSTA]],"mmm"))</f>
        <v>JUN</v>
      </c>
      <c r="D535" s="16">
        <v>9001141</v>
      </c>
      <c r="E535" s="16" t="str">
        <f>VLOOKUP(Respostas[[#This Row],[CÓD_CLIENTE]],CadastroClientes[[COD_CLIENTE]:[GERENTE]],5,0)</f>
        <v>Aria</v>
      </c>
      <c r="F535" s="16" t="str">
        <f>VLOOKUP(Respostas[[#This Row],[CÓD_CLIENTE]],Localidades[],2,0)</f>
        <v>Recife</v>
      </c>
      <c r="G535" s="16" t="str">
        <f>VLOOKUP(Respostas[[#This Row],[CÓD_CLIENTE]],Localidades[],3,0)</f>
        <v>PE</v>
      </c>
      <c r="H535" s="16" t="str">
        <f>VLOOKUP(Respostas[[#This Row],[CÓD_CLIENTE]],Localidades[],4,0)</f>
        <v>Nordeste</v>
      </c>
      <c r="I535" s="16" t="s">
        <v>54</v>
      </c>
      <c r="J535" s="16">
        <v>9</v>
      </c>
      <c r="K535" s="17" t="str">
        <f>IF(Respostas[[#This Row],[NOTA_FINAL_NPS]]&gt;=9,"Promotor",IF(Respostas[[#This Row],[NOTA_FINAL_NPS]]&lt;6,"Detrator","Neutro"))</f>
        <v>Promotor</v>
      </c>
    </row>
    <row r="536" spans="2:11" x14ac:dyDescent="0.2">
      <c r="B536" s="15">
        <v>44371</v>
      </c>
      <c r="C536" s="15" t="str">
        <f>UPPER(TEXT(Respostas[[#This Row],[DATA_RESPOSTA]],"mmm"))</f>
        <v>JUN</v>
      </c>
      <c r="D536" s="16">
        <v>9001153</v>
      </c>
      <c r="E536" s="16" t="str">
        <f>VLOOKUP(Respostas[[#This Row],[CÓD_CLIENTE]],CadastroClientes[[COD_CLIENTE]:[GERENTE]],5,0)</f>
        <v>Walter</v>
      </c>
      <c r="F536" s="16" t="str">
        <f>VLOOKUP(Respostas[[#This Row],[CÓD_CLIENTE]],Localidades[],2,0)</f>
        <v>Belo Horizonte</v>
      </c>
      <c r="G536" s="16" t="str">
        <f>VLOOKUP(Respostas[[#This Row],[CÓD_CLIENTE]],Localidades[],3,0)</f>
        <v>MG</v>
      </c>
      <c r="H536" s="16" t="str">
        <f>VLOOKUP(Respostas[[#This Row],[CÓD_CLIENTE]],Localidades[],4,0)</f>
        <v>Sudeste</v>
      </c>
      <c r="I536" s="16" t="s">
        <v>54</v>
      </c>
      <c r="J536" s="16">
        <v>7</v>
      </c>
      <c r="K536" s="17" t="str">
        <f>IF(Respostas[[#This Row],[NOTA_FINAL_NPS]]&gt;=9,"Promotor",IF(Respostas[[#This Row],[NOTA_FINAL_NPS]]&lt;6,"Detrator","Neutro"))</f>
        <v>Neutro</v>
      </c>
    </row>
    <row r="537" spans="2:11" x14ac:dyDescent="0.2">
      <c r="B537" s="15">
        <v>44371</v>
      </c>
      <c r="C537" s="15" t="str">
        <f>UPPER(TEXT(Respostas[[#This Row],[DATA_RESPOSTA]],"mmm"))</f>
        <v>JUN</v>
      </c>
      <c r="D537" s="16">
        <v>9001322</v>
      </c>
      <c r="E537" s="16" t="str">
        <f>VLOOKUP(Respostas[[#This Row],[CÓD_CLIENTE]],CadastroClientes[[COD_CLIENTE]:[GERENTE]],5,0)</f>
        <v>Michael</v>
      </c>
      <c r="F537" s="16" t="str">
        <f>VLOOKUP(Respostas[[#This Row],[CÓD_CLIENTE]],Localidades[],2,0)</f>
        <v>Goiania</v>
      </c>
      <c r="G537" s="16" t="str">
        <f>VLOOKUP(Respostas[[#This Row],[CÓD_CLIENTE]],Localidades[],3,0)</f>
        <v>GO</v>
      </c>
      <c r="H537" s="16" t="str">
        <f>VLOOKUP(Respostas[[#This Row],[CÓD_CLIENTE]],Localidades[],4,0)</f>
        <v>Centro-oeste</v>
      </c>
      <c r="I537" s="16" t="s">
        <v>1</v>
      </c>
      <c r="J537" s="16">
        <v>2</v>
      </c>
      <c r="K537" s="17" t="str">
        <f>IF(Respostas[[#This Row],[NOTA_FINAL_NPS]]&gt;=9,"Promotor",IF(Respostas[[#This Row],[NOTA_FINAL_NPS]]&lt;6,"Detrator","Neutro"))</f>
        <v>Detrator</v>
      </c>
    </row>
    <row r="538" spans="2:11" x14ac:dyDescent="0.2">
      <c r="B538" s="15">
        <v>44371</v>
      </c>
      <c r="C538" s="15" t="str">
        <f>UPPER(TEXT(Respostas[[#This Row],[DATA_RESPOSTA]],"mmm"))</f>
        <v>JUN</v>
      </c>
      <c r="D538" s="16">
        <v>9001380</v>
      </c>
      <c r="E538" s="16" t="str">
        <f>VLOOKUP(Respostas[[#This Row],[CÓD_CLIENTE]],CadastroClientes[[COD_CLIENTE]:[GERENTE]],5,0)</f>
        <v>Michael</v>
      </c>
      <c r="F538" s="16" t="str">
        <f>VLOOKUP(Respostas[[#This Row],[CÓD_CLIENTE]],Localidades[],2,0)</f>
        <v>Belo Horizonte</v>
      </c>
      <c r="G538" s="16" t="str">
        <f>VLOOKUP(Respostas[[#This Row],[CÓD_CLIENTE]],Localidades[],3,0)</f>
        <v>MG</v>
      </c>
      <c r="H538" s="16" t="str">
        <f>VLOOKUP(Respostas[[#This Row],[CÓD_CLIENTE]],Localidades[],4,0)</f>
        <v>Sudeste</v>
      </c>
      <c r="I538" s="16" t="s">
        <v>57</v>
      </c>
      <c r="J538" s="16">
        <v>4</v>
      </c>
      <c r="K538" s="17" t="str">
        <f>IF(Respostas[[#This Row],[NOTA_FINAL_NPS]]&gt;=9,"Promotor",IF(Respostas[[#This Row],[NOTA_FINAL_NPS]]&lt;6,"Detrator","Neutro"))</f>
        <v>Detrator</v>
      </c>
    </row>
    <row r="539" spans="2:11" x14ac:dyDescent="0.2">
      <c r="B539" s="15">
        <v>44372</v>
      </c>
      <c r="C539" s="15" t="str">
        <f>UPPER(TEXT(Respostas[[#This Row],[DATA_RESPOSTA]],"mmm"))</f>
        <v>JUN</v>
      </c>
      <c r="D539" s="16">
        <v>9001212</v>
      </c>
      <c r="E539" s="16" t="str">
        <f>VLOOKUP(Respostas[[#This Row],[CÓD_CLIENTE]],CadastroClientes[[COD_CLIENTE]:[GERENTE]],5,0)</f>
        <v>Dexter</v>
      </c>
      <c r="F539" s="16" t="str">
        <f>VLOOKUP(Respostas[[#This Row],[CÓD_CLIENTE]],Localidades[],2,0)</f>
        <v>Recife</v>
      </c>
      <c r="G539" s="16" t="str">
        <f>VLOOKUP(Respostas[[#This Row],[CÓD_CLIENTE]],Localidades[],3,0)</f>
        <v>PE</v>
      </c>
      <c r="H539" s="16" t="str">
        <f>VLOOKUP(Respostas[[#This Row],[CÓD_CLIENTE]],Localidades[],4,0)</f>
        <v>Nordeste</v>
      </c>
      <c r="I539" s="16" t="s">
        <v>55</v>
      </c>
      <c r="J539" s="16">
        <v>7</v>
      </c>
      <c r="K539" s="17" t="str">
        <f>IF(Respostas[[#This Row],[NOTA_FINAL_NPS]]&gt;=9,"Promotor",IF(Respostas[[#This Row],[NOTA_FINAL_NPS]]&lt;6,"Detrator","Neutro"))</f>
        <v>Neutro</v>
      </c>
    </row>
    <row r="540" spans="2:11" x14ac:dyDescent="0.2">
      <c r="B540" s="15">
        <v>44372</v>
      </c>
      <c r="C540" s="15" t="str">
        <f>UPPER(TEXT(Respostas[[#This Row],[DATA_RESPOSTA]],"mmm"))</f>
        <v>JUN</v>
      </c>
      <c r="D540" s="16">
        <v>9001230</v>
      </c>
      <c r="E540" s="16" t="str">
        <f>VLOOKUP(Respostas[[#This Row],[CÓD_CLIENTE]],CadastroClientes[[COD_CLIENTE]:[GERENTE]],5,0)</f>
        <v>Dexter</v>
      </c>
      <c r="F540" s="16" t="str">
        <f>VLOOKUP(Respostas[[#This Row],[CÓD_CLIENTE]],Localidades[],2,0)</f>
        <v>São Paulo</v>
      </c>
      <c r="G540" s="16" t="str">
        <f>VLOOKUP(Respostas[[#This Row],[CÓD_CLIENTE]],Localidades[],3,0)</f>
        <v>SP</v>
      </c>
      <c r="H540" s="16" t="str">
        <f>VLOOKUP(Respostas[[#This Row],[CÓD_CLIENTE]],Localidades[],4,0)</f>
        <v>Sudeste</v>
      </c>
      <c r="I540" s="16" t="s">
        <v>55</v>
      </c>
      <c r="J540" s="16">
        <v>7</v>
      </c>
      <c r="K540" s="17" t="str">
        <f>IF(Respostas[[#This Row],[NOTA_FINAL_NPS]]&gt;=9,"Promotor",IF(Respostas[[#This Row],[NOTA_FINAL_NPS]]&lt;6,"Detrator","Neutro"))</f>
        <v>Neutro</v>
      </c>
    </row>
    <row r="541" spans="2:11" x14ac:dyDescent="0.2">
      <c r="B541" s="15">
        <v>44372</v>
      </c>
      <c r="C541" s="15" t="str">
        <f>UPPER(TEXT(Respostas[[#This Row],[DATA_RESPOSTA]],"mmm"))</f>
        <v>JUN</v>
      </c>
      <c r="D541" s="16">
        <v>9001262</v>
      </c>
      <c r="E541" s="16" t="str">
        <f>VLOOKUP(Respostas[[#This Row],[CÓD_CLIENTE]],CadastroClientes[[COD_CLIENTE]:[GERENTE]],5,0)</f>
        <v>Aria</v>
      </c>
      <c r="F541" s="16" t="str">
        <f>VLOOKUP(Respostas[[#This Row],[CÓD_CLIENTE]],Localidades[],2,0)</f>
        <v>São Paulo</v>
      </c>
      <c r="G541" s="16" t="str">
        <f>VLOOKUP(Respostas[[#This Row],[CÓD_CLIENTE]],Localidades[],3,0)</f>
        <v>SP</v>
      </c>
      <c r="H541" s="16" t="str">
        <f>VLOOKUP(Respostas[[#This Row],[CÓD_CLIENTE]],Localidades[],4,0)</f>
        <v>Sudeste</v>
      </c>
      <c r="I541" s="16" t="s">
        <v>55</v>
      </c>
      <c r="J541" s="16">
        <v>1</v>
      </c>
      <c r="K541" s="17" t="str">
        <f>IF(Respostas[[#This Row],[NOTA_FINAL_NPS]]&gt;=9,"Promotor",IF(Respostas[[#This Row],[NOTA_FINAL_NPS]]&lt;6,"Detrator","Neutro"))</f>
        <v>Detrator</v>
      </c>
    </row>
    <row r="542" spans="2:11" x14ac:dyDescent="0.2">
      <c r="B542" s="15">
        <v>44372</v>
      </c>
      <c r="C542" s="15" t="str">
        <f>UPPER(TEXT(Respostas[[#This Row],[DATA_RESPOSTA]],"mmm"))</f>
        <v>JUN</v>
      </c>
      <c r="D542" s="16">
        <v>9001334</v>
      </c>
      <c r="E542" s="16" t="str">
        <f>VLOOKUP(Respostas[[#This Row],[CÓD_CLIENTE]],CadastroClientes[[COD_CLIENTE]:[GERENTE]],5,0)</f>
        <v>Michael</v>
      </c>
      <c r="F542" s="16" t="str">
        <f>VLOOKUP(Respostas[[#This Row],[CÓD_CLIENTE]],Localidades[],2,0)</f>
        <v>Goiania</v>
      </c>
      <c r="G542" s="16" t="str">
        <f>VLOOKUP(Respostas[[#This Row],[CÓD_CLIENTE]],Localidades[],3,0)</f>
        <v>GO</v>
      </c>
      <c r="H542" s="16" t="str">
        <f>VLOOKUP(Respostas[[#This Row],[CÓD_CLIENTE]],Localidades[],4,0)</f>
        <v>Centro-oeste</v>
      </c>
      <c r="I542" s="16" t="s">
        <v>55</v>
      </c>
      <c r="J542" s="16">
        <v>4</v>
      </c>
      <c r="K542" s="17" t="str">
        <f>IF(Respostas[[#This Row],[NOTA_FINAL_NPS]]&gt;=9,"Promotor",IF(Respostas[[#This Row],[NOTA_FINAL_NPS]]&lt;6,"Detrator","Neutro"))</f>
        <v>Detrator</v>
      </c>
    </row>
    <row r="543" spans="2:11" x14ac:dyDescent="0.2">
      <c r="B543" s="15">
        <v>44372</v>
      </c>
      <c r="C543" s="15" t="str">
        <f>UPPER(TEXT(Respostas[[#This Row],[DATA_RESPOSTA]],"mmm"))</f>
        <v>JUN</v>
      </c>
      <c r="D543" s="16">
        <v>9001418</v>
      </c>
      <c r="E543" s="16" t="str">
        <f>VLOOKUP(Respostas[[#This Row],[CÓD_CLIENTE]],CadastroClientes[[COD_CLIENTE]:[GERENTE]],5,0)</f>
        <v>Kate</v>
      </c>
      <c r="F543" s="16" t="str">
        <f>VLOOKUP(Respostas[[#This Row],[CÓD_CLIENTE]],Localidades[],2,0)</f>
        <v>Belo Horizonte</v>
      </c>
      <c r="G543" s="16" t="str">
        <f>VLOOKUP(Respostas[[#This Row],[CÓD_CLIENTE]],Localidades[],3,0)</f>
        <v>MG</v>
      </c>
      <c r="H543" s="16" t="str">
        <f>VLOOKUP(Respostas[[#This Row],[CÓD_CLIENTE]],Localidades[],4,0)</f>
        <v>Sudeste</v>
      </c>
      <c r="I543" s="16" t="s">
        <v>57</v>
      </c>
      <c r="J543" s="16">
        <v>2</v>
      </c>
      <c r="K543" s="17" t="str">
        <f>IF(Respostas[[#This Row],[NOTA_FINAL_NPS]]&gt;=9,"Promotor",IF(Respostas[[#This Row],[NOTA_FINAL_NPS]]&lt;6,"Detrator","Neutro"))</f>
        <v>Detrator</v>
      </c>
    </row>
    <row r="544" spans="2:11" x14ac:dyDescent="0.2">
      <c r="B544" s="15">
        <v>44372</v>
      </c>
      <c r="C544" s="15" t="str">
        <f>UPPER(TEXT(Respostas[[#This Row],[DATA_RESPOSTA]],"mmm"))</f>
        <v>JUN</v>
      </c>
      <c r="D544" s="16">
        <v>9001438</v>
      </c>
      <c r="E544" s="16" t="str">
        <f>VLOOKUP(Respostas[[#This Row],[CÓD_CLIENTE]],CadastroClientes[[COD_CLIENTE]:[GERENTE]],5,0)</f>
        <v>Analise</v>
      </c>
      <c r="F544" s="16" t="str">
        <f>VLOOKUP(Respostas[[#This Row],[CÓD_CLIENTE]],Localidades[],2,0)</f>
        <v>Recife</v>
      </c>
      <c r="G544" s="16" t="str">
        <f>VLOOKUP(Respostas[[#This Row],[CÓD_CLIENTE]],Localidades[],3,0)</f>
        <v>PE</v>
      </c>
      <c r="H544" s="16" t="str">
        <f>VLOOKUP(Respostas[[#This Row],[CÓD_CLIENTE]],Localidades[],4,0)</f>
        <v>Nordeste</v>
      </c>
      <c r="I544" s="16" t="s">
        <v>57</v>
      </c>
      <c r="J544" s="16">
        <v>1</v>
      </c>
      <c r="K544" s="17" t="str">
        <f>IF(Respostas[[#This Row],[NOTA_FINAL_NPS]]&gt;=9,"Promotor",IF(Respostas[[#This Row],[NOTA_FINAL_NPS]]&lt;6,"Detrator","Neutro"))</f>
        <v>Detrator</v>
      </c>
    </row>
    <row r="545" spans="2:11" x14ac:dyDescent="0.2">
      <c r="B545" s="15">
        <v>44373</v>
      </c>
      <c r="C545" s="15" t="str">
        <f>UPPER(TEXT(Respostas[[#This Row],[DATA_RESPOSTA]],"mmm"))</f>
        <v>JUN</v>
      </c>
      <c r="D545" s="16">
        <v>9000317</v>
      </c>
      <c r="E545" s="16" t="str">
        <f>VLOOKUP(Respostas[[#This Row],[CÓD_CLIENTE]],CadastroClientes[[COD_CLIENTE]:[GERENTE]],5,0)</f>
        <v>Analise</v>
      </c>
      <c r="F545" s="16" t="str">
        <f>VLOOKUP(Respostas[[#This Row],[CÓD_CLIENTE]],Localidades[],2,0)</f>
        <v>Florianopolis</v>
      </c>
      <c r="G545" s="16" t="str">
        <f>VLOOKUP(Respostas[[#This Row],[CÓD_CLIENTE]],Localidades[],3,0)</f>
        <v>SC</v>
      </c>
      <c r="H545" s="16" t="str">
        <f>VLOOKUP(Respostas[[#This Row],[CÓD_CLIENTE]],Localidades[],4,0)</f>
        <v>Sul</v>
      </c>
      <c r="I545" s="16" t="s">
        <v>57</v>
      </c>
      <c r="J545" s="16">
        <v>9</v>
      </c>
      <c r="K545" s="17" t="str">
        <f>IF(Respostas[[#This Row],[NOTA_FINAL_NPS]]&gt;=9,"Promotor",IF(Respostas[[#This Row],[NOTA_FINAL_NPS]]&lt;6,"Detrator","Neutro"))</f>
        <v>Promotor</v>
      </c>
    </row>
    <row r="546" spans="2:11" x14ac:dyDescent="0.2">
      <c r="B546" s="15">
        <v>44373</v>
      </c>
      <c r="C546" s="15" t="str">
        <f>UPPER(TEXT(Respostas[[#This Row],[DATA_RESPOSTA]],"mmm"))</f>
        <v>JUN</v>
      </c>
      <c r="D546" s="16">
        <v>9001067</v>
      </c>
      <c r="E546" s="16" t="str">
        <f>VLOOKUP(Respostas[[#This Row],[CÓD_CLIENTE]],CadastroClientes[[COD_CLIENTE]:[GERENTE]],5,0)</f>
        <v>Walter</v>
      </c>
      <c r="F546" s="16" t="str">
        <f>VLOOKUP(Respostas[[#This Row],[CÓD_CLIENTE]],Localidades[],2,0)</f>
        <v>São Paulo</v>
      </c>
      <c r="G546" s="16" t="str">
        <f>VLOOKUP(Respostas[[#This Row],[CÓD_CLIENTE]],Localidades[],3,0)</f>
        <v>SP</v>
      </c>
      <c r="H546" s="16" t="str">
        <f>VLOOKUP(Respostas[[#This Row],[CÓD_CLIENTE]],Localidades[],4,0)</f>
        <v>Sudeste</v>
      </c>
      <c r="I546" s="16" t="s">
        <v>57</v>
      </c>
      <c r="J546" s="16">
        <v>7</v>
      </c>
      <c r="K546" s="17" t="str">
        <f>IF(Respostas[[#This Row],[NOTA_FINAL_NPS]]&gt;=9,"Promotor",IF(Respostas[[#This Row],[NOTA_FINAL_NPS]]&lt;6,"Detrator","Neutro"))</f>
        <v>Neutro</v>
      </c>
    </row>
    <row r="547" spans="2:11" x14ac:dyDescent="0.2">
      <c r="B547" s="15">
        <v>44373</v>
      </c>
      <c r="C547" s="15" t="str">
        <f>UPPER(TEXT(Respostas[[#This Row],[DATA_RESPOSTA]],"mmm"))</f>
        <v>JUN</v>
      </c>
      <c r="D547" s="16">
        <v>9001282</v>
      </c>
      <c r="E547" s="16" t="str">
        <f>VLOOKUP(Respostas[[#This Row],[CÓD_CLIENTE]],CadastroClientes[[COD_CLIENTE]:[GERENTE]],5,0)</f>
        <v>Kate</v>
      </c>
      <c r="F547" s="16" t="str">
        <f>VLOOKUP(Respostas[[#This Row],[CÓD_CLIENTE]],Localidades[],2,0)</f>
        <v>Campinas</v>
      </c>
      <c r="G547" s="16" t="str">
        <f>VLOOKUP(Respostas[[#This Row],[CÓD_CLIENTE]],Localidades[],3,0)</f>
        <v>SP</v>
      </c>
      <c r="H547" s="16" t="str">
        <f>VLOOKUP(Respostas[[#This Row],[CÓD_CLIENTE]],Localidades[],4,0)</f>
        <v>Sudeste</v>
      </c>
      <c r="I547" s="16" t="s">
        <v>57</v>
      </c>
      <c r="J547" s="16">
        <v>1</v>
      </c>
      <c r="K547" s="17" t="str">
        <f>IF(Respostas[[#This Row],[NOTA_FINAL_NPS]]&gt;=9,"Promotor",IF(Respostas[[#This Row],[NOTA_FINAL_NPS]]&lt;6,"Detrator","Neutro"))</f>
        <v>Detrator</v>
      </c>
    </row>
    <row r="548" spans="2:11" x14ac:dyDescent="0.2">
      <c r="B548" s="15">
        <v>44374</v>
      </c>
      <c r="C548" s="15" t="str">
        <f>UPPER(TEXT(Respostas[[#This Row],[DATA_RESPOSTA]],"mmm"))</f>
        <v>JUN</v>
      </c>
      <c r="D548" s="16">
        <v>9000548</v>
      </c>
      <c r="E548" s="16" t="str">
        <f>VLOOKUP(Respostas[[#This Row],[CÓD_CLIENTE]],CadastroClientes[[COD_CLIENTE]:[GERENTE]],5,0)</f>
        <v>Analise</v>
      </c>
      <c r="F548" s="16" t="str">
        <f>VLOOKUP(Respostas[[#This Row],[CÓD_CLIENTE]],Localidades[],2,0)</f>
        <v>Goiania</v>
      </c>
      <c r="G548" s="16" t="str">
        <f>VLOOKUP(Respostas[[#This Row],[CÓD_CLIENTE]],Localidades[],3,0)</f>
        <v>GO</v>
      </c>
      <c r="H548" s="16" t="str">
        <f>VLOOKUP(Respostas[[#This Row],[CÓD_CLIENTE]],Localidades[],4,0)</f>
        <v>Centro-oeste</v>
      </c>
      <c r="I548" s="16" t="s">
        <v>1</v>
      </c>
      <c r="J548" s="16">
        <v>4</v>
      </c>
      <c r="K548" s="17" t="str">
        <f>IF(Respostas[[#This Row],[NOTA_FINAL_NPS]]&gt;=9,"Promotor",IF(Respostas[[#This Row],[NOTA_FINAL_NPS]]&lt;6,"Detrator","Neutro"))</f>
        <v>Detrator</v>
      </c>
    </row>
    <row r="549" spans="2:11" x14ac:dyDescent="0.2">
      <c r="B549" s="15">
        <v>44374</v>
      </c>
      <c r="C549" s="15" t="str">
        <f>UPPER(TEXT(Respostas[[#This Row],[DATA_RESPOSTA]],"mmm"))</f>
        <v>JUN</v>
      </c>
      <c r="D549" s="16">
        <v>9000587</v>
      </c>
      <c r="E549" s="16" t="str">
        <f>VLOOKUP(Respostas[[#This Row],[CÓD_CLIENTE]],CadastroClientes[[COD_CLIENTE]:[GERENTE]],5,0)</f>
        <v>Analise</v>
      </c>
      <c r="F549" s="16" t="str">
        <f>VLOOKUP(Respostas[[#This Row],[CÓD_CLIENTE]],Localidades[],2,0)</f>
        <v>Belo Horizonte</v>
      </c>
      <c r="G549" s="16" t="str">
        <f>VLOOKUP(Respostas[[#This Row],[CÓD_CLIENTE]],Localidades[],3,0)</f>
        <v>MG</v>
      </c>
      <c r="H549" s="16" t="str">
        <f>VLOOKUP(Respostas[[#This Row],[CÓD_CLIENTE]],Localidades[],4,0)</f>
        <v>Sudeste</v>
      </c>
      <c r="I549" s="16" t="s">
        <v>54</v>
      </c>
      <c r="J549" s="16">
        <v>9</v>
      </c>
      <c r="K549" s="17" t="str">
        <f>IF(Respostas[[#This Row],[NOTA_FINAL_NPS]]&gt;=9,"Promotor",IF(Respostas[[#This Row],[NOTA_FINAL_NPS]]&lt;6,"Detrator","Neutro"))</f>
        <v>Promotor</v>
      </c>
    </row>
    <row r="550" spans="2:11" x14ac:dyDescent="0.2">
      <c r="B550" s="15">
        <v>44374</v>
      </c>
      <c r="C550" s="15" t="str">
        <f>UPPER(TEXT(Respostas[[#This Row],[DATA_RESPOSTA]],"mmm"))</f>
        <v>JUN</v>
      </c>
      <c r="D550" s="16">
        <v>9000740</v>
      </c>
      <c r="E550" s="16" t="str">
        <f>VLOOKUP(Respostas[[#This Row],[CÓD_CLIENTE]],CadastroClientes[[COD_CLIENTE]:[GERENTE]],5,0)</f>
        <v>Analise</v>
      </c>
      <c r="F550" s="16" t="str">
        <f>VLOOKUP(Respostas[[#This Row],[CÓD_CLIENTE]],Localidades[],2,0)</f>
        <v>Porto Alegre</v>
      </c>
      <c r="G550" s="16" t="str">
        <f>VLOOKUP(Respostas[[#This Row],[CÓD_CLIENTE]],Localidades[],3,0)</f>
        <v>RS</v>
      </c>
      <c r="H550" s="16" t="str">
        <f>VLOOKUP(Respostas[[#This Row],[CÓD_CLIENTE]],Localidades[],4,0)</f>
        <v>Sul</v>
      </c>
      <c r="I550" s="16" t="s">
        <v>58</v>
      </c>
      <c r="J550" s="16">
        <v>9</v>
      </c>
      <c r="K550" s="17" t="str">
        <f>IF(Respostas[[#This Row],[NOTA_FINAL_NPS]]&gt;=9,"Promotor",IF(Respostas[[#This Row],[NOTA_FINAL_NPS]]&lt;6,"Detrator","Neutro"))</f>
        <v>Promotor</v>
      </c>
    </row>
    <row r="551" spans="2:11" x14ac:dyDescent="0.2">
      <c r="B551" s="15">
        <v>44374</v>
      </c>
      <c r="C551" s="15" t="str">
        <f>UPPER(TEXT(Respostas[[#This Row],[DATA_RESPOSTA]],"mmm"))</f>
        <v>JUN</v>
      </c>
      <c r="D551" s="16">
        <v>9000751</v>
      </c>
      <c r="E551" s="16" t="str">
        <f>VLOOKUP(Respostas[[#This Row],[CÓD_CLIENTE]],CadastroClientes[[COD_CLIENTE]:[GERENTE]],5,0)</f>
        <v>Dexter</v>
      </c>
      <c r="F551" s="16" t="str">
        <f>VLOOKUP(Respostas[[#This Row],[CÓD_CLIENTE]],Localidades[],2,0)</f>
        <v>Recife</v>
      </c>
      <c r="G551" s="16" t="str">
        <f>VLOOKUP(Respostas[[#This Row],[CÓD_CLIENTE]],Localidades[],3,0)</f>
        <v>PE</v>
      </c>
      <c r="H551" s="16" t="str">
        <f>VLOOKUP(Respostas[[#This Row],[CÓD_CLIENTE]],Localidades[],4,0)</f>
        <v>Nordeste</v>
      </c>
      <c r="I551" s="16" t="s">
        <v>58</v>
      </c>
      <c r="J551" s="16">
        <v>10</v>
      </c>
      <c r="K551" s="17" t="str">
        <f>IF(Respostas[[#This Row],[NOTA_FINAL_NPS]]&gt;=9,"Promotor",IF(Respostas[[#This Row],[NOTA_FINAL_NPS]]&lt;6,"Detrator","Neutro"))</f>
        <v>Promotor</v>
      </c>
    </row>
    <row r="552" spans="2:11" x14ac:dyDescent="0.2">
      <c r="B552" s="15">
        <v>44374</v>
      </c>
      <c r="C552" s="15" t="str">
        <f>UPPER(TEXT(Respostas[[#This Row],[DATA_RESPOSTA]],"mmm"))</f>
        <v>JUN</v>
      </c>
      <c r="D552" s="16">
        <v>9001235</v>
      </c>
      <c r="E552" s="16" t="str">
        <f>VLOOKUP(Respostas[[#This Row],[CÓD_CLIENTE]],CadastroClientes[[COD_CLIENTE]:[GERENTE]],5,0)</f>
        <v>Analise</v>
      </c>
      <c r="F552" s="16" t="str">
        <f>VLOOKUP(Respostas[[#This Row],[CÓD_CLIENTE]],Localidades[],2,0)</f>
        <v>Manaus</v>
      </c>
      <c r="G552" s="16" t="str">
        <f>VLOOKUP(Respostas[[#This Row],[CÓD_CLIENTE]],Localidades[],3,0)</f>
        <v>AM</v>
      </c>
      <c r="H552" s="16" t="str">
        <f>VLOOKUP(Respostas[[#This Row],[CÓD_CLIENTE]],Localidades[],4,0)</f>
        <v>Norte</v>
      </c>
      <c r="I552" s="16" t="s">
        <v>56</v>
      </c>
      <c r="J552" s="16">
        <v>10</v>
      </c>
      <c r="K552" s="17" t="str">
        <f>IF(Respostas[[#This Row],[NOTA_FINAL_NPS]]&gt;=9,"Promotor",IF(Respostas[[#This Row],[NOTA_FINAL_NPS]]&lt;6,"Detrator","Neutro"))</f>
        <v>Promotor</v>
      </c>
    </row>
    <row r="553" spans="2:11" x14ac:dyDescent="0.2">
      <c r="B553" s="15">
        <v>44374</v>
      </c>
      <c r="C553" s="15" t="str">
        <f>UPPER(TEXT(Respostas[[#This Row],[DATA_RESPOSTA]],"mmm"))</f>
        <v>JUN</v>
      </c>
      <c r="D553" s="16">
        <v>9001301</v>
      </c>
      <c r="E553" s="16" t="str">
        <f>VLOOKUP(Respostas[[#This Row],[CÓD_CLIENTE]],CadastroClientes[[COD_CLIENTE]:[GERENTE]],5,0)</f>
        <v>Aria</v>
      </c>
      <c r="F553" s="16" t="str">
        <f>VLOOKUP(Respostas[[#This Row],[CÓD_CLIENTE]],Localidades[],2,0)</f>
        <v>Florianopolis</v>
      </c>
      <c r="G553" s="16" t="str">
        <f>VLOOKUP(Respostas[[#This Row],[CÓD_CLIENTE]],Localidades[],3,0)</f>
        <v>SC</v>
      </c>
      <c r="H553" s="16" t="str">
        <f>VLOOKUP(Respostas[[#This Row],[CÓD_CLIENTE]],Localidades[],4,0)</f>
        <v>Sul</v>
      </c>
      <c r="I553" s="16" t="s">
        <v>55</v>
      </c>
      <c r="J553" s="16">
        <v>3</v>
      </c>
      <c r="K553" s="17" t="str">
        <f>IF(Respostas[[#This Row],[NOTA_FINAL_NPS]]&gt;=9,"Promotor",IF(Respostas[[#This Row],[NOTA_FINAL_NPS]]&lt;6,"Detrator","Neutro"))</f>
        <v>Detrator</v>
      </c>
    </row>
    <row r="554" spans="2:11" x14ac:dyDescent="0.2">
      <c r="B554" s="15">
        <v>44374</v>
      </c>
      <c r="C554" s="15" t="str">
        <f>UPPER(TEXT(Respostas[[#This Row],[DATA_RESPOSTA]],"mmm"))</f>
        <v>JUN</v>
      </c>
      <c r="D554" s="16">
        <v>9001574</v>
      </c>
      <c r="E554" s="16" t="str">
        <f>VLOOKUP(Respostas[[#This Row],[CÓD_CLIENTE]],CadastroClientes[[COD_CLIENTE]:[GERENTE]],5,0)</f>
        <v>Dexter</v>
      </c>
      <c r="F554" s="16" t="str">
        <f>VLOOKUP(Respostas[[#This Row],[CÓD_CLIENTE]],Localidades[],2,0)</f>
        <v>Campinas</v>
      </c>
      <c r="G554" s="16" t="str">
        <f>VLOOKUP(Respostas[[#This Row],[CÓD_CLIENTE]],Localidades[],3,0)</f>
        <v>SP</v>
      </c>
      <c r="H554" s="16" t="str">
        <f>VLOOKUP(Respostas[[#This Row],[CÓD_CLIENTE]],Localidades[],4,0)</f>
        <v>Sudeste</v>
      </c>
      <c r="I554" s="16" t="s">
        <v>57</v>
      </c>
      <c r="J554" s="16">
        <v>1</v>
      </c>
      <c r="K554" s="17" t="str">
        <f>IF(Respostas[[#This Row],[NOTA_FINAL_NPS]]&gt;=9,"Promotor",IF(Respostas[[#This Row],[NOTA_FINAL_NPS]]&lt;6,"Detrator","Neutro"))</f>
        <v>Detrator</v>
      </c>
    </row>
    <row r="555" spans="2:11" x14ac:dyDescent="0.2">
      <c r="B555" s="15">
        <v>44375</v>
      </c>
      <c r="C555" s="15" t="str">
        <f>UPPER(TEXT(Respostas[[#This Row],[DATA_RESPOSTA]],"mmm"))</f>
        <v>JUN</v>
      </c>
      <c r="D555" s="16">
        <v>9000549</v>
      </c>
      <c r="E555" s="16" t="str">
        <f>VLOOKUP(Respostas[[#This Row],[CÓD_CLIENTE]],CadastroClientes[[COD_CLIENTE]:[GERENTE]],5,0)</f>
        <v>Analise</v>
      </c>
      <c r="F555" s="16" t="str">
        <f>VLOOKUP(Respostas[[#This Row],[CÓD_CLIENTE]],Localidades[],2,0)</f>
        <v>Recife</v>
      </c>
      <c r="G555" s="16" t="str">
        <f>VLOOKUP(Respostas[[#This Row],[CÓD_CLIENTE]],Localidades[],3,0)</f>
        <v>PE</v>
      </c>
      <c r="H555" s="16" t="str">
        <f>VLOOKUP(Respostas[[#This Row],[CÓD_CLIENTE]],Localidades[],4,0)</f>
        <v>Nordeste</v>
      </c>
      <c r="I555" s="16" t="s">
        <v>55</v>
      </c>
      <c r="J555" s="16">
        <v>4</v>
      </c>
      <c r="K555" s="17" t="str">
        <f>IF(Respostas[[#This Row],[NOTA_FINAL_NPS]]&gt;=9,"Promotor",IF(Respostas[[#This Row],[NOTA_FINAL_NPS]]&lt;6,"Detrator","Neutro"))</f>
        <v>Detrator</v>
      </c>
    </row>
    <row r="556" spans="2:11" x14ac:dyDescent="0.2">
      <c r="B556" s="15">
        <v>44375</v>
      </c>
      <c r="C556" s="15" t="str">
        <f>UPPER(TEXT(Respostas[[#This Row],[DATA_RESPOSTA]],"mmm"))</f>
        <v>JUN</v>
      </c>
      <c r="D556" s="16">
        <v>9000817</v>
      </c>
      <c r="E556" s="16" t="str">
        <f>VLOOKUP(Respostas[[#This Row],[CÓD_CLIENTE]],CadastroClientes[[COD_CLIENTE]:[GERENTE]],5,0)</f>
        <v>Dexter</v>
      </c>
      <c r="F556" s="16" t="str">
        <f>VLOOKUP(Respostas[[#This Row],[CÓD_CLIENTE]],Localidades[],2,0)</f>
        <v>Rio de Janeiro</v>
      </c>
      <c r="G556" s="16" t="str">
        <f>VLOOKUP(Respostas[[#This Row],[CÓD_CLIENTE]],Localidades[],3,0)</f>
        <v>RJ</v>
      </c>
      <c r="H556" s="16" t="str">
        <f>VLOOKUP(Respostas[[#This Row],[CÓD_CLIENTE]],Localidades[],4,0)</f>
        <v>Sudeste</v>
      </c>
      <c r="I556" s="16" t="s">
        <v>58</v>
      </c>
      <c r="J556" s="16">
        <v>9</v>
      </c>
      <c r="K556" s="17" t="str">
        <f>IF(Respostas[[#This Row],[NOTA_FINAL_NPS]]&gt;=9,"Promotor",IF(Respostas[[#This Row],[NOTA_FINAL_NPS]]&lt;6,"Detrator","Neutro"))</f>
        <v>Promotor</v>
      </c>
    </row>
    <row r="557" spans="2:11" x14ac:dyDescent="0.2">
      <c r="B557" s="15">
        <v>44375</v>
      </c>
      <c r="C557" s="15" t="str">
        <f>UPPER(TEXT(Respostas[[#This Row],[DATA_RESPOSTA]],"mmm"))</f>
        <v>JUN</v>
      </c>
      <c r="D557" s="16">
        <v>9001066</v>
      </c>
      <c r="E557" s="16" t="str">
        <f>VLOOKUP(Respostas[[#This Row],[CÓD_CLIENTE]],CadastroClientes[[COD_CLIENTE]:[GERENTE]],5,0)</f>
        <v>Aria</v>
      </c>
      <c r="F557" s="16" t="str">
        <f>VLOOKUP(Respostas[[#This Row],[CÓD_CLIENTE]],Localidades[],2,0)</f>
        <v>Rio de Janeiro</v>
      </c>
      <c r="G557" s="16" t="str">
        <f>VLOOKUP(Respostas[[#This Row],[CÓD_CLIENTE]],Localidades[],3,0)</f>
        <v>RJ</v>
      </c>
      <c r="H557" s="16" t="str">
        <f>VLOOKUP(Respostas[[#This Row],[CÓD_CLIENTE]],Localidades[],4,0)</f>
        <v>Sudeste</v>
      </c>
      <c r="I557" s="16" t="s">
        <v>56</v>
      </c>
      <c r="J557" s="16">
        <v>9</v>
      </c>
      <c r="K557" s="17" t="str">
        <f>IF(Respostas[[#This Row],[NOTA_FINAL_NPS]]&gt;=9,"Promotor",IF(Respostas[[#This Row],[NOTA_FINAL_NPS]]&lt;6,"Detrator","Neutro"))</f>
        <v>Promotor</v>
      </c>
    </row>
    <row r="558" spans="2:11" x14ac:dyDescent="0.2">
      <c r="B558" s="15">
        <v>44375</v>
      </c>
      <c r="C558" s="15" t="str">
        <f>UPPER(TEXT(Respostas[[#This Row],[DATA_RESPOSTA]],"mmm"))</f>
        <v>JUN</v>
      </c>
      <c r="D558" s="16">
        <v>9001427</v>
      </c>
      <c r="E558" s="16" t="str">
        <f>VLOOKUP(Respostas[[#This Row],[CÓD_CLIENTE]],CadastroClientes[[COD_CLIENTE]:[GERENTE]],5,0)</f>
        <v>Walter</v>
      </c>
      <c r="F558" s="16" t="str">
        <f>VLOOKUP(Respostas[[#This Row],[CÓD_CLIENTE]],Localidades[],2,0)</f>
        <v>Porto Alegre</v>
      </c>
      <c r="G558" s="16" t="str">
        <f>VLOOKUP(Respostas[[#This Row],[CÓD_CLIENTE]],Localidades[],3,0)</f>
        <v>RS</v>
      </c>
      <c r="H558" s="16" t="str">
        <f>VLOOKUP(Respostas[[#This Row],[CÓD_CLIENTE]],Localidades[],4,0)</f>
        <v>Sul</v>
      </c>
      <c r="I558" s="16" t="s">
        <v>57</v>
      </c>
      <c r="J558" s="16">
        <v>2</v>
      </c>
      <c r="K558" s="17" t="str">
        <f>IF(Respostas[[#This Row],[NOTA_FINAL_NPS]]&gt;=9,"Promotor",IF(Respostas[[#This Row],[NOTA_FINAL_NPS]]&lt;6,"Detrator","Neutro"))</f>
        <v>Detrator</v>
      </c>
    </row>
    <row r="559" spans="2:11" x14ac:dyDescent="0.2">
      <c r="B559" s="15">
        <v>44376</v>
      </c>
      <c r="C559" s="15" t="str">
        <f>UPPER(TEXT(Respostas[[#This Row],[DATA_RESPOSTA]],"mmm"))</f>
        <v>JUN</v>
      </c>
      <c r="D559" s="16">
        <v>9000284</v>
      </c>
      <c r="E559" s="16" t="str">
        <f>VLOOKUP(Respostas[[#This Row],[CÓD_CLIENTE]],CadastroClientes[[COD_CLIENTE]:[GERENTE]],5,0)</f>
        <v>Analise</v>
      </c>
      <c r="F559" s="16" t="str">
        <f>VLOOKUP(Respostas[[#This Row],[CÓD_CLIENTE]],Localidades[],2,0)</f>
        <v>São Paulo</v>
      </c>
      <c r="G559" s="16" t="str">
        <f>VLOOKUP(Respostas[[#This Row],[CÓD_CLIENTE]],Localidades[],3,0)</f>
        <v>SP</v>
      </c>
      <c r="H559" s="16" t="str">
        <f>VLOOKUP(Respostas[[#This Row],[CÓD_CLIENTE]],Localidades[],4,0)</f>
        <v>Sudeste</v>
      </c>
      <c r="I559" s="16" t="s">
        <v>57</v>
      </c>
      <c r="J559" s="16">
        <v>10</v>
      </c>
      <c r="K559" s="17" t="str">
        <f>IF(Respostas[[#This Row],[NOTA_FINAL_NPS]]&gt;=9,"Promotor",IF(Respostas[[#This Row],[NOTA_FINAL_NPS]]&lt;6,"Detrator","Neutro"))</f>
        <v>Promotor</v>
      </c>
    </row>
    <row r="560" spans="2:11" x14ac:dyDescent="0.2">
      <c r="B560" s="15">
        <v>44376</v>
      </c>
      <c r="C560" s="15" t="str">
        <f>UPPER(TEXT(Respostas[[#This Row],[DATA_RESPOSTA]],"mmm"))</f>
        <v>JUN</v>
      </c>
      <c r="D560" s="16">
        <v>9000572</v>
      </c>
      <c r="E560" s="16" t="str">
        <f>VLOOKUP(Respostas[[#This Row],[CÓD_CLIENTE]],CadastroClientes[[COD_CLIENTE]:[GERENTE]],5,0)</f>
        <v>Analise</v>
      </c>
      <c r="F560" s="16" t="str">
        <f>VLOOKUP(Respostas[[#This Row],[CÓD_CLIENTE]],Localidades[],2,0)</f>
        <v>Recife</v>
      </c>
      <c r="G560" s="16" t="str">
        <f>VLOOKUP(Respostas[[#This Row],[CÓD_CLIENTE]],Localidades[],3,0)</f>
        <v>PE</v>
      </c>
      <c r="H560" s="16" t="str">
        <f>VLOOKUP(Respostas[[#This Row],[CÓD_CLIENTE]],Localidades[],4,0)</f>
        <v>Nordeste</v>
      </c>
      <c r="I560" s="16" t="s">
        <v>55</v>
      </c>
      <c r="J560" s="16">
        <v>10</v>
      </c>
      <c r="K560" s="17" t="str">
        <f>IF(Respostas[[#This Row],[NOTA_FINAL_NPS]]&gt;=9,"Promotor",IF(Respostas[[#This Row],[NOTA_FINAL_NPS]]&lt;6,"Detrator","Neutro"))</f>
        <v>Promotor</v>
      </c>
    </row>
    <row r="561" spans="2:11" x14ac:dyDescent="0.2">
      <c r="B561" s="15">
        <v>44376</v>
      </c>
      <c r="C561" s="15" t="str">
        <f>UPPER(TEXT(Respostas[[#This Row],[DATA_RESPOSTA]],"mmm"))</f>
        <v>JUN</v>
      </c>
      <c r="D561" s="16">
        <v>9000939</v>
      </c>
      <c r="E561" s="16" t="str">
        <f>VLOOKUP(Respostas[[#This Row],[CÓD_CLIENTE]],CadastroClientes[[COD_CLIENTE]:[GERENTE]],5,0)</f>
        <v>Aria</v>
      </c>
      <c r="F561" s="16" t="str">
        <f>VLOOKUP(Respostas[[#This Row],[CÓD_CLIENTE]],Localidades[],2,0)</f>
        <v>Belo Horizonte</v>
      </c>
      <c r="G561" s="16" t="str">
        <f>VLOOKUP(Respostas[[#This Row],[CÓD_CLIENTE]],Localidades[],3,0)</f>
        <v>MG</v>
      </c>
      <c r="H561" s="16" t="str">
        <f>VLOOKUP(Respostas[[#This Row],[CÓD_CLIENTE]],Localidades[],4,0)</f>
        <v>Sudeste</v>
      </c>
      <c r="I561" s="16" t="s">
        <v>56</v>
      </c>
      <c r="J561" s="16">
        <v>9</v>
      </c>
      <c r="K561" s="17" t="str">
        <f>IF(Respostas[[#This Row],[NOTA_FINAL_NPS]]&gt;=9,"Promotor",IF(Respostas[[#This Row],[NOTA_FINAL_NPS]]&lt;6,"Detrator","Neutro"))</f>
        <v>Promotor</v>
      </c>
    </row>
    <row r="562" spans="2:11" x14ac:dyDescent="0.2">
      <c r="B562" s="15">
        <v>44376</v>
      </c>
      <c r="C562" s="15" t="str">
        <f>UPPER(TEXT(Respostas[[#This Row],[DATA_RESPOSTA]],"mmm"))</f>
        <v>JUN</v>
      </c>
      <c r="D562" s="16">
        <v>9001245</v>
      </c>
      <c r="E562" s="16" t="str">
        <f>VLOOKUP(Respostas[[#This Row],[CÓD_CLIENTE]],CadastroClientes[[COD_CLIENTE]:[GERENTE]],5,0)</f>
        <v>Kate</v>
      </c>
      <c r="F562" s="16" t="str">
        <f>VLOOKUP(Respostas[[#This Row],[CÓD_CLIENTE]],Localidades[],2,0)</f>
        <v>Recife</v>
      </c>
      <c r="G562" s="16" t="str">
        <f>VLOOKUP(Respostas[[#This Row],[CÓD_CLIENTE]],Localidades[],3,0)</f>
        <v>PE</v>
      </c>
      <c r="H562" s="16" t="str">
        <f>VLOOKUP(Respostas[[#This Row],[CÓD_CLIENTE]],Localidades[],4,0)</f>
        <v>Nordeste</v>
      </c>
      <c r="I562" s="16" t="s">
        <v>54</v>
      </c>
      <c r="J562" s="16">
        <v>10</v>
      </c>
      <c r="K562" s="17" t="str">
        <f>IF(Respostas[[#This Row],[NOTA_FINAL_NPS]]&gt;=9,"Promotor",IF(Respostas[[#This Row],[NOTA_FINAL_NPS]]&lt;6,"Detrator","Neutro"))</f>
        <v>Promotor</v>
      </c>
    </row>
    <row r="563" spans="2:11" x14ac:dyDescent="0.2">
      <c r="B563" s="15">
        <v>44376</v>
      </c>
      <c r="C563" s="15" t="str">
        <f>UPPER(TEXT(Respostas[[#This Row],[DATA_RESPOSTA]],"mmm"))</f>
        <v>JUN</v>
      </c>
      <c r="D563" s="16">
        <v>9001285</v>
      </c>
      <c r="E563" s="16" t="str">
        <f>VLOOKUP(Respostas[[#This Row],[CÓD_CLIENTE]],CadastroClientes[[COD_CLIENTE]:[GERENTE]],5,0)</f>
        <v>Walter</v>
      </c>
      <c r="F563" s="16" t="str">
        <f>VLOOKUP(Respostas[[#This Row],[CÓD_CLIENTE]],Localidades[],2,0)</f>
        <v>Manaus</v>
      </c>
      <c r="G563" s="16" t="str">
        <f>VLOOKUP(Respostas[[#This Row],[CÓD_CLIENTE]],Localidades[],3,0)</f>
        <v>AM</v>
      </c>
      <c r="H563" s="16" t="str">
        <f>VLOOKUP(Respostas[[#This Row],[CÓD_CLIENTE]],Localidades[],4,0)</f>
        <v>Norte</v>
      </c>
      <c r="I563" s="16" t="s">
        <v>1</v>
      </c>
      <c r="J563" s="16">
        <v>4</v>
      </c>
      <c r="K563" s="17" t="str">
        <f>IF(Respostas[[#This Row],[NOTA_FINAL_NPS]]&gt;=9,"Promotor",IF(Respostas[[#This Row],[NOTA_FINAL_NPS]]&lt;6,"Detrator","Neutro"))</f>
        <v>Detrator</v>
      </c>
    </row>
    <row r="564" spans="2:11" x14ac:dyDescent="0.2">
      <c r="B564" s="15">
        <v>44376</v>
      </c>
      <c r="C564" s="15" t="str">
        <f>UPPER(TEXT(Respostas[[#This Row],[DATA_RESPOSTA]],"mmm"))</f>
        <v>JUN</v>
      </c>
      <c r="D564" s="16">
        <v>9001373</v>
      </c>
      <c r="E564" s="16" t="str">
        <f>VLOOKUP(Respostas[[#This Row],[CÓD_CLIENTE]],CadastroClientes[[COD_CLIENTE]:[GERENTE]],5,0)</f>
        <v>Analise</v>
      </c>
      <c r="F564" s="16" t="str">
        <f>VLOOKUP(Respostas[[#This Row],[CÓD_CLIENTE]],Localidades[],2,0)</f>
        <v>São Paulo</v>
      </c>
      <c r="G564" s="16" t="str">
        <f>VLOOKUP(Respostas[[#This Row],[CÓD_CLIENTE]],Localidades[],3,0)</f>
        <v>SP</v>
      </c>
      <c r="H564" s="16" t="str">
        <f>VLOOKUP(Respostas[[#This Row],[CÓD_CLIENTE]],Localidades[],4,0)</f>
        <v>Sudeste</v>
      </c>
      <c r="I564" s="16" t="s">
        <v>57</v>
      </c>
      <c r="J564" s="16">
        <v>1</v>
      </c>
      <c r="K564" s="17" t="str">
        <f>IF(Respostas[[#This Row],[NOTA_FINAL_NPS]]&gt;=9,"Promotor",IF(Respostas[[#This Row],[NOTA_FINAL_NPS]]&lt;6,"Detrator","Neutro"))</f>
        <v>Detrator</v>
      </c>
    </row>
    <row r="565" spans="2:11" x14ac:dyDescent="0.2">
      <c r="B565" s="15">
        <v>44377</v>
      </c>
      <c r="C565" s="15" t="str">
        <f>UPPER(TEXT(Respostas[[#This Row],[DATA_RESPOSTA]],"mmm"))</f>
        <v>JUN</v>
      </c>
      <c r="D565" s="16">
        <v>9000540</v>
      </c>
      <c r="E565" s="16" t="str">
        <f>VLOOKUP(Respostas[[#This Row],[CÓD_CLIENTE]],CadastroClientes[[COD_CLIENTE]:[GERENTE]],5,0)</f>
        <v>Analise</v>
      </c>
      <c r="F565" s="16" t="str">
        <f>VLOOKUP(Respostas[[#This Row],[CÓD_CLIENTE]],Localidades[],2,0)</f>
        <v>Goiania</v>
      </c>
      <c r="G565" s="16" t="str">
        <f>VLOOKUP(Respostas[[#This Row],[CÓD_CLIENTE]],Localidades[],3,0)</f>
        <v>GO</v>
      </c>
      <c r="H565" s="16" t="str">
        <f>VLOOKUP(Respostas[[#This Row],[CÓD_CLIENTE]],Localidades[],4,0)</f>
        <v>Centro-oeste</v>
      </c>
      <c r="I565" s="16" t="s">
        <v>1</v>
      </c>
      <c r="J565" s="16">
        <v>4</v>
      </c>
      <c r="K565" s="17" t="str">
        <f>IF(Respostas[[#This Row],[NOTA_FINAL_NPS]]&gt;=9,"Promotor",IF(Respostas[[#This Row],[NOTA_FINAL_NPS]]&lt;6,"Detrator","Neutro"))</f>
        <v>Detrator</v>
      </c>
    </row>
    <row r="566" spans="2:11" x14ac:dyDescent="0.2">
      <c r="B566" s="15">
        <v>44377</v>
      </c>
      <c r="C566" s="15" t="str">
        <f>UPPER(TEXT(Respostas[[#This Row],[DATA_RESPOSTA]],"mmm"))</f>
        <v>JUN</v>
      </c>
      <c r="D566" s="16">
        <v>9000779</v>
      </c>
      <c r="E566" s="16" t="str">
        <f>VLOOKUP(Respostas[[#This Row],[CÓD_CLIENTE]],CadastroClientes[[COD_CLIENTE]:[GERENTE]],5,0)</f>
        <v>Dexter</v>
      </c>
      <c r="F566" s="16" t="str">
        <f>VLOOKUP(Respostas[[#This Row],[CÓD_CLIENTE]],Localidades[],2,0)</f>
        <v>Manaus</v>
      </c>
      <c r="G566" s="16" t="str">
        <f>VLOOKUP(Respostas[[#This Row],[CÓD_CLIENTE]],Localidades[],3,0)</f>
        <v>AM</v>
      </c>
      <c r="H566" s="16" t="str">
        <f>VLOOKUP(Respostas[[#This Row],[CÓD_CLIENTE]],Localidades[],4,0)</f>
        <v>Norte</v>
      </c>
      <c r="I566" s="16" t="s">
        <v>1</v>
      </c>
      <c r="J566" s="16">
        <v>10</v>
      </c>
      <c r="K566" s="17" t="str">
        <f>IF(Respostas[[#This Row],[NOTA_FINAL_NPS]]&gt;=9,"Promotor",IF(Respostas[[#This Row],[NOTA_FINAL_NPS]]&lt;6,"Detrator","Neutro"))</f>
        <v>Promotor</v>
      </c>
    </row>
    <row r="567" spans="2:11" x14ac:dyDescent="0.2">
      <c r="B567" s="15">
        <v>44377</v>
      </c>
      <c r="C567" s="15" t="str">
        <f>UPPER(TEXT(Respostas[[#This Row],[DATA_RESPOSTA]],"mmm"))</f>
        <v>JUN</v>
      </c>
      <c r="D567" s="16">
        <v>9001102</v>
      </c>
      <c r="E567" s="16" t="str">
        <f>VLOOKUP(Respostas[[#This Row],[CÓD_CLIENTE]],CadastroClientes[[COD_CLIENTE]:[GERENTE]],5,0)</f>
        <v>Analise</v>
      </c>
      <c r="F567" s="16" t="str">
        <f>VLOOKUP(Respostas[[#This Row],[CÓD_CLIENTE]],Localidades[],2,0)</f>
        <v>Recife</v>
      </c>
      <c r="G567" s="16" t="str">
        <f>VLOOKUP(Respostas[[#This Row],[CÓD_CLIENTE]],Localidades[],3,0)</f>
        <v>PE</v>
      </c>
      <c r="H567" s="16" t="str">
        <f>VLOOKUP(Respostas[[#This Row],[CÓD_CLIENTE]],Localidades[],4,0)</f>
        <v>Nordeste</v>
      </c>
      <c r="I567" s="16" t="s">
        <v>54</v>
      </c>
      <c r="J567" s="16">
        <v>9</v>
      </c>
      <c r="K567" s="17" t="str">
        <f>IF(Respostas[[#This Row],[NOTA_FINAL_NPS]]&gt;=9,"Promotor",IF(Respostas[[#This Row],[NOTA_FINAL_NPS]]&lt;6,"Detrator","Neutro"))</f>
        <v>Promotor</v>
      </c>
    </row>
    <row r="568" spans="2:11" x14ac:dyDescent="0.2">
      <c r="B568" s="15">
        <v>44377</v>
      </c>
      <c r="C568" s="15" t="str">
        <f>UPPER(TEXT(Respostas[[#This Row],[DATA_RESPOSTA]],"mmm"))</f>
        <v>JUN</v>
      </c>
      <c r="D568" s="16">
        <v>9001309</v>
      </c>
      <c r="E568" s="16" t="str">
        <f>VLOOKUP(Respostas[[#This Row],[CÓD_CLIENTE]],CadastroClientes[[COD_CLIENTE]:[GERENTE]],5,0)</f>
        <v>Michael</v>
      </c>
      <c r="F568" s="16" t="str">
        <f>VLOOKUP(Respostas[[#This Row],[CÓD_CLIENTE]],Localidades[],2,0)</f>
        <v>Florianopolis</v>
      </c>
      <c r="G568" s="16" t="str">
        <f>VLOOKUP(Respostas[[#This Row],[CÓD_CLIENTE]],Localidades[],3,0)</f>
        <v>SC</v>
      </c>
      <c r="H568" s="16" t="str">
        <f>VLOOKUP(Respostas[[#This Row],[CÓD_CLIENTE]],Localidades[],4,0)</f>
        <v>Sul</v>
      </c>
      <c r="I568" s="16" t="s">
        <v>1</v>
      </c>
      <c r="J568" s="16">
        <v>2</v>
      </c>
      <c r="K568" s="17" t="str">
        <f>IF(Respostas[[#This Row],[NOTA_FINAL_NPS]]&gt;=9,"Promotor",IF(Respostas[[#This Row],[NOTA_FINAL_NPS]]&lt;6,"Detrator","Neutro"))</f>
        <v>Detrator</v>
      </c>
    </row>
    <row r="569" spans="2:11" x14ac:dyDescent="0.2">
      <c r="B569" s="15">
        <v>44377</v>
      </c>
      <c r="C569" s="15" t="str">
        <f>UPPER(TEXT(Respostas[[#This Row],[DATA_RESPOSTA]],"mmm"))</f>
        <v>JUN</v>
      </c>
      <c r="D569" s="16">
        <v>9001525</v>
      </c>
      <c r="E569" s="16" t="str">
        <f>VLOOKUP(Respostas[[#This Row],[CÓD_CLIENTE]],CadastroClientes[[COD_CLIENTE]:[GERENTE]],5,0)</f>
        <v>Aria</v>
      </c>
      <c r="F569" s="16" t="str">
        <f>VLOOKUP(Respostas[[#This Row],[CÓD_CLIENTE]],Localidades[],2,0)</f>
        <v>Rio de Janeiro</v>
      </c>
      <c r="G569" s="16" t="str">
        <f>VLOOKUP(Respostas[[#This Row],[CÓD_CLIENTE]],Localidades[],3,0)</f>
        <v>RJ</v>
      </c>
      <c r="H569" s="16" t="str">
        <f>VLOOKUP(Respostas[[#This Row],[CÓD_CLIENTE]],Localidades[],4,0)</f>
        <v>Sudeste</v>
      </c>
      <c r="I569" s="16" t="s">
        <v>57</v>
      </c>
      <c r="J569" s="16">
        <v>1</v>
      </c>
      <c r="K569" s="17" t="str">
        <f>IF(Respostas[[#This Row],[NOTA_FINAL_NPS]]&gt;=9,"Promotor",IF(Respostas[[#This Row],[NOTA_FINAL_NPS]]&lt;6,"Detrator","Neutro"))</f>
        <v>Detrator</v>
      </c>
    </row>
    <row r="570" spans="2:11" x14ac:dyDescent="0.2">
      <c r="B570" s="15">
        <v>44378</v>
      </c>
      <c r="C570" s="15" t="str">
        <f>UPPER(TEXT(Respostas[[#This Row],[DATA_RESPOSTA]],"mmm"))</f>
        <v>JUL</v>
      </c>
      <c r="D570" s="16">
        <v>9000242</v>
      </c>
      <c r="E570" s="16" t="str">
        <f>VLOOKUP(Respostas[[#This Row],[CÓD_CLIENTE]],CadastroClientes[[COD_CLIENTE]:[GERENTE]],5,0)</f>
        <v>Dexter</v>
      </c>
      <c r="F570" s="16" t="str">
        <f>VLOOKUP(Respostas[[#This Row],[CÓD_CLIENTE]],Localidades[],2,0)</f>
        <v>Porto Alegre</v>
      </c>
      <c r="G570" s="16" t="str">
        <f>VLOOKUP(Respostas[[#This Row],[CÓD_CLIENTE]],Localidades[],3,0)</f>
        <v>RS</v>
      </c>
      <c r="H570" s="16" t="str">
        <f>VLOOKUP(Respostas[[#This Row],[CÓD_CLIENTE]],Localidades[],4,0)</f>
        <v>Sul</v>
      </c>
      <c r="I570" s="16" t="s">
        <v>1</v>
      </c>
      <c r="J570" s="16">
        <v>9</v>
      </c>
      <c r="K570" s="17" t="str">
        <f>IF(Respostas[[#This Row],[NOTA_FINAL_NPS]]&gt;=9,"Promotor",IF(Respostas[[#This Row],[NOTA_FINAL_NPS]]&lt;6,"Detrator","Neutro"))</f>
        <v>Promotor</v>
      </c>
    </row>
    <row r="571" spans="2:11" x14ac:dyDescent="0.2">
      <c r="B571" s="15">
        <v>44378</v>
      </c>
      <c r="C571" s="15" t="str">
        <f>UPPER(TEXT(Respostas[[#This Row],[DATA_RESPOSTA]],"mmm"))</f>
        <v>JUL</v>
      </c>
      <c r="D571" s="16">
        <v>9000698</v>
      </c>
      <c r="E571" s="16" t="str">
        <f>VLOOKUP(Respostas[[#This Row],[CÓD_CLIENTE]],CadastroClientes[[COD_CLIENTE]:[GERENTE]],5,0)</f>
        <v>Michael</v>
      </c>
      <c r="F571" s="16" t="str">
        <f>VLOOKUP(Respostas[[#This Row],[CÓD_CLIENTE]],Localidades[],2,0)</f>
        <v>Campinas</v>
      </c>
      <c r="G571" s="16" t="str">
        <f>VLOOKUP(Respostas[[#This Row],[CÓD_CLIENTE]],Localidades[],3,0)</f>
        <v>SP</v>
      </c>
      <c r="H571" s="16" t="str">
        <f>VLOOKUP(Respostas[[#This Row],[CÓD_CLIENTE]],Localidades[],4,0)</f>
        <v>Sudeste</v>
      </c>
      <c r="I571" s="16" t="s">
        <v>54</v>
      </c>
      <c r="J571" s="16">
        <v>9</v>
      </c>
      <c r="K571" s="17" t="str">
        <f>IF(Respostas[[#This Row],[NOTA_FINAL_NPS]]&gt;=9,"Promotor",IF(Respostas[[#This Row],[NOTA_FINAL_NPS]]&lt;6,"Detrator","Neutro"))</f>
        <v>Promotor</v>
      </c>
    </row>
    <row r="572" spans="2:11" x14ac:dyDescent="0.2">
      <c r="B572" s="15">
        <v>44378</v>
      </c>
      <c r="C572" s="15" t="str">
        <f>UPPER(TEXT(Respostas[[#This Row],[DATA_RESPOSTA]],"mmm"))</f>
        <v>JUL</v>
      </c>
      <c r="D572" s="16">
        <v>9000793</v>
      </c>
      <c r="E572" s="16" t="str">
        <f>VLOOKUP(Respostas[[#This Row],[CÓD_CLIENTE]],CadastroClientes[[COD_CLIENTE]:[GERENTE]],5,0)</f>
        <v>Dexter</v>
      </c>
      <c r="F572" s="16" t="str">
        <f>VLOOKUP(Respostas[[#This Row],[CÓD_CLIENTE]],Localidades[],2,0)</f>
        <v>Recife</v>
      </c>
      <c r="G572" s="16" t="str">
        <f>VLOOKUP(Respostas[[#This Row],[CÓD_CLIENTE]],Localidades[],3,0)</f>
        <v>PE</v>
      </c>
      <c r="H572" s="16" t="str">
        <f>VLOOKUP(Respostas[[#This Row],[CÓD_CLIENTE]],Localidades[],4,0)</f>
        <v>Nordeste</v>
      </c>
      <c r="I572" s="16" t="s">
        <v>58</v>
      </c>
      <c r="J572" s="16">
        <v>9</v>
      </c>
      <c r="K572" s="17" t="str">
        <f>IF(Respostas[[#This Row],[NOTA_FINAL_NPS]]&gt;=9,"Promotor",IF(Respostas[[#This Row],[NOTA_FINAL_NPS]]&lt;6,"Detrator","Neutro"))</f>
        <v>Promotor</v>
      </c>
    </row>
    <row r="573" spans="2:11" x14ac:dyDescent="0.2">
      <c r="B573" s="15">
        <v>44378</v>
      </c>
      <c r="C573" s="15" t="str">
        <f>UPPER(TEXT(Respostas[[#This Row],[DATA_RESPOSTA]],"mmm"))</f>
        <v>JUL</v>
      </c>
      <c r="D573" s="16">
        <v>9000800</v>
      </c>
      <c r="E573" s="16" t="str">
        <f>VLOOKUP(Respostas[[#This Row],[CÓD_CLIENTE]],CadastroClientes[[COD_CLIENTE]:[GERENTE]],5,0)</f>
        <v>Dexter</v>
      </c>
      <c r="F573" s="16" t="str">
        <f>VLOOKUP(Respostas[[#This Row],[CÓD_CLIENTE]],Localidades[],2,0)</f>
        <v>Goiania</v>
      </c>
      <c r="G573" s="16" t="str">
        <f>VLOOKUP(Respostas[[#This Row],[CÓD_CLIENTE]],Localidades[],3,0)</f>
        <v>GO</v>
      </c>
      <c r="H573" s="16" t="str">
        <f>VLOOKUP(Respostas[[#This Row],[CÓD_CLIENTE]],Localidades[],4,0)</f>
        <v>Centro-oeste</v>
      </c>
      <c r="I573" s="16" t="s">
        <v>56</v>
      </c>
      <c r="J573" s="16">
        <v>9</v>
      </c>
      <c r="K573" s="17" t="str">
        <f>IF(Respostas[[#This Row],[NOTA_FINAL_NPS]]&gt;=9,"Promotor",IF(Respostas[[#This Row],[NOTA_FINAL_NPS]]&lt;6,"Detrator","Neutro"))</f>
        <v>Promotor</v>
      </c>
    </row>
    <row r="574" spans="2:11" x14ac:dyDescent="0.2">
      <c r="B574" s="15">
        <v>44378</v>
      </c>
      <c r="C574" s="15" t="str">
        <f>UPPER(TEXT(Respostas[[#This Row],[DATA_RESPOSTA]],"mmm"))</f>
        <v>JUL</v>
      </c>
      <c r="D574" s="16">
        <v>9000996</v>
      </c>
      <c r="E574" s="16" t="str">
        <f>VLOOKUP(Respostas[[#This Row],[CÓD_CLIENTE]],CadastroClientes[[COD_CLIENTE]:[GERENTE]],5,0)</f>
        <v>Michael</v>
      </c>
      <c r="F574" s="16" t="str">
        <f>VLOOKUP(Respostas[[#This Row],[CÓD_CLIENTE]],Localidades[],2,0)</f>
        <v>Florianopolis</v>
      </c>
      <c r="G574" s="16" t="str">
        <f>VLOOKUP(Respostas[[#This Row],[CÓD_CLIENTE]],Localidades[],3,0)</f>
        <v>SC</v>
      </c>
      <c r="H574" s="16" t="str">
        <f>VLOOKUP(Respostas[[#This Row],[CÓD_CLIENTE]],Localidades[],4,0)</f>
        <v>Sul</v>
      </c>
      <c r="I574" s="16" t="s">
        <v>54</v>
      </c>
      <c r="J574" s="16">
        <v>8</v>
      </c>
      <c r="K574" s="17" t="str">
        <f>IF(Respostas[[#This Row],[NOTA_FINAL_NPS]]&gt;=9,"Promotor",IF(Respostas[[#This Row],[NOTA_FINAL_NPS]]&lt;6,"Detrator","Neutro"))</f>
        <v>Neutro</v>
      </c>
    </row>
    <row r="575" spans="2:11" x14ac:dyDescent="0.2">
      <c r="B575" s="15">
        <v>44378</v>
      </c>
      <c r="C575" s="15" t="str">
        <f>UPPER(TEXT(Respostas[[#This Row],[DATA_RESPOSTA]],"mmm"))</f>
        <v>JUL</v>
      </c>
      <c r="D575" s="16">
        <v>9001107</v>
      </c>
      <c r="E575" s="16" t="str">
        <f>VLOOKUP(Respostas[[#This Row],[CÓD_CLIENTE]],CadastroClientes[[COD_CLIENTE]:[GERENTE]],5,0)</f>
        <v>Aria</v>
      </c>
      <c r="F575" s="16" t="str">
        <f>VLOOKUP(Respostas[[#This Row],[CÓD_CLIENTE]],Localidades[],2,0)</f>
        <v>Belo Horizonte</v>
      </c>
      <c r="G575" s="16" t="str">
        <f>VLOOKUP(Respostas[[#This Row],[CÓD_CLIENTE]],Localidades[],3,0)</f>
        <v>MG</v>
      </c>
      <c r="H575" s="16" t="str">
        <f>VLOOKUP(Respostas[[#This Row],[CÓD_CLIENTE]],Localidades[],4,0)</f>
        <v>Sudeste</v>
      </c>
      <c r="I575" s="16" t="s">
        <v>1</v>
      </c>
      <c r="J575" s="16">
        <v>7</v>
      </c>
      <c r="K575" s="17" t="str">
        <f>IF(Respostas[[#This Row],[NOTA_FINAL_NPS]]&gt;=9,"Promotor",IF(Respostas[[#This Row],[NOTA_FINAL_NPS]]&lt;6,"Detrator","Neutro"))</f>
        <v>Neutro</v>
      </c>
    </row>
    <row r="576" spans="2:11" x14ac:dyDescent="0.2">
      <c r="B576" s="15">
        <v>44379</v>
      </c>
      <c r="C576" s="15" t="str">
        <f>UPPER(TEXT(Respostas[[#This Row],[DATA_RESPOSTA]],"mmm"))</f>
        <v>JUL</v>
      </c>
      <c r="D576" s="16">
        <v>9000103</v>
      </c>
      <c r="E576" s="16" t="str">
        <f>VLOOKUP(Respostas[[#This Row],[CÓD_CLIENTE]],CadastroClientes[[COD_CLIENTE]:[GERENTE]],5,0)</f>
        <v>Dexter</v>
      </c>
      <c r="F576" s="16" t="str">
        <f>VLOOKUP(Respostas[[#This Row],[CÓD_CLIENTE]],Localidades[],2,0)</f>
        <v>Goiania</v>
      </c>
      <c r="G576" s="16" t="str">
        <f>VLOOKUP(Respostas[[#This Row],[CÓD_CLIENTE]],Localidades[],3,0)</f>
        <v>GO</v>
      </c>
      <c r="H576" s="16" t="str">
        <f>VLOOKUP(Respostas[[#This Row],[CÓD_CLIENTE]],Localidades[],4,0)</f>
        <v>Centro-oeste</v>
      </c>
      <c r="I576" s="16" t="s">
        <v>57</v>
      </c>
      <c r="J576" s="16">
        <v>9</v>
      </c>
      <c r="K576" s="17" t="str">
        <f>IF(Respostas[[#This Row],[NOTA_FINAL_NPS]]&gt;=9,"Promotor",IF(Respostas[[#This Row],[NOTA_FINAL_NPS]]&lt;6,"Detrator","Neutro"))</f>
        <v>Promotor</v>
      </c>
    </row>
    <row r="577" spans="2:11" x14ac:dyDescent="0.2">
      <c r="B577" s="15">
        <v>44379</v>
      </c>
      <c r="C577" s="15" t="str">
        <f>UPPER(TEXT(Respostas[[#This Row],[DATA_RESPOSTA]],"mmm"))</f>
        <v>JUL</v>
      </c>
      <c r="D577" s="16">
        <v>9000148</v>
      </c>
      <c r="E577" s="16" t="str">
        <f>VLOOKUP(Respostas[[#This Row],[CÓD_CLIENTE]],CadastroClientes[[COD_CLIENTE]:[GERENTE]],5,0)</f>
        <v>Dexter</v>
      </c>
      <c r="F577" s="16" t="str">
        <f>VLOOKUP(Respostas[[#This Row],[CÓD_CLIENTE]],Localidades[],2,0)</f>
        <v>Porto Alegre</v>
      </c>
      <c r="G577" s="16" t="str">
        <f>VLOOKUP(Respostas[[#This Row],[CÓD_CLIENTE]],Localidades[],3,0)</f>
        <v>RS</v>
      </c>
      <c r="H577" s="16" t="str">
        <f>VLOOKUP(Respostas[[#This Row],[CÓD_CLIENTE]],Localidades[],4,0)</f>
        <v>Sul</v>
      </c>
      <c r="I577" s="16" t="s">
        <v>57</v>
      </c>
      <c r="J577" s="16">
        <v>6</v>
      </c>
      <c r="K577" s="17" t="str">
        <f>IF(Respostas[[#This Row],[NOTA_FINAL_NPS]]&gt;=9,"Promotor",IF(Respostas[[#This Row],[NOTA_FINAL_NPS]]&lt;6,"Detrator","Neutro"))</f>
        <v>Neutro</v>
      </c>
    </row>
    <row r="578" spans="2:11" x14ac:dyDescent="0.2">
      <c r="B578" s="15">
        <v>44379</v>
      </c>
      <c r="C578" s="15" t="str">
        <f>UPPER(TEXT(Respostas[[#This Row],[DATA_RESPOSTA]],"mmm"))</f>
        <v>JUL</v>
      </c>
      <c r="D578" s="16">
        <v>9000562</v>
      </c>
      <c r="E578" s="16" t="str">
        <f>VLOOKUP(Respostas[[#This Row],[CÓD_CLIENTE]],CadastroClientes[[COD_CLIENTE]:[GERENTE]],5,0)</f>
        <v>Analise</v>
      </c>
      <c r="F578" s="16" t="str">
        <f>VLOOKUP(Respostas[[#This Row],[CÓD_CLIENTE]],Localidades[],2,0)</f>
        <v>Belo Horizonte</v>
      </c>
      <c r="G578" s="16" t="str">
        <f>VLOOKUP(Respostas[[#This Row],[CÓD_CLIENTE]],Localidades[],3,0)</f>
        <v>MG</v>
      </c>
      <c r="H578" s="16" t="str">
        <f>VLOOKUP(Respostas[[#This Row],[CÓD_CLIENTE]],Localidades[],4,0)</f>
        <v>Sudeste</v>
      </c>
      <c r="I578" s="16" t="s">
        <v>56</v>
      </c>
      <c r="J578" s="16">
        <v>4</v>
      </c>
      <c r="K578" s="17" t="str">
        <f>IF(Respostas[[#This Row],[NOTA_FINAL_NPS]]&gt;=9,"Promotor",IF(Respostas[[#This Row],[NOTA_FINAL_NPS]]&lt;6,"Detrator","Neutro"))</f>
        <v>Detrator</v>
      </c>
    </row>
    <row r="579" spans="2:11" x14ac:dyDescent="0.2">
      <c r="B579" s="15">
        <v>44379</v>
      </c>
      <c r="C579" s="15" t="str">
        <f>UPPER(TEXT(Respostas[[#This Row],[DATA_RESPOSTA]],"mmm"))</f>
        <v>JUL</v>
      </c>
      <c r="D579" s="16">
        <v>9000675</v>
      </c>
      <c r="E579" s="16" t="str">
        <f>VLOOKUP(Respostas[[#This Row],[CÓD_CLIENTE]],CadastroClientes[[COD_CLIENTE]:[GERENTE]],5,0)</f>
        <v>Analise</v>
      </c>
      <c r="F579" s="16" t="str">
        <f>VLOOKUP(Respostas[[#This Row],[CÓD_CLIENTE]],Localidades[],2,0)</f>
        <v>Campinas</v>
      </c>
      <c r="G579" s="16" t="str">
        <f>VLOOKUP(Respostas[[#This Row],[CÓD_CLIENTE]],Localidades[],3,0)</f>
        <v>SP</v>
      </c>
      <c r="H579" s="16" t="str">
        <f>VLOOKUP(Respostas[[#This Row],[CÓD_CLIENTE]],Localidades[],4,0)</f>
        <v>Sudeste</v>
      </c>
      <c r="I579" s="16" t="s">
        <v>57</v>
      </c>
      <c r="J579" s="16">
        <v>9</v>
      </c>
      <c r="K579" s="17" t="str">
        <f>IF(Respostas[[#This Row],[NOTA_FINAL_NPS]]&gt;=9,"Promotor",IF(Respostas[[#This Row],[NOTA_FINAL_NPS]]&lt;6,"Detrator","Neutro"))</f>
        <v>Promotor</v>
      </c>
    </row>
    <row r="580" spans="2:11" x14ac:dyDescent="0.2">
      <c r="B580" s="15">
        <v>44379</v>
      </c>
      <c r="C580" s="15" t="str">
        <f>UPPER(TEXT(Respostas[[#This Row],[DATA_RESPOSTA]],"mmm"))</f>
        <v>JUL</v>
      </c>
      <c r="D580" s="16">
        <v>9001135</v>
      </c>
      <c r="E580" s="16" t="str">
        <f>VLOOKUP(Respostas[[#This Row],[CÓD_CLIENTE]],CadastroClientes[[COD_CLIENTE]:[GERENTE]],5,0)</f>
        <v>Michael</v>
      </c>
      <c r="F580" s="16" t="str">
        <f>VLOOKUP(Respostas[[#This Row],[CÓD_CLIENTE]],Localidades[],2,0)</f>
        <v>Rio de Janeiro</v>
      </c>
      <c r="G580" s="16" t="str">
        <f>VLOOKUP(Respostas[[#This Row],[CÓD_CLIENTE]],Localidades[],3,0)</f>
        <v>RJ</v>
      </c>
      <c r="H580" s="16" t="str">
        <f>VLOOKUP(Respostas[[#This Row],[CÓD_CLIENTE]],Localidades[],4,0)</f>
        <v>Sudeste</v>
      </c>
      <c r="I580" s="16" t="s">
        <v>57</v>
      </c>
      <c r="J580" s="16">
        <v>7</v>
      </c>
      <c r="K580" s="17" t="str">
        <f>IF(Respostas[[#This Row],[NOTA_FINAL_NPS]]&gt;=9,"Promotor",IF(Respostas[[#This Row],[NOTA_FINAL_NPS]]&lt;6,"Detrator","Neutro"))</f>
        <v>Neutro</v>
      </c>
    </row>
    <row r="581" spans="2:11" x14ac:dyDescent="0.2">
      <c r="B581" s="15">
        <v>44380</v>
      </c>
      <c r="C581" s="15" t="str">
        <f>UPPER(TEXT(Respostas[[#This Row],[DATA_RESPOSTA]],"mmm"))</f>
        <v>JUL</v>
      </c>
      <c r="D581" s="16">
        <v>9000285</v>
      </c>
      <c r="E581" s="16" t="str">
        <f>VLOOKUP(Respostas[[#This Row],[CÓD_CLIENTE]],CadastroClientes[[COD_CLIENTE]:[GERENTE]],5,0)</f>
        <v>Analise</v>
      </c>
      <c r="F581" s="16" t="str">
        <f>VLOOKUP(Respostas[[#This Row],[CÓD_CLIENTE]],Localidades[],2,0)</f>
        <v>Manaus</v>
      </c>
      <c r="G581" s="16" t="str">
        <f>VLOOKUP(Respostas[[#This Row],[CÓD_CLIENTE]],Localidades[],3,0)</f>
        <v>AM</v>
      </c>
      <c r="H581" s="16" t="str">
        <f>VLOOKUP(Respostas[[#This Row],[CÓD_CLIENTE]],Localidades[],4,0)</f>
        <v>Norte</v>
      </c>
      <c r="I581" s="16" t="s">
        <v>56</v>
      </c>
      <c r="J581" s="16">
        <v>9</v>
      </c>
      <c r="K581" s="17" t="str">
        <f>IF(Respostas[[#This Row],[NOTA_FINAL_NPS]]&gt;=9,"Promotor",IF(Respostas[[#This Row],[NOTA_FINAL_NPS]]&lt;6,"Detrator","Neutro"))</f>
        <v>Promotor</v>
      </c>
    </row>
    <row r="582" spans="2:11" x14ac:dyDescent="0.2">
      <c r="B582" s="15">
        <v>44380</v>
      </c>
      <c r="C582" s="15" t="str">
        <f>UPPER(TEXT(Respostas[[#This Row],[DATA_RESPOSTA]],"mmm"))</f>
        <v>JUL</v>
      </c>
      <c r="D582" s="16">
        <v>9000609</v>
      </c>
      <c r="E582" s="16" t="str">
        <f>VLOOKUP(Respostas[[#This Row],[CÓD_CLIENTE]],CadastroClientes[[COD_CLIENTE]:[GERENTE]],5,0)</f>
        <v>Analise</v>
      </c>
      <c r="F582" s="16" t="str">
        <f>VLOOKUP(Respostas[[#This Row],[CÓD_CLIENTE]],Localidades[],2,0)</f>
        <v>Rio de Janeiro</v>
      </c>
      <c r="G582" s="16" t="str">
        <f>VLOOKUP(Respostas[[#This Row],[CÓD_CLIENTE]],Localidades[],3,0)</f>
        <v>RJ</v>
      </c>
      <c r="H582" s="16" t="str">
        <f>VLOOKUP(Respostas[[#This Row],[CÓD_CLIENTE]],Localidades[],4,0)</f>
        <v>Sudeste</v>
      </c>
      <c r="I582" s="16" t="s">
        <v>57</v>
      </c>
      <c r="J582" s="16">
        <v>9</v>
      </c>
      <c r="K582" s="17" t="str">
        <f>IF(Respostas[[#This Row],[NOTA_FINAL_NPS]]&gt;=9,"Promotor",IF(Respostas[[#This Row],[NOTA_FINAL_NPS]]&lt;6,"Detrator","Neutro"))</f>
        <v>Promotor</v>
      </c>
    </row>
    <row r="583" spans="2:11" x14ac:dyDescent="0.2">
      <c r="B583" s="15">
        <v>44380</v>
      </c>
      <c r="C583" s="15" t="str">
        <f>UPPER(TEXT(Respostas[[#This Row],[DATA_RESPOSTA]],"mmm"))</f>
        <v>JUL</v>
      </c>
      <c r="D583" s="16">
        <v>9000890</v>
      </c>
      <c r="E583" s="16" t="str">
        <f>VLOOKUP(Respostas[[#This Row],[CÓD_CLIENTE]],CadastroClientes[[COD_CLIENTE]:[GERENTE]],5,0)</f>
        <v>Aria</v>
      </c>
      <c r="F583" s="16" t="str">
        <f>VLOOKUP(Respostas[[#This Row],[CÓD_CLIENTE]],Localidades[],2,0)</f>
        <v>Manaus</v>
      </c>
      <c r="G583" s="16" t="str">
        <f>VLOOKUP(Respostas[[#This Row],[CÓD_CLIENTE]],Localidades[],3,0)</f>
        <v>AM</v>
      </c>
      <c r="H583" s="16" t="str">
        <f>VLOOKUP(Respostas[[#This Row],[CÓD_CLIENTE]],Localidades[],4,0)</f>
        <v>Norte</v>
      </c>
      <c r="I583" s="16" t="s">
        <v>58</v>
      </c>
      <c r="J583" s="16">
        <v>9</v>
      </c>
      <c r="K583" s="17" t="str">
        <f>IF(Respostas[[#This Row],[NOTA_FINAL_NPS]]&gt;=9,"Promotor",IF(Respostas[[#This Row],[NOTA_FINAL_NPS]]&lt;6,"Detrator","Neutro"))</f>
        <v>Promotor</v>
      </c>
    </row>
    <row r="584" spans="2:11" x14ac:dyDescent="0.2">
      <c r="B584" s="15">
        <v>44380</v>
      </c>
      <c r="C584" s="15" t="str">
        <f>UPPER(TEXT(Respostas[[#This Row],[DATA_RESPOSTA]],"mmm"))</f>
        <v>JUL</v>
      </c>
      <c r="D584" s="16">
        <v>9000995</v>
      </c>
      <c r="E584" s="16" t="str">
        <f>VLOOKUP(Respostas[[#This Row],[CÓD_CLIENTE]],CadastroClientes[[COD_CLIENTE]:[GERENTE]],5,0)</f>
        <v>Walter</v>
      </c>
      <c r="F584" s="16" t="str">
        <f>VLOOKUP(Respostas[[#This Row],[CÓD_CLIENTE]],Localidades[],2,0)</f>
        <v>Belo Horizonte</v>
      </c>
      <c r="G584" s="16" t="str">
        <f>VLOOKUP(Respostas[[#This Row],[CÓD_CLIENTE]],Localidades[],3,0)</f>
        <v>MG</v>
      </c>
      <c r="H584" s="16" t="str">
        <f>VLOOKUP(Respostas[[#This Row],[CÓD_CLIENTE]],Localidades[],4,0)</f>
        <v>Sudeste</v>
      </c>
      <c r="I584" s="16" t="s">
        <v>54</v>
      </c>
      <c r="J584" s="16">
        <v>7</v>
      </c>
      <c r="K584" s="17" t="str">
        <f>IF(Respostas[[#This Row],[NOTA_FINAL_NPS]]&gt;=9,"Promotor",IF(Respostas[[#This Row],[NOTA_FINAL_NPS]]&lt;6,"Detrator","Neutro"))</f>
        <v>Neutro</v>
      </c>
    </row>
    <row r="585" spans="2:11" x14ac:dyDescent="0.2">
      <c r="B585" s="15">
        <v>44380</v>
      </c>
      <c r="C585" s="15" t="str">
        <f>UPPER(TEXT(Respostas[[#This Row],[DATA_RESPOSTA]],"mmm"))</f>
        <v>JUL</v>
      </c>
      <c r="D585" s="16">
        <v>9001111</v>
      </c>
      <c r="E585" s="16" t="str">
        <f>VLOOKUP(Respostas[[#This Row],[CÓD_CLIENTE]],CadastroClientes[[COD_CLIENTE]:[GERENTE]],5,0)</f>
        <v>Dexter</v>
      </c>
      <c r="F585" s="16" t="str">
        <f>VLOOKUP(Respostas[[#This Row],[CÓD_CLIENTE]],Localidades[],2,0)</f>
        <v>Rio de Janeiro</v>
      </c>
      <c r="G585" s="16" t="str">
        <f>VLOOKUP(Respostas[[#This Row],[CÓD_CLIENTE]],Localidades[],3,0)</f>
        <v>RJ</v>
      </c>
      <c r="H585" s="16" t="str">
        <f>VLOOKUP(Respostas[[#This Row],[CÓD_CLIENTE]],Localidades[],4,0)</f>
        <v>Sudeste</v>
      </c>
      <c r="I585" s="16" t="s">
        <v>54</v>
      </c>
      <c r="J585" s="16">
        <v>9</v>
      </c>
      <c r="K585" s="17" t="str">
        <f>IF(Respostas[[#This Row],[NOTA_FINAL_NPS]]&gt;=9,"Promotor",IF(Respostas[[#This Row],[NOTA_FINAL_NPS]]&lt;6,"Detrator","Neutro"))</f>
        <v>Promotor</v>
      </c>
    </row>
    <row r="586" spans="2:11" x14ac:dyDescent="0.2">
      <c r="B586" s="15">
        <v>44380</v>
      </c>
      <c r="C586" s="15" t="str">
        <f>UPPER(TEXT(Respostas[[#This Row],[DATA_RESPOSTA]],"mmm"))</f>
        <v>JUL</v>
      </c>
      <c r="D586" s="16">
        <v>9001174</v>
      </c>
      <c r="E586" s="16" t="str">
        <f>VLOOKUP(Respostas[[#This Row],[CÓD_CLIENTE]],CadastroClientes[[COD_CLIENTE]:[GERENTE]],5,0)</f>
        <v>Aria</v>
      </c>
      <c r="F586" s="16" t="str">
        <f>VLOOKUP(Respostas[[#This Row],[CÓD_CLIENTE]],Localidades[],2,0)</f>
        <v>Belo Horizonte</v>
      </c>
      <c r="G586" s="16" t="str">
        <f>VLOOKUP(Respostas[[#This Row],[CÓD_CLIENTE]],Localidades[],3,0)</f>
        <v>MG</v>
      </c>
      <c r="H586" s="16" t="str">
        <f>VLOOKUP(Respostas[[#This Row],[CÓD_CLIENTE]],Localidades[],4,0)</f>
        <v>Sudeste</v>
      </c>
      <c r="I586" s="16" t="s">
        <v>54</v>
      </c>
      <c r="J586" s="16">
        <v>7</v>
      </c>
      <c r="K586" s="17" t="str">
        <f>IF(Respostas[[#This Row],[NOTA_FINAL_NPS]]&gt;=9,"Promotor",IF(Respostas[[#This Row],[NOTA_FINAL_NPS]]&lt;6,"Detrator","Neutro"))</f>
        <v>Neutro</v>
      </c>
    </row>
    <row r="587" spans="2:11" x14ac:dyDescent="0.2">
      <c r="B587" s="15">
        <v>44380</v>
      </c>
      <c r="C587" s="15" t="str">
        <f>UPPER(TEXT(Respostas[[#This Row],[DATA_RESPOSTA]],"mmm"))</f>
        <v>JUL</v>
      </c>
      <c r="D587" s="16">
        <v>9001238</v>
      </c>
      <c r="E587" s="16" t="str">
        <f>VLOOKUP(Respostas[[#This Row],[CÓD_CLIENTE]],CadastroClientes[[COD_CLIENTE]:[GERENTE]],5,0)</f>
        <v>Dexter</v>
      </c>
      <c r="F587" s="16" t="str">
        <f>VLOOKUP(Respostas[[#This Row],[CÓD_CLIENTE]],Localidades[],2,0)</f>
        <v>Florianopolis</v>
      </c>
      <c r="G587" s="16" t="str">
        <f>VLOOKUP(Respostas[[#This Row],[CÓD_CLIENTE]],Localidades[],3,0)</f>
        <v>SC</v>
      </c>
      <c r="H587" s="16" t="str">
        <f>VLOOKUP(Respostas[[#This Row],[CÓD_CLIENTE]],Localidades[],4,0)</f>
        <v>Sul</v>
      </c>
      <c r="I587" s="16" t="s">
        <v>58</v>
      </c>
      <c r="J587" s="16">
        <v>2</v>
      </c>
      <c r="K587" s="17" t="str">
        <f>IF(Respostas[[#This Row],[NOTA_FINAL_NPS]]&gt;=9,"Promotor",IF(Respostas[[#This Row],[NOTA_FINAL_NPS]]&lt;6,"Detrator","Neutro"))</f>
        <v>Detrator</v>
      </c>
    </row>
    <row r="588" spans="2:11" x14ac:dyDescent="0.2">
      <c r="B588" s="15">
        <v>44381</v>
      </c>
      <c r="C588" s="15" t="str">
        <f>UPPER(TEXT(Respostas[[#This Row],[DATA_RESPOSTA]],"mmm"))</f>
        <v>JUL</v>
      </c>
      <c r="D588" s="16">
        <v>9000031</v>
      </c>
      <c r="E588" s="16" t="str">
        <f>VLOOKUP(Respostas[[#This Row],[CÓD_CLIENTE]],CadastroClientes[[COD_CLIENTE]:[GERENTE]],5,0)</f>
        <v>Kate</v>
      </c>
      <c r="F588" s="16" t="str">
        <f>VLOOKUP(Respostas[[#This Row],[CÓD_CLIENTE]],Localidades[],2,0)</f>
        <v>Rio de Janeiro</v>
      </c>
      <c r="G588" s="16" t="str">
        <f>VLOOKUP(Respostas[[#This Row],[CÓD_CLIENTE]],Localidades[],3,0)</f>
        <v>RJ</v>
      </c>
      <c r="H588" s="16" t="str">
        <f>VLOOKUP(Respostas[[#This Row],[CÓD_CLIENTE]],Localidades[],4,0)</f>
        <v>Sudeste</v>
      </c>
      <c r="I588" s="16" t="s">
        <v>57</v>
      </c>
      <c r="J588" s="16">
        <v>10</v>
      </c>
      <c r="K588" s="17" t="str">
        <f>IF(Respostas[[#This Row],[NOTA_FINAL_NPS]]&gt;=9,"Promotor",IF(Respostas[[#This Row],[NOTA_FINAL_NPS]]&lt;6,"Detrator","Neutro"))</f>
        <v>Promotor</v>
      </c>
    </row>
    <row r="589" spans="2:11" x14ac:dyDescent="0.2">
      <c r="B589" s="15">
        <v>44381</v>
      </c>
      <c r="C589" s="15" t="str">
        <f>UPPER(TEXT(Respostas[[#This Row],[DATA_RESPOSTA]],"mmm"))</f>
        <v>JUL</v>
      </c>
      <c r="D589" s="16">
        <v>9000053</v>
      </c>
      <c r="E589" s="16" t="str">
        <f>VLOOKUP(Respostas[[#This Row],[CÓD_CLIENTE]],CadastroClientes[[COD_CLIENTE]:[GERENTE]],5,0)</f>
        <v>Michael</v>
      </c>
      <c r="F589" s="16" t="str">
        <f>VLOOKUP(Respostas[[#This Row],[CÓD_CLIENTE]],Localidades[],2,0)</f>
        <v>Porto Alegre</v>
      </c>
      <c r="G589" s="16" t="str">
        <f>VLOOKUP(Respostas[[#This Row],[CÓD_CLIENTE]],Localidades[],3,0)</f>
        <v>RS</v>
      </c>
      <c r="H589" s="16" t="str">
        <f>VLOOKUP(Respostas[[#This Row],[CÓD_CLIENTE]],Localidades[],4,0)</f>
        <v>Sul</v>
      </c>
      <c r="I589" s="16" t="s">
        <v>55</v>
      </c>
      <c r="J589" s="16">
        <v>9</v>
      </c>
      <c r="K589" s="17" t="str">
        <f>IF(Respostas[[#This Row],[NOTA_FINAL_NPS]]&gt;=9,"Promotor",IF(Respostas[[#This Row],[NOTA_FINAL_NPS]]&lt;6,"Detrator","Neutro"))</f>
        <v>Promotor</v>
      </c>
    </row>
    <row r="590" spans="2:11" x14ac:dyDescent="0.2">
      <c r="B590" s="15">
        <v>44381</v>
      </c>
      <c r="C590" s="15" t="str">
        <f>UPPER(TEXT(Respostas[[#This Row],[DATA_RESPOSTA]],"mmm"))</f>
        <v>JUL</v>
      </c>
      <c r="D590" s="16">
        <v>9000083</v>
      </c>
      <c r="E590" s="16" t="str">
        <f>VLOOKUP(Respostas[[#This Row],[CÓD_CLIENTE]],CadastroClientes[[COD_CLIENTE]:[GERENTE]],5,0)</f>
        <v>Aria</v>
      </c>
      <c r="F590" s="16" t="str">
        <f>VLOOKUP(Respostas[[#This Row],[CÓD_CLIENTE]],Localidades[],2,0)</f>
        <v>Manaus</v>
      </c>
      <c r="G590" s="16" t="str">
        <f>VLOOKUP(Respostas[[#This Row],[CÓD_CLIENTE]],Localidades[],3,0)</f>
        <v>AM</v>
      </c>
      <c r="H590" s="16" t="str">
        <f>VLOOKUP(Respostas[[#This Row],[CÓD_CLIENTE]],Localidades[],4,0)</f>
        <v>Norte</v>
      </c>
      <c r="I590" s="16" t="s">
        <v>55</v>
      </c>
      <c r="J590" s="16">
        <v>10</v>
      </c>
      <c r="K590" s="17" t="str">
        <f>IF(Respostas[[#This Row],[NOTA_FINAL_NPS]]&gt;=9,"Promotor",IF(Respostas[[#This Row],[NOTA_FINAL_NPS]]&lt;6,"Detrator","Neutro"))</f>
        <v>Promotor</v>
      </c>
    </row>
    <row r="591" spans="2:11" x14ac:dyDescent="0.2">
      <c r="B591" s="15">
        <v>44381</v>
      </c>
      <c r="C591" s="15" t="str">
        <f>UPPER(TEXT(Respostas[[#This Row],[DATA_RESPOSTA]],"mmm"))</f>
        <v>JUL</v>
      </c>
      <c r="D591" s="16">
        <v>9000316</v>
      </c>
      <c r="E591" s="16" t="str">
        <f>VLOOKUP(Respostas[[#This Row],[CÓD_CLIENTE]],CadastroClientes[[COD_CLIENTE]:[GERENTE]],5,0)</f>
        <v>Analise</v>
      </c>
      <c r="F591" s="16" t="str">
        <f>VLOOKUP(Respostas[[#This Row],[CÓD_CLIENTE]],Localidades[],2,0)</f>
        <v>Campinas</v>
      </c>
      <c r="G591" s="16" t="str">
        <f>VLOOKUP(Respostas[[#This Row],[CÓD_CLIENTE]],Localidades[],3,0)</f>
        <v>SP</v>
      </c>
      <c r="H591" s="16" t="str">
        <f>VLOOKUP(Respostas[[#This Row],[CÓD_CLIENTE]],Localidades[],4,0)</f>
        <v>Sudeste</v>
      </c>
      <c r="I591" s="16" t="s">
        <v>58</v>
      </c>
      <c r="J591" s="16">
        <v>9</v>
      </c>
      <c r="K591" s="17" t="str">
        <f>IF(Respostas[[#This Row],[NOTA_FINAL_NPS]]&gt;=9,"Promotor",IF(Respostas[[#This Row],[NOTA_FINAL_NPS]]&lt;6,"Detrator","Neutro"))</f>
        <v>Promotor</v>
      </c>
    </row>
    <row r="592" spans="2:11" x14ac:dyDescent="0.2">
      <c r="B592" s="15">
        <v>44381</v>
      </c>
      <c r="C592" s="15" t="str">
        <f>UPPER(TEXT(Respostas[[#This Row],[DATA_RESPOSTA]],"mmm"))</f>
        <v>JUL</v>
      </c>
      <c r="D592" s="16">
        <v>9000440</v>
      </c>
      <c r="E592" s="16" t="str">
        <f>VLOOKUP(Respostas[[#This Row],[CÓD_CLIENTE]],CadastroClientes[[COD_CLIENTE]:[GERENTE]],5,0)</f>
        <v>Analise</v>
      </c>
      <c r="F592" s="16" t="str">
        <f>VLOOKUP(Respostas[[#This Row],[CÓD_CLIENTE]],Localidades[],2,0)</f>
        <v>São Paulo</v>
      </c>
      <c r="G592" s="16" t="str">
        <f>VLOOKUP(Respostas[[#This Row],[CÓD_CLIENTE]],Localidades[],3,0)</f>
        <v>SP</v>
      </c>
      <c r="H592" s="16" t="str">
        <f>VLOOKUP(Respostas[[#This Row],[CÓD_CLIENTE]],Localidades[],4,0)</f>
        <v>Sudeste</v>
      </c>
      <c r="I592" s="16" t="s">
        <v>56</v>
      </c>
      <c r="J592" s="16">
        <v>9</v>
      </c>
      <c r="K592" s="17" t="str">
        <f>IF(Respostas[[#This Row],[NOTA_FINAL_NPS]]&gt;=9,"Promotor",IF(Respostas[[#This Row],[NOTA_FINAL_NPS]]&lt;6,"Detrator","Neutro"))</f>
        <v>Promotor</v>
      </c>
    </row>
    <row r="593" spans="2:11" x14ac:dyDescent="0.2">
      <c r="B593" s="15">
        <v>44381</v>
      </c>
      <c r="C593" s="15" t="str">
        <f>UPPER(TEXT(Respostas[[#This Row],[DATA_RESPOSTA]],"mmm"))</f>
        <v>JUL</v>
      </c>
      <c r="D593" s="16">
        <v>9000565</v>
      </c>
      <c r="E593" s="16" t="str">
        <f>VLOOKUP(Respostas[[#This Row],[CÓD_CLIENTE]],CadastroClientes[[COD_CLIENTE]:[GERENTE]],5,0)</f>
        <v>Analise</v>
      </c>
      <c r="F593" s="16" t="str">
        <f>VLOOKUP(Respostas[[#This Row],[CÓD_CLIENTE]],Localidades[],2,0)</f>
        <v>Manaus</v>
      </c>
      <c r="G593" s="16" t="str">
        <f>VLOOKUP(Respostas[[#This Row],[CÓD_CLIENTE]],Localidades[],3,0)</f>
        <v>AM</v>
      </c>
      <c r="H593" s="16" t="str">
        <f>VLOOKUP(Respostas[[#This Row],[CÓD_CLIENTE]],Localidades[],4,0)</f>
        <v>Norte</v>
      </c>
      <c r="I593" s="16" t="s">
        <v>1</v>
      </c>
      <c r="J593" s="16">
        <v>4</v>
      </c>
      <c r="K593" s="17" t="str">
        <f>IF(Respostas[[#This Row],[NOTA_FINAL_NPS]]&gt;=9,"Promotor",IF(Respostas[[#This Row],[NOTA_FINAL_NPS]]&lt;6,"Detrator","Neutro"))</f>
        <v>Detrator</v>
      </c>
    </row>
    <row r="594" spans="2:11" x14ac:dyDescent="0.2">
      <c r="B594" s="15">
        <v>44381</v>
      </c>
      <c r="C594" s="15" t="str">
        <f>UPPER(TEXT(Respostas[[#This Row],[DATA_RESPOSTA]],"mmm"))</f>
        <v>JUL</v>
      </c>
      <c r="D594" s="16">
        <v>9000860</v>
      </c>
      <c r="E594" s="16" t="str">
        <f>VLOOKUP(Respostas[[#This Row],[CÓD_CLIENTE]],CadastroClientes[[COD_CLIENTE]:[GERENTE]],5,0)</f>
        <v>Analise</v>
      </c>
      <c r="F594" s="16" t="str">
        <f>VLOOKUP(Respostas[[#This Row],[CÓD_CLIENTE]],Localidades[],2,0)</f>
        <v>Recife</v>
      </c>
      <c r="G594" s="16" t="str">
        <f>VLOOKUP(Respostas[[#This Row],[CÓD_CLIENTE]],Localidades[],3,0)</f>
        <v>PE</v>
      </c>
      <c r="H594" s="16" t="str">
        <f>VLOOKUP(Respostas[[#This Row],[CÓD_CLIENTE]],Localidades[],4,0)</f>
        <v>Nordeste</v>
      </c>
      <c r="I594" s="16" t="s">
        <v>54</v>
      </c>
      <c r="J594" s="16">
        <v>9</v>
      </c>
      <c r="K594" s="17" t="str">
        <f>IF(Respostas[[#This Row],[NOTA_FINAL_NPS]]&gt;=9,"Promotor",IF(Respostas[[#This Row],[NOTA_FINAL_NPS]]&lt;6,"Detrator","Neutro"))</f>
        <v>Promotor</v>
      </c>
    </row>
    <row r="595" spans="2:11" x14ac:dyDescent="0.2">
      <c r="B595" s="15">
        <v>44381</v>
      </c>
      <c r="C595" s="15" t="str">
        <f>UPPER(TEXT(Respostas[[#This Row],[DATA_RESPOSTA]],"mmm"))</f>
        <v>JUL</v>
      </c>
      <c r="D595" s="16">
        <v>9000897</v>
      </c>
      <c r="E595" s="16" t="str">
        <f>VLOOKUP(Respostas[[#This Row],[CÓD_CLIENTE]],CadastroClientes[[COD_CLIENTE]:[GERENTE]],5,0)</f>
        <v>Aria</v>
      </c>
      <c r="F595" s="16" t="str">
        <f>VLOOKUP(Respostas[[#This Row],[CÓD_CLIENTE]],Localidades[],2,0)</f>
        <v>Manaus</v>
      </c>
      <c r="G595" s="16" t="str">
        <f>VLOOKUP(Respostas[[#This Row],[CÓD_CLIENTE]],Localidades[],3,0)</f>
        <v>AM</v>
      </c>
      <c r="H595" s="16" t="str">
        <f>VLOOKUP(Respostas[[#This Row],[CÓD_CLIENTE]],Localidades[],4,0)</f>
        <v>Norte</v>
      </c>
      <c r="I595" s="16" t="s">
        <v>56</v>
      </c>
      <c r="J595" s="16">
        <v>9</v>
      </c>
      <c r="K595" s="17" t="str">
        <f>IF(Respostas[[#This Row],[NOTA_FINAL_NPS]]&gt;=9,"Promotor",IF(Respostas[[#This Row],[NOTA_FINAL_NPS]]&lt;6,"Detrator","Neutro"))</f>
        <v>Promotor</v>
      </c>
    </row>
    <row r="596" spans="2:11" x14ac:dyDescent="0.2">
      <c r="B596" s="15">
        <v>44381</v>
      </c>
      <c r="C596" s="15" t="str">
        <f>UPPER(TEXT(Respostas[[#This Row],[DATA_RESPOSTA]],"mmm"))</f>
        <v>JUL</v>
      </c>
      <c r="D596" s="16">
        <v>9001258</v>
      </c>
      <c r="E596" s="16" t="str">
        <f>VLOOKUP(Respostas[[#This Row],[CÓD_CLIENTE]],CadastroClientes[[COD_CLIENTE]:[GERENTE]],5,0)</f>
        <v>Dexter</v>
      </c>
      <c r="F596" s="16" t="str">
        <f>VLOOKUP(Respostas[[#This Row],[CÓD_CLIENTE]],Localidades[],2,0)</f>
        <v>Manaus</v>
      </c>
      <c r="G596" s="16" t="str">
        <f>VLOOKUP(Respostas[[#This Row],[CÓD_CLIENTE]],Localidades[],3,0)</f>
        <v>AM</v>
      </c>
      <c r="H596" s="16" t="str">
        <f>VLOOKUP(Respostas[[#This Row],[CÓD_CLIENTE]],Localidades[],4,0)</f>
        <v>Norte</v>
      </c>
      <c r="I596" s="16" t="s">
        <v>54</v>
      </c>
      <c r="J596" s="16">
        <v>8</v>
      </c>
      <c r="K596" s="17" t="str">
        <f>IF(Respostas[[#This Row],[NOTA_FINAL_NPS]]&gt;=9,"Promotor",IF(Respostas[[#This Row],[NOTA_FINAL_NPS]]&lt;6,"Detrator","Neutro"))</f>
        <v>Neutro</v>
      </c>
    </row>
    <row r="597" spans="2:11" x14ac:dyDescent="0.2">
      <c r="B597" s="15">
        <v>44381</v>
      </c>
      <c r="C597" s="15" t="str">
        <f>UPPER(TEXT(Respostas[[#This Row],[DATA_RESPOSTA]],"mmm"))</f>
        <v>JUL</v>
      </c>
      <c r="D597" s="16">
        <v>9001280</v>
      </c>
      <c r="E597" s="16" t="str">
        <f>VLOOKUP(Respostas[[#This Row],[CÓD_CLIENTE]],CadastroClientes[[COD_CLIENTE]:[GERENTE]],5,0)</f>
        <v>Analise</v>
      </c>
      <c r="F597" s="16" t="str">
        <f>VLOOKUP(Respostas[[#This Row],[CÓD_CLIENTE]],Localidades[],2,0)</f>
        <v>Belo Horizonte</v>
      </c>
      <c r="G597" s="16" t="str">
        <f>VLOOKUP(Respostas[[#This Row],[CÓD_CLIENTE]],Localidades[],3,0)</f>
        <v>MG</v>
      </c>
      <c r="H597" s="16" t="str">
        <f>VLOOKUP(Respostas[[#This Row],[CÓD_CLIENTE]],Localidades[],4,0)</f>
        <v>Sudeste</v>
      </c>
      <c r="I597" s="16" t="s">
        <v>1</v>
      </c>
      <c r="J597" s="16">
        <v>1</v>
      </c>
      <c r="K597" s="17" t="str">
        <f>IF(Respostas[[#This Row],[NOTA_FINAL_NPS]]&gt;=9,"Promotor",IF(Respostas[[#This Row],[NOTA_FINAL_NPS]]&lt;6,"Detrator","Neutro"))</f>
        <v>Detrator</v>
      </c>
    </row>
    <row r="598" spans="2:11" x14ac:dyDescent="0.2">
      <c r="B598" s="15">
        <v>44381</v>
      </c>
      <c r="C598" s="15" t="str">
        <f>UPPER(TEXT(Respostas[[#This Row],[DATA_RESPOSTA]],"mmm"))</f>
        <v>JUL</v>
      </c>
      <c r="D598" s="16">
        <v>9001302</v>
      </c>
      <c r="E598" s="16" t="str">
        <f>VLOOKUP(Respostas[[#This Row],[CÓD_CLIENTE]],CadastroClientes[[COD_CLIENTE]:[GERENTE]],5,0)</f>
        <v>Analise</v>
      </c>
      <c r="F598" s="16" t="str">
        <f>VLOOKUP(Respostas[[#This Row],[CÓD_CLIENTE]],Localidades[],2,0)</f>
        <v>São Paulo</v>
      </c>
      <c r="G598" s="16" t="str">
        <f>VLOOKUP(Respostas[[#This Row],[CÓD_CLIENTE]],Localidades[],3,0)</f>
        <v>SP</v>
      </c>
      <c r="H598" s="16" t="str">
        <f>VLOOKUP(Respostas[[#This Row],[CÓD_CLIENTE]],Localidades[],4,0)</f>
        <v>Sudeste</v>
      </c>
      <c r="I598" s="16" t="s">
        <v>1</v>
      </c>
      <c r="J598" s="16">
        <v>4</v>
      </c>
      <c r="K598" s="17" t="str">
        <f>IF(Respostas[[#This Row],[NOTA_FINAL_NPS]]&gt;=9,"Promotor",IF(Respostas[[#This Row],[NOTA_FINAL_NPS]]&lt;6,"Detrator","Neutro"))</f>
        <v>Detrator</v>
      </c>
    </row>
    <row r="599" spans="2:11" x14ac:dyDescent="0.2">
      <c r="B599" s="15">
        <v>44381</v>
      </c>
      <c r="C599" s="15" t="str">
        <f>UPPER(TEXT(Respostas[[#This Row],[DATA_RESPOSTA]],"mmm"))</f>
        <v>JUL</v>
      </c>
      <c r="D599" s="16">
        <v>9001393</v>
      </c>
      <c r="E599" s="16" t="str">
        <f>VLOOKUP(Respostas[[#This Row],[CÓD_CLIENTE]],CadastroClientes[[COD_CLIENTE]:[GERENTE]],5,0)</f>
        <v>Walter</v>
      </c>
      <c r="F599" s="16" t="str">
        <f>VLOOKUP(Respostas[[#This Row],[CÓD_CLIENTE]],Localidades[],2,0)</f>
        <v>Manaus</v>
      </c>
      <c r="G599" s="16" t="str">
        <f>VLOOKUP(Respostas[[#This Row],[CÓD_CLIENTE]],Localidades[],3,0)</f>
        <v>AM</v>
      </c>
      <c r="H599" s="16" t="str">
        <f>VLOOKUP(Respostas[[#This Row],[CÓD_CLIENTE]],Localidades[],4,0)</f>
        <v>Norte</v>
      </c>
      <c r="I599" s="16" t="s">
        <v>57</v>
      </c>
      <c r="J599" s="16">
        <v>5</v>
      </c>
      <c r="K599" s="17" t="str">
        <f>IF(Respostas[[#This Row],[NOTA_FINAL_NPS]]&gt;=9,"Promotor",IF(Respostas[[#This Row],[NOTA_FINAL_NPS]]&lt;6,"Detrator","Neutro"))</f>
        <v>Detrator</v>
      </c>
    </row>
    <row r="600" spans="2:11" x14ac:dyDescent="0.2">
      <c r="B600" s="15">
        <v>44381</v>
      </c>
      <c r="C600" s="15" t="str">
        <f>UPPER(TEXT(Respostas[[#This Row],[DATA_RESPOSTA]],"mmm"))</f>
        <v>JUL</v>
      </c>
      <c r="D600" s="16">
        <v>9001508</v>
      </c>
      <c r="E600" s="16" t="str">
        <f>VLOOKUP(Respostas[[#This Row],[CÓD_CLIENTE]],CadastroClientes[[COD_CLIENTE]:[GERENTE]],5,0)</f>
        <v>Michael</v>
      </c>
      <c r="F600" s="16" t="str">
        <f>VLOOKUP(Respostas[[#This Row],[CÓD_CLIENTE]],Localidades[],2,0)</f>
        <v>Goiania</v>
      </c>
      <c r="G600" s="16" t="str">
        <f>VLOOKUP(Respostas[[#This Row],[CÓD_CLIENTE]],Localidades[],3,0)</f>
        <v>GO</v>
      </c>
      <c r="H600" s="16" t="str">
        <f>VLOOKUP(Respostas[[#This Row],[CÓD_CLIENTE]],Localidades[],4,0)</f>
        <v>Centro-oeste</v>
      </c>
      <c r="I600" s="16" t="s">
        <v>57</v>
      </c>
      <c r="J600" s="16">
        <v>3</v>
      </c>
      <c r="K600" s="17" t="str">
        <f>IF(Respostas[[#This Row],[NOTA_FINAL_NPS]]&gt;=9,"Promotor",IF(Respostas[[#This Row],[NOTA_FINAL_NPS]]&lt;6,"Detrator","Neutro"))</f>
        <v>Detrator</v>
      </c>
    </row>
    <row r="601" spans="2:11" x14ac:dyDescent="0.2">
      <c r="B601" s="15">
        <v>44382</v>
      </c>
      <c r="C601" s="15" t="str">
        <f>UPPER(TEXT(Respostas[[#This Row],[DATA_RESPOSTA]],"mmm"))</f>
        <v>JUL</v>
      </c>
      <c r="D601" s="16">
        <v>9000250</v>
      </c>
      <c r="E601" s="16" t="str">
        <f>VLOOKUP(Respostas[[#This Row],[CÓD_CLIENTE]],CadastroClientes[[COD_CLIENTE]:[GERENTE]],5,0)</f>
        <v>Aria</v>
      </c>
      <c r="F601" s="16" t="str">
        <f>VLOOKUP(Respostas[[#This Row],[CÓD_CLIENTE]],Localidades[],2,0)</f>
        <v>Manaus</v>
      </c>
      <c r="G601" s="16" t="str">
        <f>VLOOKUP(Respostas[[#This Row],[CÓD_CLIENTE]],Localidades[],3,0)</f>
        <v>AM</v>
      </c>
      <c r="H601" s="16" t="str">
        <f>VLOOKUP(Respostas[[#This Row],[CÓD_CLIENTE]],Localidades[],4,0)</f>
        <v>Norte</v>
      </c>
      <c r="I601" s="16" t="s">
        <v>56</v>
      </c>
      <c r="J601" s="16">
        <v>9</v>
      </c>
      <c r="K601" s="17" t="str">
        <f>IF(Respostas[[#This Row],[NOTA_FINAL_NPS]]&gt;=9,"Promotor",IF(Respostas[[#This Row],[NOTA_FINAL_NPS]]&lt;6,"Detrator","Neutro"))</f>
        <v>Promotor</v>
      </c>
    </row>
    <row r="602" spans="2:11" x14ac:dyDescent="0.2">
      <c r="B602" s="15">
        <v>44382</v>
      </c>
      <c r="C602" s="15" t="str">
        <f>UPPER(TEXT(Respostas[[#This Row],[DATA_RESPOSTA]],"mmm"))</f>
        <v>JUL</v>
      </c>
      <c r="D602" s="16">
        <v>9000353</v>
      </c>
      <c r="E602" s="16" t="str">
        <f>VLOOKUP(Respostas[[#This Row],[CÓD_CLIENTE]],CadastroClientes[[COD_CLIENTE]:[GERENTE]],5,0)</f>
        <v>Analise</v>
      </c>
      <c r="F602" s="16" t="str">
        <f>VLOOKUP(Respostas[[#This Row],[CÓD_CLIENTE]],Localidades[],2,0)</f>
        <v>Rio de Janeiro</v>
      </c>
      <c r="G602" s="16" t="str">
        <f>VLOOKUP(Respostas[[#This Row],[CÓD_CLIENTE]],Localidades[],3,0)</f>
        <v>RJ</v>
      </c>
      <c r="H602" s="16" t="str">
        <f>VLOOKUP(Respostas[[#This Row],[CÓD_CLIENTE]],Localidades[],4,0)</f>
        <v>Sudeste</v>
      </c>
      <c r="I602" s="16" t="s">
        <v>54</v>
      </c>
      <c r="J602" s="16">
        <v>9</v>
      </c>
      <c r="K602" s="17" t="str">
        <f>IF(Respostas[[#This Row],[NOTA_FINAL_NPS]]&gt;=9,"Promotor",IF(Respostas[[#This Row],[NOTA_FINAL_NPS]]&lt;6,"Detrator","Neutro"))</f>
        <v>Promotor</v>
      </c>
    </row>
    <row r="603" spans="2:11" x14ac:dyDescent="0.2">
      <c r="B603" s="15">
        <v>44382</v>
      </c>
      <c r="C603" s="15" t="str">
        <f>UPPER(TEXT(Respostas[[#This Row],[DATA_RESPOSTA]],"mmm"))</f>
        <v>JUL</v>
      </c>
      <c r="D603" s="16">
        <v>9000621</v>
      </c>
      <c r="E603" s="16" t="str">
        <f>VLOOKUP(Respostas[[#This Row],[CÓD_CLIENTE]],CadastroClientes[[COD_CLIENTE]:[GERENTE]],5,0)</f>
        <v>Analise</v>
      </c>
      <c r="F603" s="16" t="str">
        <f>VLOOKUP(Respostas[[#This Row],[CÓD_CLIENTE]],Localidades[],2,0)</f>
        <v>Porto Alegre</v>
      </c>
      <c r="G603" s="16" t="str">
        <f>VLOOKUP(Respostas[[#This Row],[CÓD_CLIENTE]],Localidades[],3,0)</f>
        <v>RS</v>
      </c>
      <c r="H603" s="16" t="str">
        <f>VLOOKUP(Respostas[[#This Row],[CÓD_CLIENTE]],Localidades[],4,0)</f>
        <v>Sul</v>
      </c>
      <c r="I603" s="16" t="s">
        <v>57</v>
      </c>
      <c r="J603" s="16">
        <v>8</v>
      </c>
      <c r="K603" s="17" t="str">
        <f>IF(Respostas[[#This Row],[NOTA_FINAL_NPS]]&gt;=9,"Promotor",IF(Respostas[[#This Row],[NOTA_FINAL_NPS]]&lt;6,"Detrator","Neutro"))</f>
        <v>Neutro</v>
      </c>
    </row>
    <row r="604" spans="2:11" x14ac:dyDescent="0.2">
      <c r="B604" s="15">
        <v>44382</v>
      </c>
      <c r="C604" s="15" t="str">
        <f>UPPER(TEXT(Respostas[[#This Row],[DATA_RESPOSTA]],"mmm"))</f>
        <v>JUL</v>
      </c>
      <c r="D604" s="16">
        <v>9000725</v>
      </c>
      <c r="E604" s="16" t="str">
        <f>VLOOKUP(Respostas[[#This Row],[CÓD_CLIENTE]],CadastroClientes[[COD_CLIENTE]:[GERENTE]],5,0)</f>
        <v>Aria</v>
      </c>
      <c r="F604" s="16" t="str">
        <f>VLOOKUP(Respostas[[#This Row],[CÓD_CLIENTE]],Localidades[],2,0)</f>
        <v>Recife</v>
      </c>
      <c r="G604" s="16" t="str">
        <f>VLOOKUP(Respostas[[#This Row],[CÓD_CLIENTE]],Localidades[],3,0)</f>
        <v>PE</v>
      </c>
      <c r="H604" s="16" t="str">
        <f>VLOOKUP(Respostas[[#This Row],[CÓD_CLIENTE]],Localidades[],4,0)</f>
        <v>Nordeste</v>
      </c>
      <c r="I604" s="16" t="s">
        <v>57</v>
      </c>
      <c r="J604" s="16">
        <v>8</v>
      </c>
      <c r="K604" s="17" t="str">
        <f>IF(Respostas[[#This Row],[NOTA_FINAL_NPS]]&gt;=9,"Promotor",IF(Respostas[[#This Row],[NOTA_FINAL_NPS]]&lt;6,"Detrator","Neutro"))</f>
        <v>Neutro</v>
      </c>
    </row>
    <row r="605" spans="2:11" x14ac:dyDescent="0.2">
      <c r="B605" s="15">
        <v>44382</v>
      </c>
      <c r="C605" s="15" t="str">
        <f>UPPER(TEXT(Respostas[[#This Row],[DATA_RESPOSTA]],"mmm"))</f>
        <v>JUL</v>
      </c>
      <c r="D605" s="16">
        <v>9001094</v>
      </c>
      <c r="E605" s="16" t="str">
        <f>VLOOKUP(Respostas[[#This Row],[CÓD_CLIENTE]],CadastroClientes[[COD_CLIENTE]:[GERENTE]],5,0)</f>
        <v>Kate</v>
      </c>
      <c r="F605" s="16" t="str">
        <f>VLOOKUP(Respostas[[#This Row],[CÓD_CLIENTE]],Localidades[],2,0)</f>
        <v>Campinas</v>
      </c>
      <c r="G605" s="16" t="str">
        <f>VLOOKUP(Respostas[[#This Row],[CÓD_CLIENTE]],Localidades[],3,0)</f>
        <v>SP</v>
      </c>
      <c r="H605" s="16" t="str">
        <f>VLOOKUP(Respostas[[#This Row],[CÓD_CLIENTE]],Localidades[],4,0)</f>
        <v>Sudeste</v>
      </c>
      <c r="I605" s="16" t="s">
        <v>1</v>
      </c>
      <c r="J605" s="16">
        <v>8</v>
      </c>
      <c r="K605" s="17" t="str">
        <f>IF(Respostas[[#This Row],[NOTA_FINAL_NPS]]&gt;=9,"Promotor",IF(Respostas[[#This Row],[NOTA_FINAL_NPS]]&lt;6,"Detrator","Neutro"))</f>
        <v>Neutro</v>
      </c>
    </row>
    <row r="606" spans="2:11" x14ac:dyDescent="0.2">
      <c r="B606" s="15">
        <v>44382</v>
      </c>
      <c r="C606" s="15" t="str">
        <f>UPPER(TEXT(Respostas[[#This Row],[DATA_RESPOSTA]],"mmm"))</f>
        <v>JUL</v>
      </c>
      <c r="D606" s="16">
        <v>9001133</v>
      </c>
      <c r="E606" s="16" t="str">
        <f>VLOOKUP(Respostas[[#This Row],[CÓD_CLIENTE]],CadastroClientes[[COD_CLIENTE]:[GERENTE]],5,0)</f>
        <v>Aria</v>
      </c>
      <c r="F606" s="16" t="str">
        <f>VLOOKUP(Respostas[[#This Row],[CÓD_CLIENTE]],Localidades[],2,0)</f>
        <v>Rio de Janeiro</v>
      </c>
      <c r="G606" s="16" t="str">
        <f>VLOOKUP(Respostas[[#This Row],[CÓD_CLIENTE]],Localidades[],3,0)</f>
        <v>RJ</v>
      </c>
      <c r="H606" s="16" t="str">
        <f>VLOOKUP(Respostas[[#This Row],[CÓD_CLIENTE]],Localidades[],4,0)</f>
        <v>Sudeste</v>
      </c>
      <c r="I606" s="16" t="s">
        <v>55</v>
      </c>
      <c r="J606" s="16">
        <v>9</v>
      </c>
      <c r="K606" s="17" t="str">
        <f>IF(Respostas[[#This Row],[NOTA_FINAL_NPS]]&gt;=9,"Promotor",IF(Respostas[[#This Row],[NOTA_FINAL_NPS]]&lt;6,"Detrator","Neutro"))</f>
        <v>Promotor</v>
      </c>
    </row>
    <row r="607" spans="2:11" x14ac:dyDescent="0.2">
      <c r="B607" s="15">
        <v>44382</v>
      </c>
      <c r="C607" s="15" t="str">
        <f>UPPER(TEXT(Respostas[[#This Row],[DATA_RESPOSTA]],"mmm"))</f>
        <v>JUL</v>
      </c>
      <c r="D607" s="16">
        <v>9001168</v>
      </c>
      <c r="E607" s="16" t="str">
        <f>VLOOKUP(Respostas[[#This Row],[CÓD_CLIENTE]],CadastroClientes[[COD_CLIENTE]:[GERENTE]],5,0)</f>
        <v>Dexter</v>
      </c>
      <c r="F607" s="16" t="str">
        <f>VLOOKUP(Respostas[[#This Row],[CÓD_CLIENTE]],Localidades[],2,0)</f>
        <v>Campinas</v>
      </c>
      <c r="G607" s="16" t="str">
        <f>VLOOKUP(Respostas[[#This Row],[CÓD_CLIENTE]],Localidades[],3,0)</f>
        <v>SP</v>
      </c>
      <c r="H607" s="16" t="str">
        <f>VLOOKUP(Respostas[[#This Row],[CÓD_CLIENTE]],Localidades[],4,0)</f>
        <v>Sudeste</v>
      </c>
      <c r="I607" s="16" t="s">
        <v>56</v>
      </c>
      <c r="J607" s="16">
        <v>10</v>
      </c>
      <c r="K607" s="17" t="str">
        <f>IF(Respostas[[#This Row],[NOTA_FINAL_NPS]]&gt;=9,"Promotor",IF(Respostas[[#This Row],[NOTA_FINAL_NPS]]&lt;6,"Detrator","Neutro"))</f>
        <v>Promotor</v>
      </c>
    </row>
    <row r="608" spans="2:11" x14ac:dyDescent="0.2">
      <c r="B608" s="15">
        <v>44382</v>
      </c>
      <c r="C608" s="15" t="str">
        <f>UPPER(TEXT(Respostas[[#This Row],[DATA_RESPOSTA]],"mmm"))</f>
        <v>JUL</v>
      </c>
      <c r="D608" s="16">
        <v>9001514</v>
      </c>
      <c r="E608" s="16" t="str">
        <f>VLOOKUP(Respostas[[#This Row],[CÓD_CLIENTE]],CadastroClientes[[COD_CLIENTE]:[GERENTE]],5,0)</f>
        <v>Analise</v>
      </c>
      <c r="F608" s="16" t="str">
        <f>VLOOKUP(Respostas[[#This Row],[CÓD_CLIENTE]],Localidades[],2,0)</f>
        <v>Recife</v>
      </c>
      <c r="G608" s="16" t="str">
        <f>VLOOKUP(Respostas[[#This Row],[CÓD_CLIENTE]],Localidades[],3,0)</f>
        <v>PE</v>
      </c>
      <c r="H608" s="16" t="str">
        <f>VLOOKUP(Respostas[[#This Row],[CÓD_CLIENTE]],Localidades[],4,0)</f>
        <v>Nordeste</v>
      </c>
      <c r="I608" s="16" t="s">
        <v>57</v>
      </c>
      <c r="J608" s="16">
        <v>8</v>
      </c>
      <c r="K608" s="17" t="str">
        <f>IF(Respostas[[#This Row],[NOTA_FINAL_NPS]]&gt;=9,"Promotor",IF(Respostas[[#This Row],[NOTA_FINAL_NPS]]&lt;6,"Detrator","Neutro"))</f>
        <v>Neutro</v>
      </c>
    </row>
    <row r="609" spans="2:11" x14ac:dyDescent="0.2">
      <c r="B609" s="15">
        <v>44382</v>
      </c>
      <c r="C609" s="15" t="str">
        <f>UPPER(TEXT(Respostas[[#This Row],[DATA_RESPOSTA]],"mmm"))</f>
        <v>JUL</v>
      </c>
      <c r="D609" s="16">
        <v>9001582</v>
      </c>
      <c r="E609" s="16" t="str">
        <f>VLOOKUP(Respostas[[#This Row],[CÓD_CLIENTE]],CadastroClientes[[COD_CLIENTE]:[GERENTE]],5,0)</f>
        <v>Dexter</v>
      </c>
      <c r="F609" s="16" t="str">
        <f>VLOOKUP(Respostas[[#This Row],[CÓD_CLIENTE]],Localidades[],2,0)</f>
        <v>Goiania</v>
      </c>
      <c r="G609" s="16" t="str">
        <f>VLOOKUP(Respostas[[#This Row],[CÓD_CLIENTE]],Localidades[],3,0)</f>
        <v>GO</v>
      </c>
      <c r="H609" s="16" t="str">
        <f>VLOOKUP(Respostas[[#This Row],[CÓD_CLIENTE]],Localidades[],4,0)</f>
        <v>Centro-oeste</v>
      </c>
      <c r="I609" s="16" t="s">
        <v>57</v>
      </c>
      <c r="J609" s="16">
        <v>8</v>
      </c>
      <c r="K609" s="17" t="str">
        <f>IF(Respostas[[#This Row],[NOTA_FINAL_NPS]]&gt;=9,"Promotor",IF(Respostas[[#This Row],[NOTA_FINAL_NPS]]&lt;6,"Detrator","Neutro"))</f>
        <v>Neutro</v>
      </c>
    </row>
    <row r="610" spans="2:11" x14ac:dyDescent="0.2">
      <c r="B610" s="15">
        <v>44383</v>
      </c>
      <c r="C610" s="15" t="str">
        <f>UPPER(TEXT(Respostas[[#This Row],[DATA_RESPOSTA]],"mmm"))</f>
        <v>JUL</v>
      </c>
      <c r="D610" s="16">
        <v>9000079</v>
      </c>
      <c r="E610" s="16" t="str">
        <f>VLOOKUP(Respostas[[#This Row],[CÓD_CLIENTE]],CadastroClientes[[COD_CLIENTE]:[GERENTE]],5,0)</f>
        <v>Aria</v>
      </c>
      <c r="F610" s="16" t="str">
        <f>VLOOKUP(Respostas[[#This Row],[CÓD_CLIENTE]],Localidades[],2,0)</f>
        <v>São Paulo</v>
      </c>
      <c r="G610" s="16" t="str">
        <f>VLOOKUP(Respostas[[#This Row],[CÓD_CLIENTE]],Localidades[],3,0)</f>
        <v>SP</v>
      </c>
      <c r="H610" s="16" t="str">
        <f>VLOOKUP(Respostas[[#This Row],[CÓD_CLIENTE]],Localidades[],4,0)</f>
        <v>Sudeste</v>
      </c>
      <c r="I610" s="16" t="s">
        <v>54</v>
      </c>
      <c r="J610" s="16">
        <v>10</v>
      </c>
      <c r="K610" s="17" t="str">
        <f>IF(Respostas[[#This Row],[NOTA_FINAL_NPS]]&gt;=9,"Promotor",IF(Respostas[[#This Row],[NOTA_FINAL_NPS]]&lt;6,"Detrator","Neutro"))</f>
        <v>Promotor</v>
      </c>
    </row>
    <row r="611" spans="2:11" x14ac:dyDescent="0.2">
      <c r="B611" s="15">
        <v>44383</v>
      </c>
      <c r="C611" s="15" t="str">
        <f>UPPER(TEXT(Respostas[[#This Row],[DATA_RESPOSTA]],"mmm"))</f>
        <v>JUL</v>
      </c>
      <c r="D611" s="16">
        <v>9000206</v>
      </c>
      <c r="E611" s="16" t="str">
        <f>VLOOKUP(Respostas[[#This Row],[CÓD_CLIENTE]],CadastroClientes[[COD_CLIENTE]:[GERENTE]],5,0)</f>
        <v>Dexter</v>
      </c>
      <c r="F611" s="16" t="str">
        <f>VLOOKUP(Respostas[[#This Row],[CÓD_CLIENTE]],Localidades[],2,0)</f>
        <v>Goiania</v>
      </c>
      <c r="G611" s="16" t="str">
        <f>VLOOKUP(Respostas[[#This Row],[CÓD_CLIENTE]],Localidades[],3,0)</f>
        <v>GO</v>
      </c>
      <c r="H611" s="16" t="str">
        <f>VLOOKUP(Respostas[[#This Row],[CÓD_CLIENTE]],Localidades[],4,0)</f>
        <v>Centro-oeste</v>
      </c>
      <c r="I611" s="16" t="s">
        <v>1</v>
      </c>
      <c r="J611" s="16">
        <v>9</v>
      </c>
      <c r="K611" s="17" t="str">
        <f>IF(Respostas[[#This Row],[NOTA_FINAL_NPS]]&gt;=9,"Promotor",IF(Respostas[[#This Row],[NOTA_FINAL_NPS]]&lt;6,"Detrator","Neutro"))</f>
        <v>Promotor</v>
      </c>
    </row>
    <row r="612" spans="2:11" x14ac:dyDescent="0.2">
      <c r="B612" s="15">
        <v>44383</v>
      </c>
      <c r="C612" s="15" t="str">
        <f>UPPER(TEXT(Respostas[[#This Row],[DATA_RESPOSTA]],"mmm"))</f>
        <v>JUL</v>
      </c>
      <c r="D612" s="16">
        <v>9000342</v>
      </c>
      <c r="E612" s="16" t="str">
        <f>VLOOKUP(Respostas[[#This Row],[CÓD_CLIENTE]],CadastroClientes[[COD_CLIENTE]:[GERENTE]],5,0)</f>
        <v>Analise</v>
      </c>
      <c r="F612" s="16" t="str">
        <f>VLOOKUP(Respostas[[#This Row],[CÓD_CLIENTE]],Localidades[],2,0)</f>
        <v>Goiania</v>
      </c>
      <c r="G612" s="16" t="str">
        <f>VLOOKUP(Respostas[[#This Row],[CÓD_CLIENTE]],Localidades[],3,0)</f>
        <v>GO</v>
      </c>
      <c r="H612" s="16" t="str">
        <f>VLOOKUP(Respostas[[#This Row],[CÓD_CLIENTE]],Localidades[],4,0)</f>
        <v>Centro-oeste</v>
      </c>
      <c r="I612" s="16" t="s">
        <v>54</v>
      </c>
      <c r="J612" s="16">
        <v>10</v>
      </c>
      <c r="K612" s="17" t="str">
        <f>IF(Respostas[[#This Row],[NOTA_FINAL_NPS]]&gt;=9,"Promotor",IF(Respostas[[#This Row],[NOTA_FINAL_NPS]]&lt;6,"Detrator","Neutro"))</f>
        <v>Promotor</v>
      </c>
    </row>
    <row r="613" spans="2:11" x14ac:dyDescent="0.2">
      <c r="B613" s="15">
        <v>44383</v>
      </c>
      <c r="C613" s="15" t="str">
        <f>UPPER(TEXT(Respostas[[#This Row],[DATA_RESPOSTA]],"mmm"))</f>
        <v>JUL</v>
      </c>
      <c r="D613" s="16">
        <v>9000906</v>
      </c>
      <c r="E613" s="16" t="str">
        <f>VLOOKUP(Respostas[[#This Row],[CÓD_CLIENTE]],CadastroClientes[[COD_CLIENTE]:[GERENTE]],5,0)</f>
        <v>Aria</v>
      </c>
      <c r="F613" s="16" t="str">
        <f>VLOOKUP(Respostas[[#This Row],[CÓD_CLIENTE]],Localidades[],2,0)</f>
        <v>São Paulo</v>
      </c>
      <c r="G613" s="16" t="str">
        <f>VLOOKUP(Respostas[[#This Row],[CÓD_CLIENTE]],Localidades[],3,0)</f>
        <v>SP</v>
      </c>
      <c r="H613" s="16" t="str">
        <f>VLOOKUP(Respostas[[#This Row],[CÓD_CLIENTE]],Localidades[],4,0)</f>
        <v>Sudeste</v>
      </c>
      <c r="I613" s="16" t="s">
        <v>1</v>
      </c>
      <c r="J613" s="16">
        <v>9</v>
      </c>
      <c r="K613" s="17" t="str">
        <f>IF(Respostas[[#This Row],[NOTA_FINAL_NPS]]&gt;=9,"Promotor",IF(Respostas[[#This Row],[NOTA_FINAL_NPS]]&lt;6,"Detrator","Neutro"))</f>
        <v>Promotor</v>
      </c>
    </row>
    <row r="614" spans="2:11" x14ac:dyDescent="0.2">
      <c r="B614" s="15">
        <v>44383</v>
      </c>
      <c r="C614" s="15" t="str">
        <f>UPPER(TEXT(Respostas[[#This Row],[DATA_RESPOSTA]],"mmm"))</f>
        <v>JUL</v>
      </c>
      <c r="D614" s="16">
        <v>9001383</v>
      </c>
      <c r="E614" s="16" t="str">
        <f>VLOOKUP(Respostas[[#This Row],[CÓD_CLIENTE]],CadastroClientes[[COD_CLIENTE]:[GERENTE]],5,0)</f>
        <v>Walter</v>
      </c>
      <c r="F614" s="16" t="str">
        <f>VLOOKUP(Respostas[[#This Row],[CÓD_CLIENTE]],Localidades[],2,0)</f>
        <v>Rio de Janeiro</v>
      </c>
      <c r="G614" s="16" t="str">
        <f>VLOOKUP(Respostas[[#This Row],[CÓD_CLIENTE]],Localidades[],3,0)</f>
        <v>RJ</v>
      </c>
      <c r="H614" s="16" t="str">
        <f>VLOOKUP(Respostas[[#This Row],[CÓD_CLIENTE]],Localidades[],4,0)</f>
        <v>Sudeste</v>
      </c>
      <c r="I614" s="16" t="s">
        <v>57</v>
      </c>
      <c r="J614" s="16">
        <v>8</v>
      </c>
      <c r="K614" s="17" t="str">
        <f>IF(Respostas[[#This Row],[NOTA_FINAL_NPS]]&gt;=9,"Promotor",IF(Respostas[[#This Row],[NOTA_FINAL_NPS]]&lt;6,"Detrator","Neutro"))</f>
        <v>Neutro</v>
      </c>
    </row>
    <row r="615" spans="2:11" x14ac:dyDescent="0.2">
      <c r="B615" s="15">
        <v>44383</v>
      </c>
      <c r="C615" s="15" t="str">
        <f>UPPER(TEXT(Respostas[[#This Row],[DATA_RESPOSTA]],"mmm"))</f>
        <v>JUL</v>
      </c>
      <c r="D615" s="16">
        <v>9001444</v>
      </c>
      <c r="E615" s="16" t="str">
        <f>VLOOKUP(Respostas[[#This Row],[CÓD_CLIENTE]],CadastroClientes[[COD_CLIENTE]:[GERENTE]],5,0)</f>
        <v>Kate</v>
      </c>
      <c r="F615" s="16" t="str">
        <f>VLOOKUP(Respostas[[#This Row],[CÓD_CLIENTE]],Localidades[],2,0)</f>
        <v>Campinas</v>
      </c>
      <c r="G615" s="16" t="str">
        <f>VLOOKUP(Respostas[[#This Row],[CÓD_CLIENTE]],Localidades[],3,0)</f>
        <v>SP</v>
      </c>
      <c r="H615" s="16" t="str">
        <f>VLOOKUP(Respostas[[#This Row],[CÓD_CLIENTE]],Localidades[],4,0)</f>
        <v>Sudeste</v>
      </c>
      <c r="I615" s="16" t="s">
        <v>57</v>
      </c>
      <c r="J615" s="16">
        <v>10</v>
      </c>
      <c r="K615" s="17" t="str">
        <f>IF(Respostas[[#This Row],[NOTA_FINAL_NPS]]&gt;=9,"Promotor",IF(Respostas[[#This Row],[NOTA_FINAL_NPS]]&lt;6,"Detrator","Neutro"))</f>
        <v>Promotor</v>
      </c>
    </row>
    <row r="616" spans="2:11" x14ac:dyDescent="0.2">
      <c r="B616" s="15">
        <v>44383</v>
      </c>
      <c r="C616" s="15" t="str">
        <f>UPPER(TEXT(Respostas[[#This Row],[DATA_RESPOSTA]],"mmm"))</f>
        <v>JUL</v>
      </c>
      <c r="D616" s="16">
        <v>9001484</v>
      </c>
      <c r="E616" s="16" t="str">
        <f>VLOOKUP(Respostas[[#This Row],[CÓD_CLIENTE]],CadastroClientes[[COD_CLIENTE]:[GERENTE]],5,0)</f>
        <v>Michael</v>
      </c>
      <c r="F616" s="16" t="str">
        <f>VLOOKUP(Respostas[[#This Row],[CÓD_CLIENTE]],Localidades[],2,0)</f>
        <v>Campinas</v>
      </c>
      <c r="G616" s="16" t="str">
        <f>VLOOKUP(Respostas[[#This Row],[CÓD_CLIENTE]],Localidades[],3,0)</f>
        <v>SP</v>
      </c>
      <c r="H616" s="16" t="str">
        <f>VLOOKUP(Respostas[[#This Row],[CÓD_CLIENTE]],Localidades[],4,0)</f>
        <v>Sudeste</v>
      </c>
      <c r="I616" s="16" t="s">
        <v>57</v>
      </c>
      <c r="J616" s="16">
        <v>8</v>
      </c>
      <c r="K616" s="17" t="str">
        <f>IF(Respostas[[#This Row],[NOTA_FINAL_NPS]]&gt;=9,"Promotor",IF(Respostas[[#This Row],[NOTA_FINAL_NPS]]&lt;6,"Detrator","Neutro"))</f>
        <v>Neutro</v>
      </c>
    </row>
    <row r="617" spans="2:11" x14ac:dyDescent="0.2">
      <c r="B617" s="15">
        <v>44383</v>
      </c>
      <c r="C617" s="15" t="str">
        <f>UPPER(TEXT(Respostas[[#This Row],[DATA_RESPOSTA]],"mmm"))</f>
        <v>JUL</v>
      </c>
      <c r="D617" s="16">
        <v>9001597</v>
      </c>
      <c r="E617" s="16" t="str">
        <f>VLOOKUP(Respostas[[#This Row],[CÓD_CLIENTE]],CadastroClientes[[COD_CLIENTE]:[GERENTE]],5,0)</f>
        <v>Aria</v>
      </c>
      <c r="F617" s="16" t="str">
        <f>VLOOKUP(Respostas[[#This Row],[CÓD_CLIENTE]],Localidades[],2,0)</f>
        <v>Campinas</v>
      </c>
      <c r="G617" s="16" t="str">
        <f>VLOOKUP(Respostas[[#This Row],[CÓD_CLIENTE]],Localidades[],3,0)</f>
        <v>SP</v>
      </c>
      <c r="H617" s="16" t="str">
        <f>VLOOKUP(Respostas[[#This Row],[CÓD_CLIENTE]],Localidades[],4,0)</f>
        <v>Sudeste</v>
      </c>
      <c r="I617" s="16" t="s">
        <v>57</v>
      </c>
      <c r="J617" s="16">
        <v>8</v>
      </c>
      <c r="K617" s="17" t="str">
        <f>IF(Respostas[[#This Row],[NOTA_FINAL_NPS]]&gt;=9,"Promotor",IF(Respostas[[#This Row],[NOTA_FINAL_NPS]]&lt;6,"Detrator","Neutro"))</f>
        <v>Neutro</v>
      </c>
    </row>
    <row r="618" spans="2:11" x14ac:dyDescent="0.2">
      <c r="B618" s="15">
        <v>44383</v>
      </c>
      <c r="C618" s="15" t="str">
        <f>UPPER(TEXT(Respostas[[#This Row],[DATA_RESPOSTA]],"mmm"))</f>
        <v>JUL</v>
      </c>
      <c r="D618" s="16">
        <v>9001600</v>
      </c>
      <c r="E618" s="16" t="str">
        <f>VLOOKUP(Respostas[[#This Row],[CÓD_CLIENTE]],CadastroClientes[[COD_CLIENTE]:[GERENTE]],5,0)</f>
        <v>Michael</v>
      </c>
      <c r="F618" s="16" t="str">
        <f>VLOOKUP(Respostas[[#This Row],[CÓD_CLIENTE]],Localidades[],2,0)</f>
        <v>Belo Horizonte</v>
      </c>
      <c r="G618" s="16" t="str">
        <f>VLOOKUP(Respostas[[#This Row],[CÓD_CLIENTE]],Localidades[],3,0)</f>
        <v>MG</v>
      </c>
      <c r="H618" s="16" t="str">
        <f>VLOOKUP(Respostas[[#This Row],[CÓD_CLIENTE]],Localidades[],4,0)</f>
        <v>Sudeste</v>
      </c>
      <c r="I618" s="16" t="s">
        <v>57</v>
      </c>
      <c r="J618" s="16">
        <v>8</v>
      </c>
      <c r="K618" s="17" t="str">
        <f>IF(Respostas[[#This Row],[NOTA_FINAL_NPS]]&gt;=9,"Promotor",IF(Respostas[[#This Row],[NOTA_FINAL_NPS]]&lt;6,"Detrator","Neutro"))</f>
        <v>Neutro</v>
      </c>
    </row>
    <row r="619" spans="2:11" x14ac:dyDescent="0.2">
      <c r="B619" s="15">
        <v>44384</v>
      </c>
      <c r="C619" s="15" t="str">
        <f>UPPER(TEXT(Respostas[[#This Row],[DATA_RESPOSTA]],"mmm"))</f>
        <v>JUL</v>
      </c>
      <c r="D619" s="16">
        <v>9000499</v>
      </c>
      <c r="E619" s="16" t="str">
        <f>VLOOKUP(Respostas[[#This Row],[CÓD_CLIENTE]],CadastroClientes[[COD_CLIENTE]:[GERENTE]],5,0)</f>
        <v>Analise</v>
      </c>
      <c r="F619" s="16" t="str">
        <f>VLOOKUP(Respostas[[#This Row],[CÓD_CLIENTE]],Localidades[],2,0)</f>
        <v>Manaus</v>
      </c>
      <c r="G619" s="16" t="str">
        <f>VLOOKUP(Respostas[[#This Row],[CÓD_CLIENTE]],Localidades[],3,0)</f>
        <v>AM</v>
      </c>
      <c r="H619" s="16" t="str">
        <f>VLOOKUP(Respostas[[#This Row],[CÓD_CLIENTE]],Localidades[],4,0)</f>
        <v>Norte</v>
      </c>
      <c r="I619" s="16" t="s">
        <v>58</v>
      </c>
      <c r="J619" s="16">
        <v>9</v>
      </c>
      <c r="K619" s="17" t="str">
        <f>IF(Respostas[[#This Row],[NOTA_FINAL_NPS]]&gt;=9,"Promotor",IF(Respostas[[#This Row],[NOTA_FINAL_NPS]]&lt;6,"Detrator","Neutro"))</f>
        <v>Promotor</v>
      </c>
    </row>
    <row r="620" spans="2:11" x14ac:dyDescent="0.2">
      <c r="B620" s="15">
        <v>44384</v>
      </c>
      <c r="C620" s="15" t="str">
        <f>UPPER(TEXT(Respostas[[#This Row],[DATA_RESPOSTA]],"mmm"))</f>
        <v>JUL</v>
      </c>
      <c r="D620" s="16">
        <v>9000808</v>
      </c>
      <c r="E620" s="16" t="str">
        <f>VLOOKUP(Respostas[[#This Row],[CÓD_CLIENTE]],CadastroClientes[[COD_CLIENTE]:[GERENTE]],5,0)</f>
        <v>Dexter</v>
      </c>
      <c r="F620" s="16" t="str">
        <f>VLOOKUP(Respostas[[#This Row],[CÓD_CLIENTE]],Localidades[],2,0)</f>
        <v>Manaus</v>
      </c>
      <c r="G620" s="16" t="str">
        <f>VLOOKUP(Respostas[[#This Row],[CÓD_CLIENTE]],Localidades[],3,0)</f>
        <v>AM</v>
      </c>
      <c r="H620" s="16" t="str">
        <f>VLOOKUP(Respostas[[#This Row],[CÓD_CLIENTE]],Localidades[],4,0)</f>
        <v>Norte</v>
      </c>
      <c r="I620" s="16" t="s">
        <v>58</v>
      </c>
      <c r="J620" s="16">
        <v>10</v>
      </c>
      <c r="K620" s="17" t="str">
        <f>IF(Respostas[[#This Row],[NOTA_FINAL_NPS]]&gt;=9,"Promotor",IF(Respostas[[#This Row],[NOTA_FINAL_NPS]]&lt;6,"Detrator","Neutro"))</f>
        <v>Promotor</v>
      </c>
    </row>
    <row r="621" spans="2:11" x14ac:dyDescent="0.2">
      <c r="B621" s="15">
        <v>44385</v>
      </c>
      <c r="C621" s="15" t="str">
        <f>UPPER(TEXT(Respostas[[#This Row],[DATA_RESPOSTA]],"mmm"))</f>
        <v>JUL</v>
      </c>
      <c r="D621" s="16">
        <v>9000174</v>
      </c>
      <c r="E621" s="16" t="str">
        <f>VLOOKUP(Respostas[[#This Row],[CÓD_CLIENTE]],CadastroClientes[[COD_CLIENTE]:[GERENTE]],5,0)</f>
        <v>Dexter</v>
      </c>
      <c r="F621" s="16" t="str">
        <f>VLOOKUP(Respostas[[#This Row],[CÓD_CLIENTE]],Localidades[],2,0)</f>
        <v>Belo Horizonte</v>
      </c>
      <c r="G621" s="16" t="str">
        <f>VLOOKUP(Respostas[[#This Row],[CÓD_CLIENTE]],Localidades[],3,0)</f>
        <v>MG</v>
      </c>
      <c r="H621" s="16" t="str">
        <f>VLOOKUP(Respostas[[#This Row],[CÓD_CLIENTE]],Localidades[],4,0)</f>
        <v>Sudeste</v>
      </c>
      <c r="I621" s="16" t="s">
        <v>54</v>
      </c>
      <c r="J621" s="16">
        <v>10</v>
      </c>
      <c r="K621" s="17" t="str">
        <f>IF(Respostas[[#This Row],[NOTA_FINAL_NPS]]&gt;=9,"Promotor",IF(Respostas[[#This Row],[NOTA_FINAL_NPS]]&lt;6,"Detrator","Neutro"))</f>
        <v>Promotor</v>
      </c>
    </row>
    <row r="622" spans="2:11" x14ac:dyDescent="0.2">
      <c r="B622" s="15">
        <v>44385</v>
      </c>
      <c r="C622" s="15" t="str">
        <f>UPPER(TEXT(Respostas[[#This Row],[DATA_RESPOSTA]],"mmm"))</f>
        <v>JUL</v>
      </c>
      <c r="D622" s="16">
        <v>9000280</v>
      </c>
      <c r="E622" s="16" t="str">
        <f>VLOOKUP(Respostas[[#This Row],[CÓD_CLIENTE]],CadastroClientes[[COD_CLIENTE]:[GERENTE]],5,0)</f>
        <v>Analise</v>
      </c>
      <c r="F622" s="16" t="str">
        <f>VLOOKUP(Respostas[[#This Row],[CÓD_CLIENTE]],Localidades[],2,0)</f>
        <v>Campinas</v>
      </c>
      <c r="G622" s="16" t="str">
        <f>VLOOKUP(Respostas[[#This Row],[CÓD_CLIENTE]],Localidades[],3,0)</f>
        <v>SP</v>
      </c>
      <c r="H622" s="16" t="str">
        <f>VLOOKUP(Respostas[[#This Row],[CÓD_CLIENTE]],Localidades[],4,0)</f>
        <v>Sudeste</v>
      </c>
      <c r="I622" s="16" t="s">
        <v>57</v>
      </c>
      <c r="J622" s="16">
        <v>9</v>
      </c>
      <c r="K622" s="17" t="str">
        <f>IF(Respostas[[#This Row],[NOTA_FINAL_NPS]]&gt;=9,"Promotor",IF(Respostas[[#This Row],[NOTA_FINAL_NPS]]&lt;6,"Detrator","Neutro"))</f>
        <v>Promotor</v>
      </c>
    </row>
    <row r="623" spans="2:11" x14ac:dyDescent="0.2">
      <c r="B623" s="15">
        <v>44385</v>
      </c>
      <c r="C623" s="15" t="str">
        <f>UPPER(TEXT(Respostas[[#This Row],[DATA_RESPOSTA]],"mmm"))</f>
        <v>JUL</v>
      </c>
      <c r="D623" s="16">
        <v>9000620</v>
      </c>
      <c r="E623" s="16" t="str">
        <f>VLOOKUP(Respostas[[#This Row],[CÓD_CLIENTE]],CadastroClientes[[COD_CLIENTE]:[GERENTE]],5,0)</f>
        <v>Analise</v>
      </c>
      <c r="F623" s="16" t="str">
        <f>VLOOKUP(Respostas[[#This Row],[CÓD_CLIENTE]],Localidades[],2,0)</f>
        <v>São Paulo</v>
      </c>
      <c r="G623" s="16" t="str">
        <f>VLOOKUP(Respostas[[#This Row],[CÓD_CLIENTE]],Localidades[],3,0)</f>
        <v>SP</v>
      </c>
      <c r="H623" s="16" t="str">
        <f>VLOOKUP(Respostas[[#This Row],[CÓD_CLIENTE]],Localidades[],4,0)</f>
        <v>Sudeste</v>
      </c>
      <c r="I623" s="16" t="s">
        <v>57</v>
      </c>
      <c r="J623" s="16">
        <v>9</v>
      </c>
      <c r="K623" s="17" t="str">
        <f>IF(Respostas[[#This Row],[NOTA_FINAL_NPS]]&gt;=9,"Promotor",IF(Respostas[[#This Row],[NOTA_FINAL_NPS]]&lt;6,"Detrator","Neutro"))</f>
        <v>Promotor</v>
      </c>
    </row>
    <row r="624" spans="2:11" x14ac:dyDescent="0.2">
      <c r="B624" s="15">
        <v>44385</v>
      </c>
      <c r="C624" s="15" t="str">
        <f>UPPER(TEXT(Respostas[[#This Row],[DATA_RESPOSTA]],"mmm"))</f>
        <v>JUL</v>
      </c>
      <c r="D624" s="16">
        <v>9000831</v>
      </c>
      <c r="E624" s="16" t="str">
        <f>VLOOKUP(Respostas[[#This Row],[CÓD_CLIENTE]],CadastroClientes[[COD_CLIENTE]:[GERENTE]],5,0)</f>
        <v>Dexter</v>
      </c>
      <c r="F624" s="16" t="str">
        <f>VLOOKUP(Respostas[[#This Row],[CÓD_CLIENTE]],Localidades[],2,0)</f>
        <v>Campinas</v>
      </c>
      <c r="G624" s="16" t="str">
        <f>VLOOKUP(Respostas[[#This Row],[CÓD_CLIENTE]],Localidades[],3,0)</f>
        <v>SP</v>
      </c>
      <c r="H624" s="16" t="str">
        <f>VLOOKUP(Respostas[[#This Row],[CÓD_CLIENTE]],Localidades[],4,0)</f>
        <v>Sudeste</v>
      </c>
      <c r="I624" s="16" t="s">
        <v>55</v>
      </c>
      <c r="J624" s="16">
        <v>9</v>
      </c>
      <c r="K624" s="17" t="str">
        <f>IF(Respostas[[#This Row],[NOTA_FINAL_NPS]]&gt;=9,"Promotor",IF(Respostas[[#This Row],[NOTA_FINAL_NPS]]&lt;6,"Detrator","Neutro"))</f>
        <v>Promotor</v>
      </c>
    </row>
    <row r="625" spans="2:11" x14ac:dyDescent="0.2">
      <c r="B625" s="15">
        <v>44385</v>
      </c>
      <c r="C625" s="15" t="str">
        <f>UPPER(TEXT(Respostas[[#This Row],[DATA_RESPOSTA]],"mmm"))</f>
        <v>JUL</v>
      </c>
      <c r="D625" s="16">
        <v>9001207</v>
      </c>
      <c r="E625" s="16" t="str">
        <f>VLOOKUP(Respostas[[#This Row],[CÓD_CLIENTE]],CadastroClientes[[COD_CLIENTE]:[GERENTE]],5,0)</f>
        <v>Dexter</v>
      </c>
      <c r="F625" s="16" t="str">
        <f>VLOOKUP(Respostas[[#This Row],[CÓD_CLIENTE]],Localidades[],2,0)</f>
        <v>Florianopolis</v>
      </c>
      <c r="G625" s="16" t="str">
        <f>VLOOKUP(Respostas[[#This Row],[CÓD_CLIENTE]],Localidades[],3,0)</f>
        <v>SC</v>
      </c>
      <c r="H625" s="16" t="str">
        <f>VLOOKUP(Respostas[[#This Row],[CÓD_CLIENTE]],Localidades[],4,0)</f>
        <v>Sul</v>
      </c>
      <c r="I625" s="16" t="s">
        <v>57</v>
      </c>
      <c r="J625" s="16">
        <v>10</v>
      </c>
      <c r="K625" s="17" t="str">
        <f>IF(Respostas[[#This Row],[NOTA_FINAL_NPS]]&gt;=9,"Promotor",IF(Respostas[[#This Row],[NOTA_FINAL_NPS]]&lt;6,"Detrator","Neutro"))</f>
        <v>Promotor</v>
      </c>
    </row>
    <row r="626" spans="2:11" x14ac:dyDescent="0.2">
      <c r="B626" s="15">
        <v>44386</v>
      </c>
      <c r="C626" s="15" t="str">
        <f>UPPER(TEXT(Respostas[[#This Row],[DATA_RESPOSTA]],"mmm"))</f>
        <v>JUL</v>
      </c>
      <c r="D626" s="16">
        <v>9000350</v>
      </c>
      <c r="E626" s="16" t="str">
        <f>VLOOKUP(Respostas[[#This Row],[CÓD_CLIENTE]],CadastroClientes[[COD_CLIENTE]:[GERENTE]],5,0)</f>
        <v>Analise</v>
      </c>
      <c r="F626" s="16" t="str">
        <f>VLOOKUP(Respostas[[#This Row],[CÓD_CLIENTE]],Localidades[],2,0)</f>
        <v>Porto Alegre</v>
      </c>
      <c r="G626" s="16" t="str">
        <f>VLOOKUP(Respostas[[#This Row],[CÓD_CLIENTE]],Localidades[],3,0)</f>
        <v>RS</v>
      </c>
      <c r="H626" s="16" t="str">
        <f>VLOOKUP(Respostas[[#This Row],[CÓD_CLIENTE]],Localidades[],4,0)</f>
        <v>Sul</v>
      </c>
      <c r="I626" s="16" t="s">
        <v>58</v>
      </c>
      <c r="J626" s="16">
        <v>6</v>
      </c>
      <c r="K626" s="17" t="str">
        <f>IF(Respostas[[#This Row],[NOTA_FINAL_NPS]]&gt;=9,"Promotor",IF(Respostas[[#This Row],[NOTA_FINAL_NPS]]&lt;6,"Detrator","Neutro"))</f>
        <v>Neutro</v>
      </c>
    </row>
    <row r="627" spans="2:11" x14ac:dyDescent="0.2">
      <c r="B627" s="15">
        <v>44386</v>
      </c>
      <c r="C627" s="15" t="str">
        <f>UPPER(TEXT(Respostas[[#This Row],[DATA_RESPOSTA]],"mmm"))</f>
        <v>JUL</v>
      </c>
      <c r="D627" s="16">
        <v>9000722</v>
      </c>
      <c r="E627" s="16" t="str">
        <f>VLOOKUP(Respostas[[#This Row],[CÓD_CLIENTE]],CadastroClientes[[COD_CLIENTE]:[GERENTE]],5,0)</f>
        <v>Aria</v>
      </c>
      <c r="F627" s="16" t="str">
        <f>VLOOKUP(Respostas[[#This Row],[CÓD_CLIENTE]],Localidades[],2,0)</f>
        <v>São Paulo</v>
      </c>
      <c r="G627" s="16" t="str">
        <f>VLOOKUP(Respostas[[#This Row],[CÓD_CLIENTE]],Localidades[],3,0)</f>
        <v>SP</v>
      </c>
      <c r="H627" s="16" t="str">
        <f>VLOOKUP(Respostas[[#This Row],[CÓD_CLIENTE]],Localidades[],4,0)</f>
        <v>Sudeste</v>
      </c>
      <c r="I627" s="16" t="s">
        <v>55</v>
      </c>
      <c r="J627" s="16">
        <v>9</v>
      </c>
      <c r="K627" s="17" t="str">
        <f>IF(Respostas[[#This Row],[NOTA_FINAL_NPS]]&gt;=9,"Promotor",IF(Respostas[[#This Row],[NOTA_FINAL_NPS]]&lt;6,"Detrator","Neutro"))</f>
        <v>Promotor</v>
      </c>
    </row>
    <row r="628" spans="2:11" x14ac:dyDescent="0.2">
      <c r="B628" s="15">
        <v>44386</v>
      </c>
      <c r="C628" s="15" t="str">
        <f>UPPER(TEXT(Respostas[[#This Row],[DATA_RESPOSTA]],"mmm"))</f>
        <v>JUL</v>
      </c>
      <c r="D628" s="16">
        <v>9001580</v>
      </c>
      <c r="E628" s="16" t="str">
        <f>VLOOKUP(Respostas[[#This Row],[CÓD_CLIENTE]],CadastroClientes[[COD_CLIENTE]:[GERENTE]],5,0)</f>
        <v>Analise</v>
      </c>
      <c r="F628" s="16" t="str">
        <f>VLOOKUP(Respostas[[#This Row],[CÓD_CLIENTE]],Localidades[],2,0)</f>
        <v>São Paulo</v>
      </c>
      <c r="G628" s="16" t="str">
        <f>VLOOKUP(Respostas[[#This Row],[CÓD_CLIENTE]],Localidades[],3,0)</f>
        <v>SP</v>
      </c>
      <c r="H628" s="16" t="str">
        <f>VLOOKUP(Respostas[[#This Row],[CÓD_CLIENTE]],Localidades[],4,0)</f>
        <v>Sudeste</v>
      </c>
      <c r="I628" s="16" t="s">
        <v>57</v>
      </c>
      <c r="J628" s="16">
        <v>1</v>
      </c>
      <c r="K628" s="17" t="str">
        <f>IF(Respostas[[#This Row],[NOTA_FINAL_NPS]]&gt;=9,"Promotor",IF(Respostas[[#This Row],[NOTA_FINAL_NPS]]&lt;6,"Detrator","Neutro"))</f>
        <v>Detrator</v>
      </c>
    </row>
    <row r="629" spans="2:11" x14ac:dyDescent="0.2">
      <c r="B629" s="15">
        <v>44387</v>
      </c>
      <c r="C629" s="15" t="str">
        <f>UPPER(TEXT(Respostas[[#This Row],[DATA_RESPOSTA]],"mmm"))</f>
        <v>JUL</v>
      </c>
      <c r="D629" s="16">
        <v>9000475</v>
      </c>
      <c r="E629" s="16" t="str">
        <f>VLOOKUP(Respostas[[#This Row],[CÓD_CLIENTE]],CadastroClientes[[COD_CLIENTE]:[GERENTE]],5,0)</f>
        <v>Analise</v>
      </c>
      <c r="F629" s="16" t="str">
        <f>VLOOKUP(Respostas[[#This Row],[CÓD_CLIENTE]],Localidades[],2,0)</f>
        <v>Goiania</v>
      </c>
      <c r="G629" s="16" t="str">
        <f>VLOOKUP(Respostas[[#This Row],[CÓD_CLIENTE]],Localidades[],3,0)</f>
        <v>GO</v>
      </c>
      <c r="H629" s="16" t="str">
        <f>VLOOKUP(Respostas[[#This Row],[CÓD_CLIENTE]],Localidades[],4,0)</f>
        <v>Centro-oeste</v>
      </c>
      <c r="I629" s="16" t="s">
        <v>1</v>
      </c>
      <c r="J629" s="16">
        <v>4</v>
      </c>
      <c r="K629" s="17" t="str">
        <f>IF(Respostas[[#This Row],[NOTA_FINAL_NPS]]&gt;=9,"Promotor",IF(Respostas[[#This Row],[NOTA_FINAL_NPS]]&lt;6,"Detrator","Neutro"))</f>
        <v>Detrator</v>
      </c>
    </row>
    <row r="630" spans="2:11" x14ac:dyDescent="0.2">
      <c r="B630" s="15">
        <v>44387</v>
      </c>
      <c r="C630" s="15" t="str">
        <f>UPPER(TEXT(Respostas[[#This Row],[DATA_RESPOSTA]],"mmm"))</f>
        <v>JUL</v>
      </c>
      <c r="D630" s="16">
        <v>9000584</v>
      </c>
      <c r="E630" s="16" t="str">
        <f>VLOOKUP(Respostas[[#This Row],[CÓD_CLIENTE]],CadastroClientes[[COD_CLIENTE]:[GERENTE]],5,0)</f>
        <v>Analise</v>
      </c>
      <c r="F630" s="16" t="str">
        <f>VLOOKUP(Respostas[[#This Row],[CÓD_CLIENTE]],Localidades[],2,0)</f>
        <v>Goiania</v>
      </c>
      <c r="G630" s="16" t="str">
        <f>VLOOKUP(Respostas[[#This Row],[CÓD_CLIENTE]],Localidades[],3,0)</f>
        <v>GO</v>
      </c>
      <c r="H630" s="16" t="str">
        <f>VLOOKUP(Respostas[[#This Row],[CÓD_CLIENTE]],Localidades[],4,0)</f>
        <v>Centro-oeste</v>
      </c>
      <c r="I630" s="16" t="s">
        <v>56</v>
      </c>
      <c r="J630" s="16">
        <v>1</v>
      </c>
      <c r="K630" s="17" t="str">
        <f>IF(Respostas[[#This Row],[NOTA_FINAL_NPS]]&gt;=9,"Promotor",IF(Respostas[[#This Row],[NOTA_FINAL_NPS]]&lt;6,"Detrator","Neutro"))</f>
        <v>Detrator</v>
      </c>
    </row>
    <row r="631" spans="2:11" x14ac:dyDescent="0.2">
      <c r="B631" s="15">
        <v>44387</v>
      </c>
      <c r="C631" s="15" t="str">
        <f>UPPER(TEXT(Respostas[[#This Row],[DATA_RESPOSTA]],"mmm"))</f>
        <v>JUL</v>
      </c>
      <c r="D631" s="16">
        <v>9000896</v>
      </c>
      <c r="E631" s="16" t="str">
        <f>VLOOKUP(Respostas[[#This Row],[CÓD_CLIENTE]],CadastroClientes[[COD_CLIENTE]:[GERENTE]],5,0)</f>
        <v>Aria</v>
      </c>
      <c r="F631" s="16" t="str">
        <f>VLOOKUP(Respostas[[#This Row],[CÓD_CLIENTE]],Localidades[],2,0)</f>
        <v>Rio de Janeiro</v>
      </c>
      <c r="G631" s="16" t="str">
        <f>VLOOKUP(Respostas[[#This Row],[CÓD_CLIENTE]],Localidades[],3,0)</f>
        <v>RJ</v>
      </c>
      <c r="H631" s="16" t="str">
        <f>VLOOKUP(Respostas[[#This Row],[CÓD_CLIENTE]],Localidades[],4,0)</f>
        <v>Sudeste</v>
      </c>
      <c r="I631" s="16" t="s">
        <v>58</v>
      </c>
      <c r="J631" s="16">
        <v>9</v>
      </c>
      <c r="K631" s="17" t="str">
        <f>IF(Respostas[[#This Row],[NOTA_FINAL_NPS]]&gt;=9,"Promotor",IF(Respostas[[#This Row],[NOTA_FINAL_NPS]]&lt;6,"Detrator","Neutro"))</f>
        <v>Promotor</v>
      </c>
    </row>
    <row r="632" spans="2:11" x14ac:dyDescent="0.2">
      <c r="B632" s="15">
        <v>44387</v>
      </c>
      <c r="C632" s="15" t="str">
        <f>UPPER(TEXT(Respostas[[#This Row],[DATA_RESPOSTA]],"mmm"))</f>
        <v>JUL</v>
      </c>
      <c r="D632" s="16">
        <v>9001033</v>
      </c>
      <c r="E632" s="16" t="str">
        <f>VLOOKUP(Respostas[[#This Row],[CÓD_CLIENTE]],CadastroClientes[[COD_CLIENTE]:[GERENTE]],5,0)</f>
        <v>Michael</v>
      </c>
      <c r="F632" s="16" t="str">
        <f>VLOOKUP(Respostas[[#This Row],[CÓD_CLIENTE]],Localidades[],2,0)</f>
        <v>Rio de Janeiro</v>
      </c>
      <c r="G632" s="16" t="str">
        <f>VLOOKUP(Respostas[[#This Row],[CÓD_CLIENTE]],Localidades[],3,0)</f>
        <v>RJ</v>
      </c>
      <c r="H632" s="16" t="str">
        <f>VLOOKUP(Respostas[[#This Row],[CÓD_CLIENTE]],Localidades[],4,0)</f>
        <v>Sudeste</v>
      </c>
      <c r="I632" s="16" t="s">
        <v>56</v>
      </c>
      <c r="J632" s="16">
        <v>8</v>
      </c>
      <c r="K632" s="17" t="str">
        <f>IF(Respostas[[#This Row],[NOTA_FINAL_NPS]]&gt;=9,"Promotor",IF(Respostas[[#This Row],[NOTA_FINAL_NPS]]&lt;6,"Detrator","Neutro"))</f>
        <v>Neutro</v>
      </c>
    </row>
    <row r="633" spans="2:11" x14ac:dyDescent="0.2">
      <c r="B633" s="15">
        <v>44387</v>
      </c>
      <c r="C633" s="15" t="str">
        <f>UPPER(TEXT(Respostas[[#This Row],[DATA_RESPOSTA]],"mmm"))</f>
        <v>JUL</v>
      </c>
      <c r="D633" s="16">
        <v>9001169</v>
      </c>
      <c r="E633" s="16" t="str">
        <f>VLOOKUP(Respostas[[#This Row],[CÓD_CLIENTE]],CadastroClientes[[COD_CLIENTE]:[GERENTE]],5,0)</f>
        <v>Aria</v>
      </c>
      <c r="F633" s="16" t="str">
        <f>VLOOKUP(Respostas[[#This Row],[CÓD_CLIENTE]],Localidades[],2,0)</f>
        <v>Florianopolis</v>
      </c>
      <c r="G633" s="16" t="str">
        <f>VLOOKUP(Respostas[[#This Row],[CÓD_CLIENTE]],Localidades[],3,0)</f>
        <v>SC</v>
      </c>
      <c r="H633" s="16" t="str">
        <f>VLOOKUP(Respostas[[#This Row],[CÓD_CLIENTE]],Localidades[],4,0)</f>
        <v>Sul</v>
      </c>
      <c r="I633" s="16" t="s">
        <v>56</v>
      </c>
      <c r="J633" s="16">
        <v>7</v>
      </c>
      <c r="K633" s="17" t="str">
        <f>IF(Respostas[[#This Row],[NOTA_FINAL_NPS]]&gt;=9,"Promotor",IF(Respostas[[#This Row],[NOTA_FINAL_NPS]]&lt;6,"Detrator","Neutro"))</f>
        <v>Neutro</v>
      </c>
    </row>
    <row r="634" spans="2:11" x14ac:dyDescent="0.2">
      <c r="B634" s="15">
        <v>44388</v>
      </c>
      <c r="C634" s="15" t="str">
        <f>UPPER(TEXT(Respostas[[#This Row],[DATA_RESPOSTA]],"mmm"))</f>
        <v>JUL</v>
      </c>
      <c r="D634" s="16">
        <v>9000959</v>
      </c>
      <c r="E634" s="16" t="str">
        <f>VLOOKUP(Respostas[[#This Row],[CÓD_CLIENTE]],CadastroClientes[[COD_CLIENTE]:[GERENTE]],5,0)</f>
        <v>Aria</v>
      </c>
      <c r="F634" s="16" t="str">
        <f>VLOOKUP(Respostas[[#This Row],[CÓD_CLIENTE]],Localidades[],2,0)</f>
        <v>Rio de Janeiro</v>
      </c>
      <c r="G634" s="16" t="str">
        <f>VLOOKUP(Respostas[[#This Row],[CÓD_CLIENTE]],Localidades[],3,0)</f>
        <v>RJ</v>
      </c>
      <c r="H634" s="16" t="str">
        <f>VLOOKUP(Respostas[[#This Row],[CÓD_CLIENTE]],Localidades[],4,0)</f>
        <v>Sudeste</v>
      </c>
      <c r="I634" s="16" t="s">
        <v>1</v>
      </c>
      <c r="J634" s="16">
        <v>9</v>
      </c>
      <c r="K634" s="17" t="str">
        <f>IF(Respostas[[#This Row],[NOTA_FINAL_NPS]]&gt;=9,"Promotor",IF(Respostas[[#This Row],[NOTA_FINAL_NPS]]&lt;6,"Detrator","Neutro"))</f>
        <v>Promotor</v>
      </c>
    </row>
    <row r="635" spans="2:11" x14ac:dyDescent="0.2">
      <c r="B635" s="15">
        <v>44388</v>
      </c>
      <c r="C635" s="15" t="str">
        <f>UPPER(TEXT(Respostas[[#This Row],[DATA_RESPOSTA]],"mmm"))</f>
        <v>JUL</v>
      </c>
      <c r="D635" s="16">
        <v>9001064</v>
      </c>
      <c r="E635" s="16" t="str">
        <f>VLOOKUP(Respostas[[#This Row],[CÓD_CLIENTE]],CadastroClientes[[COD_CLIENTE]:[GERENTE]],5,0)</f>
        <v>Aria</v>
      </c>
      <c r="F635" s="16" t="str">
        <f>VLOOKUP(Respostas[[#This Row],[CÓD_CLIENTE]],Localidades[],2,0)</f>
        <v>Recife</v>
      </c>
      <c r="G635" s="16" t="str">
        <f>VLOOKUP(Respostas[[#This Row],[CÓD_CLIENTE]],Localidades[],3,0)</f>
        <v>PE</v>
      </c>
      <c r="H635" s="16" t="str">
        <f>VLOOKUP(Respostas[[#This Row],[CÓD_CLIENTE]],Localidades[],4,0)</f>
        <v>Nordeste</v>
      </c>
      <c r="I635" s="16" t="s">
        <v>56</v>
      </c>
      <c r="J635" s="16">
        <v>10</v>
      </c>
      <c r="K635" s="17" t="str">
        <f>IF(Respostas[[#This Row],[NOTA_FINAL_NPS]]&gt;=9,"Promotor",IF(Respostas[[#This Row],[NOTA_FINAL_NPS]]&lt;6,"Detrator","Neutro"))</f>
        <v>Promotor</v>
      </c>
    </row>
    <row r="636" spans="2:11" x14ac:dyDescent="0.2">
      <c r="B636" s="15">
        <v>44388</v>
      </c>
      <c r="C636" s="15" t="str">
        <f>UPPER(TEXT(Respostas[[#This Row],[DATA_RESPOSTA]],"mmm"))</f>
        <v>JUL</v>
      </c>
      <c r="D636" s="16">
        <v>9001134</v>
      </c>
      <c r="E636" s="16" t="str">
        <f>VLOOKUP(Respostas[[#This Row],[CÓD_CLIENTE]],CadastroClientes[[COD_CLIENTE]:[GERENTE]],5,0)</f>
        <v>Aria</v>
      </c>
      <c r="F636" s="16" t="str">
        <f>VLOOKUP(Respostas[[#This Row],[CÓD_CLIENTE]],Localidades[],2,0)</f>
        <v>Florianopolis</v>
      </c>
      <c r="G636" s="16" t="str">
        <f>VLOOKUP(Respostas[[#This Row],[CÓD_CLIENTE]],Localidades[],3,0)</f>
        <v>SC</v>
      </c>
      <c r="H636" s="16" t="str">
        <f>VLOOKUP(Respostas[[#This Row],[CÓD_CLIENTE]],Localidades[],4,0)</f>
        <v>Sul</v>
      </c>
      <c r="I636" s="16" t="s">
        <v>54</v>
      </c>
      <c r="J636" s="16">
        <v>7</v>
      </c>
      <c r="K636" s="17" t="str">
        <f>IF(Respostas[[#This Row],[NOTA_FINAL_NPS]]&gt;=9,"Promotor",IF(Respostas[[#This Row],[NOTA_FINAL_NPS]]&lt;6,"Detrator","Neutro"))</f>
        <v>Neutro</v>
      </c>
    </row>
    <row r="637" spans="2:11" x14ac:dyDescent="0.2">
      <c r="B637" s="15">
        <v>44388</v>
      </c>
      <c r="C637" s="15" t="str">
        <f>UPPER(TEXT(Respostas[[#This Row],[DATA_RESPOSTA]],"mmm"))</f>
        <v>JUL</v>
      </c>
      <c r="D637" s="16">
        <v>9001361</v>
      </c>
      <c r="E637" s="16" t="str">
        <f>VLOOKUP(Respostas[[#This Row],[CÓD_CLIENTE]],CadastroClientes[[COD_CLIENTE]:[GERENTE]],5,0)</f>
        <v>Michael</v>
      </c>
      <c r="F637" s="16" t="str">
        <f>VLOOKUP(Respostas[[#This Row],[CÓD_CLIENTE]],Localidades[],2,0)</f>
        <v>Porto Alegre</v>
      </c>
      <c r="G637" s="16" t="str">
        <f>VLOOKUP(Respostas[[#This Row],[CÓD_CLIENTE]],Localidades[],3,0)</f>
        <v>RS</v>
      </c>
      <c r="H637" s="16" t="str">
        <f>VLOOKUP(Respostas[[#This Row],[CÓD_CLIENTE]],Localidades[],4,0)</f>
        <v>Sul</v>
      </c>
      <c r="I637" s="16" t="s">
        <v>57</v>
      </c>
      <c r="J637" s="16">
        <v>3</v>
      </c>
      <c r="K637" s="17" t="str">
        <f>IF(Respostas[[#This Row],[NOTA_FINAL_NPS]]&gt;=9,"Promotor",IF(Respostas[[#This Row],[NOTA_FINAL_NPS]]&lt;6,"Detrator","Neutro"))</f>
        <v>Detrator</v>
      </c>
    </row>
    <row r="638" spans="2:11" x14ac:dyDescent="0.2">
      <c r="B638" s="15">
        <v>44389</v>
      </c>
      <c r="C638" s="15" t="str">
        <f>UPPER(TEXT(Respostas[[#This Row],[DATA_RESPOSTA]],"mmm"))</f>
        <v>JUL</v>
      </c>
      <c r="D638" s="16">
        <v>9001443</v>
      </c>
      <c r="E638" s="16" t="str">
        <f>VLOOKUP(Respostas[[#This Row],[CÓD_CLIENTE]],CadastroClientes[[COD_CLIENTE]:[GERENTE]],5,0)</f>
        <v>Kate</v>
      </c>
      <c r="F638" s="16" t="str">
        <f>VLOOKUP(Respostas[[#This Row],[CÓD_CLIENTE]],Localidades[],2,0)</f>
        <v>Manaus</v>
      </c>
      <c r="G638" s="16" t="str">
        <f>VLOOKUP(Respostas[[#This Row],[CÓD_CLIENTE]],Localidades[],3,0)</f>
        <v>AM</v>
      </c>
      <c r="H638" s="16" t="str">
        <f>VLOOKUP(Respostas[[#This Row],[CÓD_CLIENTE]],Localidades[],4,0)</f>
        <v>Norte</v>
      </c>
      <c r="I638" s="16" t="s">
        <v>57</v>
      </c>
      <c r="J638" s="16">
        <v>5</v>
      </c>
      <c r="K638" s="17" t="str">
        <f>IF(Respostas[[#This Row],[NOTA_FINAL_NPS]]&gt;=9,"Promotor",IF(Respostas[[#This Row],[NOTA_FINAL_NPS]]&lt;6,"Detrator","Neutro"))</f>
        <v>Detrator</v>
      </c>
    </row>
    <row r="639" spans="2:11" x14ac:dyDescent="0.2">
      <c r="B639" s="15">
        <v>44390</v>
      </c>
      <c r="C639" s="15" t="str">
        <f>UPPER(TEXT(Respostas[[#This Row],[DATA_RESPOSTA]],"mmm"))</f>
        <v>JUL</v>
      </c>
      <c r="D639" s="16">
        <v>9000177</v>
      </c>
      <c r="E639" s="16" t="str">
        <f>VLOOKUP(Respostas[[#This Row],[CÓD_CLIENTE]],CadastroClientes[[COD_CLIENTE]:[GERENTE]],5,0)</f>
        <v>Dexter</v>
      </c>
      <c r="F639" s="16" t="str">
        <f>VLOOKUP(Respostas[[#This Row],[CÓD_CLIENTE]],Localidades[],2,0)</f>
        <v>Florianopolis</v>
      </c>
      <c r="G639" s="16" t="str">
        <f>VLOOKUP(Respostas[[#This Row],[CÓD_CLIENTE]],Localidades[],3,0)</f>
        <v>SC</v>
      </c>
      <c r="H639" s="16" t="str">
        <f>VLOOKUP(Respostas[[#This Row],[CÓD_CLIENTE]],Localidades[],4,0)</f>
        <v>Sul</v>
      </c>
      <c r="I639" s="16" t="s">
        <v>58</v>
      </c>
      <c r="J639" s="16">
        <v>7</v>
      </c>
      <c r="K639" s="17" t="str">
        <f>IF(Respostas[[#This Row],[NOTA_FINAL_NPS]]&gt;=9,"Promotor",IF(Respostas[[#This Row],[NOTA_FINAL_NPS]]&lt;6,"Detrator","Neutro"))</f>
        <v>Neutro</v>
      </c>
    </row>
    <row r="640" spans="2:11" x14ac:dyDescent="0.2">
      <c r="B640" s="15">
        <v>44390</v>
      </c>
      <c r="C640" s="15" t="str">
        <f>UPPER(TEXT(Respostas[[#This Row],[DATA_RESPOSTA]],"mmm"))</f>
        <v>JUL</v>
      </c>
      <c r="D640" s="16">
        <v>9000331</v>
      </c>
      <c r="E640" s="16" t="str">
        <f>VLOOKUP(Respostas[[#This Row],[CÓD_CLIENTE]],CadastroClientes[[COD_CLIENTE]:[GERENTE]],5,0)</f>
        <v>Analise</v>
      </c>
      <c r="F640" s="16" t="str">
        <f>VLOOKUP(Respostas[[#This Row],[CÓD_CLIENTE]],Localidades[],2,0)</f>
        <v>Rio de Janeiro</v>
      </c>
      <c r="G640" s="16" t="str">
        <f>VLOOKUP(Respostas[[#This Row],[CÓD_CLIENTE]],Localidades[],3,0)</f>
        <v>RJ</v>
      </c>
      <c r="H640" s="16" t="str">
        <f>VLOOKUP(Respostas[[#This Row],[CÓD_CLIENTE]],Localidades[],4,0)</f>
        <v>Sudeste</v>
      </c>
      <c r="I640" s="16" t="s">
        <v>58</v>
      </c>
      <c r="J640" s="16">
        <v>6</v>
      </c>
      <c r="K640" s="17" t="str">
        <f>IF(Respostas[[#This Row],[NOTA_FINAL_NPS]]&gt;=9,"Promotor",IF(Respostas[[#This Row],[NOTA_FINAL_NPS]]&lt;6,"Detrator","Neutro"))</f>
        <v>Neutro</v>
      </c>
    </row>
    <row r="641" spans="2:11" x14ac:dyDescent="0.2">
      <c r="B641" s="15">
        <v>44390</v>
      </c>
      <c r="C641" s="15" t="str">
        <f>UPPER(TEXT(Respostas[[#This Row],[DATA_RESPOSTA]],"mmm"))</f>
        <v>JUL</v>
      </c>
      <c r="D641" s="16">
        <v>9001091</v>
      </c>
      <c r="E641" s="16" t="str">
        <f>VLOOKUP(Respostas[[#This Row],[CÓD_CLIENTE]],CadastroClientes[[COD_CLIENTE]:[GERENTE]],5,0)</f>
        <v>Michael</v>
      </c>
      <c r="F641" s="16" t="str">
        <f>VLOOKUP(Respostas[[#This Row],[CÓD_CLIENTE]],Localidades[],2,0)</f>
        <v>Florianopolis</v>
      </c>
      <c r="G641" s="16" t="str">
        <f>VLOOKUP(Respostas[[#This Row],[CÓD_CLIENTE]],Localidades[],3,0)</f>
        <v>SC</v>
      </c>
      <c r="H641" s="16" t="str">
        <f>VLOOKUP(Respostas[[#This Row],[CÓD_CLIENTE]],Localidades[],4,0)</f>
        <v>Sul</v>
      </c>
      <c r="I641" s="16" t="s">
        <v>54</v>
      </c>
      <c r="J641" s="16">
        <v>8</v>
      </c>
      <c r="K641" s="17" t="str">
        <f>IF(Respostas[[#This Row],[NOTA_FINAL_NPS]]&gt;=9,"Promotor",IF(Respostas[[#This Row],[NOTA_FINAL_NPS]]&lt;6,"Detrator","Neutro"))</f>
        <v>Neutro</v>
      </c>
    </row>
    <row r="642" spans="2:11" x14ac:dyDescent="0.2">
      <c r="B642" s="15">
        <v>44390</v>
      </c>
      <c r="C642" s="15" t="str">
        <f>UPPER(TEXT(Respostas[[#This Row],[DATA_RESPOSTA]],"mmm"))</f>
        <v>JUL</v>
      </c>
      <c r="D642" s="16">
        <v>9001403</v>
      </c>
      <c r="E642" s="16" t="str">
        <f>VLOOKUP(Respostas[[#This Row],[CÓD_CLIENTE]],CadastroClientes[[COD_CLIENTE]:[GERENTE]],5,0)</f>
        <v>Dexter</v>
      </c>
      <c r="F642" s="16" t="str">
        <f>VLOOKUP(Respostas[[#This Row],[CÓD_CLIENTE]],Localidades[],2,0)</f>
        <v>Belo Horizonte</v>
      </c>
      <c r="G642" s="16" t="str">
        <f>VLOOKUP(Respostas[[#This Row],[CÓD_CLIENTE]],Localidades[],3,0)</f>
        <v>MG</v>
      </c>
      <c r="H642" s="16" t="str">
        <f>VLOOKUP(Respostas[[#This Row],[CÓD_CLIENTE]],Localidades[],4,0)</f>
        <v>Sudeste</v>
      </c>
      <c r="I642" s="16" t="s">
        <v>57</v>
      </c>
      <c r="J642" s="16">
        <v>5</v>
      </c>
      <c r="K642" s="17" t="str">
        <f>IF(Respostas[[#This Row],[NOTA_FINAL_NPS]]&gt;=9,"Promotor",IF(Respostas[[#This Row],[NOTA_FINAL_NPS]]&lt;6,"Detrator","Neutro"))</f>
        <v>Detrator</v>
      </c>
    </row>
    <row r="643" spans="2:11" x14ac:dyDescent="0.2">
      <c r="B643" s="15">
        <v>44391</v>
      </c>
      <c r="C643" s="15" t="str">
        <f>UPPER(TEXT(Respostas[[#This Row],[DATA_RESPOSTA]],"mmm"))</f>
        <v>JUL</v>
      </c>
      <c r="D643" s="16">
        <v>9000238</v>
      </c>
      <c r="E643" s="16" t="str">
        <f>VLOOKUP(Respostas[[#This Row],[CÓD_CLIENTE]],CadastroClientes[[COD_CLIENTE]:[GERENTE]],5,0)</f>
        <v>Analise</v>
      </c>
      <c r="F643" s="16" t="str">
        <f>VLOOKUP(Respostas[[#This Row],[CÓD_CLIENTE]],Localidades[],2,0)</f>
        <v>Manaus</v>
      </c>
      <c r="G643" s="16" t="str">
        <f>VLOOKUP(Respostas[[#This Row],[CÓD_CLIENTE]],Localidades[],3,0)</f>
        <v>AM</v>
      </c>
      <c r="H643" s="16" t="str">
        <f>VLOOKUP(Respostas[[#This Row],[CÓD_CLIENTE]],Localidades[],4,0)</f>
        <v>Norte</v>
      </c>
      <c r="I643" s="16" t="s">
        <v>56</v>
      </c>
      <c r="J643" s="16">
        <v>9</v>
      </c>
      <c r="K643" s="17" t="str">
        <f>IF(Respostas[[#This Row],[NOTA_FINAL_NPS]]&gt;=9,"Promotor",IF(Respostas[[#This Row],[NOTA_FINAL_NPS]]&lt;6,"Detrator","Neutro"))</f>
        <v>Promotor</v>
      </c>
    </row>
    <row r="644" spans="2:11" x14ac:dyDescent="0.2">
      <c r="B644" s="15">
        <v>44391</v>
      </c>
      <c r="C644" s="15" t="str">
        <f>UPPER(TEXT(Respostas[[#This Row],[DATA_RESPOSTA]],"mmm"))</f>
        <v>JUL</v>
      </c>
      <c r="D644" s="16">
        <v>9000957</v>
      </c>
      <c r="E644" s="16" t="str">
        <f>VLOOKUP(Respostas[[#This Row],[CÓD_CLIENTE]],CadastroClientes[[COD_CLIENTE]:[GERENTE]],5,0)</f>
        <v>Aria</v>
      </c>
      <c r="F644" s="16" t="str">
        <f>VLOOKUP(Respostas[[#This Row],[CÓD_CLIENTE]],Localidades[],2,0)</f>
        <v>São Paulo</v>
      </c>
      <c r="G644" s="16" t="str">
        <f>VLOOKUP(Respostas[[#This Row],[CÓD_CLIENTE]],Localidades[],3,0)</f>
        <v>SP</v>
      </c>
      <c r="H644" s="16" t="str">
        <f>VLOOKUP(Respostas[[#This Row],[CÓD_CLIENTE]],Localidades[],4,0)</f>
        <v>Sudeste</v>
      </c>
      <c r="I644" s="16" t="s">
        <v>55</v>
      </c>
      <c r="J644" s="16">
        <v>9</v>
      </c>
      <c r="K644" s="17" t="str">
        <f>IF(Respostas[[#This Row],[NOTA_FINAL_NPS]]&gt;=9,"Promotor",IF(Respostas[[#This Row],[NOTA_FINAL_NPS]]&lt;6,"Detrator","Neutro"))</f>
        <v>Promotor</v>
      </c>
    </row>
    <row r="645" spans="2:11" x14ac:dyDescent="0.2">
      <c r="B645" s="15">
        <v>44391</v>
      </c>
      <c r="C645" s="15" t="str">
        <f>UPPER(TEXT(Respostas[[#This Row],[DATA_RESPOSTA]],"mmm"))</f>
        <v>JUL</v>
      </c>
      <c r="D645" s="16">
        <v>9001446</v>
      </c>
      <c r="E645" s="16" t="str">
        <f>VLOOKUP(Respostas[[#This Row],[CÓD_CLIENTE]],CadastroClientes[[COD_CLIENTE]:[GERENTE]],5,0)</f>
        <v>Michael</v>
      </c>
      <c r="F645" s="16" t="str">
        <f>VLOOKUP(Respostas[[#This Row],[CÓD_CLIENTE]],Localidades[],2,0)</f>
        <v>Recife</v>
      </c>
      <c r="G645" s="16" t="str">
        <f>VLOOKUP(Respostas[[#This Row],[CÓD_CLIENTE]],Localidades[],3,0)</f>
        <v>PE</v>
      </c>
      <c r="H645" s="16" t="str">
        <f>VLOOKUP(Respostas[[#This Row],[CÓD_CLIENTE]],Localidades[],4,0)</f>
        <v>Nordeste</v>
      </c>
      <c r="I645" s="16" t="s">
        <v>57</v>
      </c>
      <c r="J645" s="16">
        <v>5</v>
      </c>
      <c r="K645" s="17" t="str">
        <f>IF(Respostas[[#This Row],[NOTA_FINAL_NPS]]&gt;=9,"Promotor",IF(Respostas[[#This Row],[NOTA_FINAL_NPS]]&lt;6,"Detrator","Neutro"))</f>
        <v>Detrator</v>
      </c>
    </row>
    <row r="646" spans="2:11" x14ac:dyDescent="0.2">
      <c r="B646" s="15">
        <v>44392</v>
      </c>
      <c r="C646" s="15" t="str">
        <f>UPPER(TEXT(Respostas[[#This Row],[DATA_RESPOSTA]],"mmm"))</f>
        <v>JUL</v>
      </c>
      <c r="D646" s="16">
        <v>9000293</v>
      </c>
      <c r="E646" s="16" t="str">
        <f>VLOOKUP(Respostas[[#This Row],[CÓD_CLIENTE]],CadastroClientes[[COD_CLIENTE]:[GERENTE]],5,0)</f>
        <v>Analise</v>
      </c>
      <c r="F646" s="16" t="str">
        <f>VLOOKUP(Respostas[[#This Row],[CÓD_CLIENTE]],Localidades[],2,0)</f>
        <v>Manaus</v>
      </c>
      <c r="G646" s="16" t="str">
        <f>VLOOKUP(Respostas[[#This Row],[CÓD_CLIENTE]],Localidades[],3,0)</f>
        <v>AM</v>
      </c>
      <c r="H646" s="16" t="str">
        <f>VLOOKUP(Respostas[[#This Row],[CÓD_CLIENTE]],Localidades[],4,0)</f>
        <v>Norte</v>
      </c>
      <c r="I646" s="16" t="s">
        <v>57</v>
      </c>
      <c r="J646" s="16">
        <v>9</v>
      </c>
      <c r="K646" s="17" t="str">
        <f>IF(Respostas[[#This Row],[NOTA_FINAL_NPS]]&gt;=9,"Promotor",IF(Respostas[[#This Row],[NOTA_FINAL_NPS]]&lt;6,"Detrator","Neutro"))</f>
        <v>Promotor</v>
      </c>
    </row>
    <row r="647" spans="2:11" x14ac:dyDescent="0.2">
      <c r="B647" s="15">
        <v>44392</v>
      </c>
      <c r="C647" s="15" t="str">
        <f>UPPER(TEXT(Respostas[[#This Row],[DATA_RESPOSTA]],"mmm"))</f>
        <v>JUL</v>
      </c>
      <c r="D647" s="16">
        <v>9000825</v>
      </c>
      <c r="E647" s="16" t="str">
        <f>VLOOKUP(Respostas[[#This Row],[CÓD_CLIENTE]],CadastroClientes[[COD_CLIENTE]:[GERENTE]],5,0)</f>
        <v>Dexter</v>
      </c>
      <c r="F647" s="16" t="str">
        <f>VLOOKUP(Respostas[[#This Row],[CÓD_CLIENTE]],Localidades[],2,0)</f>
        <v>Belo Horizonte</v>
      </c>
      <c r="G647" s="16" t="str">
        <f>VLOOKUP(Respostas[[#This Row],[CÓD_CLIENTE]],Localidades[],3,0)</f>
        <v>MG</v>
      </c>
      <c r="H647" s="16" t="str">
        <f>VLOOKUP(Respostas[[#This Row],[CÓD_CLIENTE]],Localidades[],4,0)</f>
        <v>Sudeste</v>
      </c>
      <c r="I647" s="16" t="s">
        <v>1</v>
      </c>
      <c r="J647" s="16">
        <v>9</v>
      </c>
      <c r="K647" s="17" t="str">
        <f>IF(Respostas[[#This Row],[NOTA_FINAL_NPS]]&gt;=9,"Promotor",IF(Respostas[[#This Row],[NOTA_FINAL_NPS]]&lt;6,"Detrator","Neutro"))</f>
        <v>Promotor</v>
      </c>
    </row>
    <row r="648" spans="2:11" x14ac:dyDescent="0.2">
      <c r="B648" s="15">
        <v>44392</v>
      </c>
      <c r="C648" s="15" t="str">
        <f>UPPER(TEXT(Respostas[[#This Row],[DATA_RESPOSTA]],"mmm"))</f>
        <v>JUL</v>
      </c>
      <c r="D648" s="16">
        <v>9001340</v>
      </c>
      <c r="E648" s="16" t="str">
        <f>VLOOKUP(Respostas[[#This Row],[CÓD_CLIENTE]],CadastroClientes[[COD_CLIENTE]:[GERENTE]],5,0)</f>
        <v>Walter</v>
      </c>
      <c r="F648" s="16" t="str">
        <f>VLOOKUP(Respostas[[#This Row],[CÓD_CLIENTE]],Localidades[],2,0)</f>
        <v>Recife</v>
      </c>
      <c r="G648" s="16" t="str">
        <f>VLOOKUP(Respostas[[#This Row],[CÓD_CLIENTE]],Localidades[],3,0)</f>
        <v>PE</v>
      </c>
      <c r="H648" s="16" t="str">
        <f>VLOOKUP(Respostas[[#This Row],[CÓD_CLIENTE]],Localidades[],4,0)</f>
        <v>Nordeste</v>
      </c>
      <c r="I648" s="16" t="s">
        <v>54</v>
      </c>
      <c r="J648" s="16">
        <v>2</v>
      </c>
      <c r="K648" s="17" t="str">
        <f>IF(Respostas[[#This Row],[NOTA_FINAL_NPS]]&gt;=9,"Promotor",IF(Respostas[[#This Row],[NOTA_FINAL_NPS]]&lt;6,"Detrator","Neutro"))</f>
        <v>Detrator</v>
      </c>
    </row>
    <row r="649" spans="2:11" x14ac:dyDescent="0.2">
      <c r="B649" s="15">
        <v>44392</v>
      </c>
      <c r="C649" s="15" t="str">
        <f>UPPER(TEXT(Respostas[[#This Row],[DATA_RESPOSTA]],"mmm"))</f>
        <v>JUL</v>
      </c>
      <c r="D649" s="16">
        <v>9001442</v>
      </c>
      <c r="E649" s="16" t="str">
        <f>VLOOKUP(Respostas[[#This Row],[CÓD_CLIENTE]],CadastroClientes[[COD_CLIENTE]:[GERENTE]],5,0)</f>
        <v>Michael</v>
      </c>
      <c r="F649" s="16" t="str">
        <f>VLOOKUP(Respostas[[#This Row],[CÓD_CLIENTE]],Localidades[],2,0)</f>
        <v>Belo Horizonte</v>
      </c>
      <c r="G649" s="16" t="str">
        <f>VLOOKUP(Respostas[[#This Row],[CÓD_CLIENTE]],Localidades[],3,0)</f>
        <v>MG</v>
      </c>
      <c r="H649" s="16" t="str">
        <f>VLOOKUP(Respostas[[#This Row],[CÓD_CLIENTE]],Localidades[],4,0)</f>
        <v>Sudeste</v>
      </c>
      <c r="I649" s="16" t="s">
        <v>57</v>
      </c>
      <c r="J649" s="16">
        <v>2</v>
      </c>
      <c r="K649" s="17" t="str">
        <f>IF(Respostas[[#This Row],[NOTA_FINAL_NPS]]&gt;=9,"Promotor",IF(Respostas[[#This Row],[NOTA_FINAL_NPS]]&lt;6,"Detrator","Neutro"))</f>
        <v>Detrator</v>
      </c>
    </row>
    <row r="650" spans="2:11" x14ac:dyDescent="0.2">
      <c r="B650" s="15">
        <v>44392</v>
      </c>
      <c r="C650" s="15" t="str">
        <f>UPPER(TEXT(Respostas[[#This Row],[DATA_RESPOSTA]],"mmm"))</f>
        <v>JUL</v>
      </c>
      <c r="D650" s="16">
        <v>9001445</v>
      </c>
      <c r="E650" s="16" t="str">
        <f>VLOOKUP(Respostas[[#This Row],[CÓD_CLIENTE]],CadastroClientes[[COD_CLIENTE]:[GERENTE]],5,0)</f>
        <v>Walter</v>
      </c>
      <c r="F650" s="16" t="str">
        <f>VLOOKUP(Respostas[[#This Row],[CÓD_CLIENTE]],Localidades[],2,0)</f>
        <v>Recife</v>
      </c>
      <c r="G650" s="16" t="str">
        <f>VLOOKUP(Respostas[[#This Row],[CÓD_CLIENTE]],Localidades[],3,0)</f>
        <v>PE</v>
      </c>
      <c r="H650" s="16" t="str">
        <f>VLOOKUP(Respostas[[#This Row],[CÓD_CLIENTE]],Localidades[],4,0)</f>
        <v>Nordeste</v>
      </c>
      <c r="I650" s="16" t="s">
        <v>57</v>
      </c>
      <c r="J650" s="16">
        <v>2</v>
      </c>
      <c r="K650" s="17" t="str">
        <f>IF(Respostas[[#This Row],[NOTA_FINAL_NPS]]&gt;=9,"Promotor",IF(Respostas[[#This Row],[NOTA_FINAL_NPS]]&lt;6,"Detrator","Neutro"))</f>
        <v>Detrator</v>
      </c>
    </row>
    <row r="651" spans="2:11" x14ac:dyDescent="0.2">
      <c r="B651" s="15">
        <v>44393</v>
      </c>
      <c r="C651" s="15" t="str">
        <f>UPPER(TEXT(Respostas[[#This Row],[DATA_RESPOSTA]],"mmm"))</f>
        <v>JUL</v>
      </c>
      <c r="D651" s="16">
        <v>9000252</v>
      </c>
      <c r="E651" s="16" t="str">
        <f>VLOOKUP(Respostas[[#This Row],[CÓD_CLIENTE]],CadastroClientes[[COD_CLIENTE]:[GERENTE]],5,0)</f>
        <v>Analise</v>
      </c>
      <c r="F651" s="16" t="str">
        <f>VLOOKUP(Respostas[[#This Row],[CÓD_CLIENTE]],Localidades[],2,0)</f>
        <v>Porto Alegre</v>
      </c>
      <c r="G651" s="16" t="str">
        <f>VLOOKUP(Respostas[[#This Row],[CÓD_CLIENTE]],Localidades[],3,0)</f>
        <v>RS</v>
      </c>
      <c r="H651" s="16" t="str">
        <f>VLOOKUP(Respostas[[#This Row],[CÓD_CLIENTE]],Localidades[],4,0)</f>
        <v>Sul</v>
      </c>
      <c r="I651" s="16" t="s">
        <v>1</v>
      </c>
      <c r="J651" s="16">
        <v>9</v>
      </c>
      <c r="K651" s="17" t="str">
        <f>IF(Respostas[[#This Row],[NOTA_FINAL_NPS]]&gt;=9,"Promotor",IF(Respostas[[#This Row],[NOTA_FINAL_NPS]]&lt;6,"Detrator","Neutro"))</f>
        <v>Promotor</v>
      </c>
    </row>
    <row r="652" spans="2:11" x14ac:dyDescent="0.2">
      <c r="B652" s="15">
        <v>44393</v>
      </c>
      <c r="C652" s="15" t="str">
        <f>UPPER(TEXT(Respostas[[#This Row],[DATA_RESPOSTA]],"mmm"))</f>
        <v>JUL</v>
      </c>
      <c r="D652" s="16">
        <v>9000706</v>
      </c>
      <c r="E652" s="16" t="str">
        <f>VLOOKUP(Respostas[[#This Row],[CÓD_CLIENTE]],CadastroClientes[[COD_CLIENTE]:[GERENTE]],5,0)</f>
        <v>Michael</v>
      </c>
      <c r="F652" s="16" t="str">
        <f>VLOOKUP(Respostas[[#This Row],[CÓD_CLIENTE]],Localidades[],2,0)</f>
        <v>São Paulo</v>
      </c>
      <c r="G652" s="16" t="str">
        <f>VLOOKUP(Respostas[[#This Row],[CÓD_CLIENTE]],Localidades[],3,0)</f>
        <v>SP</v>
      </c>
      <c r="H652" s="16" t="str">
        <f>VLOOKUP(Respostas[[#This Row],[CÓD_CLIENTE]],Localidades[],4,0)</f>
        <v>Sudeste</v>
      </c>
      <c r="I652" s="16" t="s">
        <v>55</v>
      </c>
      <c r="J652" s="16">
        <v>10</v>
      </c>
      <c r="K652" s="17" t="str">
        <f>IF(Respostas[[#This Row],[NOTA_FINAL_NPS]]&gt;=9,"Promotor",IF(Respostas[[#This Row],[NOTA_FINAL_NPS]]&lt;6,"Detrator","Neutro"))</f>
        <v>Promotor</v>
      </c>
    </row>
    <row r="653" spans="2:11" x14ac:dyDescent="0.2">
      <c r="B653" s="15">
        <v>44393</v>
      </c>
      <c r="C653" s="15" t="str">
        <f>UPPER(TEXT(Respostas[[#This Row],[DATA_RESPOSTA]],"mmm"))</f>
        <v>JUL</v>
      </c>
      <c r="D653" s="16">
        <v>9001086</v>
      </c>
      <c r="E653" s="16" t="str">
        <f>VLOOKUP(Respostas[[#This Row],[CÓD_CLIENTE]],CadastroClientes[[COD_CLIENTE]:[GERENTE]],5,0)</f>
        <v>Aria</v>
      </c>
      <c r="F653" s="16" t="str">
        <f>VLOOKUP(Respostas[[#This Row],[CÓD_CLIENTE]],Localidades[],2,0)</f>
        <v>São Paulo</v>
      </c>
      <c r="G653" s="16" t="str">
        <f>VLOOKUP(Respostas[[#This Row],[CÓD_CLIENTE]],Localidades[],3,0)</f>
        <v>SP</v>
      </c>
      <c r="H653" s="16" t="str">
        <f>VLOOKUP(Respostas[[#This Row],[CÓD_CLIENTE]],Localidades[],4,0)</f>
        <v>Sudeste</v>
      </c>
      <c r="I653" s="16" t="s">
        <v>55</v>
      </c>
      <c r="J653" s="16">
        <v>7</v>
      </c>
      <c r="K653" s="17" t="str">
        <f>IF(Respostas[[#This Row],[NOTA_FINAL_NPS]]&gt;=9,"Promotor",IF(Respostas[[#This Row],[NOTA_FINAL_NPS]]&lt;6,"Detrator","Neutro"))</f>
        <v>Neutro</v>
      </c>
    </row>
    <row r="654" spans="2:11" x14ac:dyDescent="0.2">
      <c r="B654" s="15">
        <v>44393</v>
      </c>
      <c r="C654" s="15" t="str">
        <f>UPPER(TEXT(Respostas[[#This Row],[DATA_RESPOSTA]],"mmm"))</f>
        <v>JUL</v>
      </c>
      <c r="D654" s="16">
        <v>9001122</v>
      </c>
      <c r="E654" s="16" t="str">
        <f>VLOOKUP(Respostas[[#This Row],[CÓD_CLIENTE]],CadastroClientes[[COD_CLIENTE]:[GERENTE]],5,0)</f>
        <v>Dexter</v>
      </c>
      <c r="F654" s="16" t="str">
        <f>VLOOKUP(Respostas[[#This Row],[CÓD_CLIENTE]],Localidades[],2,0)</f>
        <v>Manaus</v>
      </c>
      <c r="G654" s="16" t="str">
        <f>VLOOKUP(Respostas[[#This Row],[CÓD_CLIENTE]],Localidades[],3,0)</f>
        <v>AM</v>
      </c>
      <c r="H654" s="16" t="str">
        <f>VLOOKUP(Respostas[[#This Row],[CÓD_CLIENTE]],Localidades[],4,0)</f>
        <v>Norte</v>
      </c>
      <c r="I654" s="16" t="s">
        <v>56</v>
      </c>
      <c r="J654" s="16">
        <v>10</v>
      </c>
      <c r="K654" s="17" t="str">
        <f>IF(Respostas[[#This Row],[NOTA_FINAL_NPS]]&gt;=9,"Promotor",IF(Respostas[[#This Row],[NOTA_FINAL_NPS]]&lt;6,"Detrator","Neutro"))</f>
        <v>Promotor</v>
      </c>
    </row>
    <row r="655" spans="2:11" x14ac:dyDescent="0.2">
      <c r="B655" s="15">
        <v>44393</v>
      </c>
      <c r="C655" s="15" t="str">
        <f>UPPER(TEXT(Respostas[[#This Row],[DATA_RESPOSTA]],"mmm"))</f>
        <v>JUL</v>
      </c>
      <c r="D655" s="16">
        <v>9001320</v>
      </c>
      <c r="E655" s="16" t="str">
        <f>VLOOKUP(Respostas[[#This Row],[CÓD_CLIENTE]],CadastroClientes[[COD_CLIENTE]:[GERENTE]],5,0)</f>
        <v>Analise</v>
      </c>
      <c r="F655" s="16" t="str">
        <f>VLOOKUP(Respostas[[#This Row],[CÓD_CLIENTE]],Localidades[],2,0)</f>
        <v>São Paulo</v>
      </c>
      <c r="G655" s="16" t="str">
        <f>VLOOKUP(Respostas[[#This Row],[CÓD_CLIENTE]],Localidades[],3,0)</f>
        <v>SP</v>
      </c>
      <c r="H655" s="16" t="str">
        <f>VLOOKUP(Respostas[[#This Row],[CÓD_CLIENTE]],Localidades[],4,0)</f>
        <v>Sudeste</v>
      </c>
      <c r="I655" s="16" t="s">
        <v>56</v>
      </c>
      <c r="J655" s="16">
        <v>5</v>
      </c>
      <c r="K655" s="17" t="str">
        <f>IF(Respostas[[#This Row],[NOTA_FINAL_NPS]]&gt;=9,"Promotor",IF(Respostas[[#This Row],[NOTA_FINAL_NPS]]&lt;6,"Detrator","Neutro"))</f>
        <v>Detrator</v>
      </c>
    </row>
    <row r="656" spans="2:11" x14ac:dyDescent="0.2">
      <c r="B656" s="15">
        <v>44394</v>
      </c>
      <c r="C656" s="15" t="str">
        <f>UPPER(TEXT(Respostas[[#This Row],[DATA_RESPOSTA]],"mmm"))</f>
        <v>JUL</v>
      </c>
      <c r="D656" s="16">
        <v>9000086</v>
      </c>
      <c r="E656" s="16" t="str">
        <f>VLOOKUP(Respostas[[#This Row],[CÓD_CLIENTE]],CadastroClientes[[COD_CLIENTE]:[GERENTE]],5,0)</f>
        <v>Michael</v>
      </c>
      <c r="F656" s="16" t="str">
        <f>VLOOKUP(Respostas[[#This Row],[CÓD_CLIENTE]],Localidades[],2,0)</f>
        <v>Florianopolis</v>
      </c>
      <c r="G656" s="16" t="str">
        <f>VLOOKUP(Respostas[[#This Row],[CÓD_CLIENTE]],Localidades[],3,0)</f>
        <v>SC</v>
      </c>
      <c r="H656" s="16" t="str">
        <f>VLOOKUP(Respostas[[#This Row],[CÓD_CLIENTE]],Localidades[],4,0)</f>
        <v>Sul</v>
      </c>
      <c r="I656" s="16" t="s">
        <v>1</v>
      </c>
      <c r="J656" s="16">
        <v>9</v>
      </c>
      <c r="K656" s="17" t="str">
        <f>IF(Respostas[[#This Row],[NOTA_FINAL_NPS]]&gt;=9,"Promotor",IF(Respostas[[#This Row],[NOTA_FINAL_NPS]]&lt;6,"Detrator","Neutro"))</f>
        <v>Promotor</v>
      </c>
    </row>
    <row r="657" spans="2:11" x14ac:dyDescent="0.2">
      <c r="B657" s="15">
        <v>44394</v>
      </c>
      <c r="C657" s="15" t="str">
        <f>UPPER(TEXT(Respostas[[#This Row],[DATA_RESPOSTA]],"mmm"))</f>
        <v>JUL</v>
      </c>
      <c r="D657" s="16">
        <v>9000137</v>
      </c>
      <c r="E657" s="16" t="str">
        <f>VLOOKUP(Respostas[[#This Row],[CÓD_CLIENTE]],CadastroClientes[[COD_CLIENTE]:[GERENTE]],5,0)</f>
        <v>Dexter</v>
      </c>
      <c r="F657" s="16" t="str">
        <f>VLOOKUP(Respostas[[#This Row],[CÓD_CLIENTE]],Localidades[],2,0)</f>
        <v>Florianopolis</v>
      </c>
      <c r="G657" s="16" t="str">
        <f>VLOOKUP(Respostas[[#This Row],[CÓD_CLIENTE]],Localidades[],3,0)</f>
        <v>SC</v>
      </c>
      <c r="H657" s="16" t="str">
        <f>VLOOKUP(Respostas[[#This Row],[CÓD_CLIENTE]],Localidades[],4,0)</f>
        <v>Sul</v>
      </c>
      <c r="I657" s="16" t="s">
        <v>57</v>
      </c>
      <c r="J657" s="16">
        <v>10</v>
      </c>
      <c r="K657" s="17" t="str">
        <f>IF(Respostas[[#This Row],[NOTA_FINAL_NPS]]&gt;=9,"Promotor",IF(Respostas[[#This Row],[NOTA_FINAL_NPS]]&lt;6,"Detrator","Neutro"))</f>
        <v>Promotor</v>
      </c>
    </row>
    <row r="658" spans="2:11" x14ac:dyDescent="0.2">
      <c r="B658" s="15">
        <v>44394</v>
      </c>
      <c r="C658" s="15" t="str">
        <f>UPPER(TEXT(Respostas[[#This Row],[DATA_RESPOSTA]],"mmm"))</f>
        <v>JUL</v>
      </c>
      <c r="D658" s="16">
        <v>9000670</v>
      </c>
      <c r="E658" s="16" t="str">
        <f>VLOOKUP(Respostas[[#This Row],[CÓD_CLIENTE]],CadastroClientes[[COD_CLIENTE]:[GERENTE]],5,0)</f>
        <v>Analise</v>
      </c>
      <c r="F658" s="16" t="str">
        <f>VLOOKUP(Respostas[[#This Row],[CÓD_CLIENTE]],Localidades[],2,0)</f>
        <v>Campinas</v>
      </c>
      <c r="G658" s="16" t="str">
        <f>VLOOKUP(Respostas[[#This Row],[CÓD_CLIENTE]],Localidades[],3,0)</f>
        <v>SP</v>
      </c>
      <c r="H658" s="16" t="str">
        <f>VLOOKUP(Respostas[[#This Row],[CÓD_CLIENTE]],Localidades[],4,0)</f>
        <v>Sudeste</v>
      </c>
      <c r="I658" s="16" t="s">
        <v>54</v>
      </c>
      <c r="J658" s="16">
        <v>9</v>
      </c>
      <c r="K658" s="17" t="str">
        <f>IF(Respostas[[#This Row],[NOTA_FINAL_NPS]]&gt;=9,"Promotor",IF(Respostas[[#This Row],[NOTA_FINAL_NPS]]&lt;6,"Detrator","Neutro"))</f>
        <v>Promotor</v>
      </c>
    </row>
    <row r="659" spans="2:11" x14ac:dyDescent="0.2">
      <c r="B659" s="15">
        <v>44394</v>
      </c>
      <c r="C659" s="15" t="str">
        <f>UPPER(TEXT(Respostas[[#This Row],[DATA_RESPOSTA]],"mmm"))</f>
        <v>JUL</v>
      </c>
      <c r="D659" s="16">
        <v>9000804</v>
      </c>
      <c r="E659" s="16" t="str">
        <f>VLOOKUP(Respostas[[#This Row],[CÓD_CLIENTE]],CadastroClientes[[COD_CLIENTE]:[GERENTE]],5,0)</f>
        <v>Dexter</v>
      </c>
      <c r="F659" s="16" t="str">
        <f>VLOOKUP(Respostas[[#This Row],[CÓD_CLIENTE]],Localidades[],2,0)</f>
        <v>São Paulo</v>
      </c>
      <c r="G659" s="16" t="str">
        <f>VLOOKUP(Respostas[[#This Row],[CÓD_CLIENTE]],Localidades[],3,0)</f>
        <v>SP</v>
      </c>
      <c r="H659" s="16" t="str">
        <f>VLOOKUP(Respostas[[#This Row],[CÓD_CLIENTE]],Localidades[],4,0)</f>
        <v>Sudeste</v>
      </c>
      <c r="I659" s="16" t="s">
        <v>55</v>
      </c>
      <c r="J659" s="16">
        <v>9</v>
      </c>
      <c r="K659" s="17" t="str">
        <f>IF(Respostas[[#This Row],[NOTA_FINAL_NPS]]&gt;=9,"Promotor",IF(Respostas[[#This Row],[NOTA_FINAL_NPS]]&lt;6,"Detrator","Neutro"))</f>
        <v>Promotor</v>
      </c>
    </row>
    <row r="660" spans="2:11" x14ac:dyDescent="0.2">
      <c r="B660" s="15">
        <v>44394</v>
      </c>
      <c r="C660" s="15" t="str">
        <f>UPPER(TEXT(Respostas[[#This Row],[DATA_RESPOSTA]],"mmm"))</f>
        <v>JUL</v>
      </c>
      <c r="D660" s="16">
        <v>9001337</v>
      </c>
      <c r="E660" s="16" t="str">
        <f>VLOOKUP(Respostas[[#This Row],[CÓD_CLIENTE]],CadastroClientes[[COD_CLIENTE]:[GERENTE]],5,0)</f>
        <v>Dexter</v>
      </c>
      <c r="F660" s="16" t="str">
        <f>VLOOKUP(Respostas[[#This Row],[CÓD_CLIENTE]],Localidades[],2,0)</f>
        <v>Recife</v>
      </c>
      <c r="G660" s="16" t="str">
        <f>VLOOKUP(Respostas[[#This Row],[CÓD_CLIENTE]],Localidades[],3,0)</f>
        <v>PE</v>
      </c>
      <c r="H660" s="16" t="str">
        <f>VLOOKUP(Respostas[[#This Row],[CÓD_CLIENTE]],Localidades[],4,0)</f>
        <v>Nordeste</v>
      </c>
      <c r="I660" s="16" t="s">
        <v>55</v>
      </c>
      <c r="J660" s="16">
        <v>2</v>
      </c>
      <c r="K660" s="17" t="str">
        <f>IF(Respostas[[#This Row],[NOTA_FINAL_NPS]]&gt;=9,"Promotor",IF(Respostas[[#This Row],[NOTA_FINAL_NPS]]&lt;6,"Detrator","Neutro"))</f>
        <v>Detrator</v>
      </c>
    </row>
    <row r="661" spans="2:11" x14ac:dyDescent="0.2">
      <c r="B661" s="15">
        <v>44394</v>
      </c>
      <c r="C661" s="15" t="str">
        <f>UPPER(TEXT(Respostas[[#This Row],[DATA_RESPOSTA]],"mmm"))</f>
        <v>JUL</v>
      </c>
      <c r="D661" s="16">
        <v>9001517</v>
      </c>
      <c r="E661" s="16" t="str">
        <f>VLOOKUP(Respostas[[#This Row],[CÓD_CLIENTE]],CadastroClientes[[COD_CLIENTE]:[GERENTE]],5,0)</f>
        <v>Analise</v>
      </c>
      <c r="F661" s="16" t="str">
        <f>VLOOKUP(Respostas[[#This Row],[CÓD_CLIENTE]],Localidades[],2,0)</f>
        <v>Florianopolis</v>
      </c>
      <c r="G661" s="16" t="str">
        <f>VLOOKUP(Respostas[[#This Row],[CÓD_CLIENTE]],Localidades[],3,0)</f>
        <v>SC</v>
      </c>
      <c r="H661" s="16" t="str">
        <f>VLOOKUP(Respostas[[#This Row],[CÓD_CLIENTE]],Localidades[],4,0)</f>
        <v>Sul</v>
      </c>
      <c r="I661" s="16" t="s">
        <v>57</v>
      </c>
      <c r="J661" s="16">
        <v>3</v>
      </c>
      <c r="K661" s="17" t="str">
        <f>IF(Respostas[[#This Row],[NOTA_FINAL_NPS]]&gt;=9,"Promotor",IF(Respostas[[#This Row],[NOTA_FINAL_NPS]]&lt;6,"Detrator","Neutro"))</f>
        <v>Detrator</v>
      </c>
    </row>
    <row r="662" spans="2:11" x14ac:dyDescent="0.2">
      <c r="B662" s="15">
        <v>44394</v>
      </c>
      <c r="C662" s="15" t="str">
        <f>UPPER(TEXT(Respostas[[#This Row],[DATA_RESPOSTA]],"mmm"))</f>
        <v>JUL</v>
      </c>
      <c r="D662" s="16">
        <v>9001545</v>
      </c>
      <c r="E662" s="16" t="str">
        <f>VLOOKUP(Respostas[[#This Row],[CÓD_CLIENTE]],CadastroClientes[[COD_CLIENTE]:[GERENTE]],5,0)</f>
        <v>Dexter</v>
      </c>
      <c r="F662" s="16" t="str">
        <f>VLOOKUP(Respostas[[#This Row],[CÓD_CLIENTE]],Localidades[],2,0)</f>
        <v>São Paulo</v>
      </c>
      <c r="G662" s="16" t="str">
        <f>VLOOKUP(Respostas[[#This Row],[CÓD_CLIENTE]],Localidades[],3,0)</f>
        <v>SP</v>
      </c>
      <c r="H662" s="16" t="str">
        <f>VLOOKUP(Respostas[[#This Row],[CÓD_CLIENTE]],Localidades[],4,0)</f>
        <v>Sudeste</v>
      </c>
      <c r="I662" s="16" t="s">
        <v>57</v>
      </c>
      <c r="J662" s="16">
        <v>4</v>
      </c>
      <c r="K662" s="17" t="str">
        <f>IF(Respostas[[#This Row],[NOTA_FINAL_NPS]]&gt;=9,"Promotor",IF(Respostas[[#This Row],[NOTA_FINAL_NPS]]&lt;6,"Detrator","Neutro"))</f>
        <v>Detrator</v>
      </c>
    </row>
    <row r="663" spans="2:11" x14ac:dyDescent="0.2">
      <c r="B663" s="15">
        <v>44395</v>
      </c>
      <c r="C663" s="15" t="str">
        <f>UPPER(TEXT(Respostas[[#This Row],[DATA_RESPOSTA]],"mmm"))</f>
        <v>JUL</v>
      </c>
      <c r="D663" s="16">
        <v>9000136</v>
      </c>
      <c r="E663" s="16" t="str">
        <f>VLOOKUP(Respostas[[#This Row],[CÓD_CLIENTE]],CadastroClientes[[COD_CLIENTE]:[GERENTE]],5,0)</f>
        <v>Dexter</v>
      </c>
      <c r="F663" s="16" t="str">
        <f>VLOOKUP(Respostas[[#This Row],[CÓD_CLIENTE]],Localidades[],2,0)</f>
        <v>Recife</v>
      </c>
      <c r="G663" s="16" t="str">
        <f>VLOOKUP(Respostas[[#This Row],[CÓD_CLIENTE]],Localidades[],3,0)</f>
        <v>PE</v>
      </c>
      <c r="H663" s="16" t="str">
        <f>VLOOKUP(Respostas[[#This Row],[CÓD_CLIENTE]],Localidades[],4,0)</f>
        <v>Nordeste</v>
      </c>
      <c r="I663" s="16" t="s">
        <v>55</v>
      </c>
      <c r="J663" s="16">
        <v>9</v>
      </c>
      <c r="K663" s="17" t="str">
        <f>IF(Respostas[[#This Row],[NOTA_FINAL_NPS]]&gt;=9,"Promotor",IF(Respostas[[#This Row],[NOTA_FINAL_NPS]]&lt;6,"Detrator","Neutro"))</f>
        <v>Promotor</v>
      </c>
    </row>
    <row r="664" spans="2:11" x14ac:dyDescent="0.2">
      <c r="B664" s="15">
        <v>44395</v>
      </c>
      <c r="C664" s="15" t="str">
        <f>UPPER(TEXT(Respostas[[#This Row],[DATA_RESPOSTA]],"mmm"))</f>
        <v>JUL</v>
      </c>
      <c r="D664" s="16">
        <v>9000365</v>
      </c>
      <c r="E664" s="16" t="str">
        <f>VLOOKUP(Respostas[[#This Row],[CÓD_CLIENTE]],CadastroClientes[[COD_CLIENTE]:[GERENTE]],5,0)</f>
        <v>Analise</v>
      </c>
      <c r="F664" s="16" t="str">
        <f>VLOOKUP(Respostas[[#This Row],[CÓD_CLIENTE]],Localidades[],2,0)</f>
        <v>Rio de Janeiro</v>
      </c>
      <c r="G664" s="16" t="str">
        <f>VLOOKUP(Respostas[[#This Row],[CÓD_CLIENTE]],Localidades[],3,0)</f>
        <v>RJ</v>
      </c>
      <c r="H664" s="16" t="str">
        <f>VLOOKUP(Respostas[[#This Row],[CÓD_CLIENTE]],Localidades[],4,0)</f>
        <v>Sudeste</v>
      </c>
      <c r="I664" s="16" t="s">
        <v>58</v>
      </c>
      <c r="J664" s="16">
        <v>6</v>
      </c>
      <c r="K664" s="17" t="str">
        <f>IF(Respostas[[#This Row],[NOTA_FINAL_NPS]]&gt;=9,"Promotor",IF(Respostas[[#This Row],[NOTA_FINAL_NPS]]&lt;6,"Detrator","Neutro"))</f>
        <v>Neutro</v>
      </c>
    </row>
    <row r="665" spans="2:11" x14ac:dyDescent="0.2">
      <c r="B665" s="15">
        <v>44395</v>
      </c>
      <c r="C665" s="15" t="str">
        <f>UPPER(TEXT(Respostas[[#This Row],[DATA_RESPOSTA]],"mmm"))</f>
        <v>JUL</v>
      </c>
      <c r="D665" s="16">
        <v>9000516</v>
      </c>
      <c r="E665" s="16" t="str">
        <f>VLOOKUP(Respostas[[#This Row],[CÓD_CLIENTE]],CadastroClientes[[COD_CLIENTE]:[GERENTE]],5,0)</f>
        <v>Analise</v>
      </c>
      <c r="F665" s="16" t="str">
        <f>VLOOKUP(Respostas[[#This Row],[CÓD_CLIENTE]],Localidades[],2,0)</f>
        <v>Goiania</v>
      </c>
      <c r="G665" s="16" t="str">
        <f>VLOOKUP(Respostas[[#This Row],[CÓD_CLIENTE]],Localidades[],3,0)</f>
        <v>GO</v>
      </c>
      <c r="H665" s="16" t="str">
        <f>VLOOKUP(Respostas[[#This Row],[CÓD_CLIENTE]],Localidades[],4,0)</f>
        <v>Centro-oeste</v>
      </c>
      <c r="I665" s="16" t="s">
        <v>56</v>
      </c>
      <c r="J665" s="16">
        <v>4</v>
      </c>
      <c r="K665" s="17" t="str">
        <f>IF(Respostas[[#This Row],[NOTA_FINAL_NPS]]&gt;=9,"Promotor",IF(Respostas[[#This Row],[NOTA_FINAL_NPS]]&lt;6,"Detrator","Neutro"))</f>
        <v>Detrator</v>
      </c>
    </row>
    <row r="666" spans="2:11" x14ac:dyDescent="0.2">
      <c r="B666" s="15">
        <v>44395</v>
      </c>
      <c r="C666" s="15" t="str">
        <f>UPPER(TEXT(Respostas[[#This Row],[DATA_RESPOSTA]],"mmm"))</f>
        <v>JUL</v>
      </c>
      <c r="D666" s="16">
        <v>9000573</v>
      </c>
      <c r="E666" s="16" t="str">
        <f>VLOOKUP(Respostas[[#This Row],[CÓD_CLIENTE]],CadastroClientes[[COD_CLIENTE]:[GERENTE]],5,0)</f>
        <v>Analise</v>
      </c>
      <c r="F666" s="16" t="str">
        <f>VLOOKUP(Respostas[[#This Row],[CÓD_CLIENTE]],Localidades[],2,0)</f>
        <v>Campinas</v>
      </c>
      <c r="G666" s="16" t="str">
        <f>VLOOKUP(Respostas[[#This Row],[CÓD_CLIENTE]],Localidades[],3,0)</f>
        <v>SP</v>
      </c>
      <c r="H666" s="16" t="str">
        <f>VLOOKUP(Respostas[[#This Row],[CÓD_CLIENTE]],Localidades[],4,0)</f>
        <v>Sudeste</v>
      </c>
      <c r="I666" s="16" t="s">
        <v>56</v>
      </c>
      <c r="J666" s="16">
        <v>10</v>
      </c>
      <c r="K666" s="17" t="str">
        <f>IF(Respostas[[#This Row],[NOTA_FINAL_NPS]]&gt;=9,"Promotor",IF(Respostas[[#This Row],[NOTA_FINAL_NPS]]&lt;6,"Detrator","Neutro"))</f>
        <v>Promotor</v>
      </c>
    </row>
    <row r="667" spans="2:11" x14ac:dyDescent="0.2">
      <c r="B667" s="15">
        <v>44395</v>
      </c>
      <c r="C667" s="15" t="str">
        <f>UPPER(TEXT(Respostas[[#This Row],[DATA_RESPOSTA]],"mmm"))</f>
        <v>JUL</v>
      </c>
      <c r="D667" s="16">
        <v>9000618</v>
      </c>
      <c r="E667" s="16" t="str">
        <f>VLOOKUP(Respostas[[#This Row],[CÓD_CLIENTE]],CadastroClientes[[COD_CLIENTE]:[GERENTE]],5,0)</f>
        <v>Analise</v>
      </c>
      <c r="F667" s="16" t="str">
        <f>VLOOKUP(Respostas[[#This Row],[CÓD_CLIENTE]],Localidades[],2,0)</f>
        <v>Florianopolis</v>
      </c>
      <c r="G667" s="16" t="str">
        <f>VLOOKUP(Respostas[[#This Row],[CÓD_CLIENTE]],Localidades[],3,0)</f>
        <v>SC</v>
      </c>
      <c r="H667" s="16" t="str">
        <f>VLOOKUP(Respostas[[#This Row],[CÓD_CLIENTE]],Localidades[],4,0)</f>
        <v>Sul</v>
      </c>
      <c r="I667" s="16" t="s">
        <v>54</v>
      </c>
      <c r="J667" s="16">
        <v>9</v>
      </c>
      <c r="K667" s="17" t="str">
        <f>IF(Respostas[[#This Row],[NOTA_FINAL_NPS]]&gt;=9,"Promotor",IF(Respostas[[#This Row],[NOTA_FINAL_NPS]]&lt;6,"Detrator","Neutro"))</f>
        <v>Promotor</v>
      </c>
    </row>
    <row r="668" spans="2:11" x14ac:dyDescent="0.2">
      <c r="B668" s="15">
        <v>44395</v>
      </c>
      <c r="C668" s="15" t="str">
        <f>UPPER(TEXT(Respostas[[#This Row],[DATA_RESPOSTA]],"mmm"))</f>
        <v>JUL</v>
      </c>
      <c r="D668" s="16">
        <v>9000636</v>
      </c>
      <c r="E668" s="16" t="str">
        <f>VLOOKUP(Respostas[[#This Row],[CÓD_CLIENTE]],CadastroClientes[[COD_CLIENTE]:[GERENTE]],5,0)</f>
        <v>Analise</v>
      </c>
      <c r="F668" s="16" t="str">
        <f>VLOOKUP(Respostas[[#This Row],[CÓD_CLIENTE]],Localidades[],2,0)</f>
        <v>Florianopolis</v>
      </c>
      <c r="G668" s="16" t="str">
        <f>VLOOKUP(Respostas[[#This Row],[CÓD_CLIENTE]],Localidades[],3,0)</f>
        <v>SC</v>
      </c>
      <c r="H668" s="16" t="str">
        <f>VLOOKUP(Respostas[[#This Row],[CÓD_CLIENTE]],Localidades[],4,0)</f>
        <v>Sul</v>
      </c>
      <c r="I668" s="16" t="s">
        <v>58</v>
      </c>
      <c r="J668" s="16">
        <v>9</v>
      </c>
      <c r="K668" s="17" t="str">
        <f>IF(Respostas[[#This Row],[NOTA_FINAL_NPS]]&gt;=9,"Promotor",IF(Respostas[[#This Row],[NOTA_FINAL_NPS]]&lt;6,"Detrator","Neutro"))</f>
        <v>Promotor</v>
      </c>
    </row>
    <row r="669" spans="2:11" x14ac:dyDescent="0.2">
      <c r="B669" s="15">
        <v>44395</v>
      </c>
      <c r="C669" s="15" t="str">
        <f>UPPER(TEXT(Respostas[[#This Row],[DATA_RESPOSTA]],"mmm"))</f>
        <v>JUL</v>
      </c>
      <c r="D669" s="16">
        <v>9000733</v>
      </c>
      <c r="E669" s="16" t="str">
        <f>VLOOKUP(Respostas[[#This Row],[CÓD_CLIENTE]],CadastroClientes[[COD_CLIENTE]:[GERENTE]],5,0)</f>
        <v>Analise</v>
      </c>
      <c r="F669" s="16" t="str">
        <f>VLOOKUP(Respostas[[#This Row],[CÓD_CLIENTE]],Localidades[],2,0)</f>
        <v>Recife</v>
      </c>
      <c r="G669" s="16" t="str">
        <f>VLOOKUP(Respostas[[#This Row],[CÓD_CLIENTE]],Localidades[],3,0)</f>
        <v>PE</v>
      </c>
      <c r="H669" s="16" t="str">
        <f>VLOOKUP(Respostas[[#This Row],[CÓD_CLIENTE]],Localidades[],4,0)</f>
        <v>Nordeste</v>
      </c>
      <c r="I669" s="16" t="s">
        <v>55</v>
      </c>
      <c r="J669" s="16">
        <v>9</v>
      </c>
      <c r="K669" s="17" t="str">
        <f>IF(Respostas[[#This Row],[NOTA_FINAL_NPS]]&gt;=9,"Promotor",IF(Respostas[[#This Row],[NOTA_FINAL_NPS]]&lt;6,"Detrator","Neutro"))</f>
        <v>Promotor</v>
      </c>
    </row>
    <row r="670" spans="2:11" x14ac:dyDescent="0.2">
      <c r="B670" s="15">
        <v>44395</v>
      </c>
      <c r="C670" s="15" t="str">
        <f>UPPER(TEXT(Respostas[[#This Row],[DATA_RESPOSTA]],"mmm"))</f>
        <v>JUL</v>
      </c>
      <c r="D670" s="16">
        <v>9001268</v>
      </c>
      <c r="E670" s="16" t="str">
        <f>VLOOKUP(Respostas[[#This Row],[CÓD_CLIENTE]],CadastroClientes[[COD_CLIENTE]:[GERENTE]],5,0)</f>
        <v>Analise</v>
      </c>
      <c r="F670" s="16" t="str">
        <f>VLOOKUP(Respostas[[#This Row],[CÓD_CLIENTE]],Localidades[],2,0)</f>
        <v>Manaus</v>
      </c>
      <c r="G670" s="16" t="str">
        <f>VLOOKUP(Respostas[[#This Row],[CÓD_CLIENTE]],Localidades[],3,0)</f>
        <v>AM</v>
      </c>
      <c r="H670" s="16" t="str">
        <f>VLOOKUP(Respostas[[#This Row],[CÓD_CLIENTE]],Localidades[],4,0)</f>
        <v>Norte</v>
      </c>
      <c r="I670" s="16" t="s">
        <v>54</v>
      </c>
      <c r="J670" s="16">
        <v>2</v>
      </c>
      <c r="K670" s="17" t="str">
        <f>IF(Respostas[[#This Row],[NOTA_FINAL_NPS]]&gt;=9,"Promotor",IF(Respostas[[#This Row],[NOTA_FINAL_NPS]]&lt;6,"Detrator","Neutro"))</f>
        <v>Detrator</v>
      </c>
    </row>
    <row r="671" spans="2:11" x14ac:dyDescent="0.2">
      <c r="B671" s="15">
        <v>44395</v>
      </c>
      <c r="C671" s="15" t="str">
        <f>UPPER(TEXT(Respostas[[#This Row],[DATA_RESPOSTA]],"mmm"))</f>
        <v>JUL</v>
      </c>
      <c r="D671" s="16">
        <v>9001419</v>
      </c>
      <c r="E671" s="16" t="str">
        <f>VLOOKUP(Respostas[[#This Row],[CÓD_CLIENTE]],CadastroClientes[[COD_CLIENTE]:[GERENTE]],5,0)</f>
        <v>Aria</v>
      </c>
      <c r="F671" s="16" t="str">
        <f>VLOOKUP(Respostas[[#This Row],[CÓD_CLIENTE]],Localidades[],2,0)</f>
        <v>São Paulo</v>
      </c>
      <c r="G671" s="16" t="str">
        <f>VLOOKUP(Respostas[[#This Row],[CÓD_CLIENTE]],Localidades[],3,0)</f>
        <v>SP</v>
      </c>
      <c r="H671" s="16" t="str">
        <f>VLOOKUP(Respostas[[#This Row],[CÓD_CLIENTE]],Localidades[],4,0)</f>
        <v>Sudeste</v>
      </c>
      <c r="I671" s="16" t="s">
        <v>57</v>
      </c>
      <c r="J671" s="16">
        <v>5</v>
      </c>
      <c r="K671" s="17" t="str">
        <f>IF(Respostas[[#This Row],[NOTA_FINAL_NPS]]&gt;=9,"Promotor",IF(Respostas[[#This Row],[NOTA_FINAL_NPS]]&lt;6,"Detrator","Neutro"))</f>
        <v>Detrator</v>
      </c>
    </row>
    <row r="672" spans="2:11" x14ac:dyDescent="0.2">
      <c r="B672" s="15">
        <v>44395</v>
      </c>
      <c r="C672" s="15" t="str">
        <f>UPPER(TEXT(Respostas[[#This Row],[DATA_RESPOSTA]],"mmm"))</f>
        <v>JUL</v>
      </c>
      <c r="D672" s="16">
        <v>9001541</v>
      </c>
      <c r="E672" s="16" t="str">
        <f>VLOOKUP(Respostas[[#This Row],[CÓD_CLIENTE]],CadastroClientes[[COD_CLIENTE]:[GERENTE]],5,0)</f>
        <v>Analise</v>
      </c>
      <c r="F672" s="16" t="str">
        <f>VLOOKUP(Respostas[[#This Row],[CÓD_CLIENTE]],Localidades[],2,0)</f>
        <v>Recife</v>
      </c>
      <c r="G672" s="16" t="str">
        <f>VLOOKUP(Respostas[[#This Row],[CÓD_CLIENTE]],Localidades[],3,0)</f>
        <v>PE</v>
      </c>
      <c r="H672" s="16" t="str">
        <f>VLOOKUP(Respostas[[#This Row],[CÓD_CLIENTE]],Localidades[],4,0)</f>
        <v>Nordeste</v>
      </c>
      <c r="I672" s="16" t="s">
        <v>57</v>
      </c>
      <c r="J672" s="16">
        <v>5</v>
      </c>
      <c r="K672" s="17" t="str">
        <f>IF(Respostas[[#This Row],[NOTA_FINAL_NPS]]&gt;=9,"Promotor",IF(Respostas[[#This Row],[NOTA_FINAL_NPS]]&lt;6,"Detrator","Neutro"))</f>
        <v>Detrator</v>
      </c>
    </row>
    <row r="673" spans="2:11" x14ac:dyDescent="0.2">
      <c r="B673" s="15">
        <v>44396</v>
      </c>
      <c r="C673" s="15" t="str">
        <f>UPPER(TEXT(Respostas[[#This Row],[DATA_RESPOSTA]],"mmm"))</f>
        <v>JUL</v>
      </c>
      <c r="D673" s="16">
        <v>9000172</v>
      </c>
      <c r="E673" s="16" t="str">
        <f>VLOOKUP(Respostas[[#This Row],[CÓD_CLIENTE]],CadastroClientes[[COD_CLIENTE]:[GERENTE]],5,0)</f>
        <v>Dexter</v>
      </c>
      <c r="F673" s="16" t="str">
        <f>VLOOKUP(Respostas[[#This Row],[CÓD_CLIENTE]],Localidades[],2,0)</f>
        <v>Belo Horizonte</v>
      </c>
      <c r="G673" s="16" t="str">
        <f>VLOOKUP(Respostas[[#This Row],[CÓD_CLIENTE]],Localidades[],3,0)</f>
        <v>MG</v>
      </c>
      <c r="H673" s="16" t="str">
        <f>VLOOKUP(Respostas[[#This Row],[CÓD_CLIENTE]],Localidades[],4,0)</f>
        <v>Sudeste</v>
      </c>
      <c r="I673" s="16" t="s">
        <v>54</v>
      </c>
      <c r="J673" s="16">
        <v>7</v>
      </c>
      <c r="K673" s="17" t="str">
        <f>IF(Respostas[[#This Row],[NOTA_FINAL_NPS]]&gt;=9,"Promotor",IF(Respostas[[#This Row],[NOTA_FINAL_NPS]]&lt;6,"Detrator","Neutro"))</f>
        <v>Neutro</v>
      </c>
    </row>
    <row r="674" spans="2:11" x14ac:dyDescent="0.2">
      <c r="B674" s="15">
        <v>44396</v>
      </c>
      <c r="C674" s="15" t="str">
        <f>UPPER(TEXT(Respostas[[#This Row],[DATA_RESPOSTA]],"mmm"))</f>
        <v>JUL</v>
      </c>
      <c r="D674" s="16">
        <v>9000371</v>
      </c>
      <c r="E674" s="16" t="str">
        <f>VLOOKUP(Respostas[[#This Row],[CÓD_CLIENTE]],CadastroClientes[[COD_CLIENTE]:[GERENTE]],5,0)</f>
        <v>Analise</v>
      </c>
      <c r="F674" s="16" t="str">
        <f>VLOOKUP(Respostas[[#This Row],[CÓD_CLIENTE]],Localidades[],2,0)</f>
        <v>Goiania</v>
      </c>
      <c r="G674" s="16" t="str">
        <f>VLOOKUP(Respostas[[#This Row],[CÓD_CLIENTE]],Localidades[],3,0)</f>
        <v>GO</v>
      </c>
      <c r="H674" s="16" t="str">
        <f>VLOOKUP(Respostas[[#This Row],[CÓD_CLIENTE]],Localidades[],4,0)</f>
        <v>Centro-oeste</v>
      </c>
      <c r="I674" s="16" t="s">
        <v>57</v>
      </c>
      <c r="J674" s="16">
        <v>6</v>
      </c>
      <c r="K674" s="17" t="str">
        <f>IF(Respostas[[#This Row],[NOTA_FINAL_NPS]]&gt;=9,"Promotor",IF(Respostas[[#This Row],[NOTA_FINAL_NPS]]&lt;6,"Detrator","Neutro"))</f>
        <v>Neutro</v>
      </c>
    </row>
    <row r="675" spans="2:11" x14ac:dyDescent="0.2">
      <c r="B675" s="15">
        <v>44396</v>
      </c>
      <c r="C675" s="15" t="str">
        <f>UPPER(TEXT(Respostas[[#This Row],[DATA_RESPOSTA]],"mmm"))</f>
        <v>JUL</v>
      </c>
      <c r="D675" s="16">
        <v>9000993</v>
      </c>
      <c r="E675" s="16" t="str">
        <f>VLOOKUP(Respostas[[#This Row],[CÓD_CLIENTE]],CadastroClientes[[COD_CLIENTE]:[GERENTE]],5,0)</f>
        <v>Dexter</v>
      </c>
      <c r="F675" s="16" t="str">
        <f>VLOOKUP(Respostas[[#This Row],[CÓD_CLIENTE]],Localidades[],2,0)</f>
        <v>Campinas</v>
      </c>
      <c r="G675" s="16" t="str">
        <f>VLOOKUP(Respostas[[#This Row],[CÓD_CLIENTE]],Localidades[],3,0)</f>
        <v>SP</v>
      </c>
      <c r="H675" s="16" t="str">
        <f>VLOOKUP(Respostas[[#This Row],[CÓD_CLIENTE]],Localidades[],4,0)</f>
        <v>Sudeste</v>
      </c>
      <c r="I675" s="16" t="s">
        <v>58</v>
      </c>
      <c r="J675" s="16">
        <v>9</v>
      </c>
      <c r="K675" s="17" t="str">
        <f>IF(Respostas[[#This Row],[NOTA_FINAL_NPS]]&gt;=9,"Promotor",IF(Respostas[[#This Row],[NOTA_FINAL_NPS]]&lt;6,"Detrator","Neutro"))</f>
        <v>Promotor</v>
      </c>
    </row>
    <row r="676" spans="2:11" x14ac:dyDescent="0.2">
      <c r="B676" s="15">
        <v>44396</v>
      </c>
      <c r="C676" s="15" t="str">
        <f>UPPER(TEXT(Respostas[[#This Row],[DATA_RESPOSTA]],"mmm"))</f>
        <v>JUL</v>
      </c>
      <c r="D676" s="16">
        <v>9001073</v>
      </c>
      <c r="E676" s="16" t="str">
        <f>VLOOKUP(Respostas[[#This Row],[CÓD_CLIENTE]],CadastroClientes[[COD_CLIENTE]:[GERENTE]],5,0)</f>
        <v>Analise</v>
      </c>
      <c r="F676" s="16" t="str">
        <f>VLOOKUP(Respostas[[#This Row],[CÓD_CLIENTE]],Localidades[],2,0)</f>
        <v>Campinas</v>
      </c>
      <c r="G676" s="16" t="str">
        <f>VLOOKUP(Respostas[[#This Row],[CÓD_CLIENTE]],Localidades[],3,0)</f>
        <v>SP</v>
      </c>
      <c r="H676" s="16" t="str">
        <f>VLOOKUP(Respostas[[#This Row],[CÓD_CLIENTE]],Localidades[],4,0)</f>
        <v>Sudeste</v>
      </c>
      <c r="I676" s="16" t="s">
        <v>55</v>
      </c>
      <c r="J676" s="16">
        <v>7</v>
      </c>
      <c r="K676" s="17" t="str">
        <f>IF(Respostas[[#This Row],[NOTA_FINAL_NPS]]&gt;=9,"Promotor",IF(Respostas[[#This Row],[NOTA_FINAL_NPS]]&lt;6,"Detrator","Neutro"))</f>
        <v>Neutro</v>
      </c>
    </row>
    <row r="677" spans="2:11" x14ac:dyDescent="0.2">
      <c r="B677" s="15">
        <v>44396</v>
      </c>
      <c r="C677" s="15" t="str">
        <f>UPPER(TEXT(Respostas[[#This Row],[DATA_RESPOSTA]],"mmm"))</f>
        <v>JUL</v>
      </c>
      <c r="D677" s="16">
        <v>9001229</v>
      </c>
      <c r="E677" s="16" t="str">
        <f>VLOOKUP(Respostas[[#This Row],[CÓD_CLIENTE]],CadastroClientes[[COD_CLIENTE]:[GERENTE]],5,0)</f>
        <v>Kate</v>
      </c>
      <c r="F677" s="16" t="str">
        <f>VLOOKUP(Respostas[[#This Row],[CÓD_CLIENTE]],Localidades[],2,0)</f>
        <v>São Paulo</v>
      </c>
      <c r="G677" s="16" t="str">
        <f>VLOOKUP(Respostas[[#This Row],[CÓD_CLIENTE]],Localidades[],3,0)</f>
        <v>SP</v>
      </c>
      <c r="H677" s="16" t="str">
        <f>VLOOKUP(Respostas[[#This Row],[CÓD_CLIENTE]],Localidades[],4,0)</f>
        <v>Sudeste</v>
      </c>
      <c r="I677" s="16" t="s">
        <v>55</v>
      </c>
      <c r="J677" s="16">
        <v>7</v>
      </c>
      <c r="K677" s="17" t="str">
        <f>IF(Respostas[[#This Row],[NOTA_FINAL_NPS]]&gt;=9,"Promotor",IF(Respostas[[#This Row],[NOTA_FINAL_NPS]]&lt;6,"Detrator","Neutro"))</f>
        <v>Neutro</v>
      </c>
    </row>
    <row r="678" spans="2:11" x14ac:dyDescent="0.2">
      <c r="B678" s="15">
        <v>44396</v>
      </c>
      <c r="C678" s="15" t="str">
        <f>UPPER(TEXT(Respostas[[#This Row],[DATA_RESPOSTA]],"mmm"))</f>
        <v>JUL</v>
      </c>
      <c r="D678" s="16">
        <v>9001233</v>
      </c>
      <c r="E678" s="16" t="str">
        <f>VLOOKUP(Respostas[[#This Row],[CÓD_CLIENTE]],CadastroClientes[[COD_CLIENTE]:[GERENTE]],5,0)</f>
        <v>Walter</v>
      </c>
      <c r="F678" s="16" t="str">
        <f>VLOOKUP(Respostas[[#This Row],[CÓD_CLIENTE]],Localidades[],2,0)</f>
        <v>Recife</v>
      </c>
      <c r="G678" s="16" t="str">
        <f>VLOOKUP(Respostas[[#This Row],[CÓD_CLIENTE]],Localidades[],3,0)</f>
        <v>PE</v>
      </c>
      <c r="H678" s="16" t="str">
        <f>VLOOKUP(Respostas[[#This Row],[CÓD_CLIENTE]],Localidades[],4,0)</f>
        <v>Nordeste</v>
      </c>
      <c r="I678" s="16" t="s">
        <v>54</v>
      </c>
      <c r="J678" s="16">
        <v>10</v>
      </c>
      <c r="K678" s="17" t="str">
        <f>IF(Respostas[[#This Row],[NOTA_FINAL_NPS]]&gt;=9,"Promotor",IF(Respostas[[#This Row],[NOTA_FINAL_NPS]]&lt;6,"Detrator","Neutro"))</f>
        <v>Promotor</v>
      </c>
    </row>
    <row r="679" spans="2:11" x14ac:dyDescent="0.2">
      <c r="B679" s="15">
        <v>44396</v>
      </c>
      <c r="C679" s="15" t="str">
        <f>UPPER(TEXT(Respostas[[#This Row],[DATA_RESPOSTA]],"mmm"))</f>
        <v>JUL</v>
      </c>
      <c r="D679" s="16">
        <v>9001240</v>
      </c>
      <c r="E679" s="16" t="str">
        <f>VLOOKUP(Respostas[[#This Row],[CÓD_CLIENTE]],CadastroClientes[[COD_CLIENTE]:[GERENTE]],5,0)</f>
        <v>Walter</v>
      </c>
      <c r="F679" s="16" t="str">
        <f>VLOOKUP(Respostas[[#This Row],[CÓD_CLIENTE]],Localidades[],2,0)</f>
        <v>Recife</v>
      </c>
      <c r="G679" s="16" t="str">
        <f>VLOOKUP(Respostas[[#This Row],[CÓD_CLIENTE]],Localidades[],3,0)</f>
        <v>PE</v>
      </c>
      <c r="H679" s="16" t="str">
        <f>VLOOKUP(Respostas[[#This Row],[CÓD_CLIENTE]],Localidades[],4,0)</f>
        <v>Nordeste</v>
      </c>
      <c r="I679" s="16" t="s">
        <v>54</v>
      </c>
      <c r="J679" s="16">
        <v>3</v>
      </c>
      <c r="K679" s="17" t="str">
        <f>IF(Respostas[[#This Row],[NOTA_FINAL_NPS]]&gt;=9,"Promotor",IF(Respostas[[#This Row],[NOTA_FINAL_NPS]]&lt;6,"Detrator","Neutro"))</f>
        <v>Detrator</v>
      </c>
    </row>
    <row r="680" spans="2:11" x14ac:dyDescent="0.2">
      <c r="B680" s="15">
        <v>44396</v>
      </c>
      <c r="C680" s="15" t="str">
        <f>UPPER(TEXT(Respostas[[#This Row],[DATA_RESPOSTA]],"mmm"))</f>
        <v>JUL</v>
      </c>
      <c r="D680" s="16">
        <v>9001277</v>
      </c>
      <c r="E680" s="16" t="str">
        <f>VLOOKUP(Respostas[[#This Row],[CÓD_CLIENTE]],CadastroClientes[[COD_CLIENTE]:[GERENTE]],5,0)</f>
        <v>Analise</v>
      </c>
      <c r="F680" s="16" t="str">
        <f>VLOOKUP(Respostas[[#This Row],[CÓD_CLIENTE]],Localidades[],2,0)</f>
        <v>Belo Horizonte</v>
      </c>
      <c r="G680" s="16" t="str">
        <f>VLOOKUP(Respostas[[#This Row],[CÓD_CLIENTE]],Localidades[],3,0)</f>
        <v>MG</v>
      </c>
      <c r="H680" s="16" t="str">
        <f>VLOOKUP(Respostas[[#This Row],[CÓD_CLIENTE]],Localidades[],4,0)</f>
        <v>Sudeste</v>
      </c>
      <c r="I680" s="16" t="s">
        <v>56</v>
      </c>
      <c r="J680" s="16">
        <v>1</v>
      </c>
      <c r="K680" s="17" t="str">
        <f>IF(Respostas[[#This Row],[NOTA_FINAL_NPS]]&gt;=9,"Promotor",IF(Respostas[[#This Row],[NOTA_FINAL_NPS]]&lt;6,"Detrator","Neutro"))</f>
        <v>Detrator</v>
      </c>
    </row>
    <row r="681" spans="2:11" x14ac:dyDescent="0.2">
      <c r="B681" s="15">
        <v>44397</v>
      </c>
      <c r="C681" s="15" t="str">
        <f>UPPER(TEXT(Respostas[[#This Row],[DATA_RESPOSTA]],"mmm"))</f>
        <v>JUL</v>
      </c>
      <c r="D681" s="16">
        <v>9000184</v>
      </c>
      <c r="E681" s="16" t="str">
        <f>VLOOKUP(Respostas[[#This Row],[CÓD_CLIENTE]],CadastroClientes[[COD_CLIENTE]:[GERENTE]],5,0)</f>
        <v>Dexter</v>
      </c>
      <c r="F681" s="16" t="str">
        <f>VLOOKUP(Respostas[[#This Row],[CÓD_CLIENTE]],Localidades[],2,0)</f>
        <v>São Paulo</v>
      </c>
      <c r="G681" s="16" t="str">
        <f>VLOOKUP(Respostas[[#This Row],[CÓD_CLIENTE]],Localidades[],3,0)</f>
        <v>SP</v>
      </c>
      <c r="H681" s="16" t="str">
        <f>VLOOKUP(Respostas[[#This Row],[CÓD_CLIENTE]],Localidades[],4,0)</f>
        <v>Sudeste</v>
      </c>
      <c r="I681" s="16" t="s">
        <v>1</v>
      </c>
      <c r="J681" s="16">
        <v>5</v>
      </c>
      <c r="K681" s="17" t="str">
        <f>IF(Respostas[[#This Row],[NOTA_FINAL_NPS]]&gt;=9,"Promotor",IF(Respostas[[#This Row],[NOTA_FINAL_NPS]]&lt;6,"Detrator","Neutro"))</f>
        <v>Detrator</v>
      </c>
    </row>
    <row r="682" spans="2:11" x14ac:dyDescent="0.2">
      <c r="B682" s="15">
        <v>44397</v>
      </c>
      <c r="C682" s="15" t="str">
        <f>UPPER(TEXT(Respostas[[#This Row],[DATA_RESPOSTA]],"mmm"))</f>
        <v>JUL</v>
      </c>
      <c r="D682" s="16">
        <v>9000963</v>
      </c>
      <c r="E682" s="16" t="str">
        <f>VLOOKUP(Respostas[[#This Row],[CÓD_CLIENTE]],CadastroClientes[[COD_CLIENTE]:[GERENTE]],5,0)</f>
        <v>Aria</v>
      </c>
      <c r="F682" s="16" t="str">
        <f>VLOOKUP(Respostas[[#This Row],[CÓD_CLIENTE]],Localidades[],2,0)</f>
        <v>Porto Alegre</v>
      </c>
      <c r="G682" s="16" t="str">
        <f>VLOOKUP(Respostas[[#This Row],[CÓD_CLIENTE]],Localidades[],3,0)</f>
        <v>RS</v>
      </c>
      <c r="H682" s="16" t="str">
        <f>VLOOKUP(Respostas[[#This Row],[CÓD_CLIENTE]],Localidades[],4,0)</f>
        <v>Sul</v>
      </c>
      <c r="I682" s="16" t="s">
        <v>57</v>
      </c>
      <c r="J682" s="16">
        <v>9</v>
      </c>
      <c r="K682" s="17" t="str">
        <f>IF(Respostas[[#This Row],[NOTA_FINAL_NPS]]&gt;=9,"Promotor",IF(Respostas[[#This Row],[NOTA_FINAL_NPS]]&lt;6,"Detrator","Neutro"))</f>
        <v>Promotor</v>
      </c>
    </row>
    <row r="683" spans="2:11" x14ac:dyDescent="0.2">
      <c r="B683" s="15">
        <v>44397</v>
      </c>
      <c r="C683" s="15" t="str">
        <f>UPPER(TEXT(Respostas[[#This Row],[DATA_RESPOSTA]],"mmm"))</f>
        <v>JUL</v>
      </c>
      <c r="D683" s="16">
        <v>9001088</v>
      </c>
      <c r="E683" s="16" t="str">
        <f>VLOOKUP(Respostas[[#This Row],[CÓD_CLIENTE]],CadastroClientes[[COD_CLIENTE]:[GERENTE]],5,0)</f>
        <v>Kate</v>
      </c>
      <c r="F683" s="16" t="str">
        <f>VLOOKUP(Respostas[[#This Row],[CÓD_CLIENTE]],Localidades[],2,0)</f>
        <v>Goiania</v>
      </c>
      <c r="G683" s="16" t="str">
        <f>VLOOKUP(Respostas[[#This Row],[CÓD_CLIENTE]],Localidades[],3,0)</f>
        <v>GO</v>
      </c>
      <c r="H683" s="16" t="str">
        <f>VLOOKUP(Respostas[[#This Row],[CÓD_CLIENTE]],Localidades[],4,0)</f>
        <v>Centro-oeste</v>
      </c>
      <c r="I683" s="16" t="s">
        <v>56</v>
      </c>
      <c r="J683" s="16">
        <v>8</v>
      </c>
      <c r="K683" s="17" t="str">
        <f>IF(Respostas[[#This Row],[NOTA_FINAL_NPS]]&gt;=9,"Promotor",IF(Respostas[[#This Row],[NOTA_FINAL_NPS]]&lt;6,"Detrator","Neutro"))</f>
        <v>Neutro</v>
      </c>
    </row>
    <row r="684" spans="2:11" x14ac:dyDescent="0.2">
      <c r="B684" s="15">
        <v>44397</v>
      </c>
      <c r="C684" s="15" t="str">
        <f>UPPER(TEXT(Respostas[[#This Row],[DATA_RESPOSTA]],"mmm"))</f>
        <v>JUL</v>
      </c>
      <c r="D684" s="16">
        <v>9001397</v>
      </c>
      <c r="E684" s="16" t="str">
        <f>VLOOKUP(Respostas[[#This Row],[CÓD_CLIENTE]],CadastroClientes[[COD_CLIENTE]:[GERENTE]],5,0)</f>
        <v>Kate</v>
      </c>
      <c r="F684" s="16" t="str">
        <f>VLOOKUP(Respostas[[#This Row],[CÓD_CLIENTE]],Localidades[],2,0)</f>
        <v>Porto Alegre</v>
      </c>
      <c r="G684" s="16" t="str">
        <f>VLOOKUP(Respostas[[#This Row],[CÓD_CLIENTE]],Localidades[],3,0)</f>
        <v>RS</v>
      </c>
      <c r="H684" s="16" t="str">
        <f>VLOOKUP(Respostas[[#This Row],[CÓD_CLIENTE]],Localidades[],4,0)</f>
        <v>Sul</v>
      </c>
      <c r="I684" s="16" t="s">
        <v>57</v>
      </c>
      <c r="J684" s="16">
        <v>3</v>
      </c>
      <c r="K684" s="17" t="str">
        <f>IF(Respostas[[#This Row],[NOTA_FINAL_NPS]]&gt;=9,"Promotor",IF(Respostas[[#This Row],[NOTA_FINAL_NPS]]&lt;6,"Detrator","Neutro"))</f>
        <v>Detrator</v>
      </c>
    </row>
    <row r="685" spans="2:11" x14ac:dyDescent="0.2">
      <c r="B685" s="15">
        <v>44397</v>
      </c>
      <c r="C685" s="15" t="str">
        <f>UPPER(TEXT(Respostas[[#This Row],[DATA_RESPOSTA]],"mmm"))</f>
        <v>JUL</v>
      </c>
      <c r="D685" s="16">
        <v>9001461</v>
      </c>
      <c r="E685" s="16" t="str">
        <f>VLOOKUP(Respostas[[#This Row],[CÓD_CLIENTE]],CadastroClientes[[COD_CLIENTE]:[GERENTE]],5,0)</f>
        <v>Walter</v>
      </c>
      <c r="F685" s="16" t="str">
        <f>VLOOKUP(Respostas[[#This Row],[CÓD_CLIENTE]],Localidades[],2,0)</f>
        <v>Rio de Janeiro</v>
      </c>
      <c r="G685" s="16" t="str">
        <f>VLOOKUP(Respostas[[#This Row],[CÓD_CLIENTE]],Localidades[],3,0)</f>
        <v>RJ</v>
      </c>
      <c r="H685" s="16" t="str">
        <f>VLOOKUP(Respostas[[#This Row],[CÓD_CLIENTE]],Localidades[],4,0)</f>
        <v>Sudeste</v>
      </c>
      <c r="I685" s="16" t="s">
        <v>57</v>
      </c>
      <c r="J685" s="16">
        <v>3</v>
      </c>
      <c r="K685" s="17" t="str">
        <f>IF(Respostas[[#This Row],[NOTA_FINAL_NPS]]&gt;=9,"Promotor",IF(Respostas[[#This Row],[NOTA_FINAL_NPS]]&lt;6,"Detrator","Neutro"))</f>
        <v>Detrator</v>
      </c>
    </row>
    <row r="686" spans="2:11" x14ac:dyDescent="0.2">
      <c r="B686" s="15">
        <v>44398</v>
      </c>
      <c r="C686" s="15" t="str">
        <f>UPPER(TEXT(Respostas[[#This Row],[DATA_RESPOSTA]],"mmm"))</f>
        <v>JUL</v>
      </c>
      <c r="D686" s="16">
        <v>9000509</v>
      </c>
      <c r="E686" s="16" t="str">
        <f>VLOOKUP(Respostas[[#This Row],[CÓD_CLIENTE]],CadastroClientes[[COD_CLIENTE]:[GERENTE]],5,0)</f>
        <v>Analise</v>
      </c>
      <c r="F686" s="16" t="str">
        <f>VLOOKUP(Respostas[[#This Row],[CÓD_CLIENTE]],Localidades[],2,0)</f>
        <v>Florianopolis</v>
      </c>
      <c r="G686" s="16" t="str">
        <f>VLOOKUP(Respostas[[#This Row],[CÓD_CLIENTE]],Localidades[],3,0)</f>
        <v>SC</v>
      </c>
      <c r="H686" s="16" t="str">
        <f>VLOOKUP(Respostas[[#This Row],[CÓD_CLIENTE]],Localidades[],4,0)</f>
        <v>Sul</v>
      </c>
      <c r="I686" s="16" t="s">
        <v>57</v>
      </c>
      <c r="J686" s="16">
        <v>4</v>
      </c>
      <c r="K686" s="17" t="str">
        <f>IF(Respostas[[#This Row],[NOTA_FINAL_NPS]]&gt;=9,"Promotor",IF(Respostas[[#This Row],[NOTA_FINAL_NPS]]&lt;6,"Detrator","Neutro"))</f>
        <v>Detrator</v>
      </c>
    </row>
    <row r="687" spans="2:11" x14ac:dyDescent="0.2">
      <c r="B687" s="15">
        <v>44398</v>
      </c>
      <c r="C687" s="15" t="str">
        <f>UPPER(TEXT(Respostas[[#This Row],[DATA_RESPOSTA]],"mmm"))</f>
        <v>JUL</v>
      </c>
      <c r="D687" s="16">
        <v>9001192</v>
      </c>
      <c r="E687" s="16" t="str">
        <f>VLOOKUP(Respostas[[#This Row],[CÓD_CLIENTE]],CadastroClientes[[COD_CLIENTE]:[GERENTE]],5,0)</f>
        <v>Walter</v>
      </c>
      <c r="F687" s="16" t="str">
        <f>VLOOKUP(Respostas[[#This Row],[CÓD_CLIENTE]],Localidades[],2,0)</f>
        <v>Florianopolis</v>
      </c>
      <c r="G687" s="16" t="str">
        <f>VLOOKUP(Respostas[[#This Row],[CÓD_CLIENTE]],Localidades[],3,0)</f>
        <v>SC</v>
      </c>
      <c r="H687" s="16" t="str">
        <f>VLOOKUP(Respostas[[#This Row],[CÓD_CLIENTE]],Localidades[],4,0)</f>
        <v>Sul</v>
      </c>
      <c r="I687" s="16" t="s">
        <v>54</v>
      </c>
      <c r="J687" s="16">
        <v>8</v>
      </c>
      <c r="K687" s="17" t="str">
        <f>IF(Respostas[[#This Row],[NOTA_FINAL_NPS]]&gt;=9,"Promotor",IF(Respostas[[#This Row],[NOTA_FINAL_NPS]]&lt;6,"Detrator","Neutro"))</f>
        <v>Neutro</v>
      </c>
    </row>
    <row r="688" spans="2:11" x14ac:dyDescent="0.2">
      <c r="B688" s="15">
        <v>44398</v>
      </c>
      <c r="C688" s="15" t="str">
        <f>UPPER(TEXT(Respostas[[#This Row],[DATA_RESPOSTA]],"mmm"))</f>
        <v>JUL</v>
      </c>
      <c r="D688" s="16">
        <v>9001539</v>
      </c>
      <c r="E688" s="16" t="str">
        <f>VLOOKUP(Respostas[[#This Row],[CÓD_CLIENTE]],CadastroClientes[[COD_CLIENTE]:[GERENTE]],5,0)</f>
        <v>Michael</v>
      </c>
      <c r="F688" s="16" t="str">
        <f>VLOOKUP(Respostas[[#This Row],[CÓD_CLIENTE]],Localidades[],2,0)</f>
        <v>Rio de Janeiro</v>
      </c>
      <c r="G688" s="16" t="str">
        <f>VLOOKUP(Respostas[[#This Row],[CÓD_CLIENTE]],Localidades[],3,0)</f>
        <v>RJ</v>
      </c>
      <c r="H688" s="16" t="str">
        <f>VLOOKUP(Respostas[[#This Row],[CÓD_CLIENTE]],Localidades[],4,0)</f>
        <v>Sudeste</v>
      </c>
      <c r="I688" s="16" t="s">
        <v>57</v>
      </c>
      <c r="J688" s="16">
        <v>4</v>
      </c>
      <c r="K688" s="17" t="str">
        <f>IF(Respostas[[#This Row],[NOTA_FINAL_NPS]]&gt;=9,"Promotor",IF(Respostas[[#This Row],[NOTA_FINAL_NPS]]&lt;6,"Detrator","Neutro"))</f>
        <v>Detrator</v>
      </c>
    </row>
    <row r="689" spans="2:11" x14ac:dyDescent="0.2">
      <c r="B689" s="15">
        <v>44398</v>
      </c>
      <c r="C689" s="15" t="str">
        <f>UPPER(TEXT(Respostas[[#This Row],[DATA_RESPOSTA]],"mmm"))</f>
        <v>JUL</v>
      </c>
      <c r="D689" s="16">
        <v>9001605</v>
      </c>
      <c r="E689" s="16" t="str">
        <f>VLOOKUP(Respostas[[#This Row],[CÓD_CLIENTE]],CadastroClientes[[COD_CLIENTE]:[GERENTE]],5,0)</f>
        <v>Dexter</v>
      </c>
      <c r="F689" s="16" t="str">
        <f>VLOOKUP(Respostas[[#This Row],[CÓD_CLIENTE]],Localidades[],2,0)</f>
        <v>Manaus</v>
      </c>
      <c r="G689" s="16" t="str">
        <f>VLOOKUP(Respostas[[#This Row],[CÓD_CLIENTE]],Localidades[],3,0)</f>
        <v>AM</v>
      </c>
      <c r="H689" s="16" t="str">
        <f>VLOOKUP(Respostas[[#This Row],[CÓD_CLIENTE]],Localidades[],4,0)</f>
        <v>Norte</v>
      </c>
      <c r="I689" s="16" t="s">
        <v>57</v>
      </c>
      <c r="J689" s="16">
        <v>1</v>
      </c>
      <c r="K689" s="17" t="str">
        <f>IF(Respostas[[#This Row],[NOTA_FINAL_NPS]]&gt;=9,"Promotor",IF(Respostas[[#This Row],[NOTA_FINAL_NPS]]&lt;6,"Detrator","Neutro"))</f>
        <v>Detrator</v>
      </c>
    </row>
    <row r="690" spans="2:11" x14ac:dyDescent="0.2">
      <c r="B690" s="15">
        <v>44399</v>
      </c>
      <c r="C690" s="15" t="str">
        <f>UPPER(TEXT(Respostas[[#This Row],[DATA_RESPOSTA]],"mmm"))</f>
        <v>JUL</v>
      </c>
      <c r="D690" s="16">
        <v>9000687</v>
      </c>
      <c r="E690" s="16" t="str">
        <f>VLOOKUP(Respostas[[#This Row],[CÓD_CLIENTE]],CadastroClientes[[COD_CLIENTE]:[GERENTE]],5,0)</f>
        <v>Analise</v>
      </c>
      <c r="F690" s="16" t="str">
        <f>VLOOKUP(Respostas[[#This Row],[CÓD_CLIENTE]],Localidades[],2,0)</f>
        <v>Recife</v>
      </c>
      <c r="G690" s="16" t="str">
        <f>VLOOKUP(Respostas[[#This Row],[CÓD_CLIENTE]],Localidades[],3,0)</f>
        <v>PE</v>
      </c>
      <c r="H690" s="16" t="str">
        <f>VLOOKUP(Respostas[[#This Row],[CÓD_CLIENTE]],Localidades[],4,0)</f>
        <v>Nordeste</v>
      </c>
      <c r="I690" s="16" t="s">
        <v>56</v>
      </c>
      <c r="J690" s="16">
        <v>10</v>
      </c>
      <c r="K690" s="17" t="str">
        <f>IF(Respostas[[#This Row],[NOTA_FINAL_NPS]]&gt;=9,"Promotor",IF(Respostas[[#This Row],[NOTA_FINAL_NPS]]&lt;6,"Detrator","Neutro"))</f>
        <v>Promotor</v>
      </c>
    </row>
    <row r="691" spans="2:11" x14ac:dyDescent="0.2">
      <c r="B691" s="15">
        <v>44399</v>
      </c>
      <c r="C691" s="15" t="str">
        <f>UPPER(TEXT(Respostas[[#This Row],[DATA_RESPOSTA]],"mmm"))</f>
        <v>JUL</v>
      </c>
      <c r="D691" s="16">
        <v>9000765</v>
      </c>
      <c r="E691" s="16" t="str">
        <f>VLOOKUP(Respostas[[#This Row],[CÓD_CLIENTE]],CadastroClientes[[COD_CLIENTE]:[GERENTE]],5,0)</f>
        <v>Dexter</v>
      </c>
      <c r="F691" s="16" t="str">
        <f>VLOOKUP(Respostas[[#This Row],[CÓD_CLIENTE]],Localidades[],2,0)</f>
        <v>Campinas</v>
      </c>
      <c r="G691" s="16" t="str">
        <f>VLOOKUP(Respostas[[#This Row],[CÓD_CLIENTE]],Localidades[],3,0)</f>
        <v>SP</v>
      </c>
      <c r="H691" s="16" t="str">
        <f>VLOOKUP(Respostas[[#This Row],[CÓD_CLIENTE]],Localidades[],4,0)</f>
        <v>Sudeste</v>
      </c>
      <c r="I691" s="16" t="s">
        <v>57</v>
      </c>
      <c r="J691" s="16">
        <v>9</v>
      </c>
      <c r="K691" s="17" t="str">
        <f>IF(Respostas[[#This Row],[NOTA_FINAL_NPS]]&gt;=9,"Promotor",IF(Respostas[[#This Row],[NOTA_FINAL_NPS]]&lt;6,"Detrator","Neutro"))</f>
        <v>Promotor</v>
      </c>
    </row>
    <row r="692" spans="2:11" x14ac:dyDescent="0.2">
      <c r="B692" s="15">
        <v>44399</v>
      </c>
      <c r="C692" s="15" t="str">
        <f>UPPER(TEXT(Respostas[[#This Row],[DATA_RESPOSTA]],"mmm"))</f>
        <v>JUL</v>
      </c>
      <c r="D692" s="16">
        <v>9000934</v>
      </c>
      <c r="E692" s="16" t="str">
        <f>VLOOKUP(Respostas[[#This Row],[CÓD_CLIENTE]],CadastroClientes[[COD_CLIENTE]:[GERENTE]],5,0)</f>
        <v>Aria</v>
      </c>
      <c r="F692" s="16" t="str">
        <f>VLOOKUP(Respostas[[#This Row],[CÓD_CLIENTE]],Localidades[],2,0)</f>
        <v>Rio de Janeiro</v>
      </c>
      <c r="G692" s="16" t="str">
        <f>VLOOKUP(Respostas[[#This Row],[CÓD_CLIENTE]],Localidades[],3,0)</f>
        <v>RJ</v>
      </c>
      <c r="H692" s="16" t="str">
        <f>VLOOKUP(Respostas[[#This Row],[CÓD_CLIENTE]],Localidades[],4,0)</f>
        <v>Sudeste</v>
      </c>
      <c r="I692" s="16" t="s">
        <v>58</v>
      </c>
      <c r="J692" s="16">
        <v>9</v>
      </c>
      <c r="K692" s="17" t="str">
        <f>IF(Respostas[[#This Row],[NOTA_FINAL_NPS]]&gt;=9,"Promotor",IF(Respostas[[#This Row],[NOTA_FINAL_NPS]]&lt;6,"Detrator","Neutro"))</f>
        <v>Promotor</v>
      </c>
    </row>
    <row r="693" spans="2:11" x14ac:dyDescent="0.2">
      <c r="B693" s="15">
        <v>44399</v>
      </c>
      <c r="C693" s="15" t="str">
        <f>UPPER(TEXT(Respostas[[#This Row],[DATA_RESPOSTA]],"mmm"))</f>
        <v>JUL</v>
      </c>
      <c r="D693" s="16">
        <v>9001150</v>
      </c>
      <c r="E693" s="16" t="str">
        <f>VLOOKUP(Respostas[[#This Row],[CÓD_CLIENTE]],CadastroClientes[[COD_CLIENTE]:[GERENTE]],5,0)</f>
        <v>Dexter</v>
      </c>
      <c r="F693" s="16" t="str">
        <f>VLOOKUP(Respostas[[#This Row],[CÓD_CLIENTE]],Localidades[],2,0)</f>
        <v>São Paulo</v>
      </c>
      <c r="G693" s="16" t="str">
        <f>VLOOKUP(Respostas[[#This Row],[CÓD_CLIENTE]],Localidades[],3,0)</f>
        <v>SP</v>
      </c>
      <c r="H693" s="16" t="str">
        <f>VLOOKUP(Respostas[[#This Row],[CÓD_CLIENTE]],Localidades[],4,0)</f>
        <v>Sudeste</v>
      </c>
      <c r="I693" s="16" t="s">
        <v>54</v>
      </c>
      <c r="J693" s="16">
        <v>9</v>
      </c>
      <c r="K693" s="17" t="str">
        <f>IF(Respostas[[#This Row],[NOTA_FINAL_NPS]]&gt;=9,"Promotor",IF(Respostas[[#This Row],[NOTA_FINAL_NPS]]&lt;6,"Detrator","Neutro"))</f>
        <v>Promotor</v>
      </c>
    </row>
    <row r="694" spans="2:11" x14ac:dyDescent="0.2">
      <c r="B694" s="15">
        <v>44399</v>
      </c>
      <c r="C694" s="15" t="str">
        <f>UPPER(TEXT(Respostas[[#This Row],[DATA_RESPOSTA]],"mmm"))</f>
        <v>JUL</v>
      </c>
      <c r="D694" s="16">
        <v>9001312</v>
      </c>
      <c r="E694" s="16" t="str">
        <f>VLOOKUP(Respostas[[#This Row],[CÓD_CLIENTE]],CadastroClientes[[COD_CLIENTE]:[GERENTE]],5,0)</f>
        <v>Kate</v>
      </c>
      <c r="F694" s="16" t="str">
        <f>VLOOKUP(Respostas[[#This Row],[CÓD_CLIENTE]],Localidades[],2,0)</f>
        <v>Florianopolis</v>
      </c>
      <c r="G694" s="16" t="str">
        <f>VLOOKUP(Respostas[[#This Row],[CÓD_CLIENTE]],Localidades[],3,0)</f>
        <v>SC</v>
      </c>
      <c r="H694" s="16" t="str">
        <f>VLOOKUP(Respostas[[#This Row],[CÓD_CLIENTE]],Localidades[],4,0)</f>
        <v>Sul</v>
      </c>
      <c r="I694" s="16" t="s">
        <v>55</v>
      </c>
      <c r="J694" s="16">
        <v>10</v>
      </c>
      <c r="K694" s="17" t="str">
        <f>IF(Respostas[[#This Row],[NOTA_FINAL_NPS]]&gt;=9,"Promotor",IF(Respostas[[#This Row],[NOTA_FINAL_NPS]]&lt;6,"Detrator","Neutro"))</f>
        <v>Promotor</v>
      </c>
    </row>
    <row r="695" spans="2:11" x14ac:dyDescent="0.2">
      <c r="B695" s="15">
        <v>44399</v>
      </c>
      <c r="C695" s="15" t="str">
        <f>UPPER(TEXT(Respostas[[#This Row],[DATA_RESPOSTA]],"mmm"))</f>
        <v>JUL</v>
      </c>
      <c r="D695" s="16">
        <v>9001315</v>
      </c>
      <c r="E695" s="16" t="str">
        <f>VLOOKUP(Respostas[[#This Row],[CÓD_CLIENTE]],CadastroClientes[[COD_CLIENTE]:[GERENTE]],5,0)</f>
        <v>Dexter</v>
      </c>
      <c r="F695" s="16" t="str">
        <f>VLOOKUP(Respostas[[#This Row],[CÓD_CLIENTE]],Localidades[],2,0)</f>
        <v>Belo Horizonte</v>
      </c>
      <c r="G695" s="16" t="str">
        <f>VLOOKUP(Respostas[[#This Row],[CÓD_CLIENTE]],Localidades[],3,0)</f>
        <v>MG</v>
      </c>
      <c r="H695" s="16" t="str">
        <f>VLOOKUP(Respostas[[#This Row],[CÓD_CLIENTE]],Localidades[],4,0)</f>
        <v>Sudeste</v>
      </c>
      <c r="I695" s="16" t="s">
        <v>56</v>
      </c>
      <c r="J695" s="16">
        <v>9</v>
      </c>
      <c r="K695" s="17" t="str">
        <f>IF(Respostas[[#This Row],[NOTA_FINAL_NPS]]&gt;=9,"Promotor",IF(Respostas[[#This Row],[NOTA_FINAL_NPS]]&lt;6,"Detrator","Neutro"))</f>
        <v>Promotor</v>
      </c>
    </row>
    <row r="696" spans="2:11" x14ac:dyDescent="0.2">
      <c r="B696" s="15">
        <v>44399</v>
      </c>
      <c r="C696" s="15" t="str">
        <f>UPPER(TEXT(Respostas[[#This Row],[DATA_RESPOSTA]],"mmm"))</f>
        <v>JUL</v>
      </c>
      <c r="D696" s="16">
        <v>9001339</v>
      </c>
      <c r="E696" s="16" t="str">
        <f>VLOOKUP(Respostas[[#This Row],[CÓD_CLIENTE]],CadastroClientes[[COD_CLIENTE]:[GERENTE]],5,0)</f>
        <v>Michael</v>
      </c>
      <c r="F696" s="16" t="str">
        <f>VLOOKUP(Respostas[[#This Row],[CÓD_CLIENTE]],Localidades[],2,0)</f>
        <v>Manaus</v>
      </c>
      <c r="G696" s="16" t="str">
        <f>VLOOKUP(Respostas[[#This Row],[CÓD_CLIENTE]],Localidades[],3,0)</f>
        <v>AM</v>
      </c>
      <c r="H696" s="16" t="str">
        <f>VLOOKUP(Respostas[[#This Row],[CÓD_CLIENTE]],Localidades[],4,0)</f>
        <v>Norte</v>
      </c>
      <c r="I696" s="16" t="s">
        <v>58</v>
      </c>
      <c r="J696" s="16">
        <v>8</v>
      </c>
      <c r="K696" s="17" t="str">
        <f>IF(Respostas[[#This Row],[NOTA_FINAL_NPS]]&gt;=9,"Promotor",IF(Respostas[[#This Row],[NOTA_FINAL_NPS]]&lt;6,"Detrator","Neutro"))</f>
        <v>Neutro</v>
      </c>
    </row>
    <row r="697" spans="2:11" x14ac:dyDescent="0.2">
      <c r="B697" s="15">
        <v>44399</v>
      </c>
      <c r="C697" s="15" t="str">
        <f>UPPER(TEXT(Respostas[[#This Row],[DATA_RESPOSTA]],"mmm"))</f>
        <v>JUL</v>
      </c>
      <c r="D697" s="16">
        <v>9001485</v>
      </c>
      <c r="E697" s="16" t="str">
        <f>VLOOKUP(Respostas[[#This Row],[CÓD_CLIENTE]],CadastroClientes[[COD_CLIENTE]:[GERENTE]],5,0)</f>
        <v>Michael</v>
      </c>
      <c r="F697" s="16" t="str">
        <f>VLOOKUP(Respostas[[#This Row],[CÓD_CLIENTE]],Localidades[],2,0)</f>
        <v>Recife</v>
      </c>
      <c r="G697" s="16" t="str">
        <f>VLOOKUP(Respostas[[#This Row],[CÓD_CLIENTE]],Localidades[],3,0)</f>
        <v>PE</v>
      </c>
      <c r="H697" s="16" t="str">
        <f>VLOOKUP(Respostas[[#This Row],[CÓD_CLIENTE]],Localidades[],4,0)</f>
        <v>Nordeste</v>
      </c>
      <c r="I697" s="16" t="s">
        <v>57</v>
      </c>
      <c r="J697" s="16">
        <v>9</v>
      </c>
      <c r="K697" s="17" t="str">
        <f>IF(Respostas[[#This Row],[NOTA_FINAL_NPS]]&gt;=9,"Promotor",IF(Respostas[[#This Row],[NOTA_FINAL_NPS]]&lt;6,"Detrator","Neutro"))</f>
        <v>Promotor</v>
      </c>
    </row>
    <row r="698" spans="2:11" x14ac:dyDescent="0.2">
      <c r="B698" s="15">
        <v>44399</v>
      </c>
      <c r="C698" s="15" t="str">
        <f>UPPER(TEXT(Respostas[[#This Row],[DATA_RESPOSTA]],"mmm"))</f>
        <v>JUL</v>
      </c>
      <c r="D698" s="16">
        <v>9001499</v>
      </c>
      <c r="E698" s="16" t="str">
        <f>VLOOKUP(Respostas[[#This Row],[CÓD_CLIENTE]],CadastroClientes[[COD_CLIENTE]:[GERENTE]],5,0)</f>
        <v>Kate</v>
      </c>
      <c r="F698" s="16" t="str">
        <f>VLOOKUP(Respostas[[#This Row],[CÓD_CLIENTE]],Localidades[],2,0)</f>
        <v>Manaus</v>
      </c>
      <c r="G698" s="16" t="str">
        <f>VLOOKUP(Respostas[[#This Row],[CÓD_CLIENTE]],Localidades[],3,0)</f>
        <v>AM</v>
      </c>
      <c r="H698" s="16" t="str">
        <f>VLOOKUP(Respostas[[#This Row],[CÓD_CLIENTE]],Localidades[],4,0)</f>
        <v>Norte</v>
      </c>
      <c r="I698" s="16" t="s">
        <v>57</v>
      </c>
      <c r="J698" s="16">
        <v>10</v>
      </c>
      <c r="K698" s="17" t="str">
        <f>IF(Respostas[[#This Row],[NOTA_FINAL_NPS]]&gt;=9,"Promotor",IF(Respostas[[#This Row],[NOTA_FINAL_NPS]]&lt;6,"Detrator","Neutro"))</f>
        <v>Promotor</v>
      </c>
    </row>
    <row r="699" spans="2:11" x14ac:dyDescent="0.2">
      <c r="B699" s="15">
        <v>44399</v>
      </c>
      <c r="C699" s="15" t="str">
        <f>UPPER(TEXT(Respostas[[#This Row],[DATA_RESPOSTA]],"mmm"))</f>
        <v>JUL</v>
      </c>
      <c r="D699" s="16">
        <v>9001543</v>
      </c>
      <c r="E699" s="16" t="str">
        <f>VLOOKUP(Respostas[[#This Row],[CÓD_CLIENTE]],CadastroClientes[[COD_CLIENTE]:[GERENTE]],5,0)</f>
        <v>Dexter</v>
      </c>
      <c r="F699" s="16" t="str">
        <f>VLOOKUP(Respostas[[#This Row],[CÓD_CLIENTE]],Localidades[],2,0)</f>
        <v>Florianopolis</v>
      </c>
      <c r="G699" s="16" t="str">
        <f>VLOOKUP(Respostas[[#This Row],[CÓD_CLIENTE]],Localidades[],3,0)</f>
        <v>SC</v>
      </c>
      <c r="H699" s="16" t="str">
        <f>VLOOKUP(Respostas[[#This Row],[CÓD_CLIENTE]],Localidades[],4,0)</f>
        <v>Sul</v>
      </c>
      <c r="I699" s="16" t="s">
        <v>57</v>
      </c>
      <c r="J699" s="16">
        <v>10</v>
      </c>
      <c r="K699" s="17" t="str">
        <f>IF(Respostas[[#This Row],[NOTA_FINAL_NPS]]&gt;=9,"Promotor",IF(Respostas[[#This Row],[NOTA_FINAL_NPS]]&lt;6,"Detrator","Neutro"))</f>
        <v>Promotor</v>
      </c>
    </row>
    <row r="700" spans="2:11" x14ac:dyDescent="0.2">
      <c r="B700" s="15">
        <v>44400</v>
      </c>
      <c r="C700" s="15" t="str">
        <f>UPPER(TEXT(Respostas[[#This Row],[DATA_RESPOSTA]],"mmm"))</f>
        <v>JUL</v>
      </c>
      <c r="D700" s="16">
        <v>9000087</v>
      </c>
      <c r="E700" s="16" t="str">
        <f>VLOOKUP(Respostas[[#This Row],[CÓD_CLIENTE]],CadastroClientes[[COD_CLIENTE]:[GERENTE]],5,0)</f>
        <v>Analise</v>
      </c>
      <c r="F700" s="16" t="str">
        <f>VLOOKUP(Respostas[[#This Row],[CÓD_CLIENTE]],Localidades[],2,0)</f>
        <v>Recife</v>
      </c>
      <c r="G700" s="16" t="str">
        <f>VLOOKUP(Respostas[[#This Row],[CÓD_CLIENTE]],Localidades[],3,0)</f>
        <v>PE</v>
      </c>
      <c r="H700" s="16" t="str">
        <f>VLOOKUP(Respostas[[#This Row],[CÓD_CLIENTE]],Localidades[],4,0)</f>
        <v>Nordeste</v>
      </c>
      <c r="I700" s="16" t="s">
        <v>57</v>
      </c>
      <c r="J700" s="16">
        <v>9</v>
      </c>
      <c r="K700" s="17" t="str">
        <f>IF(Respostas[[#This Row],[NOTA_FINAL_NPS]]&gt;=9,"Promotor",IF(Respostas[[#This Row],[NOTA_FINAL_NPS]]&lt;6,"Detrator","Neutro"))</f>
        <v>Promotor</v>
      </c>
    </row>
    <row r="701" spans="2:11" x14ac:dyDescent="0.2">
      <c r="B701" s="15">
        <v>44400</v>
      </c>
      <c r="C701" s="15" t="str">
        <f>UPPER(TEXT(Respostas[[#This Row],[DATA_RESPOSTA]],"mmm"))</f>
        <v>JUL</v>
      </c>
      <c r="D701" s="16">
        <v>9000494</v>
      </c>
      <c r="E701" s="16" t="str">
        <f>VLOOKUP(Respostas[[#This Row],[CÓD_CLIENTE]],CadastroClientes[[COD_CLIENTE]:[GERENTE]],5,0)</f>
        <v>Analise</v>
      </c>
      <c r="F701" s="16" t="str">
        <f>VLOOKUP(Respostas[[#This Row],[CÓD_CLIENTE]],Localidades[],2,0)</f>
        <v>Goiania</v>
      </c>
      <c r="G701" s="16" t="str">
        <f>VLOOKUP(Respostas[[#This Row],[CÓD_CLIENTE]],Localidades[],3,0)</f>
        <v>GO</v>
      </c>
      <c r="H701" s="16" t="str">
        <f>VLOOKUP(Respostas[[#This Row],[CÓD_CLIENTE]],Localidades[],4,0)</f>
        <v>Centro-oeste</v>
      </c>
      <c r="I701" s="16" t="s">
        <v>55</v>
      </c>
      <c r="J701" s="16">
        <v>9</v>
      </c>
      <c r="K701" s="17" t="str">
        <f>IF(Respostas[[#This Row],[NOTA_FINAL_NPS]]&gt;=9,"Promotor",IF(Respostas[[#This Row],[NOTA_FINAL_NPS]]&lt;6,"Detrator","Neutro"))</f>
        <v>Promotor</v>
      </c>
    </row>
    <row r="702" spans="2:11" x14ac:dyDescent="0.2">
      <c r="B702" s="15">
        <v>44400</v>
      </c>
      <c r="C702" s="15" t="str">
        <f>UPPER(TEXT(Respostas[[#This Row],[DATA_RESPOSTA]],"mmm"))</f>
        <v>JUL</v>
      </c>
      <c r="D702" s="16">
        <v>9000633</v>
      </c>
      <c r="E702" s="16" t="str">
        <f>VLOOKUP(Respostas[[#This Row],[CÓD_CLIENTE]],CadastroClientes[[COD_CLIENTE]:[GERENTE]],5,0)</f>
        <v>Analise</v>
      </c>
      <c r="F702" s="16" t="str">
        <f>VLOOKUP(Respostas[[#This Row],[CÓD_CLIENTE]],Localidades[],2,0)</f>
        <v>Manaus</v>
      </c>
      <c r="G702" s="16" t="str">
        <f>VLOOKUP(Respostas[[#This Row],[CÓD_CLIENTE]],Localidades[],3,0)</f>
        <v>AM</v>
      </c>
      <c r="H702" s="16" t="str">
        <f>VLOOKUP(Respostas[[#This Row],[CÓD_CLIENTE]],Localidades[],4,0)</f>
        <v>Norte</v>
      </c>
      <c r="I702" s="16" t="s">
        <v>55</v>
      </c>
      <c r="J702" s="16">
        <v>10</v>
      </c>
      <c r="K702" s="17" t="str">
        <f>IF(Respostas[[#This Row],[NOTA_FINAL_NPS]]&gt;=9,"Promotor",IF(Respostas[[#This Row],[NOTA_FINAL_NPS]]&lt;6,"Detrator","Neutro"))</f>
        <v>Promotor</v>
      </c>
    </row>
    <row r="703" spans="2:11" x14ac:dyDescent="0.2">
      <c r="B703" s="15">
        <v>44400</v>
      </c>
      <c r="C703" s="15" t="str">
        <f>UPPER(TEXT(Respostas[[#This Row],[DATA_RESPOSTA]],"mmm"))</f>
        <v>JUL</v>
      </c>
      <c r="D703" s="16">
        <v>9000634</v>
      </c>
      <c r="E703" s="16" t="str">
        <f>VLOOKUP(Respostas[[#This Row],[CÓD_CLIENTE]],CadastroClientes[[COD_CLIENTE]:[GERENTE]],5,0)</f>
        <v>Analise</v>
      </c>
      <c r="F703" s="16" t="str">
        <f>VLOOKUP(Respostas[[#This Row],[CÓD_CLIENTE]],Localidades[],2,0)</f>
        <v>Porto Alegre</v>
      </c>
      <c r="G703" s="16" t="str">
        <f>VLOOKUP(Respostas[[#This Row],[CÓD_CLIENTE]],Localidades[],3,0)</f>
        <v>RS</v>
      </c>
      <c r="H703" s="16" t="str">
        <f>VLOOKUP(Respostas[[#This Row],[CÓD_CLIENTE]],Localidades[],4,0)</f>
        <v>Sul</v>
      </c>
      <c r="I703" s="16" t="s">
        <v>58</v>
      </c>
      <c r="J703" s="16">
        <v>9</v>
      </c>
      <c r="K703" s="17" t="str">
        <f>IF(Respostas[[#This Row],[NOTA_FINAL_NPS]]&gt;=9,"Promotor",IF(Respostas[[#This Row],[NOTA_FINAL_NPS]]&lt;6,"Detrator","Neutro"))</f>
        <v>Promotor</v>
      </c>
    </row>
    <row r="704" spans="2:11" x14ac:dyDescent="0.2">
      <c r="B704" s="15">
        <v>44400</v>
      </c>
      <c r="C704" s="15" t="str">
        <f>UPPER(TEXT(Respostas[[#This Row],[DATA_RESPOSTA]],"mmm"))</f>
        <v>JUL</v>
      </c>
      <c r="D704" s="16">
        <v>9000880</v>
      </c>
      <c r="E704" s="16" t="str">
        <f>VLOOKUP(Respostas[[#This Row],[CÓD_CLIENTE]],CadastroClientes[[COD_CLIENTE]:[GERENTE]],5,0)</f>
        <v>Michael</v>
      </c>
      <c r="F704" s="16" t="str">
        <f>VLOOKUP(Respostas[[#This Row],[CÓD_CLIENTE]],Localidades[],2,0)</f>
        <v>Rio de Janeiro</v>
      </c>
      <c r="G704" s="16" t="str">
        <f>VLOOKUP(Respostas[[#This Row],[CÓD_CLIENTE]],Localidades[],3,0)</f>
        <v>RJ</v>
      </c>
      <c r="H704" s="16" t="str">
        <f>VLOOKUP(Respostas[[#This Row],[CÓD_CLIENTE]],Localidades[],4,0)</f>
        <v>Sudeste</v>
      </c>
      <c r="I704" s="16" t="s">
        <v>58</v>
      </c>
      <c r="J704" s="16">
        <v>8</v>
      </c>
      <c r="K704" s="17" t="str">
        <f>IF(Respostas[[#This Row],[NOTA_FINAL_NPS]]&gt;=9,"Promotor",IF(Respostas[[#This Row],[NOTA_FINAL_NPS]]&lt;6,"Detrator","Neutro"))</f>
        <v>Neutro</v>
      </c>
    </row>
    <row r="705" spans="2:11" x14ac:dyDescent="0.2">
      <c r="B705" s="15">
        <v>44400</v>
      </c>
      <c r="C705" s="15" t="str">
        <f>UPPER(TEXT(Respostas[[#This Row],[DATA_RESPOSTA]],"mmm"))</f>
        <v>JUL</v>
      </c>
      <c r="D705" s="16">
        <v>9001226</v>
      </c>
      <c r="E705" s="16" t="str">
        <f>VLOOKUP(Respostas[[#This Row],[CÓD_CLIENTE]],CadastroClientes[[COD_CLIENTE]:[GERENTE]],5,0)</f>
        <v>Kate</v>
      </c>
      <c r="F705" s="16" t="str">
        <f>VLOOKUP(Respostas[[#This Row],[CÓD_CLIENTE]],Localidades[],2,0)</f>
        <v>Goiania</v>
      </c>
      <c r="G705" s="16" t="str">
        <f>VLOOKUP(Respostas[[#This Row],[CÓD_CLIENTE]],Localidades[],3,0)</f>
        <v>GO</v>
      </c>
      <c r="H705" s="16" t="str">
        <f>VLOOKUP(Respostas[[#This Row],[CÓD_CLIENTE]],Localidades[],4,0)</f>
        <v>Centro-oeste</v>
      </c>
      <c r="I705" s="16" t="s">
        <v>54</v>
      </c>
      <c r="J705" s="16">
        <v>8</v>
      </c>
      <c r="K705" s="17" t="str">
        <f>IF(Respostas[[#This Row],[NOTA_FINAL_NPS]]&gt;=9,"Promotor",IF(Respostas[[#This Row],[NOTA_FINAL_NPS]]&lt;6,"Detrator","Neutro"))</f>
        <v>Neutro</v>
      </c>
    </row>
    <row r="706" spans="2:11" x14ac:dyDescent="0.2">
      <c r="B706" s="15">
        <v>44400</v>
      </c>
      <c r="C706" s="15" t="str">
        <f>UPPER(TEXT(Respostas[[#This Row],[DATA_RESPOSTA]],"mmm"))</f>
        <v>JUL</v>
      </c>
      <c r="D706" s="16">
        <v>9001581</v>
      </c>
      <c r="E706" s="16" t="str">
        <f>VLOOKUP(Respostas[[#This Row],[CÓD_CLIENTE]],CadastroClientes[[COD_CLIENTE]:[GERENTE]],5,0)</f>
        <v>Michael</v>
      </c>
      <c r="F706" s="16" t="str">
        <f>VLOOKUP(Respostas[[#This Row],[CÓD_CLIENTE]],Localidades[],2,0)</f>
        <v>Recife</v>
      </c>
      <c r="G706" s="16" t="str">
        <f>VLOOKUP(Respostas[[#This Row],[CÓD_CLIENTE]],Localidades[],3,0)</f>
        <v>PE</v>
      </c>
      <c r="H706" s="16" t="str">
        <f>VLOOKUP(Respostas[[#This Row],[CÓD_CLIENTE]],Localidades[],4,0)</f>
        <v>Nordeste</v>
      </c>
      <c r="I706" s="16" t="s">
        <v>57</v>
      </c>
      <c r="J706" s="16">
        <v>8</v>
      </c>
      <c r="K706" s="17" t="str">
        <f>IF(Respostas[[#This Row],[NOTA_FINAL_NPS]]&gt;=9,"Promotor",IF(Respostas[[#This Row],[NOTA_FINAL_NPS]]&lt;6,"Detrator","Neutro"))</f>
        <v>Neutro</v>
      </c>
    </row>
    <row r="707" spans="2:11" x14ac:dyDescent="0.2">
      <c r="B707" s="15">
        <v>44401</v>
      </c>
      <c r="C707" s="15" t="str">
        <f>UPPER(TEXT(Respostas[[#This Row],[DATA_RESPOSTA]],"mmm"))</f>
        <v>JUL</v>
      </c>
      <c r="D707" s="16">
        <v>9000558</v>
      </c>
      <c r="E707" s="16" t="str">
        <f>VLOOKUP(Respostas[[#This Row],[CÓD_CLIENTE]],CadastroClientes[[COD_CLIENTE]:[GERENTE]],5,0)</f>
        <v>Analise</v>
      </c>
      <c r="F707" s="16" t="str">
        <f>VLOOKUP(Respostas[[#This Row],[CÓD_CLIENTE]],Localidades[],2,0)</f>
        <v>Rio de Janeiro</v>
      </c>
      <c r="G707" s="16" t="str">
        <f>VLOOKUP(Respostas[[#This Row],[CÓD_CLIENTE]],Localidades[],3,0)</f>
        <v>RJ</v>
      </c>
      <c r="H707" s="16" t="str">
        <f>VLOOKUP(Respostas[[#This Row],[CÓD_CLIENTE]],Localidades[],4,0)</f>
        <v>Sudeste</v>
      </c>
      <c r="I707" s="16" t="s">
        <v>56</v>
      </c>
      <c r="J707" s="16">
        <v>10</v>
      </c>
      <c r="K707" s="17" t="str">
        <f>IF(Respostas[[#This Row],[NOTA_FINAL_NPS]]&gt;=9,"Promotor",IF(Respostas[[#This Row],[NOTA_FINAL_NPS]]&lt;6,"Detrator","Neutro"))</f>
        <v>Promotor</v>
      </c>
    </row>
    <row r="708" spans="2:11" x14ac:dyDescent="0.2">
      <c r="B708" s="15">
        <v>44401</v>
      </c>
      <c r="C708" s="15" t="str">
        <f>UPPER(TEXT(Respostas[[#This Row],[DATA_RESPOSTA]],"mmm"))</f>
        <v>JUL</v>
      </c>
      <c r="D708" s="16">
        <v>9000654</v>
      </c>
      <c r="E708" s="16" t="str">
        <f>VLOOKUP(Respostas[[#This Row],[CÓD_CLIENTE]],CadastroClientes[[COD_CLIENTE]:[GERENTE]],5,0)</f>
        <v>Analise</v>
      </c>
      <c r="F708" s="16" t="str">
        <f>VLOOKUP(Respostas[[#This Row],[CÓD_CLIENTE]],Localidades[],2,0)</f>
        <v>Recife</v>
      </c>
      <c r="G708" s="16" t="str">
        <f>VLOOKUP(Respostas[[#This Row],[CÓD_CLIENTE]],Localidades[],3,0)</f>
        <v>PE</v>
      </c>
      <c r="H708" s="16" t="str">
        <f>VLOOKUP(Respostas[[#This Row],[CÓD_CLIENTE]],Localidades[],4,0)</f>
        <v>Nordeste</v>
      </c>
      <c r="I708" s="16" t="s">
        <v>57</v>
      </c>
      <c r="J708" s="16">
        <v>10</v>
      </c>
      <c r="K708" s="17" t="str">
        <f>IF(Respostas[[#This Row],[NOTA_FINAL_NPS]]&gt;=9,"Promotor",IF(Respostas[[#This Row],[NOTA_FINAL_NPS]]&lt;6,"Detrator","Neutro"))</f>
        <v>Promotor</v>
      </c>
    </row>
    <row r="709" spans="2:11" x14ac:dyDescent="0.2">
      <c r="B709" s="15">
        <v>44401</v>
      </c>
      <c r="C709" s="15" t="str">
        <f>UPPER(TEXT(Respostas[[#This Row],[DATA_RESPOSTA]],"mmm"))</f>
        <v>JUL</v>
      </c>
      <c r="D709" s="16">
        <v>9000823</v>
      </c>
      <c r="E709" s="16" t="str">
        <f>VLOOKUP(Respostas[[#This Row],[CÓD_CLIENTE]],CadastroClientes[[COD_CLIENTE]:[GERENTE]],5,0)</f>
        <v>Dexter</v>
      </c>
      <c r="F709" s="16" t="str">
        <f>VLOOKUP(Respostas[[#This Row],[CÓD_CLIENTE]],Localidades[],2,0)</f>
        <v>Belo Horizonte</v>
      </c>
      <c r="G709" s="16" t="str">
        <f>VLOOKUP(Respostas[[#This Row],[CÓD_CLIENTE]],Localidades[],3,0)</f>
        <v>MG</v>
      </c>
      <c r="H709" s="16" t="str">
        <f>VLOOKUP(Respostas[[#This Row],[CÓD_CLIENTE]],Localidades[],4,0)</f>
        <v>Sudeste</v>
      </c>
      <c r="I709" s="16" t="s">
        <v>56</v>
      </c>
      <c r="J709" s="16">
        <v>8</v>
      </c>
      <c r="K709" s="17" t="str">
        <f>IF(Respostas[[#This Row],[NOTA_FINAL_NPS]]&gt;=9,"Promotor",IF(Respostas[[#This Row],[NOTA_FINAL_NPS]]&lt;6,"Detrator","Neutro"))</f>
        <v>Neutro</v>
      </c>
    </row>
    <row r="710" spans="2:11" x14ac:dyDescent="0.2">
      <c r="B710" s="15">
        <v>44401</v>
      </c>
      <c r="C710" s="15" t="str">
        <f>UPPER(TEXT(Respostas[[#This Row],[DATA_RESPOSTA]],"mmm"))</f>
        <v>JUL</v>
      </c>
      <c r="D710" s="16">
        <v>9000835</v>
      </c>
      <c r="E710" s="16" t="str">
        <f>VLOOKUP(Respostas[[#This Row],[CÓD_CLIENTE]],CadastroClientes[[COD_CLIENTE]:[GERENTE]],5,0)</f>
        <v>Dexter</v>
      </c>
      <c r="F710" s="16" t="str">
        <f>VLOOKUP(Respostas[[#This Row],[CÓD_CLIENTE]],Localidades[],2,0)</f>
        <v>Florianopolis</v>
      </c>
      <c r="G710" s="16" t="str">
        <f>VLOOKUP(Respostas[[#This Row],[CÓD_CLIENTE]],Localidades[],3,0)</f>
        <v>SC</v>
      </c>
      <c r="H710" s="16" t="str">
        <f>VLOOKUP(Respostas[[#This Row],[CÓD_CLIENTE]],Localidades[],4,0)</f>
        <v>Sul</v>
      </c>
      <c r="I710" s="16" t="s">
        <v>57</v>
      </c>
      <c r="J710" s="16">
        <v>9</v>
      </c>
      <c r="K710" s="17" t="str">
        <f>IF(Respostas[[#This Row],[NOTA_FINAL_NPS]]&gt;=9,"Promotor",IF(Respostas[[#This Row],[NOTA_FINAL_NPS]]&lt;6,"Detrator","Neutro"))</f>
        <v>Promotor</v>
      </c>
    </row>
    <row r="711" spans="2:11" x14ac:dyDescent="0.2">
      <c r="B711" s="15">
        <v>44401</v>
      </c>
      <c r="C711" s="15" t="str">
        <f>UPPER(TEXT(Respostas[[#This Row],[DATA_RESPOSTA]],"mmm"))</f>
        <v>JUL</v>
      </c>
      <c r="D711" s="16">
        <v>9000902</v>
      </c>
      <c r="E711" s="16" t="str">
        <f>VLOOKUP(Respostas[[#This Row],[CÓD_CLIENTE]],CadastroClientes[[COD_CLIENTE]:[GERENTE]],5,0)</f>
        <v>Aria</v>
      </c>
      <c r="F711" s="16" t="str">
        <f>VLOOKUP(Respostas[[#This Row],[CÓD_CLIENTE]],Localidades[],2,0)</f>
        <v>Manaus</v>
      </c>
      <c r="G711" s="16" t="str">
        <f>VLOOKUP(Respostas[[#This Row],[CÓD_CLIENTE]],Localidades[],3,0)</f>
        <v>AM</v>
      </c>
      <c r="H711" s="16" t="str">
        <f>VLOOKUP(Respostas[[#This Row],[CÓD_CLIENTE]],Localidades[],4,0)</f>
        <v>Norte</v>
      </c>
      <c r="I711" s="16" t="s">
        <v>1</v>
      </c>
      <c r="J711" s="16">
        <v>8</v>
      </c>
      <c r="K711" s="17" t="str">
        <f>IF(Respostas[[#This Row],[NOTA_FINAL_NPS]]&gt;=9,"Promotor",IF(Respostas[[#This Row],[NOTA_FINAL_NPS]]&lt;6,"Detrator","Neutro"))</f>
        <v>Neutro</v>
      </c>
    </row>
    <row r="712" spans="2:11" x14ac:dyDescent="0.2">
      <c r="B712" s="15">
        <v>44401</v>
      </c>
      <c r="C712" s="15" t="str">
        <f>UPPER(TEXT(Respostas[[#This Row],[DATA_RESPOSTA]],"mmm"))</f>
        <v>JUL</v>
      </c>
      <c r="D712" s="16">
        <v>9001239</v>
      </c>
      <c r="E712" s="16" t="str">
        <f>VLOOKUP(Respostas[[#This Row],[CÓD_CLIENTE]],CadastroClientes[[COD_CLIENTE]:[GERENTE]],5,0)</f>
        <v>Walter</v>
      </c>
      <c r="F712" s="16" t="str">
        <f>VLOOKUP(Respostas[[#This Row],[CÓD_CLIENTE]],Localidades[],2,0)</f>
        <v>São Paulo</v>
      </c>
      <c r="G712" s="16" t="str">
        <f>VLOOKUP(Respostas[[#This Row],[CÓD_CLIENTE]],Localidades[],3,0)</f>
        <v>SP</v>
      </c>
      <c r="H712" s="16" t="str">
        <f>VLOOKUP(Respostas[[#This Row],[CÓD_CLIENTE]],Localidades[],4,0)</f>
        <v>Sudeste</v>
      </c>
      <c r="I712" s="16" t="s">
        <v>57</v>
      </c>
      <c r="J712" s="16">
        <v>8</v>
      </c>
      <c r="K712" s="17" t="str">
        <f>IF(Respostas[[#This Row],[NOTA_FINAL_NPS]]&gt;=9,"Promotor",IF(Respostas[[#This Row],[NOTA_FINAL_NPS]]&lt;6,"Detrator","Neutro"))</f>
        <v>Neutro</v>
      </c>
    </row>
    <row r="713" spans="2:11" x14ac:dyDescent="0.2">
      <c r="B713" s="15">
        <v>44401</v>
      </c>
      <c r="C713" s="15" t="str">
        <f>UPPER(TEXT(Respostas[[#This Row],[DATA_RESPOSTA]],"mmm"))</f>
        <v>JUL</v>
      </c>
      <c r="D713" s="16">
        <v>9001531</v>
      </c>
      <c r="E713" s="16" t="str">
        <f>VLOOKUP(Respostas[[#This Row],[CÓD_CLIENTE]],CadastroClientes[[COD_CLIENTE]:[GERENTE]],5,0)</f>
        <v>Michael</v>
      </c>
      <c r="F713" s="16" t="str">
        <f>VLOOKUP(Respostas[[#This Row],[CÓD_CLIENTE]],Localidades[],2,0)</f>
        <v>Manaus</v>
      </c>
      <c r="G713" s="16" t="str">
        <f>VLOOKUP(Respostas[[#This Row],[CÓD_CLIENTE]],Localidades[],3,0)</f>
        <v>AM</v>
      </c>
      <c r="H713" s="16" t="str">
        <f>VLOOKUP(Respostas[[#This Row],[CÓD_CLIENTE]],Localidades[],4,0)</f>
        <v>Norte</v>
      </c>
      <c r="I713" s="16" t="s">
        <v>57</v>
      </c>
      <c r="J713" s="16">
        <v>6</v>
      </c>
      <c r="K713" s="17" t="str">
        <f>IF(Respostas[[#This Row],[NOTA_FINAL_NPS]]&gt;=9,"Promotor",IF(Respostas[[#This Row],[NOTA_FINAL_NPS]]&lt;6,"Detrator","Neutro"))</f>
        <v>Neutro</v>
      </c>
    </row>
    <row r="714" spans="2:11" x14ac:dyDescent="0.2">
      <c r="B714" s="15">
        <v>44402</v>
      </c>
      <c r="C714" s="15" t="str">
        <f>UPPER(TEXT(Respostas[[#This Row],[DATA_RESPOSTA]],"mmm"))</f>
        <v>JUL</v>
      </c>
      <c r="D714" s="16">
        <v>9000084</v>
      </c>
      <c r="E714" s="16" t="str">
        <f>VLOOKUP(Respostas[[#This Row],[CÓD_CLIENTE]],CadastroClientes[[COD_CLIENTE]:[GERENTE]],5,0)</f>
        <v>Analise</v>
      </c>
      <c r="F714" s="16" t="str">
        <f>VLOOKUP(Respostas[[#This Row],[CÓD_CLIENTE]],Localidades[],2,0)</f>
        <v>Campinas</v>
      </c>
      <c r="G714" s="16" t="str">
        <f>VLOOKUP(Respostas[[#This Row],[CÓD_CLIENTE]],Localidades[],3,0)</f>
        <v>SP</v>
      </c>
      <c r="H714" s="16" t="str">
        <f>VLOOKUP(Respostas[[#This Row],[CÓD_CLIENTE]],Localidades[],4,0)</f>
        <v>Sudeste</v>
      </c>
      <c r="I714" s="16" t="s">
        <v>56</v>
      </c>
      <c r="J714" s="16">
        <v>8</v>
      </c>
      <c r="K714" s="17" t="str">
        <f>IF(Respostas[[#This Row],[NOTA_FINAL_NPS]]&gt;=9,"Promotor",IF(Respostas[[#This Row],[NOTA_FINAL_NPS]]&lt;6,"Detrator","Neutro"))</f>
        <v>Neutro</v>
      </c>
    </row>
    <row r="715" spans="2:11" x14ac:dyDescent="0.2">
      <c r="B715" s="15">
        <v>44402</v>
      </c>
      <c r="C715" s="15" t="str">
        <f>UPPER(TEXT(Respostas[[#This Row],[DATA_RESPOSTA]],"mmm"))</f>
        <v>JUL</v>
      </c>
      <c r="D715" s="16">
        <v>9000814</v>
      </c>
      <c r="E715" s="16" t="str">
        <f>VLOOKUP(Respostas[[#This Row],[CÓD_CLIENTE]],CadastroClientes[[COD_CLIENTE]:[GERENTE]],5,0)</f>
        <v>Dexter</v>
      </c>
      <c r="F715" s="16" t="str">
        <f>VLOOKUP(Respostas[[#This Row],[CÓD_CLIENTE]],Localidades[],2,0)</f>
        <v>Campinas</v>
      </c>
      <c r="G715" s="16" t="str">
        <f>VLOOKUP(Respostas[[#This Row],[CÓD_CLIENTE]],Localidades[],3,0)</f>
        <v>SP</v>
      </c>
      <c r="H715" s="16" t="str">
        <f>VLOOKUP(Respostas[[#This Row],[CÓD_CLIENTE]],Localidades[],4,0)</f>
        <v>Sudeste</v>
      </c>
      <c r="I715" s="16" t="s">
        <v>55</v>
      </c>
      <c r="J715" s="16">
        <v>10</v>
      </c>
      <c r="K715" s="17" t="str">
        <f>IF(Respostas[[#This Row],[NOTA_FINAL_NPS]]&gt;=9,"Promotor",IF(Respostas[[#This Row],[NOTA_FINAL_NPS]]&lt;6,"Detrator","Neutro"))</f>
        <v>Promotor</v>
      </c>
    </row>
    <row r="716" spans="2:11" x14ac:dyDescent="0.2">
      <c r="B716" s="15">
        <v>44402</v>
      </c>
      <c r="C716" s="15" t="str">
        <f>UPPER(TEXT(Respostas[[#This Row],[DATA_RESPOSTA]],"mmm"))</f>
        <v>JUL</v>
      </c>
      <c r="D716" s="16">
        <v>9001041</v>
      </c>
      <c r="E716" s="16" t="str">
        <f>VLOOKUP(Respostas[[#This Row],[CÓD_CLIENTE]],CadastroClientes[[COD_CLIENTE]:[GERENTE]],5,0)</f>
        <v>Aria</v>
      </c>
      <c r="F716" s="16" t="str">
        <f>VLOOKUP(Respostas[[#This Row],[CÓD_CLIENTE]],Localidades[],2,0)</f>
        <v>Porto Alegre</v>
      </c>
      <c r="G716" s="16" t="str">
        <f>VLOOKUP(Respostas[[#This Row],[CÓD_CLIENTE]],Localidades[],3,0)</f>
        <v>RS</v>
      </c>
      <c r="H716" s="16" t="str">
        <f>VLOOKUP(Respostas[[#This Row],[CÓD_CLIENTE]],Localidades[],4,0)</f>
        <v>Sul</v>
      </c>
      <c r="I716" s="16" t="s">
        <v>57</v>
      </c>
      <c r="J716" s="16">
        <v>7</v>
      </c>
      <c r="K716" s="17" t="str">
        <f>IF(Respostas[[#This Row],[NOTA_FINAL_NPS]]&gt;=9,"Promotor",IF(Respostas[[#This Row],[NOTA_FINAL_NPS]]&lt;6,"Detrator","Neutro"))</f>
        <v>Neutro</v>
      </c>
    </row>
    <row r="717" spans="2:11" x14ac:dyDescent="0.2">
      <c r="B717" s="15">
        <v>44402</v>
      </c>
      <c r="C717" s="15" t="str">
        <f>UPPER(TEXT(Respostas[[#This Row],[DATA_RESPOSTA]],"mmm"))</f>
        <v>JUL</v>
      </c>
      <c r="D717" s="16">
        <v>9001079</v>
      </c>
      <c r="E717" s="16" t="str">
        <f>VLOOKUP(Respostas[[#This Row],[CÓD_CLIENTE]],CadastroClientes[[COD_CLIENTE]:[GERENTE]],5,0)</f>
        <v>Dexter</v>
      </c>
      <c r="F717" s="16" t="str">
        <f>VLOOKUP(Respostas[[#This Row],[CÓD_CLIENTE]],Localidades[],2,0)</f>
        <v>São Paulo</v>
      </c>
      <c r="G717" s="16" t="str">
        <f>VLOOKUP(Respostas[[#This Row],[CÓD_CLIENTE]],Localidades[],3,0)</f>
        <v>SP</v>
      </c>
      <c r="H717" s="16" t="str">
        <f>VLOOKUP(Respostas[[#This Row],[CÓD_CLIENTE]],Localidades[],4,0)</f>
        <v>Sudeste</v>
      </c>
      <c r="I717" s="16" t="s">
        <v>55</v>
      </c>
      <c r="J717" s="16">
        <v>9</v>
      </c>
      <c r="K717" s="17" t="str">
        <f>IF(Respostas[[#This Row],[NOTA_FINAL_NPS]]&gt;=9,"Promotor",IF(Respostas[[#This Row],[NOTA_FINAL_NPS]]&lt;6,"Detrator","Neutro"))</f>
        <v>Promotor</v>
      </c>
    </row>
    <row r="718" spans="2:11" x14ac:dyDescent="0.2">
      <c r="B718" s="15">
        <v>44402</v>
      </c>
      <c r="C718" s="15" t="str">
        <f>UPPER(TEXT(Respostas[[#This Row],[DATA_RESPOSTA]],"mmm"))</f>
        <v>JUL</v>
      </c>
      <c r="D718" s="16">
        <v>9001140</v>
      </c>
      <c r="E718" s="16" t="str">
        <f>VLOOKUP(Respostas[[#This Row],[CÓD_CLIENTE]],CadastroClientes[[COD_CLIENTE]:[GERENTE]],5,0)</f>
        <v>Michael</v>
      </c>
      <c r="F718" s="16" t="str">
        <f>VLOOKUP(Respostas[[#This Row],[CÓD_CLIENTE]],Localidades[],2,0)</f>
        <v>Campinas</v>
      </c>
      <c r="G718" s="16" t="str">
        <f>VLOOKUP(Respostas[[#This Row],[CÓD_CLIENTE]],Localidades[],3,0)</f>
        <v>SP</v>
      </c>
      <c r="H718" s="16" t="str">
        <f>VLOOKUP(Respostas[[#This Row],[CÓD_CLIENTE]],Localidades[],4,0)</f>
        <v>Sudeste</v>
      </c>
      <c r="I718" s="16" t="s">
        <v>56</v>
      </c>
      <c r="J718" s="16">
        <v>6</v>
      </c>
      <c r="K718" s="17" t="str">
        <f>IF(Respostas[[#This Row],[NOTA_FINAL_NPS]]&gt;=9,"Promotor",IF(Respostas[[#This Row],[NOTA_FINAL_NPS]]&lt;6,"Detrator","Neutro"))</f>
        <v>Neutro</v>
      </c>
    </row>
    <row r="719" spans="2:11" x14ac:dyDescent="0.2">
      <c r="B719" s="15">
        <v>44403</v>
      </c>
      <c r="C719" s="15" t="str">
        <f>UPPER(TEXT(Respostas[[#This Row],[DATA_RESPOSTA]],"mmm"))</f>
        <v>JUL</v>
      </c>
      <c r="D719" s="16">
        <v>9000348</v>
      </c>
      <c r="E719" s="16" t="str">
        <f>VLOOKUP(Respostas[[#This Row],[CÓD_CLIENTE]],CadastroClientes[[COD_CLIENTE]:[GERENTE]],5,0)</f>
        <v>Analise</v>
      </c>
      <c r="F719" s="16" t="str">
        <f>VLOOKUP(Respostas[[#This Row],[CÓD_CLIENTE]],Localidades[],2,0)</f>
        <v>Recife</v>
      </c>
      <c r="G719" s="16" t="str">
        <f>VLOOKUP(Respostas[[#This Row],[CÓD_CLIENTE]],Localidades[],3,0)</f>
        <v>PE</v>
      </c>
      <c r="H719" s="16" t="str">
        <f>VLOOKUP(Respostas[[#This Row],[CÓD_CLIENTE]],Localidades[],4,0)</f>
        <v>Nordeste</v>
      </c>
      <c r="I719" s="16" t="s">
        <v>54</v>
      </c>
      <c r="J719" s="16">
        <v>10</v>
      </c>
      <c r="K719" s="17" t="str">
        <f>IF(Respostas[[#This Row],[NOTA_FINAL_NPS]]&gt;=9,"Promotor",IF(Respostas[[#This Row],[NOTA_FINAL_NPS]]&lt;6,"Detrator","Neutro"))</f>
        <v>Promotor</v>
      </c>
    </row>
    <row r="720" spans="2:11" x14ac:dyDescent="0.2">
      <c r="B720" s="15">
        <v>44403</v>
      </c>
      <c r="C720" s="15" t="str">
        <f>UPPER(TEXT(Respostas[[#This Row],[DATA_RESPOSTA]],"mmm"))</f>
        <v>JUL</v>
      </c>
      <c r="D720" s="16">
        <v>9000799</v>
      </c>
      <c r="E720" s="16" t="str">
        <f>VLOOKUP(Respostas[[#This Row],[CÓD_CLIENTE]],CadastroClientes[[COD_CLIENTE]:[GERENTE]],5,0)</f>
        <v>Dexter</v>
      </c>
      <c r="F720" s="16" t="str">
        <f>VLOOKUP(Respostas[[#This Row],[CÓD_CLIENTE]],Localidades[],2,0)</f>
        <v>Campinas</v>
      </c>
      <c r="G720" s="16" t="str">
        <f>VLOOKUP(Respostas[[#This Row],[CÓD_CLIENTE]],Localidades[],3,0)</f>
        <v>SP</v>
      </c>
      <c r="H720" s="16" t="str">
        <f>VLOOKUP(Respostas[[#This Row],[CÓD_CLIENTE]],Localidades[],4,0)</f>
        <v>Sudeste</v>
      </c>
      <c r="I720" s="16" t="s">
        <v>55</v>
      </c>
      <c r="J720" s="16">
        <v>7</v>
      </c>
      <c r="K720" s="17" t="str">
        <f>IF(Respostas[[#This Row],[NOTA_FINAL_NPS]]&gt;=9,"Promotor",IF(Respostas[[#This Row],[NOTA_FINAL_NPS]]&lt;6,"Detrator","Neutro"))</f>
        <v>Neutro</v>
      </c>
    </row>
    <row r="721" spans="2:11" x14ac:dyDescent="0.2">
      <c r="B721" s="15">
        <v>44403</v>
      </c>
      <c r="C721" s="15" t="str">
        <f>UPPER(TEXT(Respostas[[#This Row],[DATA_RESPOSTA]],"mmm"))</f>
        <v>JUL</v>
      </c>
      <c r="D721" s="16">
        <v>9000854</v>
      </c>
      <c r="E721" s="16" t="str">
        <f>VLOOKUP(Respostas[[#This Row],[CÓD_CLIENTE]],CadastroClientes[[COD_CLIENTE]:[GERENTE]],5,0)</f>
        <v>Aria</v>
      </c>
      <c r="F721" s="16" t="str">
        <f>VLOOKUP(Respostas[[#This Row],[CÓD_CLIENTE]],Localidades[],2,0)</f>
        <v>Belo Horizonte</v>
      </c>
      <c r="G721" s="16" t="str">
        <f>VLOOKUP(Respostas[[#This Row],[CÓD_CLIENTE]],Localidades[],3,0)</f>
        <v>MG</v>
      </c>
      <c r="H721" s="16" t="str">
        <f>VLOOKUP(Respostas[[#This Row],[CÓD_CLIENTE]],Localidades[],4,0)</f>
        <v>Sudeste</v>
      </c>
      <c r="I721" s="16" t="s">
        <v>58</v>
      </c>
      <c r="J721" s="16">
        <v>9</v>
      </c>
      <c r="K721" s="17" t="str">
        <f>IF(Respostas[[#This Row],[NOTA_FINAL_NPS]]&gt;=9,"Promotor",IF(Respostas[[#This Row],[NOTA_FINAL_NPS]]&lt;6,"Detrator","Neutro"))</f>
        <v>Promotor</v>
      </c>
    </row>
    <row r="722" spans="2:11" x14ac:dyDescent="0.2">
      <c r="B722" s="15">
        <v>44403</v>
      </c>
      <c r="C722" s="15" t="str">
        <f>UPPER(TEXT(Respostas[[#This Row],[DATA_RESPOSTA]],"mmm"))</f>
        <v>JUL</v>
      </c>
      <c r="D722" s="16">
        <v>9000867</v>
      </c>
      <c r="E722" s="16" t="str">
        <f>VLOOKUP(Respostas[[#This Row],[CÓD_CLIENTE]],CadastroClientes[[COD_CLIENTE]:[GERENTE]],5,0)</f>
        <v>Aria</v>
      </c>
      <c r="F722" s="16" t="str">
        <f>VLOOKUP(Respostas[[#This Row],[CÓD_CLIENTE]],Localidades[],2,0)</f>
        <v>Florianopolis</v>
      </c>
      <c r="G722" s="16" t="str">
        <f>VLOOKUP(Respostas[[#This Row],[CÓD_CLIENTE]],Localidades[],3,0)</f>
        <v>SC</v>
      </c>
      <c r="H722" s="16" t="str">
        <f>VLOOKUP(Respostas[[#This Row],[CÓD_CLIENTE]],Localidades[],4,0)</f>
        <v>Sul</v>
      </c>
      <c r="I722" s="16" t="s">
        <v>56</v>
      </c>
      <c r="J722" s="16">
        <v>6</v>
      </c>
      <c r="K722" s="17" t="str">
        <f>IF(Respostas[[#This Row],[NOTA_FINAL_NPS]]&gt;=9,"Promotor",IF(Respostas[[#This Row],[NOTA_FINAL_NPS]]&lt;6,"Detrator","Neutro"))</f>
        <v>Neutro</v>
      </c>
    </row>
    <row r="723" spans="2:11" x14ac:dyDescent="0.2">
      <c r="B723" s="15">
        <v>44403</v>
      </c>
      <c r="C723" s="15" t="str">
        <f>UPPER(TEXT(Respostas[[#This Row],[DATA_RESPOSTA]],"mmm"))</f>
        <v>JUL</v>
      </c>
      <c r="D723" s="16">
        <v>9001014</v>
      </c>
      <c r="E723" s="16" t="str">
        <f>VLOOKUP(Respostas[[#This Row],[CÓD_CLIENTE]],CadastroClientes[[COD_CLIENTE]:[GERENTE]],5,0)</f>
        <v>Kate</v>
      </c>
      <c r="F723" s="16" t="str">
        <f>VLOOKUP(Respostas[[#This Row],[CÓD_CLIENTE]],Localidades[],2,0)</f>
        <v>Belo Horizonte</v>
      </c>
      <c r="G723" s="16" t="str">
        <f>VLOOKUP(Respostas[[#This Row],[CÓD_CLIENTE]],Localidades[],3,0)</f>
        <v>MG</v>
      </c>
      <c r="H723" s="16" t="str">
        <f>VLOOKUP(Respostas[[#This Row],[CÓD_CLIENTE]],Localidades[],4,0)</f>
        <v>Sudeste</v>
      </c>
      <c r="I723" s="16" t="s">
        <v>58</v>
      </c>
      <c r="J723" s="16">
        <v>8</v>
      </c>
      <c r="K723" s="17" t="str">
        <f>IF(Respostas[[#This Row],[NOTA_FINAL_NPS]]&gt;=9,"Promotor",IF(Respostas[[#This Row],[NOTA_FINAL_NPS]]&lt;6,"Detrator","Neutro"))</f>
        <v>Neutro</v>
      </c>
    </row>
    <row r="724" spans="2:11" x14ac:dyDescent="0.2">
      <c r="B724" s="15">
        <v>44403</v>
      </c>
      <c r="C724" s="15" t="str">
        <f>UPPER(TEXT(Respostas[[#This Row],[DATA_RESPOSTA]],"mmm"))</f>
        <v>JUL</v>
      </c>
      <c r="D724" s="16">
        <v>9001287</v>
      </c>
      <c r="E724" s="16" t="str">
        <f>VLOOKUP(Respostas[[#This Row],[CÓD_CLIENTE]],CadastroClientes[[COD_CLIENTE]:[GERENTE]],5,0)</f>
        <v>Dexter</v>
      </c>
      <c r="F724" s="16" t="str">
        <f>VLOOKUP(Respostas[[#This Row],[CÓD_CLIENTE]],Localidades[],2,0)</f>
        <v>Porto Alegre</v>
      </c>
      <c r="G724" s="16" t="str">
        <f>VLOOKUP(Respostas[[#This Row],[CÓD_CLIENTE]],Localidades[],3,0)</f>
        <v>RS</v>
      </c>
      <c r="H724" s="16" t="str">
        <f>VLOOKUP(Respostas[[#This Row],[CÓD_CLIENTE]],Localidades[],4,0)</f>
        <v>Sul</v>
      </c>
      <c r="I724" s="16" t="s">
        <v>54</v>
      </c>
      <c r="J724" s="16">
        <v>8</v>
      </c>
      <c r="K724" s="17" t="str">
        <f>IF(Respostas[[#This Row],[NOTA_FINAL_NPS]]&gt;=9,"Promotor",IF(Respostas[[#This Row],[NOTA_FINAL_NPS]]&lt;6,"Detrator","Neutro"))</f>
        <v>Neutro</v>
      </c>
    </row>
    <row r="725" spans="2:11" x14ac:dyDescent="0.2">
      <c r="B725" s="15">
        <v>44403</v>
      </c>
      <c r="C725" s="15" t="str">
        <f>UPPER(TEXT(Respostas[[#This Row],[DATA_RESPOSTA]],"mmm"))</f>
        <v>JUL</v>
      </c>
      <c r="D725" s="16">
        <v>9001433</v>
      </c>
      <c r="E725" s="16" t="str">
        <f>VLOOKUP(Respostas[[#This Row],[CÓD_CLIENTE]],CadastroClientes[[COD_CLIENTE]:[GERENTE]],5,0)</f>
        <v>Kate</v>
      </c>
      <c r="F725" s="16" t="str">
        <f>VLOOKUP(Respostas[[#This Row],[CÓD_CLIENTE]],Localidades[],2,0)</f>
        <v>Florianopolis</v>
      </c>
      <c r="G725" s="16" t="str">
        <f>VLOOKUP(Respostas[[#This Row],[CÓD_CLIENTE]],Localidades[],3,0)</f>
        <v>SC</v>
      </c>
      <c r="H725" s="16" t="str">
        <f>VLOOKUP(Respostas[[#This Row],[CÓD_CLIENTE]],Localidades[],4,0)</f>
        <v>Sul</v>
      </c>
      <c r="I725" s="16" t="s">
        <v>57</v>
      </c>
      <c r="J725" s="16">
        <v>10</v>
      </c>
      <c r="K725" s="17" t="str">
        <f>IF(Respostas[[#This Row],[NOTA_FINAL_NPS]]&gt;=9,"Promotor",IF(Respostas[[#This Row],[NOTA_FINAL_NPS]]&lt;6,"Detrator","Neutro"))</f>
        <v>Promotor</v>
      </c>
    </row>
    <row r="726" spans="2:11" x14ac:dyDescent="0.2">
      <c r="B726" s="15">
        <v>44403</v>
      </c>
      <c r="C726" s="15" t="str">
        <f>UPPER(TEXT(Respostas[[#This Row],[DATA_RESPOSTA]],"mmm"))</f>
        <v>JUL</v>
      </c>
      <c r="D726" s="16">
        <v>9001532</v>
      </c>
      <c r="E726" s="16" t="str">
        <f>VLOOKUP(Respostas[[#This Row],[CÓD_CLIENTE]],CadastroClientes[[COD_CLIENTE]:[GERENTE]],5,0)</f>
        <v>Michael</v>
      </c>
      <c r="F726" s="16" t="str">
        <f>VLOOKUP(Respostas[[#This Row],[CÓD_CLIENTE]],Localidades[],2,0)</f>
        <v>Rio de Janeiro</v>
      </c>
      <c r="G726" s="16" t="str">
        <f>VLOOKUP(Respostas[[#This Row],[CÓD_CLIENTE]],Localidades[],3,0)</f>
        <v>RJ</v>
      </c>
      <c r="H726" s="16" t="str">
        <f>VLOOKUP(Respostas[[#This Row],[CÓD_CLIENTE]],Localidades[],4,0)</f>
        <v>Sudeste</v>
      </c>
      <c r="I726" s="16" t="s">
        <v>57</v>
      </c>
      <c r="J726" s="16">
        <v>7</v>
      </c>
      <c r="K726" s="17" t="str">
        <f>IF(Respostas[[#This Row],[NOTA_FINAL_NPS]]&gt;=9,"Promotor",IF(Respostas[[#This Row],[NOTA_FINAL_NPS]]&lt;6,"Detrator","Neutro"))</f>
        <v>Neutro</v>
      </c>
    </row>
    <row r="727" spans="2:11" x14ac:dyDescent="0.2">
      <c r="B727" s="15">
        <v>44404</v>
      </c>
      <c r="C727" s="15" t="str">
        <f>UPPER(TEXT(Respostas[[#This Row],[DATA_RESPOSTA]],"mmm"))</f>
        <v>JUL</v>
      </c>
      <c r="D727" s="16">
        <v>9000135</v>
      </c>
      <c r="E727" s="16" t="str">
        <f>VLOOKUP(Respostas[[#This Row],[CÓD_CLIENTE]],CadastroClientes[[COD_CLIENTE]:[GERENTE]],5,0)</f>
        <v>Dexter</v>
      </c>
      <c r="F727" s="16" t="str">
        <f>VLOOKUP(Respostas[[#This Row],[CÓD_CLIENTE]],Localidades[],2,0)</f>
        <v>Rio de Janeiro</v>
      </c>
      <c r="G727" s="16" t="str">
        <f>VLOOKUP(Respostas[[#This Row],[CÓD_CLIENTE]],Localidades[],3,0)</f>
        <v>RJ</v>
      </c>
      <c r="H727" s="16" t="str">
        <f>VLOOKUP(Respostas[[#This Row],[CÓD_CLIENTE]],Localidades[],4,0)</f>
        <v>Sudeste</v>
      </c>
      <c r="I727" s="16" t="s">
        <v>56</v>
      </c>
      <c r="J727" s="16">
        <v>7</v>
      </c>
      <c r="K727" s="17" t="str">
        <f>IF(Respostas[[#This Row],[NOTA_FINAL_NPS]]&gt;=9,"Promotor",IF(Respostas[[#This Row],[NOTA_FINAL_NPS]]&lt;6,"Detrator","Neutro"))</f>
        <v>Neutro</v>
      </c>
    </row>
    <row r="728" spans="2:11" x14ac:dyDescent="0.2">
      <c r="B728" s="15">
        <v>44404</v>
      </c>
      <c r="C728" s="15" t="str">
        <f>UPPER(TEXT(Respostas[[#This Row],[DATA_RESPOSTA]],"mmm"))</f>
        <v>JUL</v>
      </c>
      <c r="D728" s="16">
        <v>9000737</v>
      </c>
      <c r="E728" s="16" t="str">
        <f>VLOOKUP(Respostas[[#This Row],[CÓD_CLIENTE]],CadastroClientes[[COD_CLIENTE]:[GERENTE]],5,0)</f>
        <v>Michael</v>
      </c>
      <c r="F728" s="16" t="str">
        <f>VLOOKUP(Respostas[[#This Row],[CÓD_CLIENTE]],Localidades[],2,0)</f>
        <v>Goiania</v>
      </c>
      <c r="G728" s="16" t="str">
        <f>VLOOKUP(Respostas[[#This Row],[CÓD_CLIENTE]],Localidades[],3,0)</f>
        <v>GO</v>
      </c>
      <c r="H728" s="16" t="str">
        <f>VLOOKUP(Respostas[[#This Row],[CÓD_CLIENTE]],Localidades[],4,0)</f>
        <v>Centro-oeste</v>
      </c>
      <c r="I728" s="16" t="s">
        <v>56</v>
      </c>
      <c r="J728" s="16">
        <v>5</v>
      </c>
      <c r="K728" s="17" t="str">
        <f>IF(Respostas[[#This Row],[NOTA_FINAL_NPS]]&gt;=9,"Promotor",IF(Respostas[[#This Row],[NOTA_FINAL_NPS]]&lt;6,"Detrator","Neutro"))</f>
        <v>Detrator</v>
      </c>
    </row>
    <row r="729" spans="2:11" x14ac:dyDescent="0.2">
      <c r="B729" s="15">
        <v>44404</v>
      </c>
      <c r="C729" s="15" t="str">
        <f>UPPER(TEXT(Respostas[[#This Row],[DATA_RESPOSTA]],"mmm"))</f>
        <v>JUL</v>
      </c>
      <c r="D729" s="16">
        <v>9000846</v>
      </c>
      <c r="E729" s="16" t="str">
        <f>VLOOKUP(Respostas[[#This Row],[CÓD_CLIENTE]],CadastroClientes[[COD_CLIENTE]:[GERENTE]],5,0)</f>
        <v>Dexter</v>
      </c>
      <c r="F729" s="16" t="str">
        <f>VLOOKUP(Respostas[[#This Row],[CÓD_CLIENTE]],Localidades[],2,0)</f>
        <v>Florianopolis</v>
      </c>
      <c r="G729" s="16" t="str">
        <f>VLOOKUP(Respostas[[#This Row],[CÓD_CLIENTE]],Localidades[],3,0)</f>
        <v>SC</v>
      </c>
      <c r="H729" s="16" t="str">
        <f>VLOOKUP(Respostas[[#This Row],[CÓD_CLIENTE]],Localidades[],4,0)</f>
        <v>Sul</v>
      </c>
      <c r="I729" s="16" t="s">
        <v>1</v>
      </c>
      <c r="J729" s="16">
        <v>5</v>
      </c>
      <c r="K729" s="17" t="str">
        <f>IF(Respostas[[#This Row],[NOTA_FINAL_NPS]]&gt;=9,"Promotor",IF(Respostas[[#This Row],[NOTA_FINAL_NPS]]&lt;6,"Detrator","Neutro"))</f>
        <v>Detrator</v>
      </c>
    </row>
    <row r="730" spans="2:11" x14ac:dyDescent="0.2">
      <c r="B730" s="15">
        <v>44404</v>
      </c>
      <c r="C730" s="15" t="str">
        <f>UPPER(TEXT(Respostas[[#This Row],[DATA_RESPOSTA]],"mmm"))</f>
        <v>JUL</v>
      </c>
      <c r="D730" s="16">
        <v>9001072</v>
      </c>
      <c r="E730" s="16" t="str">
        <f>VLOOKUP(Respostas[[#This Row],[CÓD_CLIENTE]],CadastroClientes[[COD_CLIENTE]:[GERENTE]],5,0)</f>
        <v>Kate</v>
      </c>
      <c r="F730" s="16" t="str">
        <f>VLOOKUP(Respostas[[#This Row],[CÓD_CLIENTE]],Localidades[],2,0)</f>
        <v>São Paulo</v>
      </c>
      <c r="G730" s="16" t="str">
        <f>VLOOKUP(Respostas[[#This Row],[CÓD_CLIENTE]],Localidades[],3,0)</f>
        <v>SP</v>
      </c>
      <c r="H730" s="16" t="str">
        <f>VLOOKUP(Respostas[[#This Row],[CÓD_CLIENTE]],Localidades[],4,0)</f>
        <v>Sudeste</v>
      </c>
      <c r="I730" s="16" t="s">
        <v>58</v>
      </c>
      <c r="J730" s="16">
        <v>10</v>
      </c>
      <c r="K730" s="17" t="str">
        <f>IF(Respostas[[#This Row],[NOTA_FINAL_NPS]]&gt;=9,"Promotor",IF(Respostas[[#This Row],[NOTA_FINAL_NPS]]&lt;6,"Detrator","Neutro"))</f>
        <v>Promotor</v>
      </c>
    </row>
    <row r="731" spans="2:11" x14ac:dyDescent="0.2">
      <c r="B731" s="15">
        <v>44404</v>
      </c>
      <c r="C731" s="15" t="str">
        <f>UPPER(TEXT(Respostas[[#This Row],[DATA_RESPOSTA]],"mmm"))</f>
        <v>JUL</v>
      </c>
      <c r="D731" s="16">
        <v>9001289</v>
      </c>
      <c r="E731" s="16" t="str">
        <f>VLOOKUP(Respostas[[#This Row],[CÓD_CLIENTE]],CadastroClientes[[COD_CLIENTE]:[GERENTE]],5,0)</f>
        <v>Analise</v>
      </c>
      <c r="F731" s="16" t="str">
        <f>VLOOKUP(Respostas[[#This Row],[CÓD_CLIENTE]],Localidades[],2,0)</f>
        <v>Belo Horizonte</v>
      </c>
      <c r="G731" s="16" t="str">
        <f>VLOOKUP(Respostas[[#This Row],[CÓD_CLIENTE]],Localidades[],3,0)</f>
        <v>MG</v>
      </c>
      <c r="H731" s="16" t="str">
        <f>VLOOKUP(Respostas[[#This Row],[CÓD_CLIENTE]],Localidades[],4,0)</f>
        <v>Sudeste</v>
      </c>
      <c r="I731" s="16" t="s">
        <v>54</v>
      </c>
      <c r="J731" s="16">
        <v>10</v>
      </c>
      <c r="K731" s="17" t="str">
        <f>IF(Respostas[[#This Row],[NOTA_FINAL_NPS]]&gt;=9,"Promotor",IF(Respostas[[#This Row],[NOTA_FINAL_NPS]]&lt;6,"Detrator","Neutro"))</f>
        <v>Promotor</v>
      </c>
    </row>
    <row r="732" spans="2:11" x14ac:dyDescent="0.2">
      <c r="B732" s="15">
        <v>44404</v>
      </c>
      <c r="C732" s="15" t="str">
        <f>UPPER(TEXT(Respostas[[#This Row],[DATA_RESPOSTA]],"mmm"))</f>
        <v>JUL</v>
      </c>
      <c r="D732" s="16">
        <v>9001306</v>
      </c>
      <c r="E732" s="16" t="str">
        <f>VLOOKUP(Respostas[[#This Row],[CÓD_CLIENTE]],CadastroClientes[[COD_CLIENTE]:[GERENTE]],5,0)</f>
        <v>Aria</v>
      </c>
      <c r="F732" s="16" t="str">
        <f>VLOOKUP(Respostas[[#This Row],[CÓD_CLIENTE]],Localidades[],2,0)</f>
        <v>Recife</v>
      </c>
      <c r="G732" s="16" t="str">
        <f>VLOOKUP(Respostas[[#This Row],[CÓD_CLIENTE]],Localidades[],3,0)</f>
        <v>PE</v>
      </c>
      <c r="H732" s="16" t="str">
        <f>VLOOKUP(Respostas[[#This Row],[CÓD_CLIENTE]],Localidades[],4,0)</f>
        <v>Nordeste</v>
      </c>
      <c r="I732" s="16" t="s">
        <v>1</v>
      </c>
      <c r="J732" s="16">
        <v>7</v>
      </c>
      <c r="K732" s="17" t="str">
        <f>IF(Respostas[[#This Row],[NOTA_FINAL_NPS]]&gt;=9,"Promotor",IF(Respostas[[#This Row],[NOTA_FINAL_NPS]]&lt;6,"Detrator","Neutro"))</f>
        <v>Neutro</v>
      </c>
    </row>
    <row r="733" spans="2:11" x14ac:dyDescent="0.2">
      <c r="B733" s="15">
        <v>44404</v>
      </c>
      <c r="C733" s="15" t="str">
        <f>UPPER(TEXT(Respostas[[#This Row],[DATA_RESPOSTA]],"mmm"))</f>
        <v>JUL</v>
      </c>
      <c r="D733" s="16">
        <v>9001392</v>
      </c>
      <c r="E733" s="16" t="str">
        <f>VLOOKUP(Respostas[[#This Row],[CÓD_CLIENTE]],CadastroClientes[[COD_CLIENTE]:[GERENTE]],5,0)</f>
        <v>Dexter</v>
      </c>
      <c r="F733" s="16" t="str">
        <f>VLOOKUP(Respostas[[#This Row],[CÓD_CLIENTE]],Localidades[],2,0)</f>
        <v>Rio de Janeiro</v>
      </c>
      <c r="G733" s="16" t="str">
        <f>VLOOKUP(Respostas[[#This Row],[CÓD_CLIENTE]],Localidades[],3,0)</f>
        <v>RJ</v>
      </c>
      <c r="H733" s="16" t="str">
        <f>VLOOKUP(Respostas[[#This Row],[CÓD_CLIENTE]],Localidades[],4,0)</f>
        <v>Sudeste</v>
      </c>
      <c r="I733" s="16" t="s">
        <v>57</v>
      </c>
      <c r="J733" s="16">
        <v>9</v>
      </c>
      <c r="K733" s="17" t="str">
        <f>IF(Respostas[[#This Row],[NOTA_FINAL_NPS]]&gt;=9,"Promotor",IF(Respostas[[#This Row],[NOTA_FINAL_NPS]]&lt;6,"Detrator","Neutro"))</f>
        <v>Promotor</v>
      </c>
    </row>
    <row r="734" spans="2:11" x14ac:dyDescent="0.2">
      <c r="B734" s="15">
        <v>44404</v>
      </c>
      <c r="C734" s="15" t="str">
        <f>UPPER(TEXT(Respostas[[#This Row],[DATA_RESPOSTA]],"mmm"))</f>
        <v>JUL</v>
      </c>
      <c r="D734" s="16">
        <v>9001518</v>
      </c>
      <c r="E734" s="16" t="str">
        <f>VLOOKUP(Respostas[[#This Row],[CÓD_CLIENTE]],CadastroClientes[[COD_CLIENTE]:[GERENTE]],5,0)</f>
        <v>Dexter</v>
      </c>
      <c r="F734" s="16" t="str">
        <f>VLOOKUP(Respostas[[#This Row],[CÓD_CLIENTE]],Localidades[],2,0)</f>
        <v>Manaus</v>
      </c>
      <c r="G734" s="16" t="str">
        <f>VLOOKUP(Respostas[[#This Row],[CÓD_CLIENTE]],Localidades[],3,0)</f>
        <v>AM</v>
      </c>
      <c r="H734" s="16" t="str">
        <f>VLOOKUP(Respostas[[#This Row],[CÓD_CLIENTE]],Localidades[],4,0)</f>
        <v>Norte</v>
      </c>
      <c r="I734" s="16" t="s">
        <v>57</v>
      </c>
      <c r="J734" s="16">
        <v>9</v>
      </c>
      <c r="K734" s="17" t="str">
        <f>IF(Respostas[[#This Row],[NOTA_FINAL_NPS]]&gt;=9,"Promotor",IF(Respostas[[#This Row],[NOTA_FINAL_NPS]]&lt;6,"Detrator","Neutro"))</f>
        <v>Promotor</v>
      </c>
    </row>
    <row r="735" spans="2:11" x14ac:dyDescent="0.2">
      <c r="B735" s="15">
        <v>44405</v>
      </c>
      <c r="C735" s="15" t="str">
        <f>UPPER(TEXT(Respostas[[#This Row],[DATA_RESPOSTA]],"mmm"))</f>
        <v>JUL</v>
      </c>
      <c r="D735" s="16">
        <v>9000583</v>
      </c>
      <c r="E735" s="16" t="str">
        <f>VLOOKUP(Respostas[[#This Row],[CÓD_CLIENTE]],CadastroClientes[[COD_CLIENTE]:[GERENTE]],5,0)</f>
        <v>Analise</v>
      </c>
      <c r="F735" s="16" t="str">
        <f>VLOOKUP(Respostas[[#This Row],[CÓD_CLIENTE]],Localidades[],2,0)</f>
        <v>Manaus</v>
      </c>
      <c r="G735" s="16" t="str">
        <f>VLOOKUP(Respostas[[#This Row],[CÓD_CLIENTE]],Localidades[],3,0)</f>
        <v>AM</v>
      </c>
      <c r="H735" s="16" t="str">
        <f>VLOOKUP(Respostas[[#This Row],[CÓD_CLIENTE]],Localidades[],4,0)</f>
        <v>Norte</v>
      </c>
      <c r="I735" s="16" t="s">
        <v>57</v>
      </c>
      <c r="J735" s="16">
        <v>10</v>
      </c>
      <c r="K735" s="17" t="str">
        <f>IF(Respostas[[#This Row],[NOTA_FINAL_NPS]]&gt;=9,"Promotor",IF(Respostas[[#This Row],[NOTA_FINAL_NPS]]&lt;6,"Detrator","Neutro"))</f>
        <v>Promotor</v>
      </c>
    </row>
    <row r="736" spans="2:11" x14ac:dyDescent="0.2">
      <c r="B736" s="15">
        <v>44405</v>
      </c>
      <c r="C736" s="15" t="str">
        <f>UPPER(TEXT(Respostas[[#This Row],[DATA_RESPOSTA]],"mmm"))</f>
        <v>JUL</v>
      </c>
      <c r="D736" s="16">
        <v>9000657</v>
      </c>
      <c r="E736" s="16" t="str">
        <f>VLOOKUP(Respostas[[#This Row],[CÓD_CLIENTE]],CadastroClientes[[COD_CLIENTE]:[GERENTE]],5,0)</f>
        <v>Analise</v>
      </c>
      <c r="F736" s="16" t="str">
        <f>VLOOKUP(Respostas[[#This Row],[CÓD_CLIENTE]],Localidades[],2,0)</f>
        <v>Belo Horizonte</v>
      </c>
      <c r="G736" s="16" t="str">
        <f>VLOOKUP(Respostas[[#This Row],[CÓD_CLIENTE]],Localidades[],3,0)</f>
        <v>MG</v>
      </c>
      <c r="H736" s="16" t="str">
        <f>VLOOKUP(Respostas[[#This Row],[CÓD_CLIENTE]],Localidades[],4,0)</f>
        <v>Sudeste</v>
      </c>
      <c r="I736" s="16" t="s">
        <v>56</v>
      </c>
      <c r="J736" s="16">
        <v>9</v>
      </c>
      <c r="K736" s="17" t="str">
        <f>IF(Respostas[[#This Row],[NOTA_FINAL_NPS]]&gt;=9,"Promotor",IF(Respostas[[#This Row],[NOTA_FINAL_NPS]]&lt;6,"Detrator","Neutro"))</f>
        <v>Promotor</v>
      </c>
    </row>
    <row r="737" spans="2:11" x14ac:dyDescent="0.2">
      <c r="B737" s="15">
        <v>44405</v>
      </c>
      <c r="C737" s="15" t="str">
        <f>UPPER(TEXT(Respostas[[#This Row],[DATA_RESPOSTA]],"mmm"))</f>
        <v>JUL</v>
      </c>
      <c r="D737" s="16">
        <v>9000955</v>
      </c>
      <c r="E737" s="16" t="str">
        <f>VLOOKUP(Respostas[[#This Row],[CÓD_CLIENTE]],CadastroClientes[[COD_CLIENTE]:[GERENTE]],5,0)</f>
        <v>Aria</v>
      </c>
      <c r="F737" s="16" t="str">
        <f>VLOOKUP(Respostas[[#This Row],[CÓD_CLIENTE]],Localidades[],2,0)</f>
        <v>Manaus</v>
      </c>
      <c r="G737" s="16" t="str">
        <f>VLOOKUP(Respostas[[#This Row],[CÓD_CLIENTE]],Localidades[],3,0)</f>
        <v>AM</v>
      </c>
      <c r="H737" s="16" t="str">
        <f>VLOOKUP(Respostas[[#This Row],[CÓD_CLIENTE]],Localidades[],4,0)</f>
        <v>Norte</v>
      </c>
      <c r="I737" s="16" t="s">
        <v>1</v>
      </c>
      <c r="J737" s="16">
        <v>5</v>
      </c>
      <c r="K737" s="17" t="str">
        <f>IF(Respostas[[#This Row],[NOTA_FINAL_NPS]]&gt;=9,"Promotor",IF(Respostas[[#This Row],[NOTA_FINAL_NPS]]&lt;6,"Detrator","Neutro"))</f>
        <v>Detrator</v>
      </c>
    </row>
    <row r="738" spans="2:11" x14ac:dyDescent="0.2">
      <c r="B738" s="15">
        <v>44406</v>
      </c>
      <c r="C738" s="15" t="str">
        <f>UPPER(TEXT(Respostas[[#This Row],[DATA_RESPOSTA]],"mmm"))</f>
        <v>JUL</v>
      </c>
      <c r="D738" s="16">
        <v>9001344</v>
      </c>
      <c r="E738" s="16" t="str">
        <f>VLOOKUP(Respostas[[#This Row],[CÓD_CLIENTE]],CadastroClientes[[COD_CLIENTE]:[GERENTE]],5,0)</f>
        <v>Analise</v>
      </c>
      <c r="F738" s="16" t="str">
        <f>VLOOKUP(Respostas[[#This Row],[CÓD_CLIENTE]],Localidades[],2,0)</f>
        <v>Rio de Janeiro</v>
      </c>
      <c r="G738" s="16" t="str">
        <f>VLOOKUP(Respostas[[#This Row],[CÓD_CLIENTE]],Localidades[],3,0)</f>
        <v>RJ</v>
      </c>
      <c r="H738" s="16" t="str">
        <f>VLOOKUP(Respostas[[#This Row],[CÓD_CLIENTE]],Localidades[],4,0)</f>
        <v>Sudeste</v>
      </c>
      <c r="I738" s="16" t="s">
        <v>54</v>
      </c>
      <c r="J738" s="16">
        <v>10</v>
      </c>
      <c r="K738" s="17" t="str">
        <f>IF(Respostas[[#This Row],[NOTA_FINAL_NPS]]&gt;=9,"Promotor",IF(Respostas[[#This Row],[NOTA_FINAL_NPS]]&lt;6,"Detrator","Neutro"))</f>
        <v>Promotor</v>
      </c>
    </row>
    <row r="739" spans="2:11" x14ac:dyDescent="0.2">
      <c r="B739" s="15">
        <v>44406</v>
      </c>
      <c r="C739" s="15" t="str">
        <f>UPPER(TEXT(Respostas[[#This Row],[DATA_RESPOSTA]],"mmm"))</f>
        <v>JUL</v>
      </c>
      <c r="D739" s="16">
        <v>9001495</v>
      </c>
      <c r="E739" s="16" t="str">
        <f>VLOOKUP(Respostas[[#This Row],[CÓD_CLIENTE]],CadastroClientes[[COD_CLIENTE]:[GERENTE]],5,0)</f>
        <v>Analise</v>
      </c>
      <c r="F739" s="16" t="str">
        <f>VLOOKUP(Respostas[[#This Row],[CÓD_CLIENTE]],Localidades[],2,0)</f>
        <v>Manaus</v>
      </c>
      <c r="G739" s="16" t="str">
        <f>VLOOKUP(Respostas[[#This Row],[CÓD_CLIENTE]],Localidades[],3,0)</f>
        <v>AM</v>
      </c>
      <c r="H739" s="16" t="str">
        <f>VLOOKUP(Respostas[[#This Row],[CÓD_CLIENTE]],Localidades[],4,0)</f>
        <v>Norte</v>
      </c>
      <c r="I739" s="16" t="s">
        <v>57</v>
      </c>
      <c r="J739" s="16">
        <v>10</v>
      </c>
      <c r="K739" s="17" t="str">
        <f>IF(Respostas[[#This Row],[NOTA_FINAL_NPS]]&gt;=9,"Promotor",IF(Respostas[[#This Row],[NOTA_FINAL_NPS]]&lt;6,"Detrator","Neutro"))</f>
        <v>Promotor</v>
      </c>
    </row>
    <row r="740" spans="2:11" x14ac:dyDescent="0.2">
      <c r="B740" s="15">
        <v>44407</v>
      </c>
      <c r="C740" s="15" t="str">
        <f>UPPER(TEXT(Respostas[[#This Row],[DATA_RESPOSTA]],"mmm"))</f>
        <v>JUL</v>
      </c>
      <c r="D740" s="16">
        <v>9000106</v>
      </c>
      <c r="E740" s="16" t="str">
        <f>VLOOKUP(Respostas[[#This Row],[CÓD_CLIENTE]],CadastroClientes[[COD_CLIENTE]:[GERENTE]],5,0)</f>
        <v>Dexter</v>
      </c>
      <c r="F740" s="16" t="str">
        <f>VLOOKUP(Respostas[[#This Row],[CÓD_CLIENTE]],Localidades[],2,0)</f>
        <v>Campinas</v>
      </c>
      <c r="G740" s="16" t="str">
        <f>VLOOKUP(Respostas[[#This Row],[CÓD_CLIENTE]],Localidades[],3,0)</f>
        <v>SP</v>
      </c>
      <c r="H740" s="16" t="str">
        <f>VLOOKUP(Respostas[[#This Row],[CÓD_CLIENTE]],Localidades[],4,0)</f>
        <v>Sudeste</v>
      </c>
      <c r="I740" s="16" t="s">
        <v>55</v>
      </c>
      <c r="J740" s="16">
        <v>9</v>
      </c>
      <c r="K740" s="17" t="str">
        <f>IF(Respostas[[#This Row],[NOTA_FINAL_NPS]]&gt;=9,"Promotor",IF(Respostas[[#This Row],[NOTA_FINAL_NPS]]&lt;6,"Detrator","Neutro"))</f>
        <v>Promotor</v>
      </c>
    </row>
    <row r="741" spans="2:11" x14ac:dyDescent="0.2">
      <c r="B741" s="15">
        <v>44407</v>
      </c>
      <c r="C741" s="15" t="str">
        <f>UPPER(TEXT(Respostas[[#This Row],[DATA_RESPOSTA]],"mmm"))</f>
        <v>JUL</v>
      </c>
      <c r="D741" s="16">
        <v>9000444</v>
      </c>
      <c r="E741" s="16" t="str">
        <f>VLOOKUP(Respostas[[#This Row],[CÓD_CLIENTE]],CadastroClientes[[COD_CLIENTE]:[GERENTE]],5,0)</f>
        <v>Analise</v>
      </c>
      <c r="F741" s="16" t="str">
        <f>VLOOKUP(Respostas[[#This Row],[CÓD_CLIENTE]],Localidades[],2,0)</f>
        <v>Belo Horizonte</v>
      </c>
      <c r="G741" s="16" t="str">
        <f>VLOOKUP(Respostas[[#This Row],[CÓD_CLIENTE]],Localidades[],3,0)</f>
        <v>MG</v>
      </c>
      <c r="H741" s="16" t="str">
        <f>VLOOKUP(Respostas[[#This Row],[CÓD_CLIENTE]],Localidades[],4,0)</f>
        <v>Sudeste</v>
      </c>
      <c r="I741" s="16" t="s">
        <v>57</v>
      </c>
      <c r="J741" s="16">
        <v>9</v>
      </c>
      <c r="K741" s="17" t="str">
        <f>IF(Respostas[[#This Row],[NOTA_FINAL_NPS]]&gt;=9,"Promotor",IF(Respostas[[#This Row],[NOTA_FINAL_NPS]]&lt;6,"Detrator","Neutro"))</f>
        <v>Promotor</v>
      </c>
    </row>
    <row r="742" spans="2:11" x14ac:dyDescent="0.2">
      <c r="B742" s="15">
        <v>44407</v>
      </c>
      <c r="C742" s="15" t="str">
        <f>UPPER(TEXT(Respostas[[#This Row],[DATA_RESPOSTA]],"mmm"))</f>
        <v>JUL</v>
      </c>
      <c r="D742" s="16">
        <v>9000502</v>
      </c>
      <c r="E742" s="16" t="str">
        <f>VLOOKUP(Respostas[[#This Row],[CÓD_CLIENTE]],CadastroClientes[[COD_CLIENTE]:[GERENTE]],5,0)</f>
        <v>Analise</v>
      </c>
      <c r="F742" s="16" t="str">
        <f>VLOOKUP(Respostas[[#This Row],[CÓD_CLIENTE]],Localidades[],2,0)</f>
        <v>Rio de Janeiro</v>
      </c>
      <c r="G742" s="16" t="str">
        <f>VLOOKUP(Respostas[[#This Row],[CÓD_CLIENTE]],Localidades[],3,0)</f>
        <v>RJ</v>
      </c>
      <c r="H742" s="16" t="str">
        <f>VLOOKUP(Respostas[[#This Row],[CÓD_CLIENTE]],Localidades[],4,0)</f>
        <v>Sudeste</v>
      </c>
      <c r="I742" s="16" t="s">
        <v>55</v>
      </c>
      <c r="J742" s="16">
        <v>7</v>
      </c>
      <c r="K742" s="17" t="str">
        <f>IF(Respostas[[#This Row],[NOTA_FINAL_NPS]]&gt;=9,"Promotor",IF(Respostas[[#This Row],[NOTA_FINAL_NPS]]&lt;6,"Detrator","Neutro"))</f>
        <v>Neutro</v>
      </c>
    </row>
    <row r="743" spans="2:11" x14ac:dyDescent="0.2">
      <c r="B743" s="15">
        <v>44407</v>
      </c>
      <c r="C743" s="15" t="str">
        <f>UPPER(TEXT(Respostas[[#This Row],[DATA_RESPOSTA]],"mmm"))</f>
        <v>JUL</v>
      </c>
      <c r="D743" s="16">
        <v>9000913</v>
      </c>
      <c r="E743" s="16" t="str">
        <f>VLOOKUP(Respostas[[#This Row],[CÓD_CLIENTE]],CadastroClientes[[COD_CLIENTE]:[GERENTE]],5,0)</f>
        <v>Aria</v>
      </c>
      <c r="F743" s="16" t="str">
        <f>VLOOKUP(Respostas[[#This Row],[CÓD_CLIENTE]],Localidades[],2,0)</f>
        <v>Porto Alegre</v>
      </c>
      <c r="G743" s="16" t="str">
        <f>VLOOKUP(Respostas[[#This Row],[CÓD_CLIENTE]],Localidades[],3,0)</f>
        <v>RS</v>
      </c>
      <c r="H743" s="16" t="str">
        <f>VLOOKUP(Respostas[[#This Row],[CÓD_CLIENTE]],Localidades[],4,0)</f>
        <v>Sul</v>
      </c>
      <c r="I743" s="16" t="s">
        <v>57</v>
      </c>
      <c r="J743" s="16">
        <v>7</v>
      </c>
      <c r="K743" s="17" t="str">
        <f>IF(Respostas[[#This Row],[NOTA_FINAL_NPS]]&gt;=9,"Promotor",IF(Respostas[[#This Row],[NOTA_FINAL_NPS]]&lt;6,"Detrator","Neutro"))</f>
        <v>Neutro</v>
      </c>
    </row>
    <row r="744" spans="2:11" x14ac:dyDescent="0.2">
      <c r="B744" s="15">
        <v>44407</v>
      </c>
      <c r="C744" s="15" t="str">
        <f>UPPER(TEXT(Respostas[[#This Row],[DATA_RESPOSTA]],"mmm"))</f>
        <v>JUL</v>
      </c>
      <c r="D744" s="16">
        <v>9001149</v>
      </c>
      <c r="E744" s="16" t="str">
        <f>VLOOKUP(Respostas[[#This Row],[CÓD_CLIENTE]],CadastroClientes[[COD_CLIENTE]:[GERENTE]],5,0)</f>
        <v>Walter</v>
      </c>
      <c r="F744" s="16" t="str">
        <f>VLOOKUP(Respostas[[#This Row],[CÓD_CLIENTE]],Localidades[],2,0)</f>
        <v>São Paulo</v>
      </c>
      <c r="G744" s="16" t="str">
        <f>VLOOKUP(Respostas[[#This Row],[CÓD_CLIENTE]],Localidades[],3,0)</f>
        <v>SP</v>
      </c>
      <c r="H744" s="16" t="str">
        <f>VLOOKUP(Respostas[[#This Row],[CÓD_CLIENTE]],Localidades[],4,0)</f>
        <v>Sudeste</v>
      </c>
      <c r="I744" s="16" t="s">
        <v>54</v>
      </c>
      <c r="J744" s="16">
        <v>5</v>
      </c>
      <c r="K744" s="17" t="str">
        <f>IF(Respostas[[#This Row],[NOTA_FINAL_NPS]]&gt;=9,"Promotor",IF(Respostas[[#This Row],[NOTA_FINAL_NPS]]&lt;6,"Detrator","Neutro"))</f>
        <v>Detrator</v>
      </c>
    </row>
    <row r="745" spans="2:11" x14ac:dyDescent="0.2">
      <c r="B745" s="15">
        <v>44408</v>
      </c>
      <c r="C745" s="15" t="str">
        <f>UPPER(TEXT(Respostas[[#This Row],[DATA_RESPOSTA]],"mmm"))</f>
        <v>JUL</v>
      </c>
      <c r="D745" s="16">
        <v>9000561</v>
      </c>
      <c r="E745" s="16" t="str">
        <f>VLOOKUP(Respostas[[#This Row],[CÓD_CLIENTE]],CadastroClientes[[COD_CLIENTE]:[GERENTE]],5,0)</f>
        <v>Analise</v>
      </c>
      <c r="F745" s="16" t="str">
        <f>VLOOKUP(Respostas[[#This Row],[CÓD_CLIENTE]],Localidades[],2,0)</f>
        <v>Recife</v>
      </c>
      <c r="G745" s="16" t="str">
        <f>VLOOKUP(Respostas[[#This Row],[CÓD_CLIENTE]],Localidades[],3,0)</f>
        <v>PE</v>
      </c>
      <c r="H745" s="16" t="str">
        <f>VLOOKUP(Respostas[[#This Row],[CÓD_CLIENTE]],Localidades[],4,0)</f>
        <v>Nordeste</v>
      </c>
      <c r="I745" s="16" t="s">
        <v>58</v>
      </c>
      <c r="J745" s="16">
        <v>8</v>
      </c>
      <c r="K745" s="17" t="str">
        <f>IF(Respostas[[#This Row],[NOTA_FINAL_NPS]]&gt;=9,"Promotor",IF(Respostas[[#This Row],[NOTA_FINAL_NPS]]&lt;6,"Detrator","Neutro"))</f>
        <v>Neutro</v>
      </c>
    </row>
    <row r="746" spans="2:11" x14ac:dyDescent="0.2">
      <c r="B746" s="15">
        <v>44408</v>
      </c>
      <c r="C746" s="15" t="str">
        <f>UPPER(TEXT(Respostas[[#This Row],[DATA_RESPOSTA]],"mmm"))</f>
        <v>JUL</v>
      </c>
      <c r="D746" s="16">
        <v>9000761</v>
      </c>
      <c r="E746" s="16" t="str">
        <f>VLOOKUP(Respostas[[#This Row],[CÓD_CLIENTE]],CadastroClientes[[COD_CLIENTE]:[GERENTE]],5,0)</f>
        <v>Dexter</v>
      </c>
      <c r="F746" s="16" t="str">
        <f>VLOOKUP(Respostas[[#This Row],[CÓD_CLIENTE]],Localidades[],2,0)</f>
        <v>Rio de Janeiro</v>
      </c>
      <c r="G746" s="16" t="str">
        <f>VLOOKUP(Respostas[[#This Row],[CÓD_CLIENTE]],Localidades[],3,0)</f>
        <v>RJ</v>
      </c>
      <c r="H746" s="16" t="str">
        <f>VLOOKUP(Respostas[[#This Row],[CÓD_CLIENTE]],Localidades[],4,0)</f>
        <v>Sudeste</v>
      </c>
      <c r="I746" s="16" t="s">
        <v>1</v>
      </c>
      <c r="J746" s="16">
        <v>5</v>
      </c>
      <c r="K746" s="17" t="str">
        <f>IF(Respostas[[#This Row],[NOTA_FINAL_NPS]]&gt;=9,"Promotor",IF(Respostas[[#This Row],[NOTA_FINAL_NPS]]&lt;6,"Detrator","Neutro"))</f>
        <v>Detrator</v>
      </c>
    </row>
    <row r="747" spans="2:11" x14ac:dyDescent="0.2">
      <c r="B747" s="15">
        <v>44408</v>
      </c>
      <c r="C747" s="15" t="str">
        <f>UPPER(TEXT(Respostas[[#This Row],[DATA_RESPOSTA]],"mmm"))</f>
        <v>JUL</v>
      </c>
      <c r="D747" s="16">
        <v>9001161</v>
      </c>
      <c r="E747" s="16" t="str">
        <f>VLOOKUP(Respostas[[#This Row],[CÓD_CLIENTE]],CadastroClientes[[COD_CLIENTE]:[GERENTE]],5,0)</f>
        <v>Walter</v>
      </c>
      <c r="F747" s="16" t="str">
        <f>VLOOKUP(Respostas[[#This Row],[CÓD_CLIENTE]],Localidades[],2,0)</f>
        <v>São Paulo</v>
      </c>
      <c r="G747" s="16" t="str">
        <f>VLOOKUP(Respostas[[#This Row],[CÓD_CLIENTE]],Localidades[],3,0)</f>
        <v>SP</v>
      </c>
      <c r="H747" s="16" t="str">
        <f>VLOOKUP(Respostas[[#This Row],[CÓD_CLIENTE]],Localidades[],4,0)</f>
        <v>Sudeste</v>
      </c>
      <c r="I747" s="16" t="s">
        <v>54</v>
      </c>
      <c r="J747" s="16">
        <v>10</v>
      </c>
      <c r="K747" s="17" t="str">
        <f>IF(Respostas[[#This Row],[NOTA_FINAL_NPS]]&gt;=9,"Promotor",IF(Respostas[[#This Row],[NOTA_FINAL_NPS]]&lt;6,"Detrator","Neutro"))</f>
        <v>Promotor</v>
      </c>
    </row>
    <row r="748" spans="2:11" x14ac:dyDescent="0.2">
      <c r="B748" s="15">
        <v>44408</v>
      </c>
      <c r="C748" s="15" t="str">
        <f>UPPER(TEXT(Respostas[[#This Row],[DATA_RESPOSTA]],"mmm"))</f>
        <v>JUL</v>
      </c>
      <c r="D748" s="16">
        <v>9001167</v>
      </c>
      <c r="E748" s="16" t="str">
        <f>VLOOKUP(Respostas[[#This Row],[CÓD_CLIENTE]],CadastroClientes[[COD_CLIENTE]:[GERENTE]],5,0)</f>
        <v>Kate</v>
      </c>
      <c r="F748" s="16" t="str">
        <f>VLOOKUP(Respostas[[#This Row],[CÓD_CLIENTE]],Localidades[],2,0)</f>
        <v>São Paulo</v>
      </c>
      <c r="G748" s="16" t="str">
        <f>VLOOKUP(Respostas[[#This Row],[CÓD_CLIENTE]],Localidades[],3,0)</f>
        <v>SP</v>
      </c>
      <c r="H748" s="16" t="str">
        <f>VLOOKUP(Respostas[[#This Row],[CÓD_CLIENTE]],Localidades[],4,0)</f>
        <v>Sudeste</v>
      </c>
      <c r="I748" s="16" t="s">
        <v>1</v>
      </c>
      <c r="J748" s="16">
        <v>9</v>
      </c>
      <c r="K748" s="17" t="str">
        <f>IF(Respostas[[#This Row],[NOTA_FINAL_NPS]]&gt;=9,"Promotor",IF(Respostas[[#This Row],[NOTA_FINAL_NPS]]&lt;6,"Detrator","Neutro"))</f>
        <v>Promotor</v>
      </c>
    </row>
    <row r="749" spans="2:11" x14ac:dyDescent="0.2">
      <c r="B749" s="15">
        <v>44408</v>
      </c>
      <c r="C749" s="15" t="str">
        <f>UPPER(TEXT(Respostas[[#This Row],[DATA_RESPOSTA]],"mmm"))</f>
        <v>JUL</v>
      </c>
      <c r="D749" s="16">
        <v>9001225</v>
      </c>
      <c r="E749" s="16" t="str">
        <f>VLOOKUP(Respostas[[#This Row],[CÓD_CLIENTE]],CadastroClientes[[COD_CLIENTE]:[GERENTE]],5,0)</f>
        <v>Michael</v>
      </c>
      <c r="F749" s="16" t="str">
        <f>VLOOKUP(Respostas[[#This Row],[CÓD_CLIENTE]],Localidades[],2,0)</f>
        <v>Belo Horizonte</v>
      </c>
      <c r="G749" s="16" t="str">
        <f>VLOOKUP(Respostas[[#This Row],[CÓD_CLIENTE]],Localidades[],3,0)</f>
        <v>MG</v>
      </c>
      <c r="H749" s="16" t="str">
        <f>VLOOKUP(Respostas[[#This Row],[CÓD_CLIENTE]],Localidades[],4,0)</f>
        <v>Sudeste</v>
      </c>
      <c r="I749" s="16" t="s">
        <v>58</v>
      </c>
      <c r="J749" s="16">
        <v>8</v>
      </c>
      <c r="K749" s="17" t="str">
        <f>IF(Respostas[[#This Row],[NOTA_FINAL_NPS]]&gt;=9,"Promotor",IF(Respostas[[#This Row],[NOTA_FINAL_NPS]]&lt;6,"Detrator","Neutro"))</f>
        <v>Neutro</v>
      </c>
    </row>
    <row r="750" spans="2:11" x14ac:dyDescent="0.2">
      <c r="B750" s="15">
        <v>44409</v>
      </c>
      <c r="C750" s="15" t="str">
        <f>UPPER(TEXT(Respostas[[#This Row],[DATA_RESPOSTA]],"mmm"))</f>
        <v>AGO</v>
      </c>
      <c r="D750" s="16">
        <v>9000070</v>
      </c>
      <c r="E750" s="16" t="str">
        <f>VLOOKUP(Respostas[[#This Row],[CÓD_CLIENTE]],CadastroClientes[[COD_CLIENTE]:[GERENTE]],5,0)</f>
        <v>Michael</v>
      </c>
      <c r="F750" s="16" t="str">
        <f>VLOOKUP(Respostas[[#This Row],[CÓD_CLIENTE]],Localidades[],2,0)</f>
        <v>Belo Horizonte</v>
      </c>
      <c r="G750" s="16" t="str">
        <f>VLOOKUP(Respostas[[#This Row],[CÓD_CLIENTE]],Localidades[],3,0)</f>
        <v>MG</v>
      </c>
      <c r="H750" s="16" t="str">
        <f>VLOOKUP(Respostas[[#This Row],[CÓD_CLIENTE]],Localidades[],4,0)</f>
        <v>Sudeste</v>
      </c>
      <c r="I750" s="16" t="s">
        <v>1</v>
      </c>
      <c r="J750" s="16">
        <v>8</v>
      </c>
      <c r="K750" s="17" t="str">
        <f>IF(Respostas[[#This Row],[NOTA_FINAL_NPS]]&gt;=9,"Promotor",IF(Respostas[[#This Row],[NOTA_FINAL_NPS]]&lt;6,"Detrator","Neutro"))</f>
        <v>Neutro</v>
      </c>
    </row>
    <row r="751" spans="2:11" x14ac:dyDescent="0.2">
      <c r="B751" s="15">
        <v>44409</v>
      </c>
      <c r="C751" s="15" t="str">
        <f>UPPER(TEXT(Respostas[[#This Row],[DATA_RESPOSTA]],"mmm"))</f>
        <v>AGO</v>
      </c>
      <c r="D751" s="16">
        <v>9000912</v>
      </c>
      <c r="E751" s="16" t="str">
        <f>VLOOKUP(Respostas[[#This Row],[CÓD_CLIENTE]],CadastroClientes[[COD_CLIENTE]:[GERENTE]],5,0)</f>
        <v>Aria</v>
      </c>
      <c r="F751" s="16" t="str">
        <f>VLOOKUP(Respostas[[#This Row],[CÓD_CLIENTE]],Localidades[],2,0)</f>
        <v>Recife</v>
      </c>
      <c r="G751" s="16" t="str">
        <f>VLOOKUP(Respostas[[#This Row],[CÓD_CLIENTE]],Localidades[],3,0)</f>
        <v>PE</v>
      </c>
      <c r="H751" s="16" t="str">
        <f>VLOOKUP(Respostas[[#This Row],[CÓD_CLIENTE]],Localidades[],4,0)</f>
        <v>Nordeste</v>
      </c>
      <c r="I751" s="16" t="s">
        <v>56</v>
      </c>
      <c r="J751" s="16">
        <v>8</v>
      </c>
      <c r="K751" s="17" t="str">
        <f>IF(Respostas[[#This Row],[NOTA_FINAL_NPS]]&gt;=9,"Promotor",IF(Respostas[[#This Row],[NOTA_FINAL_NPS]]&lt;6,"Detrator","Neutro"))</f>
        <v>Neutro</v>
      </c>
    </row>
    <row r="752" spans="2:11" x14ac:dyDescent="0.2">
      <c r="B752" s="15">
        <v>44409</v>
      </c>
      <c r="C752" s="15" t="str">
        <f>UPPER(TEXT(Respostas[[#This Row],[DATA_RESPOSTA]],"mmm"))</f>
        <v>AGO</v>
      </c>
      <c r="D752" s="16">
        <v>9000919</v>
      </c>
      <c r="E752" s="16" t="str">
        <f>VLOOKUP(Respostas[[#This Row],[CÓD_CLIENTE]],CadastroClientes[[COD_CLIENTE]:[GERENTE]],5,0)</f>
        <v>Aria</v>
      </c>
      <c r="F752" s="16" t="str">
        <f>VLOOKUP(Respostas[[#This Row],[CÓD_CLIENTE]],Localidades[],2,0)</f>
        <v>Manaus</v>
      </c>
      <c r="G752" s="16" t="str">
        <f>VLOOKUP(Respostas[[#This Row],[CÓD_CLIENTE]],Localidades[],3,0)</f>
        <v>AM</v>
      </c>
      <c r="H752" s="16" t="str">
        <f>VLOOKUP(Respostas[[#This Row],[CÓD_CLIENTE]],Localidades[],4,0)</f>
        <v>Norte</v>
      </c>
      <c r="I752" s="16" t="s">
        <v>57</v>
      </c>
      <c r="J752" s="16">
        <v>8</v>
      </c>
      <c r="K752" s="17" t="str">
        <f>IF(Respostas[[#This Row],[NOTA_FINAL_NPS]]&gt;=9,"Promotor",IF(Respostas[[#This Row],[NOTA_FINAL_NPS]]&lt;6,"Detrator","Neutro"))</f>
        <v>Neutro</v>
      </c>
    </row>
    <row r="753" spans="2:11" x14ac:dyDescent="0.2">
      <c r="B753" s="15">
        <v>44409</v>
      </c>
      <c r="C753" s="15" t="str">
        <f>UPPER(TEXT(Respostas[[#This Row],[DATA_RESPOSTA]],"mmm"))</f>
        <v>AGO</v>
      </c>
      <c r="D753" s="16">
        <v>9001155</v>
      </c>
      <c r="E753" s="16" t="str">
        <f>VLOOKUP(Respostas[[#This Row],[CÓD_CLIENTE]],CadastroClientes[[COD_CLIENTE]:[GERENTE]],5,0)</f>
        <v>Aria</v>
      </c>
      <c r="F753" s="16" t="str">
        <f>VLOOKUP(Respostas[[#This Row],[CÓD_CLIENTE]],Localidades[],2,0)</f>
        <v>Recife</v>
      </c>
      <c r="G753" s="16" t="str">
        <f>VLOOKUP(Respostas[[#This Row],[CÓD_CLIENTE]],Localidades[],3,0)</f>
        <v>PE</v>
      </c>
      <c r="H753" s="16" t="str">
        <f>VLOOKUP(Respostas[[#This Row],[CÓD_CLIENTE]],Localidades[],4,0)</f>
        <v>Nordeste</v>
      </c>
      <c r="I753" s="16" t="s">
        <v>54</v>
      </c>
      <c r="J753" s="16">
        <v>9</v>
      </c>
      <c r="K753" s="17" t="str">
        <f>IF(Respostas[[#This Row],[NOTA_FINAL_NPS]]&gt;=9,"Promotor",IF(Respostas[[#This Row],[NOTA_FINAL_NPS]]&lt;6,"Detrator","Neutro"))</f>
        <v>Promotor</v>
      </c>
    </row>
    <row r="754" spans="2:11" x14ac:dyDescent="0.2">
      <c r="B754" s="15">
        <v>44409</v>
      </c>
      <c r="C754" s="15" t="str">
        <f>UPPER(TEXT(Respostas[[#This Row],[DATA_RESPOSTA]],"mmm"))</f>
        <v>AGO</v>
      </c>
      <c r="D754" s="16">
        <v>9001200</v>
      </c>
      <c r="E754" s="16" t="str">
        <f>VLOOKUP(Respostas[[#This Row],[CÓD_CLIENTE]],CadastroClientes[[COD_CLIENTE]:[GERENTE]],5,0)</f>
        <v>Dexter</v>
      </c>
      <c r="F754" s="16" t="str">
        <f>VLOOKUP(Respostas[[#This Row],[CÓD_CLIENTE]],Localidades[],2,0)</f>
        <v>Rio de Janeiro</v>
      </c>
      <c r="G754" s="16" t="str">
        <f>VLOOKUP(Respostas[[#This Row],[CÓD_CLIENTE]],Localidades[],3,0)</f>
        <v>RJ</v>
      </c>
      <c r="H754" s="16" t="str">
        <f>VLOOKUP(Respostas[[#This Row],[CÓD_CLIENTE]],Localidades[],4,0)</f>
        <v>Sudeste</v>
      </c>
      <c r="I754" s="16" t="s">
        <v>54</v>
      </c>
      <c r="J754" s="16">
        <v>8</v>
      </c>
      <c r="K754" s="17" t="str">
        <f>IF(Respostas[[#This Row],[NOTA_FINAL_NPS]]&gt;=9,"Promotor",IF(Respostas[[#This Row],[NOTA_FINAL_NPS]]&lt;6,"Detrator","Neutro"))</f>
        <v>Neutro</v>
      </c>
    </row>
    <row r="755" spans="2:11" x14ac:dyDescent="0.2">
      <c r="B755" s="15">
        <v>44409</v>
      </c>
      <c r="C755" s="15" t="str">
        <f>UPPER(TEXT(Respostas[[#This Row],[DATA_RESPOSTA]],"mmm"))</f>
        <v>AGO</v>
      </c>
      <c r="D755" s="16">
        <v>9001381</v>
      </c>
      <c r="E755" s="16" t="str">
        <f>VLOOKUP(Respostas[[#This Row],[CÓD_CLIENTE]],CadastroClientes[[COD_CLIENTE]:[GERENTE]],5,0)</f>
        <v>Analise</v>
      </c>
      <c r="F755" s="16" t="str">
        <f>VLOOKUP(Respostas[[#This Row],[CÓD_CLIENTE]],Localidades[],2,0)</f>
        <v>Porto Alegre</v>
      </c>
      <c r="G755" s="16" t="str">
        <f>VLOOKUP(Respostas[[#This Row],[CÓD_CLIENTE]],Localidades[],3,0)</f>
        <v>RS</v>
      </c>
      <c r="H755" s="16" t="str">
        <f>VLOOKUP(Respostas[[#This Row],[CÓD_CLIENTE]],Localidades[],4,0)</f>
        <v>Sul</v>
      </c>
      <c r="I755" s="16" t="s">
        <v>57</v>
      </c>
      <c r="J755" s="16">
        <v>9</v>
      </c>
      <c r="K755" s="17" t="str">
        <f>IF(Respostas[[#This Row],[NOTA_FINAL_NPS]]&gt;=9,"Promotor",IF(Respostas[[#This Row],[NOTA_FINAL_NPS]]&lt;6,"Detrator","Neutro"))</f>
        <v>Promotor</v>
      </c>
    </row>
    <row r="756" spans="2:11" x14ac:dyDescent="0.2">
      <c r="B756" s="15">
        <v>44409</v>
      </c>
      <c r="C756" s="15" t="str">
        <f>UPPER(TEXT(Respostas[[#This Row],[DATA_RESPOSTA]],"mmm"))</f>
        <v>AGO</v>
      </c>
      <c r="D756" s="16">
        <v>9001473</v>
      </c>
      <c r="E756" s="16" t="str">
        <f>VLOOKUP(Respostas[[#This Row],[CÓD_CLIENTE]],CadastroClientes[[COD_CLIENTE]:[GERENTE]],5,0)</f>
        <v>Analise</v>
      </c>
      <c r="F756" s="16" t="str">
        <f>VLOOKUP(Respostas[[#This Row],[CÓD_CLIENTE]],Localidades[],2,0)</f>
        <v>Rio de Janeiro</v>
      </c>
      <c r="G756" s="16" t="str">
        <f>VLOOKUP(Respostas[[#This Row],[CÓD_CLIENTE]],Localidades[],3,0)</f>
        <v>RJ</v>
      </c>
      <c r="H756" s="16" t="str">
        <f>VLOOKUP(Respostas[[#This Row],[CÓD_CLIENTE]],Localidades[],4,0)</f>
        <v>Sudeste</v>
      </c>
      <c r="I756" s="16" t="s">
        <v>57</v>
      </c>
      <c r="J756" s="16">
        <v>8</v>
      </c>
      <c r="K756" s="17" t="str">
        <f>IF(Respostas[[#This Row],[NOTA_FINAL_NPS]]&gt;=9,"Promotor",IF(Respostas[[#This Row],[NOTA_FINAL_NPS]]&lt;6,"Detrator","Neutro"))</f>
        <v>Neutro</v>
      </c>
    </row>
    <row r="757" spans="2:11" x14ac:dyDescent="0.2">
      <c r="B757" s="15">
        <v>44410</v>
      </c>
      <c r="C757" s="15" t="str">
        <f>UPPER(TEXT(Respostas[[#This Row],[DATA_RESPOSTA]],"mmm"))</f>
        <v>AGO</v>
      </c>
      <c r="D757" s="16">
        <v>9000176</v>
      </c>
      <c r="E757" s="16" t="str">
        <f>VLOOKUP(Respostas[[#This Row],[CÓD_CLIENTE]],CadastroClientes[[COD_CLIENTE]:[GERENTE]],5,0)</f>
        <v>Dexter</v>
      </c>
      <c r="F757" s="16" t="str">
        <f>VLOOKUP(Respostas[[#This Row],[CÓD_CLIENTE]],Localidades[],2,0)</f>
        <v>São Paulo</v>
      </c>
      <c r="G757" s="16" t="str">
        <f>VLOOKUP(Respostas[[#This Row],[CÓD_CLIENTE]],Localidades[],3,0)</f>
        <v>SP</v>
      </c>
      <c r="H757" s="16" t="str">
        <f>VLOOKUP(Respostas[[#This Row],[CÓD_CLIENTE]],Localidades[],4,0)</f>
        <v>Sudeste</v>
      </c>
      <c r="I757" s="16" t="s">
        <v>57</v>
      </c>
      <c r="J757" s="16">
        <v>10</v>
      </c>
      <c r="K757" s="17" t="str">
        <f>IF(Respostas[[#This Row],[NOTA_FINAL_NPS]]&gt;=9,"Promotor",IF(Respostas[[#This Row],[NOTA_FINAL_NPS]]&lt;6,"Detrator","Neutro"))</f>
        <v>Promotor</v>
      </c>
    </row>
    <row r="758" spans="2:11" x14ac:dyDescent="0.2">
      <c r="B758" s="15">
        <v>44410</v>
      </c>
      <c r="C758" s="15" t="str">
        <f>UPPER(TEXT(Respostas[[#This Row],[DATA_RESPOSTA]],"mmm"))</f>
        <v>AGO</v>
      </c>
      <c r="D758" s="16">
        <v>9000394</v>
      </c>
      <c r="E758" s="16" t="str">
        <f>VLOOKUP(Respostas[[#This Row],[CÓD_CLIENTE]],CadastroClientes[[COD_CLIENTE]:[GERENTE]],5,0)</f>
        <v>Analise</v>
      </c>
      <c r="F758" s="16" t="str">
        <f>VLOOKUP(Respostas[[#This Row],[CÓD_CLIENTE]],Localidades[],2,0)</f>
        <v>Rio de Janeiro</v>
      </c>
      <c r="G758" s="16" t="str">
        <f>VLOOKUP(Respostas[[#This Row],[CÓD_CLIENTE]],Localidades[],3,0)</f>
        <v>RJ</v>
      </c>
      <c r="H758" s="16" t="str">
        <f>VLOOKUP(Respostas[[#This Row],[CÓD_CLIENTE]],Localidades[],4,0)</f>
        <v>Sudeste</v>
      </c>
      <c r="I758" s="16" t="s">
        <v>1</v>
      </c>
      <c r="J758" s="16">
        <v>8</v>
      </c>
      <c r="K758" s="17" t="str">
        <f>IF(Respostas[[#This Row],[NOTA_FINAL_NPS]]&gt;=9,"Promotor",IF(Respostas[[#This Row],[NOTA_FINAL_NPS]]&lt;6,"Detrator","Neutro"))</f>
        <v>Neutro</v>
      </c>
    </row>
    <row r="759" spans="2:11" x14ac:dyDescent="0.2">
      <c r="B759" s="15">
        <v>44410</v>
      </c>
      <c r="C759" s="15" t="str">
        <f>UPPER(TEXT(Respostas[[#This Row],[DATA_RESPOSTA]],"mmm"))</f>
        <v>AGO</v>
      </c>
      <c r="D759" s="16">
        <v>9000576</v>
      </c>
      <c r="E759" s="16" t="str">
        <f>VLOOKUP(Respostas[[#This Row],[CÓD_CLIENTE]],CadastroClientes[[COD_CLIENTE]:[GERENTE]],5,0)</f>
        <v>Analise</v>
      </c>
      <c r="F759" s="16" t="str">
        <f>VLOOKUP(Respostas[[#This Row],[CÓD_CLIENTE]],Localidades[],2,0)</f>
        <v>Florianopolis</v>
      </c>
      <c r="G759" s="16" t="str">
        <f>VLOOKUP(Respostas[[#This Row],[CÓD_CLIENTE]],Localidades[],3,0)</f>
        <v>SC</v>
      </c>
      <c r="H759" s="16" t="str">
        <f>VLOOKUP(Respostas[[#This Row],[CÓD_CLIENTE]],Localidades[],4,0)</f>
        <v>Sul</v>
      </c>
      <c r="I759" s="16" t="s">
        <v>55</v>
      </c>
      <c r="J759" s="16">
        <v>8</v>
      </c>
      <c r="K759" s="17" t="str">
        <f>IF(Respostas[[#This Row],[NOTA_FINAL_NPS]]&gt;=9,"Promotor",IF(Respostas[[#This Row],[NOTA_FINAL_NPS]]&lt;6,"Detrator","Neutro"))</f>
        <v>Neutro</v>
      </c>
    </row>
    <row r="760" spans="2:11" x14ac:dyDescent="0.2">
      <c r="B760" s="15">
        <v>44410</v>
      </c>
      <c r="C760" s="15" t="str">
        <f>UPPER(TEXT(Respostas[[#This Row],[DATA_RESPOSTA]],"mmm"))</f>
        <v>AGO</v>
      </c>
      <c r="D760" s="16">
        <v>9000662</v>
      </c>
      <c r="E760" s="16" t="str">
        <f>VLOOKUP(Respostas[[#This Row],[CÓD_CLIENTE]],CadastroClientes[[COD_CLIENTE]:[GERENTE]],5,0)</f>
        <v>Analise</v>
      </c>
      <c r="F760" s="16" t="str">
        <f>VLOOKUP(Respostas[[#This Row],[CÓD_CLIENTE]],Localidades[],2,0)</f>
        <v>Florianopolis</v>
      </c>
      <c r="G760" s="16" t="str">
        <f>VLOOKUP(Respostas[[#This Row],[CÓD_CLIENTE]],Localidades[],3,0)</f>
        <v>SC</v>
      </c>
      <c r="H760" s="16" t="str">
        <f>VLOOKUP(Respostas[[#This Row],[CÓD_CLIENTE]],Localidades[],4,0)</f>
        <v>Sul</v>
      </c>
      <c r="I760" s="16" t="s">
        <v>57</v>
      </c>
      <c r="J760" s="16">
        <v>8</v>
      </c>
      <c r="K760" s="17" t="str">
        <f>IF(Respostas[[#This Row],[NOTA_FINAL_NPS]]&gt;=9,"Promotor",IF(Respostas[[#This Row],[NOTA_FINAL_NPS]]&lt;6,"Detrator","Neutro"))</f>
        <v>Neutro</v>
      </c>
    </row>
    <row r="761" spans="2:11" x14ac:dyDescent="0.2">
      <c r="B761" s="15">
        <v>44410</v>
      </c>
      <c r="C761" s="15" t="str">
        <f>UPPER(TEXT(Respostas[[#This Row],[DATA_RESPOSTA]],"mmm"))</f>
        <v>AGO</v>
      </c>
      <c r="D761" s="16">
        <v>9000844</v>
      </c>
      <c r="E761" s="16" t="str">
        <f>VLOOKUP(Respostas[[#This Row],[CÓD_CLIENTE]],CadastroClientes[[COD_CLIENTE]:[GERENTE]],5,0)</f>
        <v>Dexter</v>
      </c>
      <c r="F761" s="16" t="str">
        <f>VLOOKUP(Respostas[[#This Row],[CÓD_CLIENTE]],Localidades[],2,0)</f>
        <v>Porto Alegre</v>
      </c>
      <c r="G761" s="16" t="str">
        <f>VLOOKUP(Respostas[[#This Row],[CÓD_CLIENTE]],Localidades[],3,0)</f>
        <v>RS</v>
      </c>
      <c r="H761" s="16" t="str">
        <f>VLOOKUP(Respostas[[#This Row],[CÓD_CLIENTE]],Localidades[],4,0)</f>
        <v>Sul</v>
      </c>
      <c r="I761" s="16" t="s">
        <v>1</v>
      </c>
      <c r="J761" s="16">
        <v>8</v>
      </c>
      <c r="K761" s="17" t="str">
        <f>IF(Respostas[[#This Row],[NOTA_FINAL_NPS]]&gt;=9,"Promotor",IF(Respostas[[#This Row],[NOTA_FINAL_NPS]]&lt;6,"Detrator","Neutro"))</f>
        <v>Neutro</v>
      </c>
    </row>
    <row r="762" spans="2:11" x14ac:dyDescent="0.2">
      <c r="B762" s="15">
        <v>44410</v>
      </c>
      <c r="C762" s="15" t="str">
        <f>UPPER(TEXT(Respostas[[#This Row],[DATA_RESPOSTA]],"mmm"))</f>
        <v>AGO</v>
      </c>
      <c r="D762" s="16">
        <v>9000888</v>
      </c>
      <c r="E762" s="16" t="str">
        <f>VLOOKUP(Respostas[[#This Row],[CÓD_CLIENTE]],CadastroClientes[[COD_CLIENTE]:[GERENTE]],5,0)</f>
        <v>Aria</v>
      </c>
      <c r="F762" s="16" t="str">
        <f>VLOOKUP(Respostas[[#This Row],[CÓD_CLIENTE]],Localidades[],2,0)</f>
        <v>Campinas</v>
      </c>
      <c r="G762" s="16" t="str">
        <f>VLOOKUP(Respostas[[#This Row],[CÓD_CLIENTE]],Localidades[],3,0)</f>
        <v>SP</v>
      </c>
      <c r="H762" s="16" t="str">
        <f>VLOOKUP(Respostas[[#This Row],[CÓD_CLIENTE]],Localidades[],4,0)</f>
        <v>Sudeste</v>
      </c>
      <c r="I762" s="16" t="s">
        <v>55</v>
      </c>
      <c r="J762" s="16">
        <v>10</v>
      </c>
      <c r="K762" s="17" t="str">
        <f>IF(Respostas[[#This Row],[NOTA_FINAL_NPS]]&gt;=9,"Promotor",IF(Respostas[[#This Row],[NOTA_FINAL_NPS]]&lt;6,"Detrator","Neutro"))</f>
        <v>Promotor</v>
      </c>
    </row>
    <row r="763" spans="2:11" x14ac:dyDescent="0.2">
      <c r="B763" s="15">
        <v>44410</v>
      </c>
      <c r="C763" s="15" t="str">
        <f>UPPER(TEXT(Respostas[[#This Row],[DATA_RESPOSTA]],"mmm"))</f>
        <v>AGO</v>
      </c>
      <c r="D763" s="16">
        <v>9001069</v>
      </c>
      <c r="E763" s="16" t="str">
        <f>VLOOKUP(Respostas[[#This Row],[CÓD_CLIENTE]],CadastroClientes[[COD_CLIENTE]:[GERENTE]],5,0)</f>
        <v>Aria</v>
      </c>
      <c r="F763" s="16" t="str">
        <f>VLOOKUP(Respostas[[#This Row],[CÓD_CLIENTE]],Localidades[],2,0)</f>
        <v>Manaus</v>
      </c>
      <c r="G763" s="16" t="str">
        <f>VLOOKUP(Respostas[[#This Row],[CÓD_CLIENTE]],Localidades[],3,0)</f>
        <v>AM</v>
      </c>
      <c r="H763" s="16" t="str">
        <f>VLOOKUP(Respostas[[#This Row],[CÓD_CLIENTE]],Localidades[],4,0)</f>
        <v>Norte</v>
      </c>
      <c r="I763" s="16" t="s">
        <v>58</v>
      </c>
      <c r="J763" s="16">
        <v>8</v>
      </c>
      <c r="K763" s="17" t="str">
        <f>IF(Respostas[[#This Row],[NOTA_FINAL_NPS]]&gt;=9,"Promotor",IF(Respostas[[#This Row],[NOTA_FINAL_NPS]]&lt;6,"Detrator","Neutro"))</f>
        <v>Neutro</v>
      </c>
    </row>
    <row r="764" spans="2:11" x14ac:dyDescent="0.2">
      <c r="B764" s="15">
        <v>44410</v>
      </c>
      <c r="C764" s="15" t="str">
        <f>UPPER(TEXT(Respostas[[#This Row],[DATA_RESPOSTA]],"mmm"))</f>
        <v>AGO</v>
      </c>
      <c r="D764" s="16">
        <v>9001321</v>
      </c>
      <c r="E764" s="16" t="str">
        <f>VLOOKUP(Respostas[[#This Row],[CÓD_CLIENTE]],CadastroClientes[[COD_CLIENTE]:[GERENTE]],5,0)</f>
        <v>Analise</v>
      </c>
      <c r="F764" s="16" t="str">
        <f>VLOOKUP(Respostas[[#This Row],[CÓD_CLIENTE]],Localidades[],2,0)</f>
        <v>Florianopolis</v>
      </c>
      <c r="G764" s="16" t="str">
        <f>VLOOKUP(Respostas[[#This Row],[CÓD_CLIENTE]],Localidades[],3,0)</f>
        <v>SC</v>
      </c>
      <c r="H764" s="16" t="str">
        <f>VLOOKUP(Respostas[[#This Row],[CÓD_CLIENTE]],Localidades[],4,0)</f>
        <v>Sul</v>
      </c>
      <c r="I764" s="16" t="s">
        <v>54</v>
      </c>
      <c r="J764" s="16">
        <v>10</v>
      </c>
      <c r="K764" s="17" t="str">
        <f>IF(Respostas[[#This Row],[NOTA_FINAL_NPS]]&gt;=9,"Promotor",IF(Respostas[[#This Row],[NOTA_FINAL_NPS]]&lt;6,"Detrator","Neutro"))</f>
        <v>Promotor</v>
      </c>
    </row>
    <row r="765" spans="2:11" x14ac:dyDescent="0.2">
      <c r="B765" s="15">
        <v>44410</v>
      </c>
      <c r="C765" s="15" t="str">
        <f>UPPER(TEXT(Respostas[[#This Row],[DATA_RESPOSTA]],"mmm"))</f>
        <v>AGO</v>
      </c>
      <c r="D765" s="16">
        <v>9001387</v>
      </c>
      <c r="E765" s="16" t="str">
        <f>VLOOKUP(Respostas[[#This Row],[CÓD_CLIENTE]],CadastroClientes[[COD_CLIENTE]:[GERENTE]],5,0)</f>
        <v>Michael</v>
      </c>
      <c r="F765" s="16" t="str">
        <f>VLOOKUP(Respostas[[#This Row],[CÓD_CLIENTE]],Localidades[],2,0)</f>
        <v>Goiania</v>
      </c>
      <c r="G765" s="16" t="str">
        <f>VLOOKUP(Respostas[[#This Row],[CÓD_CLIENTE]],Localidades[],3,0)</f>
        <v>GO</v>
      </c>
      <c r="H765" s="16" t="str">
        <f>VLOOKUP(Respostas[[#This Row],[CÓD_CLIENTE]],Localidades[],4,0)</f>
        <v>Centro-oeste</v>
      </c>
      <c r="I765" s="16" t="s">
        <v>57</v>
      </c>
      <c r="J765" s="16">
        <v>8</v>
      </c>
      <c r="K765" s="17" t="str">
        <f>IF(Respostas[[#This Row],[NOTA_FINAL_NPS]]&gt;=9,"Promotor",IF(Respostas[[#This Row],[NOTA_FINAL_NPS]]&lt;6,"Detrator","Neutro"))</f>
        <v>Neutro</v>
      </c>
    </row>
    <row r="766" spans="2:11" x14ac:dyDescent="0.2">
      <c r="B766" s="15">
        <v>44410</v>
      </c>
      <c r="C766" s="15" t="str">
        <f>UPPER(TEXT(Respostas[[#This Row],[DATA_RESPOSTA]],"mmm"))</f>
        <v>AGO</v>
      </c>
      <c r="D766" s="16">
        <v>9001416</v>
      </c>
      <c r="E766" s="16" t="str">
        <f>VLOOKUP(Respostas[[#This Row],[CÓD_CLIENTE]],CadastroClientes[[COD_CLIENTE]:[GERENTE]],5,0)</f>
        <v>Kate</v>
      </c>
      <c r="F766" s="16" t="str">
        <f>VLOOKUP(Respostas[[#This Row],[CÓD_CLIENTE]],Localidades[],2,0)</f>
        <v>São Paulo</v>
      </c>
      <c r="G766" s="16" t="str">
        <f>VLOOKUP(Respostas[[#This Row],[CÓD_CLIENTE]],Localidades[],3,0)</f>
        <v>SP</v>
      </c>
      <c r="H766" s="16" t="str">
        <f>VLOOKUP(Respostas[[#This Row],[CÓD_CLIENTE]],Localidades[],4,0)</f>
        <v>Sudeste</v>
      </c>
      <c r="I766" s="16" t="s">
        <v>57</v>
      </c>
      <c r="J766" s="16">
        <v>9</v>
      </c>
      <c r="K766" s="17" t="str">
        <f>IF(Respostas[[#This Row],[NOTA_FINAL_NPS]]&gt;=9,"Promotor",IF(Respostas[[#This Row],[NOTA_FINAL_NPS]]&lt;6,"Detrator","Neutro"))</f>
        <v>Promotor</v>
      </c>
    </row>
    <row r="767" spans="2:11" x14ac:dyDescent="0.2">
      <c r="B767" s="15">
        <v>44410</v>
      </c>
      <c r="C767" s="15" t="str">
        <f>UPPER(TEXT(Respostas[[#This Row],[DATA_RESPOSTA]],"mmm"))</f>
        <v>AGO</v>
      </c>
      <c r="D767" s="16">
        <v>9001428</v>
      </c>
      <c r="E767" s="16" t="str">
        <f>VLOOKUP(Respostas[[#This Row],[CÓD_CLIENTE]],CadastroClientes[[COD_CLIENTE]:[GERENTE]],5,0)</f>
        <v>Analise</v>
      </c>
      <c r="F767" s="16" t="str">
        <f>VLOOKUP(Respostas[[#This Row],[CÓD_CLIENTE]],Localidades[],2,0)</f>
        <v>Belo Horizonte</v>
      </c>
      <c r="G767" s="16" t="str">
        <f>VLOOKUP(Respostas[[#This Row],[CÓD_CLIENTE]],Localidades[],3,0)</f>
        <v>MG</v>
      </c>
      <c r="H767" s="16" t="str">
        <f>VLOOKUP(Respostas[[#This Row],[CÓD_CLIENTE]],Localidades[],4,0)</f>
        <v>Sudeste</v>
      </c>
      <c r="I767" s="16" t="s">
        <v>57</v>
      </c>
      <c r="J767" s="16">
        <v>9</v>
      </c>
      <c r="K767" s="17" t="str">
        <f>IF(Respostas[[#This Row],[NOTA_FINAL_NPS]]&gt;=9,"Promotor",IF(Respostas[[#This Row],[NOTA_FINAL_NPS]]&lt;6,"Detrator","Neutro"))</f>
        <v>Promotor</v>
      </c>
    </row>
    <row r="768" spans="2:11" x14ac:dyDescent="0.2">
      <c r="B768" s="15">
        <v>44410</v>
      </c>
      <c r="C768" s="15" t="str">
        <f>UPPER(TEXT(Respostas[[#This Row],[DATA_RESPOSTA]],"mmm"))</f>
        <v>AGO</v>
      </c>
      <c r="D768" s="16">
        <v>9001432</v>
      </c>
      <c r="E768" s="16" t="str">
        <f>VLOOKUP(Respostas[[#This Row],[CÓD_CLIENTE]],CadastroClientes[[COD_CLIENTE]:[GERENTE]],5,0)</f>
        <v>Michael</v>
      </c>
      <c r="F768" s="16" t="str">
        <f>VLOOKUP(Respostas[[#This Row],[CÓD_CLIENTE]],Localidades[],2,0)</f>
        <v>Manaus</v>
      </c>
      <c r="G768" s="16" t="str">
        <f>VLOOKUP(Respostas[[#This Row],[CÓD_CLIENTE]],Localidades[],3,0)</f>
        <v>AM</v>
      </c>
      <c r="H768" s="16" t="str">
        <f>VLOOKUP(Respostas[[#This Row],[CÓD_CLIENTE]],Localidades[],4,0)</f>
        <v>Norte</v>
      </c>
      <c r="I768" s="16" t="s">
        <v>57</v>
      </c>
      <c r="J768" s="16">
        <v>10</v>
      </c>
      <c r="K768" s="17" t="str">
        <f>IF(Respostas[[#This Row],[NOTA_FINAL_NPS]]&gt;=9,"Promotor",IF(Respostas[[#This Row],[NOTA_FINAL_NPS]]&lt;6,"Detrator","Neutro"))</f>
        <v>Promotor</v>
      </c>
    </row>
    <row r="769" spans="2:11" x14ac:dyDescent="0.2">
      <c r="B769" s="15">
        <v>44411</v>
      </c>
      <c r="C769" s="15" t="str">
        <f>UPPER(TEXT(Respostas[[#This Row],[DATA_RESPOSTA]],"mmm"))</f>
        <v>AGO</v>
      </c>
      <c r="D769" s="16">
        <v>9000130</v>
      </c>
      <c r="E769" s="16" t="str">
        <f>VLOOKUP(Respostas[[#This Row],[CÓD_CLIENTE]],CadastroClientes[[COD_CLIENTE]:[GERENTE]],5,0)</f>
        <v>Dexter</v>
      </c>
      <c r="F769" s="16" t="str">
        <f>VLOOKUP(Respostas[[#This Row],[CÓD_CLIENTE]],Localidades[],2,0)</f>
        <v>Campinas</v>
      </c>
      <c r="G769" s="16" t="str">
        <f>VLOOKUP(Respostas[[#This Row],[CÓD_CLIENTE]],Localidades[],3,0)</f>
        <v>SP</v>
      </c>
      <c r="H769" s="16" t="str">
        <f>VLOOKUP(Respostas[[#This Row],[CÓD_CLIENTE]],Localidades[],4,0)</f>
        <v>Sudeste</v>
      </c>
      <c r="I769" s="16" t="s">
        <v>54</v>
      </c>
      <c r="J769" s="16">
        <v>9</v>
      </c>
      <c r="K769" s="17" t="str">
        <f>IF(Respostas[[#This Row],[NOTA_FINAL_NPS]]&gt;=9,"Promotor",IF(Respostas[[#This Row],[NOTA_FINAL_NPS]]&lt;6,"Detrator","Neutro"))</f>
        <v>Promotor</v>
      </c>
    </row>
    <row r="770" spans="2:11" x14ac:dyDescent="0.2">
      <c r="B770" s="15">
        <v>44411</v>
      </c>
      <c r="C770" s="15" t="str">
        <f>UPPER(TEXT(Respostas[[#This Row],[DATA_RESPOSTA]],"mmm"))</f>
        <v>AGO</v>
      </c>
      <c r="D770" s="16">
        <v>9000415</v>
      </c>
      <c r="E770" s="16" t="str">
        <f>VLOOKUP(Respostas[[#This Row],[CÓD_CLIENTE]],CadastroClientes[[COD_CLIENTE]:[GERENTE]],5,0)</f>
        <v>Analise</v>
      </c>
      <c r="F770" s="16" t="str">
        <f>VLOOKUP(Respostas[[#This Row],[CÓD_CLIENTE]],Localidades[],2,0)</f>
        <v>Belo Horizonte</v>
      </c>
      <c r="G770" s="16" t="str">
        <f>VLOOKUP(Respostas[[#This Row],[CÓD_CLIENTE]],Localidades[],3,0)</f>
        <v>MG</v>
      </c>
      <c r="H770" s="16" t="str">
        <f>VLOOKUP(Respostas[[#This Row],[CÓD_CLIENTE]],Localidades[],4,0)</f>
        <v>Sudeste</v>
      </c>
      <c r="I770" s="16" t="s">
        <v>54</v>
      </c>
      <c r="J770" s="16">
        <v>8</v>
      </c>
      <c r="K770" s="17" t="str">
        <f>IF(Respostas[[#This Row],[NOTA_FINAL_NPS]]&gt;=9,"Promotor",IF(Respostas[[#This Row],[NOTA_FINAL_NPS]]&lt;6,"Detrator","Neutro"))</f>
        <v>Neutro</v>
      </c>
    </row>
    <row r="771" spans="2:11" x14ac:dyDescent="0.2">
      <c r="B771" s="15">
        <v>44411</v>
      </c>
      <c r="C771" s="15" t="str">
        <f>UPPER(TEXT(Respostas[[#This Row],[DATA_RESPOSTA]],"mmm"))</f>
        <v>AGO</v>
      </c>
      <c r="D771" s="16">
        <v>9000717</v>
      </c>
      <c r="E771" s="16" t="str">
        <f>VLOOKUP(Respostas[[#This Row],[CÓD_CLIENTE]],CadastroClientes[[COD_CLIENTE]:[GERENTE]],5,0)</f>
        <v>Aria</v>
      </c>
      <c r="F771" s="16" t="str">
        <f>VLOOKUP(Respostas[[#This Row],[CÓD_CLIENTE]],Localidades[],2,0)</f>
        <v>Belo Horizonte</v>
      </c>
      <c r="G771" s="16" t="str">
        <f>VLOOKUP(Respostas[[#This Row],[CÓD_CLIENTE]],Localidades[],3,0)</f>
        <v>MG</v>
      </c>
      <c r="H771" s="16" t="str">
        <f>VLOOKUP(Respostas[[#This Row],[CÓD_CLIENTE]],Localidades[],4,0)</f>
        <v>Sudeste</v>
      </c>
      <c r="I771" s="16" t="s">
        <v>54</v>
      </c>
      <c r="J771" s="16">
        <v>8</v>
      </c>
      <c r="K771" s="17" t="str">
        <f>IF(Respostas[[#This Row],[NOTA_FINAL_NPS]]&gt;=9,"Promotor",IF(Respostas[[#This Row],[NOTA_FINAL_NPS]]&lt;6,"Detrator","Neutro"))</f>
        <v>Neutro</v>
      </c>
    </row>
    <row r="772" spans="2:11" x14ac:dyDescent="0.2">
      <c r="B772" s="15">
        <v>44411</v>
      </c>
      <c r="C772" s="15" t="str">
        <f>UPPER(TEXT(Respostas[[#This Row],[DATA_RESPOSTA]],"mmm"))</f>
        <v>AGO</v>
      </c>
      <c r="D772" s="16">
        <v>9001093</v>
      </c>
      <c r="E772" s="16" t="str">
        <f>VLOOKUP(Respostas[[#This Row],[CÓD_CLIENTE]],CadastroClientes[[COD_CLIENTE]:[GERENTE]],5,0)</f>
        <v>Kate</v>
      </c>
      <c r="F772" s="16" t="str">
        <f>VLOOKUP(Respostas[[#This Row],[CÓD_CLIENTE]],Localidades[],2,0)</f>
        <v>São Paulo</v>
      </c>
      <c r="G772" s="16" t="str">
        <f>VLOOKUP(Respostas[[#This Row],[CÓD_CLIENTE]],Localidades[],3,0)</f>
        <v>SP</v>
      </c>
      <c r="H772" s="16" t="str">
        <f>VLOOKUP(Respostas[[#This Row],[CÓD_CLIENTE]],Localidades[],4,0)</f>
        <v>Sudeste</v>
      </c>
      <c r="I772" s="16" t="s">
        <v>57</v>
      </c>
      <c r="J772" s="16">
        <v>9</v>
      </c>
      <c r="K772" s="17" t="str">
        <f>IF(Respostas[[#This Row],[NOTA_FINAL_NPS]]&gt;=9,"Promotor",IF(Respostas[[#This Row],[NOTA_FINAL_NPS]]&lt;6,"Detrator","Neutro"))</f>
        <v>Promotor</v>
      </c>
    </row>
    <row r="773" spans="2:11" x14ac:dyDescent="0.2">
      <c r="B773" s="15">
        <v>44411</v>
      </c>
      <c r="C773" s="15" t="str">
        <f>UPPER(TEXT(Respostas[[#This Row],[DATA_RESPOSTA]],"mmm"))</f>
        <v>AGO</v>
      </c>
      <c r="D773" s="16">
        <v>9001152</v>
      </c>
      <c r="E773" s="16" t="str">
        <f>VLOOKUP(Respostas[[#This Row],[CÓD_CLIENTE]],CadastroClientes[[COD_CLIENTE]:[GERENTE]],5,0)</f>
        <v>Walter</v>
      </c>
      <c r="F773" s="16" t="str">
        <f>VLOOKUP(Respostas[[#This Row],[CÓD_CLIENTE]],Localidades[],2,0)</f>
        <v>Manaus</v>
      </c>
      <c r="G773" s="16" t="str">
        <f>VLOOKUP(Respostas[[#This Row],[CÓD_CLIENTE]],Localidades[],3,0)</f>
        <v>AM</v>
      </c>
      <c r="H773" s="16" t="str">
        <f>VLOOKUP(Respostas[[#This Row],[CÓD_CLIENTE]],Localidades[],4,0)</f>
        <v>Norte</v>
      </c>
      <c r="I773" s="16" t="s">
        <v>54</v>
      </c>
      <c r="J773" s="16">
        <v>9</v>
      </c>
      <c r="K773" s="17" t="str">
        <f>IF(Respostas[[#This Row],[NOTA_FINAL_NPS]]&gt;=9,"Promotor",IF(Respostas[[#This Row],[NOTA_FINAL_NPS]]&lt;6,"Detrator","Neutro"))</f>
        <v>Promotor</v>
      </c>
    </row>
    <row r="774" spans="2:11" x14ac:dyDescent="0.2">
      <c r="B774" s="15">
        <v>44411</v>
      </c>
      <c r="C774" s="15" t="str">
        <f>UPPER(TEXT(Respostas[[#This Row],[DATA_RESPOSTA]],"mmm"))</f>
        <v>AGO</v>
      </c>
      <c r="D774" s="16">
        <v>9001342</v>
      </c>
      <c r="E774" s="16" t="str">
        <f>VLOOKUP(Respostas[[#This Row],[CÓD_CLIENTE]],CadastroClientes[[COD_CLIENTE]:[GERENTE]],5,0)</f>
        <v>Analise</v>
      </c>
      <c r="F774" s="16" t="str">
        <f>VLOOKUP(Respostas[[#This Row],[CÓD_CLIENTE]],Localidades[],2,0)</f>
        <v>Belo Horizonte</v>
      </c>
      <c r="G774" s="16" t="str">
        <f>VLOOKUP(Respostas[[#This Row],[CÓD_CLIENTE]],Localidades[],3,0)</f>
        <v>MG</v>
      </c>
      <c r="H774" s="16" t="str">
        <f>VLOOKUP(Respostas[[#This Row],[CÓD_CLIENTE]],Localidades[],4,0)</f>
        <v>Sudeste</v>
      </c>
      <c r="I774" s="16" t="s">
        <v>1</v>
      </c>
      <c r="J774" s="16">
        <v>7</v>
      </c>
      <c r="K774" s="17" t="str">
        <f>IF(Respostas[[#This Row],[NOTA_FINAL_NPS]]&gt;=9,"Promotor",IF(Respostas[[#This Row],[NOTA_FINAL_NPS]]&lt;6,"Detrator","Neutro"))</f>
        <v>Neutro</v>
      </c>
    </row>
    <row r="775" spans="2:11" x14ac:dyDescent="0.2">
      <c r="B775" s="15">
        <v>44411</v>
      </c>
      <c r="C775" s="15" t="str">
        <f>UPPER(TEXT(Respostas[[#This Row],[DATA_RESPOSTA]],"mmm"))</f>
        <v>AGO</v>
      </c>
      <c r="D775" s="16">
        <v>9001395</v>
      </c>
      <c r="E775" s="16" t="str">
        <f>VLOOKUP(Respostas[[#This Row],[CÓD_CLIENTE]],CadastroClientes[[COD_CLIENTE]:[GERENTE]],5,0)</f>
        <v>Michael</v>
      </c>
      <c r="F775" s="16" t="str">
        <f>VLOOKUP(Respostas[[#This Row],[CÓD_CLIENTE]],Localidades[],2,0)</f>
        <v>São Paulo</v>
      </c>
      <c r="G775" s="16" t="str">
        <f>VLOOKUP(Respostas[[#This Row],[CÓD_CLIENTE]],Localidades[],3,0)</f>
        <v>SP</v>
      </c>
      <c r="H775" s="16" t="str">
        <f>VLOOKUP(Respostas[[#This Row],[CÓD_CLIENTE]],Localidades[],4,0)</f>
        <v>Sudeste</v>
      </c>
      <c r="I775" s="16" t="s">
        <v>57</v>
      </c>
      <c r="J775" s="16">
        <v>7</v>
      </c>
      <c r="K775" s="17" t="str">
        <f>IF(Respostas[[#This Row],[NOTA_FINAL_NPS]]&gt;=9,"Promotor",IF(Respostas[[#This Row],[NOTA_FINAL_NPS]]&lt;6,"Detrator","Neutro"))</f>
        <v>Neutro</v>
      </c>
    </row>
    <row r="776" spans="2:11" x14ac:dyDescent="0.2">
      <c r="B776" s="15">
        <v>44412</v>
      </c>
      <c r="C776" s="15" t="str">
        <f>UPPER(TEXT(Respostas[[#This Row],[DATA_RESPOSTA]],"mmm"))</f>
        <v>AGO</v>
      </c>
      <c r="D776" s="16">
        <v>9000108</v>
      </c>
      <c r="E776" s="16" t="str">
        <f>VLOOKUP(Respostas[[#This Row],[CÓD_CLIENTE]],CadastroClientes[[COD_CLIENTE]:[GERENTE]],5,0)</f>
        <v>Dexter</v>
      </c>
      <c r="F776" s="16" t="str">
        <f>VLOOKUP(Respostas[[#This Row],[CÓD_CLIENTE]],Localidades[],2,0)</f>
        <v>Manaus</v>
      </c>
      <c r="G776" s="16" t="str">
        <f>VLOOKUP(Respostas[[#This Row],[CÓD_CLIENTE]],Localidades[],3,0)</f>
        <v>AM</v>
      </c>
      <c r="H776" s="16" t="str">
        <f>VLOOKUP(Respostas[[#This Row],[CÓD_CLIENTE]],Localidades[],4,0)</f>
        <v>Norte</v>
      </c>
      <c r="I776" s="16" t="s">
        <v>55</v>
      </c>
      <c r="J776" s="16">
        <v>8</v>
      </c>
      <c r="K776" s="17" t="str">
        <f>IF(Respostas[[#This Row],[NOTA_FINAL_NPS]]&gt;=9,"Promotor",IF(Respostas[[#This Row],[NOTA_FINAL_NPS]]&lt;6,"Detrator","Neutro"))</f>
        <v>Neutro</v>
      </c>
    </row>
    <row r="777" spans="2:11" x14ac:dyDescent="0.2">
      <c r="B777" s="15">
        <v>44412</v>
      </c>
      <c r="C777" s="15" t="str">
        <f>UPPER(TEXT(Respostas[[#This Row],[DATA_RESPOSTA]],"mmm"))</f>
        <v>AGO</v>
      </c>
      <c r="D777" s="16">
        <v>9000655</v>
      </c>
      <c r="E777" s="16" t="str">
        <f>VLOOKUP(Respostas[[#This Row],[CÓD_CLIENTE]],CadastroClientes[[COD_CLIENTE]:[GERENTE]],5,0)</f>
        <v>Analise</v>
      </c>
      <c r="F777" s="16" t="str">
        <f>VLOOKUP(Respostas[[#This Row],[CÓD_CLIENTE]],Localidades[],2,0)</f>
        <v>Rio de Janeiro</v>
      </c>
      <c r="G777" s="16" t="str">
        <f>VLOOKUP(Respostas[[#This Row],[CÓD_CLIENTE]],Localidades[],3,0)</f>
        <v>RJ</v>
      </c>
      <c r="H777" s="16" t="str">
        <f>VLOOKUP(Respostas[[#This Row],[CÓD_CLIENTE]],Localidades[],4,0)</f>
        <v>Sudeste</v>
      </c>
      <c r="I777" s="16" t="s">
        <v>55</v>
      </c>
      <c r="J777" s="16">
        <v>9</v>
      </c>
      <c r="K777" s="17" t="str">
        <f>IF(Respostas[[#This Row],[NOTA_FINAL_NPS]]&gt;=9,"Promotor",IF(Respostas[[#This Row],[NOTA_FINAL_NPS]]&lt;6,"Detrator","Neutro"))</f>
        <v>Promotor</v>
      </c>
    </row>
    <row r="778" spans="2:11" x14ac:dyDescent="0.2">
      <c r="B778" s="15">
        <v>44412</v>
      </c>
      <c r="C778" s="15" t="str">
        <f>UPPER(TEXT(Respostas[[#This Row],[DATA_RESPOSTA]],"mmm"))</f>
        <v>AGO</v>
      </c>
      <c r="D778" s="16">
        <v>9001191</v>
      </c>
      <c r="E778" s="16" t="str">
        <f>VLOOKUP(Respostas[[#This Row],[CÓD_CLIENTE]],CadastroClientes[[COD_CLIENTE]:[GERENTE]],5,0)</f>
        <v>Analise</v>
      </c>
      <c r="F778" s="16" t="str">
        <f>VLOOKUP(Respostas[[#This Row],[CÓD_CLIENTE]],Localidades[],2,0)</f>
        <v>Recife</v>
      </c>
      <c r="G778" s="16" t="str">
        <f>VLOOKUP(Respostas[[#This Row],[CÓD_CLIENTE]],Localidades[],3,0)</f>
        <v>PE</v>
      </c>
      <c r="H778" s="16" t="str">
        <f>VLOOKUP(Respostas[[#This Row],[CÓD_CLIENTE]],Localidades[],4,0)</f>
        <v>Nordeste</v>
      </c>
      <c r="I778" s="16" t="s">
        <v>58</v>
      </c>
      <c r="J778" s="16">
        <v>10</v>
      </c>
      <c r="K778" s="17" t="str">
        <f>IF(Respostas[[#This Row],[NOTA_FINAL_NPS]]&gt;=9,"Promotor",IF(Respostas[[#This Row],[NOTA_FINAL_NPS]]&lt;6,"Detrator","Neutro"))</f>
        <v>Promotor</v>
      </c>
    </row>
    <row r="779" spans="2:11" x14ac:dyDescent="0.2">
      <c r="B779" s="15">
        <v>44412</v>
      </c>
      <c r="C779" s="15" t="str">
        <f>UPPER(TEXT(Respostas[[#This Row],[DATA_RESPOSTA]],"mmm"))</f>
        <v>AGO</v>
      </c>
      <c r="D779" s="16">
        <v>9001359</v>
      </c>
      <c r="E779" s="16" t="str">
        <f>VLOOKUP(Respostas[[#This Row],[CÓD_CLIENTE]],CadastroClientes[[COD_CLIENTE]:[GERENTE]],5,0)</f>
        <v>Analise</v>
      </c>
      <c r="F779" s="16" t="str">
        <f>VLOOKUP(Respostas[[#This Row],[CÓD_CLIENTE]],Localidades[],2,0)</f>
        <v>Manaus</v>
      </c>
      <c r="G779" s="16" t="str">
        <f>VLOOKUP(Respostas[[#This Row],[CÓD_CLIENTE]],Localidades[],3,0)</f>
        <v>AM</v>
      </c>
      <c r="H779" s="16" t="str">
        <f>VLOOKUP(Respostas[[#This Row],[CÓD_CLIENTE]],Localidades[],4,0)</f>
        <v>Norte</v>
      </c>
      <c r="I779" s="16" t="s">
        <v>56</v>
      </c>
      <c r="J779" s="16">
        <v>9</v>
      </c>
      <c r="K779" s="17" t="str">
        <f>IF(Respostas[[#This Row],[NOTA_FINAL_NPS]]&gt;=9,"Promotor",IF(Respostas[[#This Row],[NOTA_FINAL_NPS]]&lt;6,"Detrator","Neutro"))</f>
        <v>Promotor</v>
      </c>
    </row>
    <row r="780" spans="2:11" x14ac:dyDescent="0.2">
      <c r="B780" s="15">
        <v>44413</v>
      </c>
      <c r="C780" s="15" t="str">
        <f>UPPER(TEXT(Respostas[[#This Row],[DATA_RESPOSTA]],"mmm"))</f>
        <v>AGO</v>
      </c>
      <c r="D780" s="16">
        <v>9000431</v>
      </c>
      <c r="E780" s="16" t="str">
        <f>VLOOKUP(Respostas[[#This Row],[CÓD_CLIENTE]],CadastroClientes[[COD_CLIENTE]:[GERENTE]],5,0)</f>
        <v>Analise</v>
      </c>
      <c r="F780" s="16" t="str">
        <f>VLOOKUP(Respostas[[#This Row],[CÓD_CLIENTE]],Localidades[],2,0)</f>
        <v>Belo Horizonte</v>
      </c>
      <c r="G780" s="16" t="str">
        <f>VLOOKUP(Respostas[[#This Row],[CÓD_CLIENTE]],Localidades[],3,0)</f>
        <v>MG</v>
      </c>
      <c r="H780" s="16" t="str">
        <f>VLOOKUP(Respostas[[#This Row],[CÓD_CLIENTE]],Localidades[],4,0)</f>
        <v>Sudeste</v>
      </c>
      <c r="I780" s="16" t="s">
        <v>56</v>
      </c>
      <c r="J780" s="16">
        <v>8</v>
      </c>
      <c r="K780" s="17" t="str">
        <f>IF(Respostas[[#This Row],[NOTA_FINAL_NPS]]&gt;=9,"Promotor",IF(Respostas[[#This Row],[NOTA_FINAL_NPS]]&lt;6,"Detrator","Neutro"))</f>
        <v>Neutro</v>
      </c>
    </row>
    <row r="781" spans="2:11" x14ac:dyDescent="0.2">
      <c r="B781" s="15">
        <v>44413</v>
      </c>
      <c r="C781" s="15" t="str">
        <f>UPPER(TEXT(Respostas[[#This Row],[DATA_RESPOSTA]],"mmm"))</f>
        <v>AGO</v>
      </c>
      <c r="D781" s="16">
        <v>9000596</v>
      </c>
      <c r="E781" s="16" t="str">
        <f>VLOOKUP(Respostas[[#This Row],[CÓD_CLIENTE]],CadastroClientes[[COD_CLIENTE]:[GERENTE]],5,0)</f>
        <v>Analise</v>
      </c>
      <c r="F781" s="16" t="str">
        <f>VLOOKUP(Respostas[[#This Row],[CÓD_CLIENTE]],Localidades[],2,0)</f>
        <v>Manaus</v>
      </c>
      <c r="G781" s="16" t="str">
        <f>VLOOKUP(Respostas[[#This Row],[CÓD_CLIENTE]],Localidades[],3,0)</f>
        <v>AM</v>
      </c>
      <c r="H781" s="16" t="str">
        <f>VLOOKUP(Respostas[[#This Row],[CÓD_CLIENTE]],Localidades[],4,0)</f>
        <v>Norte</v>
      </c>
      <c r="I781" s="16" t="s">
        <v>55</v>
      </c>
      <c r="J781" s="16">
        <v>6</v>
      </c>
      <c r="K781" s="17" t="str">
        <f>IF(Respostas[[#This Row],[NOTA_FINAL_NPS]]&gt;=9,"Promotor",IF(Respostas[[#This Row],[NOTA_FINAL_NPS]]&lt;6,"Detrator","Neutro"))</f>
        <v>Neutro</v>
      </c>
    </row>
    <row r="782" spans="2:11" x14ac:dyDescent="0.2">
      <c r="B782" s="15">
        <v>44413</v>
      </c>
      <c r="C782" s="15" t="str">
        <f>UPPER(TEXT(Respostas[[#This Row],[DATA_RESPOSTA]],"mmm"))</f>
        <v>AGO</v>
      </c>
      <c r="D782" s="16">
        <v>9001314</v>
      </c>
      <c r="E782" s="16" t="str">
        <f>VLOOKUP(Respostas[[#This Row],[CÓD_CLIENTE]],CadastroClientes[[COD_CLIENTE]:[GERENTE]],5,0)</f>
        <v>Analise</v>
      </c>
      <c r="F782" s="16" t="str">
        <f>VLOOKUP(Respostas[[#This Row],[CÓD_CLIENTE]],Localidades[],2,0)</f>
        <v>Rio de Janeiro</v>
      </c>
      <c r="G782" s="16" t="str">
        <f>VLOOKUP(Respostas[[#This Row],[CÓD_CLIENTE]],Localidades[],3,0)</f>
        <v>RJ</v>
      </c>
      <c r="H782" s="16" t="str">
        <f>VLOOKUP(Respostas[[#This Row],[CÓD_CLIENTE]],Localidades[],4,0)</f>
        <v>Sudeste</v>
      </c>
      <c r="I782" s="16" t="s">
        <v>57</v>
      </c>
      <c r="J782" s="16">
        <v>7</v>
      </c>
      <c r="K782" s="17" t="str">
        <f>IF(Respostas[[#This Row],[NOTA_FINAL_NPS]]&gt;=9,"Promotor",IF(Respostas[[#This Row],[NOTA_FINAL_NPS]]&lt;6,"Detrator","Neutro"))</f>
        <v>Neutro</v>
      </c>
    </row>
    <row r="783" spans="2:11" x14ac:dyDescent="0.2">
      <c r="B783" s="15">
        <v>44413</v>
      </c>
      <c r="C783" s="15" t="str">
        <f>UPPER(TEXT(Respostas[[#This Row],[DATA_RESPOSTA]],"mmm"))</f>
        <v>AGO</v>
      </c>
      <c r="D783" s="16">
        <v>9001491</v>
      </c>
      <c r="E783" s="16" t="str">
        <f>VLOOKUP(Respostas[[#This Row],[CÓD_CLIENTE]],CadastroClientes[[COD_CLIENTE]:[GERENTE]],5,0)</f>
        <v>Walter</v>
      </c>
      <c r="F783" s="16" t="str">
        <f>VLOOKUP(Respostas[[#This Row],[CÓD_CLIENTE]],Localidades[],2,0)</f>
        <v>Goiania</v>
      </c>
      <c r="G783" s="16" t="str">
        <f>VLOOKUP(Respostas[[#This Row],[CÓD_CLIENTE]],Localidades[],3,0)</f>
        <v>GO</v>
      </c>
      <c r="H783" s="16" t="str">
        <f>VLOOKUP(Respostas[[#This Row],[CÓD_CLIENTE]],Localidades[],4,0)</f>
        <v>Centro-oeste</v>
      </c>
      <c r="I783" s="16" t="s">
        <v>57</v>
      </c>
      <c r="J783" s="16">
        <v>9</v>
      </c>
      <c r="K783" s="17" t="str">
        <f>IF(Respostas[[#This Row],[NOTA_FINAL_NPS]]&gt;=9,"Promotor",IF(Respostas[[#This Row],[NOTA_FINAL_NPS]]&lt;6,"Detrator","Neutro"))</f>
        <v>Promotor</v>
      </c>
    </row>
    <row r="784" spans="2:11" x14ac:dyDescent="0.2">
      <c r="B784" s="15">
        <v>44414</v>
      </c>
      <c r="C784" s="15" t="str">
        <f>UPPER(TEXT(Respostas[[#This Row],[DATA_RESPOSTA]],"mmm"))</f>
        <v>AGO</v>
      </c>
      <c r="D784" s="16">
        <v>9000244</v>
      </c>
      <c r="E784" s="16" t="str">
        <f>VLOOKUP(Respostas[[#This Row],[CÓD_CLIENTE]],CadastroClientes[[COD_CLIENTE]:[GERENTE]],5,0)</f>
        <v>Dexter</v>
      </c>
      <c r="F784" s="16" t="str">
        <f>VLOOKUP(Respostas[[#This Row],[CÓD_CLIENTE]],Localidades[],2,0)</f>
        <v>São Paulo</v>
      </c>
      <c r="G784" s="16" t="str">
        <f>VLOOKUP(Respostas[[#This Row],[CÓD_CLIENTE]],Localidades[],3,0)</f>
        <v>SP</v>
      </c>
      <c r="H784" s="16" t="str">
        <f>VLOOKUP(Respostas[[#This Row],[CÓD_CLIENTE]],Localidades[],4,0)</f>
        <v>Sudeste</v>
      </c>
      <c r="I784" s="16" t="s">
        <v>56</v>
      </c>
      <c r="J784" s="16">
        <v>8</v>
      </c>
      <c r="K784" s="17" t="str">
        <f>IF(Respostas[[#This Row],[NOTA_FINAL_NPS]]&gt;=9,"Promotor",IF(Respostas[[#This Row],[NOTA_FINAL_NPS]]&lt;6,"Detrator","Neutro"))</f>
        <v>Neutro</v>
      </c>
    </row>
    <row r="785" spans="2:11" x14ac:dyDescent="0.2">
      <c r="B785" s="15">
        <v>44414</v>
      </c>
      <c r="C785" s="15" t="str">
        <f>UPPER(TEXT(Respostas[[#This Row],[DATA_RESPOSTA]],"mmm"))</f>
        <v>AGO</v>
      </c>
      <c r="D785" s="16">
        <v>9001082</v>
      </c>
      <c r="E785" s="16" t="str">
        <f>VLOOKUP(Respostas[[#This Row],[CÓD_CLIENTE]],CadastroClientes[[COD_CLIENTE]:[GERENTE]],5,0)</f>
        <v>Michael</v>
      </c>
      <c r="F785" s="16" t="str">
        <f>VLOOKUP(Respostas[[#This Row],[CÓD_CLIENTE]],Localidades[],2,0)</f>
        <v>Recife</v>
      </c>
      <c r="G785" s="16" t="str">
        <f>VLOOKUP(Respostas[[#This Row],[CÓD_CLIENTE]],Localidades[],3,0)</f>
        <v>PE</v>
      </c>
      <c r="H785" s="16" t="str">
        <f>VLOOKUP(Respostas[[#This Row],[CÓD_CLIENTE]],Localidades[],4,0)</f>
        <v>Nordeste</v>
      </c>
      <c r="I785" s="16" t="s">
        <v>55</v>
      </c>
      <c r="J785" s="16">
        <v>6</v>
      </c>
      <c r="K785" s="17" t="str">
        <f>IF(Respostas[[#This Row],[NOTA_FINAL_NPS]]&gt;=9,"Promotor",IF(Respostas[[#This Row],[NOTA_FINAL_NPS]]&lt;6,"Detrator","Neutro"))</f>
        <v>Neutro</v>
      </c>
    </row>
    <row r="786" spans="2:11" x14ac:dyDescent="0.2">
      <c r="B786" s="15">
        <v>44414</v>
      </c>
      <c r="C786" s="15" t="str">
        <f>UPPER(TEXT(Respostas[[#This Row],[DATA_RESPOSTA]],"mmm"))</f>
        <v>AGO</v>
      </c>
      <c r="D786" s="16">
        <v>9001125</v>
      </c>
      <c r="E786" s="16" t="str">
        <f>VLOOKUP(Respostas[[#This Row],[CÓD_CLIENTE]],CadastroClientes[[COD_CLIENTE]:[GERENTE]],5,0)</f>
        <v>Dexter</v>
      </c>
      <c r="F786" s="16" t="str">
        <f>VLOOKUP(Respostas[[#This Row],[CÓD_CLIENTE]],Localidades[],2,0)</f>
        <v>Florianopolis</v>
      </c>
      <c r="G786" s="16" t="str">
        <f>VLOOKUP(Respostas[[#This Row],[CÓD_CLIENTE]],Localidades[],3,0)</f>
        <v>SC</v>
      </c>
      <c r="H786" s="16" t="str">
        <f>VLOOKUP(Respostas[[#This Row],[CÓD_CLIENTE]],Localidades[],4,0)</f>
        <v>Sul</v>
      </c>
      <c r="I786" s="16" t="s">
        <v>54</v>
      </c>
      <c r="J786" s="16">
        <v>10</v>
      </c>
      <c r="K786" s="17" t="str">
        <f>IF(Respostas[[#This Row],[NOTA_FINAL_NPS]]&gt;=9,"Promotor",IF(Respostas[[#This Row],[NOTA_FINAL_NPS]]&lt;6,"Detrator","Neutro"))</f>
        <v>Promotor</v>
      </c>
    </row>
    <row r="787" spans="2:11" x14ac:dyDescent="0.2">
      <c r="B787" s="15">
        <v>44414</v>
      </c>
      <c r="C787" s="15" t="str">
        <f>UPPER(TEXT(Respostas[[#This Row],[DATA_RESPOSTA]],"mmm"))</f>
        <v>AGO</v>
      </c>
      <c r="D787" s="16">
        <v>9001241</v>
      </c>
      <c r="E787" s="16" t="str">
        <f>VLOOKUP(Respostas[[#This Row],[CÓD_CLIENTE]],CadastroClientes[[COD_CLIENTE]:[GERENTE]],5,0)</f>
        <v>Kate</v>
      </c>
      <c r="F787" s="16" t="str">
        <f>VLOOKUP(Respostas[[#This Row],[CÓD_CLIENTE]],Localidades[],2,0)</f>
        <v>Belo Horizonte</v>
      </c>
      <c r="G787" s="16" t="str">
        <f>VLOOKUP(Respostas[[#This Row],[CÓD_CLIENTE]],Localidades[],3,0)</f>
        <v>MG</v>
      </c>
      <c r="H787" s="16" t="str">
        <f>VLOOKUP(Respostas[[#This Row],[CÓD_CLIENTE]],Localidades[],4,0)</f>
        <v>Sudeste</v>
      </c>
      <c r="I787" s="16" t="s">
        <v>56</v>
      </c>
      <c r="J787" s="16">
        <v>10</v>
      </c>
      <c r="K787" s="17" t="str">
        <f>IF(Respostas[[#This Row],[NOTA_FINAL_NPS]]&gt;=9,"Promotor",IF(Respostas[[#This Row],[NOTA_FINAL_NPS]]&lt;6,"Detrator","Neutro"))</f>
        <v>Promotor</v>
      </c>
    </row>
    <row r="788" spans="2:11" x14ac:dyDescent="0.2">
      <c r="B788" s="15">
        <v>44414</v>
      </c>
      <c r="C788" s="15" t="str">
        <f>UPPER(TEXT(Respostas[[#This Row],[DATA_RESPOSTA]],"mmm"))</f>
        <v>AGO</v>
      </c>
      <c r="D788" s="16">
        <v>9001436</v>
      </c>
      <c r="E788" s="16" t="str">
        <f>VLOOKUP(Respostas[[#This Row],[CÓD_CLIENTE]],CadastroClientes[[COD_CLIENTE]:[GERENTE]],5,0)</f>
        <v>Analise</v>
      </c>
      <c r="F788" s="16" t="str">
        <f>VLOOKUP(Respostas[[#This Row],[CÓD_CLIENTE]],Localidades[],2,0)</f>
        <v>Belo Horizonte</v>
      </c>
      <c r="G788" s="16" t="str">
        <f>VLOOKUP(Respostas[[#This Row],[CÓD_CLIENTE]],Localidades[],3,0)</f>
        <v>MG</v>
      </c>
      <c r="H788" s="16" t="str">
        <f>VLOOKUP(Respostas[[#This Row],[CÓD_CLIENTE]],Localidades[],4,0)</f>
        <v>Sudeste</v>
      </c>
      <c r="I788" s="16" t="s">
        <v>57</v>
      </c>
      <c r="J788" s="16">
        <v>9</v>
      </c>
      <c r="K788" s="17" t="str">
        <f>IF(Respostas[[#This Row],[NOTA_FINAL_NPS]]&gt;=9,"Promotor",IF(Respostas[[#This Row],[NOTA_FINAL_NPS]]&lt;6,"Detrator","Neutro"))</f>
        <v>Promotor</v>
      </c>
    </row>
    <row r="789" spans="2:11" x14ac:dyDescent="0.2">
      <c r="B789" s="15">
        <v>44415</v>
      </c>
      <c r="C789" s="15" t="str">
        <f>UPPER(TEXT(Respostas[[#This Row],[DATA_RESPOSTA]],"mmm"))</f>
        <v>AGO</v>
      </c>
      <c r="D789" s="16">
        <v>9000180</v>
      </c>
      <c r="E789" s="16" t="str">
        <f>VLOOKUP(Respostas[[#This Row],[CÓD_CLIENTE]],CadastroClientes[[COD_CLIENTE]:[GERENTE]],5,0)</f>
        <v>Dexter</v>
      </c>
      <c r="F789" s="16" t="str">
        <f>VLOOKUP(Respostas[[#This Row],[CÓD_CLIENTE]],Localidades[],2,0)</f>
        <v>Rio de Janeiro</v>
      </c>
      <c r="G789" s="16" t="str">
        <f>VLOOKUP(Respostas[[#This Row],[CÓD_CLIENTE]],Localidades[],3,0)</f>
        <v>RJ</v>
      </c>
      <c r="H789" s="16" t="str">
        <f>VLOOKUP(Respostas[[#This Row],[CÓD_CLIENTE]],Localidades[],4,0)</f>
        <v>Sudeste</v>
      </c>
      <c r="I789" s="16" t="s">
        <v>55</v>
      </c>
      <c r="J789" s="16">
        <v>5</v>
      </c>
      <c r="K789" s="17" t="str">
        <f>IF(Respostas[[#This Row],[NOTA_FINAL_NPS]]&gt;=9,"Promotor",IF(Respostas[[#This Row],[NOTA_FINAL_NPS]]&lt;6,"Detrator","Neutro"))</f>
        <v>Detrator</v>
      </c>
    </row>
    <row r="790" spans="2:11" x14ac:dyDescent="0.2">
      <c r="B790" s="15">
        <v>44415</v>
      </c>
      <c r="C790" s="15" t="str">
        <f>UPPER(TEXT(Respostas[[#This Row],[DATA_RESPOSTA]],"mmm"))</f>
        <v>AGO</v>
      </c>
      <c r="D790" s="16">
        <v>9000488</v>
      </c>
      <c r="E790" s="16" t="str">
        <f>VLOOKUP(Respostas[[#This Row],[CÓD_CLIENTE]],CadastroClientes[[COD_CLIENTE]:[GERENTE]],5,0)</f>
        <v>Analise</v>
      </c>
      <c r="F790" s="16" t="str">
        <f>VLOOKUP(Respostas[[#This Row],[CÓD_CLIENTE]],Localidades[],2,0)</f>
        <v>Goiania</v>
      </c>
      <c r="G790" s="16" t="str">
        <f>VLOOKUP(Respostas[[#This Row],[CÓD_CLIENTE]],Localidades[],3,0)</f>
        <v>GO</v>
      </c>
      <c r="H790" s="16" t="str">
        <f>VLOOKUP(Respostas[[#This Row],[CÓD_CLIENTE]],Localidades[],4,0)</f>
        <v>Centro-oeste</v>
      </c>
      <c r="I790" s="16" t="s">
        <v>57</v>
      </c>
      <c r="J790" s="16">
        <v>9</v>
      </c>
      <c r="K790" s="17" t="str">
        <f>IF(Respostas[[#This Row],[NOTA_FINAL_NPS]]&gt;=9,"Promotor",IF(Respostas[[#This Row],[NOTA_FINAL_NPS]]&lt;6,"Detrator","Neutro"))</f>
        <v>Promotor</v>
      </c>
    </row>
    <row r="791" spans="2:11" x14ac:dyDescent="0.2">
      <c r="B791" s="15">
        <v>44415</v>
      </c>
      <c r="C791" s="15" t="str">
        <f>UPPER(TEXT(Respostas[[#This Row],[DATA_RESPOSTA]],"mmm"))</f>
        <v>AGO</v>
      </c>
      <c r="D791" s="16">
        <v>9000614</v>
      </c>
      <c r="E791" s="16" t="str">
        <f>VLOOKUP(Respostas[[#This Row],[CÓD_CLIENTE]],CadastroClientes[[COD_CLIENTE]:[GERENTE]],5,0)</f>
        <v>Analise</v>
      </c>
      <c r="F791" s="16" t="str">
        <f>VLOOKUP(Respostas[[#This Row],[CÓD_CLIENTE]],Localidades[],2,0)</f>
        <v>Rio de Janeiro</v>
      </c>
      <c r="G791" s="16" t="str">
        <f>VLOOKUP(Respostas[[#This Row],[CÓD_CLIENTE]],Localidades[],3,0)</f>
        <v>RJ</v>
      </c>
      <c r="H791" s="16" t="str">
        <f>VLOOKUP(Respostas[[#This Row],[CÓD_CLIENTE]],Localidades[],4,0)</f>
        <v>Sudeste</v>
      </c>
      <c r="I791" s="16" t="s">
        <v>55</v>
      </c>
      <c r="J791" s="16">
        <v>8</v>
      </c>
      <c r="K791" s="17" t="str">
        <f>IF(Respostas[[#This Row],[NOTA_FINAL_NPS]]&gt;=9,"Promotor",IF(Respostas[[#This Row],[NOTA_FINAL_NPS]]&lt;6,"Detrator","Neutro"))</f>
        <v>Neutro</v>
      </c>
    </row>
    <row r="792" spans="2:11" x14ac:dyDescent="0.2">
      <c r="B792" s="15">
        <v>44415</v>
      </c>
      <c r="C792" s="15" t="str">
        <f>UPPER(TEXT(Respostas[[#This Row],[DATA_RESPOSTA]],"mmm"))</f>
        <v>AGO</v>
      </c>
      <c r="D792" s="16">
        <v>9000671</v>
      </c>
      <c r="E792" s="16" t="str">
        <f>VLOOKUP(Respostas[[#This Row],[CÓD_CLIENTE]],CadastroClientes[[COD_CLIENTE]:[GERENTE]],5,0)</f>
        <v>Analise</v>
      </c>
      <c r="F792" s="16" t="str">
        <f>VLOOKUP(Respostas[[#This Row],[CÓD_CLIENTE]],Localidades[],2,0)</f>
        <v>Goiania</v>
      </c>
      <c r="G792" s="16" t="str">
        <f>VLOOKUP(Respostas[[#This Row],[CÓD_CLIENTE]],Localidades[],3,0)</f>
        <v>GO</v>
      </c>
      <c r="H792" s="16" t="str">
        <f>VLOOKUP(Respostas[[#This Row],[CÓD_CLIENTE]],Localidades[],4,0)</f>
        <v>Centro-oeste</v>
      </c>
      <c r="I792" s="16" t="s">
        <v>1</v>
      </c>
      <c r="J792" s="16">
        <v>9</v>
      </c>
      <c r="K792" s="17" t="str">
        <f>IF(Respostas[[#This Row],[NOTA_FINAL_NPS]]&gt;=9,"Promotor",IF(Respostas[[#This Row],[NOTA_FINAL_NPS]]&lt;6,"Detrator","Neutro"))</f>
        <v>Promotor</v>
      </c>
    </row>
    <row r="793" spans="2:11" x14ac:dyDescent="0.2">
      <c r="B793" s="15">
        <v>44415</v>
      </c>
      <c r="C793" s="15" t="str">
        <f>UPPER(TEXT(Respostas[[#This Row],[DATA_RESPOSTA]],"mmm"))</f>
        <v>AGO</v>
      </c>
      <c r="D793" s="16">
        <v>9000766</v>
      </c>
      <c r="E793" s="16" t="str">
        <f>VLOOKUP(Respostas[[#This Row],[CÓD_CLIENTE]],CadastroClientes[[COD_CLIENTE]:[GERENTE]],5,0)</f>
        <v>Dexter</v>
      </c>
      <c r="F793" s="16" t="str">
        <f>VLOOKUP(Respostas[[#This Row],[CÓD_CLIENTE]],Localidades[],2,0)</f>
        <v>Recife</v>
      </c>
      <c r="G793" s="16" t="str">
        <f>VLOOKUP(Respostas[[#This Row],[CÓD_CLIENTE]],Localidades[],3,0)</f>
        <v>PE</v>
      </c>
      <c r="H793" s="16" t="str">
        <f>VLOOKUP(Respostas[[#This Row],[CÓD_CLIENTE]],Localidades[],4,0)</f>
        <v>Nordeste</v>
      </c>
      <c r="I793" s="16" t="s">
        <v>54</v>
      </c>
      <c r="J793" s="16">
        <v>5</v>
      </c>
      <c r="K793" s="17" t="str">
        <f>IF(Respostas[[#This Row],[NOTA_FINAL_NPS]]&gt;=9,"Promotor",IF(Respostas[[#This Row],[NOTA_FINAL_NPS]]&lt;6,"Detrator","Neutro"))</f>
        <v>Detrator</v>
      </c>
    </row>
    <row r="794" spans="2:11" x14ac:dyDescent="0.2">
      <c r="B794" s="15">
        <v>44415</v>
      </c>
      <c r="C794" s="15" t="str">
        <f>UPPER(TEXT(Respostas[[#This Row],[DATA_RESPOSTA]],"mmm"))</f>
        <v>AGO</v>
      </c>
      <c r="D794" s="16">
        <v>9000859</v>
      </c>
      <c r="E794" s="16" t="str">
        <f>VLOOKUP(Respostas[[#This Row],[CÓD_CLIENTE]],CadastroClientes[[COD_CLIENTE]:[GERENTE]],5,0)</f>
        <v>Aria</v>
      </c>
      <c r="F794" s="16" t="str">
        <f>VLOOKUP(Respostas[[#This Row],[CÓD_CLIENTE]],Localidades[],2,0)</f>
        <v>Recife</v>
      </c>
      <c r="G794" s="16" t="str">
        <f>VLOOKUP(Respostas[[#This Row],[CÓD_CLIENTE]],Localidades[],3,0)</f>
        <v>PE</v>
      </c>
      <c r="H794" s="16" t="str">
        <f>VLOOKUP(Respostas[[#This Row],[CÓD_CLIENTE]],Localidades[],4,0)</f>
        <v>Nordeste</v>
      </c>
      <c r="I794" s="16" t="s">
        <v>57</v>
      </c>
      <c r="J794" s="16">
        <v>7</v>
      </c>
      <c r="K794" s="17" t="str">
        <f>IF(Respostas[[#This Row],[NOTA_FINAL_NPS]]&gt;=9,"Promotor",IF(Respostas[[#This Row],[NOTA_FINAL_NPS]]&lt;6,"Detrator","Neutro"))</f>
        <v>Neutro</v>
      </c>
    </row>
    <row r="795" spans="2:11" x14ac:dyDescent="0.2">
      <c r="B795" s="15">
        <v>44415</v>
      </c>
      <c r="C795" s="15" t="str">
        <f>UPPER(TEXT(Respostas[[#This Row],[DATA_RESPOSTA]],"mmm"))</f>
        <v>AGO</v>
      </c>
      <c r="D795" s="16">
        <v>9000925</v>
      </c>
      <c r="E795" s="16" t="str">
        <f>VLOOKUP(Respostas[[#This Row],[CÓD_CLIENTE]],CadastroClientes[[COD_CLIENTE]:[GERENTE]],5,0)</f>
        <v>Aria</v>
      </c>
      <c r="F795" s="16" t="str">
        <f>VLOOKUP(Respostas[[#This Row],[CÓD_CLIENTE]],Localidades[],2,0)</f>
        <v>São Paulo</v>
      </c>
      <c r="G795" s="16" t="str">
        <f>VLOOKUP(Respostas[[#This Row],[CÓD_CLIENTE]],Localidades[],3,0)</f>
        <v>SP</v>
      </c>
      <c r="H795" s="16" t="str">
        <f>VLOOKUP(Respostas[[#This Row],[CÓD_CLIENTE]],Localidades[],4,0)</f>
        <v>Sudeste</v>
      </c>
      <c r="I795" s="16" t="s">
        <v>58</v>
      </c>
      <c r="J795" s="16">
        <v>5</v>
      </c>
      <c r="K795" s="17" t="str">
        <f>IF(Respostas[[#This Row],[NOTA_FINAL_NPS]]&gt;=9,"Promotor",IF(Respostas[[#This Row],[NOTA_FINAL_NPS]]&lt;6,"Detrator","Neutro"))</f>
        <v>Detrator</v>
      </c>
    </row>
    <row r="796" spans="2:11" x14ac:dyDescent="0.2">
      <c r="B796" s="15">
        <v>44415</v>
      </c>
      <c r="C796" s="15" t="str">
        <f>UPPER(TEXT(Respostas[[#This Row],[DATA_RESPOSTA]],"mmm"))</f>
        <v>AGO</v>
      </c>
      <c r="D796" s="16">
        <v>9000994</v>
      </c>
      <c r="E796" s="16" t="str">
        <f>VLOOKUP(Respostas[[#This Row],[CÓD_CLIENTE]],CadastroClientes[[COD_CLIENTE]:[GERENTE]],5,0)</f>
        <v>Michael</v>
      </c>
      <c r="F796" s="16" t="str">
        <f>VLOOKUP(Respostas[[#This Row],[CÓD_CLIENTE]],Localidades[],2,0)</f>
        <v>Campinas</v>
      </c>
      <c r="G796" s="16" t="str">
        <f>VLOOKUP(Respostas[[#This Row],[CÓD_CLIENTE]],Localidades[],3,0)</f>
        <v>SP</v>
      </c>
      <c r="H796" s="16" t="str">
        <f>VLOOKUP(Respostas[[#This Row],[CÓD_CLIENTE]],Localidades[],4,0)</f>
        <v>Sudeste</v>
      </c>
      <c r="I796" s="16" t="s">
        <v>54</v>
      </c>
      <c r="J796" s="16">
        <v>9</v>
      </c>
      <c r="K796" s="17" t="str">
        <f>IF(Respostas[[#This Row],[NOTA_FINAL_NPS]]&gt;=9,"Promotor",IF(Respostas[[#This Row],[NOTA_FINAL_NPS]]&lt;6,"Detrator","Neutro"))</f>
        <v>Promotor</v>
      </c>
    </row>
    <row r="797" spans="2:11" x14ac:dyDescent="0.2">
      <c r="B797" s="15">
        <v>44415</v>
      </c>
      <c r="C797" s="15" t="str">
        <f>UPPER(TEXT(Respostas[[#This Row],[DATA_RESPOSTA]],"mmm"))</f>
        <v>AGO</v>
      </c>
      <c r="D797" s="16">
        <v>9001209</v>
      </c>
      <c r="E797" s="16" t="str">
        <f>VLOOKUP(Respostas[[#This Row],[CÓD_CLIENTE]],CadastroClientes[[COD_CLIENTE]:[GERENTE]],5,0)</f>
        <v>Walter</v>
      </c>
      <c r="F797" s="16" t="str">
        <f>VLOOKUP(Respostas[[#This Row],[CÓD_CLIENTE]],Localidades[],2,0)</f>
        <v>Porto Alegre</v>
      </c>
      <c r="G797" s="16" t="str">
        <f>VLOOKUP(Respostas[[#This Row],[CÓD_CLIENTE]],Localidades[],3,0)</f>
        <v>RS</v>
      </c>
      <c r="H797" s="16" t="str">
        <f>VLOOKUP(Respostas[[#This Row],[CÓD_CLIENTE]],Localidades[],4,0)</f>
        <v>Sul</v>
      </c>
      <c r="I797" s="16" t="s">
        <v>55</v>
      </c>
      <c r="J797" s="16">
        <v>9</v>
      </c>
      <c r="K797" s="17" t="str">
        <f>IF(Respostas[[#This Row],[NOTA_FINAL_NPS]]&gt;=9,"Promotor",IF(Respostas[[#This Row],[NOTA_FINAL_NPS]]&lt;6,"Detrator","Neutro"))</f>
        <v>Promotor</v>
      </c>
    </row>
    <row r="798" spans="2:11" x14ac:dyDescent="0.2">
      <c r="B798" s="15">
        <v>44415</v>
      </c>
      <c r="C798" s="15" t="str">
        <f>UPPER(TEXT(Respostas[[#This Row],[DATA_RESPOSTA]],"mmm"))</f>
        <v>AGO</v>
      </c>
      <c r="D798" s="16">
        <v>9001294</v>
      </c>
      <c r="E798" s="16" t="str">
        <f>VLOOKUP(Respostas[[#This Row],[CÓD_CLIENTE]],CadastroClientes[[COD_CLIENTE]:[GERENTE]],5,0)</f>
        <v>Michael</v>
      </c>
      <c r="F798" s="16" t="str">
        <f>VLOOKUP(Respostas[[#This Row],[CÓD_CLIENTE]],Localidades[],2,0)</f>
        <v>Recife</v>
      </c>
      <c r="G798" s="16" t="str">
        <f>VLOOKUP(Respostas[[#This Row],[CÓD_CLIENTE]],Localidades[],3,0)</f>
        <v>PE</v>
      </c>
      <c r="H798" s="16" t="str">
        <f>VLOOKUP(Respostas[[#This Row],[CÓD_CLIENTE]],Localidades[],4,0)</f>
        <v>Nordeste</v>
      </c>
      <c r="I798" s="16" t="s">
        <v>1</v>
      </c>
      <c r="J798" s="16">
        <v>8</v>
      </c>
      <c r="K798" s="17" t="str">
        <f>IF(Respostas[[#This Row],[NOTA_FINAL_NPS]]&gt;=9,"Promotor",IF(Respostas[[#This Row],[NOTA_FINAL_NPS]]&lt;6,"Detrator","Neutro"))</f>
        <v>Neutro</v>
      </c>
    </row>
    <row r="799" spans="2:11" x14ac:dyDescent="0.2">
      <c r="B799" s="15">
        <v>44415</v>
      </c>
      <c r="C799" s="15" t="str">
        <f>UPPER(TEXT(Respostas[[#This Row],[DATA_RESPOSTA]],"mmm"))</f>
        <v>AGO</v>
      </c>
      <c r="D799" s="16">
        <v>9001496</v>
      </c>
      <c r="E799" s="16" t="str">
        <f>VLOOKUP(Respostas[[#This Row],[CÓD_CLIENTE]],CadastroClientes[[COD_CLIENTE]:[GERENTE]],5,0)</f>
        <v>Dexter</v>
      </c>
      <c r="F799" s="16" t="str">
        <f>VLOOKUP(Respostas[[#This Row],[CÓD_CLIENTE]],Localidades[],2,0)</f>
        <v>Recife</v>
      </c>
      <c r="G799" s="16" t="str">
        <f>VLOOKUP(Respostas[[#This Row],[CÓD_CLIENTE]],Localidades[],3,0)</f>
        <v>PE</v>
      </c>
      <c r="H799" s="16" t="str">
        <f>VLOOKUP(Respostas[[#This Row],[CÓD_CLIENTE]],Localidades[],4,0)</f>
        <v>Nordeste</v>
      </c>
      <c r="I799" s="16" t="s">
        <v>57</v>
      </c>
      <c r="J799" s="16">
        <v>9</v>
      </c>
      <c r="K799" s="17" t="str">
        <f>IF(Respostas[[#This Row],[NOTA_FINAL_NPS]]&gt;=9,"Promotor",IF(Respostas[[#This Row],[NOTA_FINAL_NPS]]&lt;6,"Detrator","Neutro"))</f>
        <v>Promotor</v>
      </c>
    </row>
    <row r="800" spans="2:11" x14ac:dyDescent="0.2">
      <c r="B800" s="15">
        <v>44416</v>
      </c>
      <c r="C800" s="15" t="str">
        <f>UPPER(TEXT(Respostas[[#This Row],[DATA_RESPOSTA]],"mmm"))</f>
        <v>AGO</v>
      </c>
      <c r="D800" s="16">
        <v>9000900</v>
      </c>
      <c r="E800" s="16" t="str">
        <f>VLOOKUP(Respostas[[#This Row],[CÓD_CLIENTE]],CadastroClientes[[COD_CLIENTE]:[GERENTE]],5,0)</f>
        <v>Aria</v>
      </c>
      <c r="F800" s="16" t="str">
        <f>VLOOKUP(Respostas[[#This Row],[CÓD_CLIENTE]],Localidades[],2,0)</f>
        <v>São Paulo</v>
      </c>
      <c r="G800" s="16" t="str">
        <f>VLOOKUP(Respostas[[#This Row],[CÓD_CLIENTE]],Localidades[],3,0)</f>
        <v>SP</v>
      </c>
      <c r="H800" s="16" t="str">
        <f>VLOOKUP(Respostas[[#This Row],[CÓD_CLIENTE]],Localidades[],4,0)</f>
        <v>Sudeste</v>
      </c>
      <c r="I800" s="16" t="s">
        <v>1</v>
      </c>
      <c r="J800" s="16">
        <v>9</v>
      </c>
      <c r="K800" s="17" t="str">
        <f>IF(Respostas[[#This Row],[NOTA_FINAL_NPS]]&gt;=9,"Promotor",IF(Respostas[[#This Row],[NOTA_FINAL_NPS]]&lt;6,"Detrator","Neutro"))</f>
        <v>Promotor</v>
      </c>
    </row>
    <row r="801" spans="2:11" x14ac:dyDescent="0.2">
      <c r="B801" s="15">
        <v>44416</v>
      </c>
      <c r="C801" s="15" t="str">
        <f>UPPER(TEXT(Respostas[[#This Row],[DATA_RESPOSTA]],"mmm"))</f>
        <v>AGO</v>
      </c>
      <c r="D801" s="16">
        <v>9001402</v>
      </c>
      <c r="E801" s="16" t="str">
        <f>VLOOKUP(Respostas[[#This Row],[CÓD_CLIENTE]],CadastroClientes[[COD_CLIENTE]:[GERENTE]],5,0)</f>
        <v>Kate</v>
      </c>
      <c r="F801" s="16" t="str">
        <f>VLOOKUP(Respostas[[#This Row],[CÓD_CLIENTE]],Localidades[],2,0)</f>
        <v>Manaus</v>
      </c>
      <c r="G801" s="16" t="str">
        <f>VLOOKUP(Respostas[[#This Row],[CÓD_CLIENTE]],Localidades[],3,0)</f>
        <v>AM</v>
      </c>
      <c r="H801" s="16" t="str">
        <f>VLOOKUP(Respostas[[#This Row],[CÓD_CLIENTE]],Localidades[],4,0)</f>
        <v>Norte</v>
      </c>
      <c r="I801" s="16" t="s">
        <v>57</v>
      </c>
      <c r="J801" s="16">
        <v>9</v>
      </c>
      <c r="K801" s="17" t="str">
        <f>IF(Respostas[[#This Row],[NOTA_FINAL_NPS]]&gt;=9,"Promotor",IF(Respostas[[#This Row],[NOTA_FINAL_NPS]]&lt;6,"Detrator","Neutro"))</f>
        <v>Promotor</v>
      </c>
    </row>
    <row r="802" spans="2:11" x14ac:dyDescent="0.2">
      <c r="B802" s="15">
        <v>44416</v>
      </c>
      <c r="C802" s="15" t="str">
        <f>UPPER(TEXT(Respostas[[#This Row],[DATA_RESPOSTA]],"mmm"))</f>
        <v>AGO</v>
      </c>
      <c r="D802" s="16">
        <v>9001591</v>
      </c>
      <c r="E802" s="16" t="str">
        <f>VLOOKUP(Respostas[[#This Row],[CÓD_CLIENTE]],CadastroClientes[[COD_CLIENTE]:[GERENTE]],5,0)</f>
        <v>Kate</v>
      </c>
      <c r="F802" s="16" t="str">
        <f>VLOOKUP(Respostas[[#This Row],[CÓD_CLIENTE]],Localidades[],2,0)</f>
        <v>Rio de Janeiro</v>
      </c>
      <c r="G802" s="16" t="str">
        <f>VLOOKUP(Respostas[[#This Row],[CÓD_CLIENTE]],Localidades[],3,0)</f>
        <v>RJ</v>
      </c>
      <c r="H802" s="16" t="str">
        <f>VLOOKUP(Respostas[[#This Row],[CÓD_CLIENTE]],Localidades[],4,0)</f>
        <v>Sudeste</v>
      </c>
      <c r="I802" s="16" t="s">
        <v>57</v>
      </c>
      <c r="J802" s="16">
        <v>9</v>
      </c>
      <c r="K802" s="17" t="str">
        <f>IF(Respostas[[#This Row],[NOTA_FINAL_NPS]]&gt;=9,"Promotor",IF(Respostas[[#This Row],[NOTA_FINAL_NPS]]&lt;6,"Detrator","Neutro"))</f>
        <v>Promotor</v>
      </c>
    </row>
    <row r="803" spans="2:11" x14ac:dyDescent="0.2">
      <c r="B803" s="15">
        <v>44417</v>
      </c>
      <c r="C803" s="15" t="str">
        <f>UPPER(TEXT(Respostas[[#This Row],[DATA_RESPOSTA]],"mmm"))</f>
        <v>AGO</v>
      </c>
      <c r="D803" s="16">
        <v>9000839</v>
      </c>
      <c r="E803" s="16" t="str">
        <f>VLOOKUP(Respostas[[#This Row],[CÓD_CLIENTE]],CadastroClientes[[COD_CLIENTE]:[GERENTE]],5,0)</f>
        <v>Dexter</v>
      </c>
      <c r="F803" s="16" t="str">
        <f>VLOOKUP(Respostas[[#This Row],[CÓD_CLIENTE]],Localidades[],2,0)</f>
        <v>Campinas</v>
      </c>
      <c r="G803" s="16" t="str">
        <f>VLOOKUP(Respostas[[#This Row],[CÓD_CLIENTE]],Localidades[],3,0)</f>
        <v>SP</v>
      </c>
      <c r="H803" s="16" t="str">
        <f>VLOOKUP(Respostas[[#This Row],[CÓD_CLIENTE]],Localidades[],4,0)</f>
        <v>Sudeste</v>
      </c>
      <c r="I803" s="16" t="s">
        <v>1</v>
      </c>
      <c r="J803" s="16">
        <v>5</v>
      </c>
      <c r="K803" s="17" t="str">
        <f>IF(Respostas[[#This Row],[NOTA_FINAL_NPS]]&gt;=9,"Promotor",IF(Respostas[[#This Row],[NOTA_FINAL_NPS]]&lt;6,"Detrator","Neutro"))</f>
        <v>Detrator</v>
      </c>
    </row>
    <row r="804" spans="2:11" x14ac:dyDescent="0.2">
      <c r="B804" s="15">
        <v>44417</v>
      </c>
      <c r="C804" s="15" t="str">
        <f>UPPER(TEXT(Respostas[[#This Row],[DATA_RESPOSTA]],"mmm"))</f>
        <v>AGO</v>
      </c>
      <c r="D804" s="16">
        <v>9001579</v>
      </c>
      <c r="E804" s="16" t="str">
        <f>VLOOKUP(Respostas[[#This Row],[CÓD_CLIENTE]],CadastroClientes[[COD_CLIENTE]:[GERENTE]],5,0)</f>
        <v>Analise</v>
      </c>
      <c r="F804" s="16" t="str">
        <f>VLOOKUP(Respostas[[#This Row],[CÓD_CLIENTE]],Localidades[],2,0)</f>
        <v>Rio de Janeiro</v>
      </c>
      <c r="G804" s="16" t="str">
        <f>VLOOKUP(Respostas[[#This Row],[CÓD_CLIENTE]],Localidades[],3,0)</f>
        <v>RJ</v>
      </c>
      <c r="H804" s="16" t="str">
        <f>VLOOKUP(Respostas[[#This Row],[CÓD_CLIENTE]],Localidades[],4,0)</f>
        <v>Sudeste</v>
      </c>
      <c r="I804" s="16" t="s">
        <v>57</v>
      </c>
      <c r="J804" s="16">
        <v>8</v>
      </c>
      <c r="K804" s="17" t="str">
        <f>IF(Respostas[[#This Row],[NOTA_FINAL_NPS]]&gt;=9,"Promotor",IF(Respostas[[#This Row],[NOTA_FINAL_NPS]]&lt;6,"Detrator","Neutro"))</f>
        <v>Neutro</v>
      </c>
    </row>
    <row r="805" spans="2:11" x14ac:dyDescent="0.2">
      <c r="B805" s="15">
        <v>44418</v>
      </c>
      <c r="C805" s="15" t="str">
        <f>UPPER(TEXT(Respostas[[#This Row],[DATA_RESPOSTA]],"mmm"))</f>
        <v>AGO</v>
      </c>
      <c r="D805" s="16">
        <v>9000329</v>
      </c>
      <c r="E805" s="16" t="str">
        <f>VLOOKUP(Respostas[[#This Row],[CÓD_CLIENTE]],CadastroClientes[[COD_CLIENTE]:[GERENTE]],5,0)</f>
        <v>Analise</v>
      </c>
      <c r="F805" s="16" t="str">
        <f>VLOOKUP(Respostas[[#This Row],[CÓD_CLIENTE]],Localidades[],2,0)</f>
        <v>São Paulo</v>
      </c>
      <c r="G805" s="16" t="str">
        <f>VLOOKUP(Respostas[[#This Row],[CÓD_CLIENTE]],Localidades[],3,0)</f>
        <v>SP</v>
      </c>
      <c r="H805" s="16" t="str">
        <f>VLOOKUP(Respostas[[#This Row],[CÓD_CLIENTE]],Localidades[],4,0)</f>
        <v>Sudeste</v>
      </c>
      <c r="I805" s="16" t="s">
        <v>55</v>
      </c>
      <c r="J805" s="16">
        <v>5</v>
      </c>
      <c r="K805" s="17" t="str">
        <f>IF(Respostas[[#This Row],[NOTA_FINAL_NPS]]&gt;=9,"Promotor",IF(Respostas[[#This Row],[NOTA_FINAL_NPS]]&lt;6,"Detrator","Neutro"))</f>
        <v>Detrator</v>
      </c>
    </row>
    <row r="806" spans="2:11" x14ac:dyDescent="0.2">
      <c r="B806" s="15">
        <v>44418</v>
      </c>
      <c r="C806" s="15" t="str">
        <f>UPPER(TEXT(Respostas[[#This Row],[DATA_RESPOSTA]],"mmm"))</f>
        <v>AGO</v>
      </c>
      <c r="D806" s="16">
        <v>9000467</v>
      </c>
      <c r="E806" s="16" t="str">
        <f>VLOOKUP(Respostas[[#This Row],[CÓD_CLIENTE]],CadastroClientes[[COD_CLIENTE]:[GERENTE]],5,0)</f>
        <v>Analise</v>
      </c>
      <c r="F806" s="16" t="str">
        <f>VLOOKUP(Respostas[[#This Row],[CÓD_CLIENTE]],Localidades[],2,0)</f>
        <v>Porto Alegre</v>
      </c>
      <c r="G806" s="16" t="str">
        <f>VLOOKUP(Respostas[[#This Row],[CÓD_CLIENTE]],Localidades[],3,0)</f>
        <v>RS</v>
      </c>
      <c r="H806" s="16" t="str">
        <f>VLOOKUP(Respostas[[#This Row],[CÓD_CLIENTE]],Localidades[],4,0)</f>
        <v>Sul</v>
      </c>
      <c r="I806" s="16" t="s">
        <v>56</v>
      </c>
      <c r="J806" s="16">
        <v>10</v>
      </c>
      <c r="K806" s="17" t="str">
        <f>IF(Respostas[[#This Row],[NOTA_FINAL_NPS]]&gt;=9,"Promotor",IF(Respostas[[#This Row],[NOTA_FINAL_NPS]]&lt;6,"Detrator","Neutro"))</f>
        <v>Promotor</v>
      </c>
    </row>
    <row r="807" spans="2:11" x14ac:dyDescent="0.2">
      <c r="B807" s="15">
        <v>44418</v>
      </c>
      <c r="C807" s="15" t="str">
        <f>UPPER(TEXT(Respostas[[#This Row],[DATA_RESPOSTA]],"mmm"))</f>
        <v>AGO</v>
      </c>
      <c r="D807" s="16">
        <v>9001166</v>
      </c>
      <c r="E807" s="16" t="str">
        <f>VLOOKUP(Respostas[[#This Row],[CÓD_CLIENTE]],CadastroClientes[[COD_CLIENTE]:[GERENTE]],5,0)</f>
        <v>Analise</v>
      </c>
      <c r="F807" s="16" t="str">
        <f>VLOOKUP(Respostas[[#This Row],[CÓD_CLIENTE]],Localidades[],2,0)</f>
        <v>Recife</v>
      </c>
      <c r="G807" s="16" t="str">
        <f>VLOOKUP(Respostas[[#This Row],[CÓD_CLIENTE]],Localidades[],3,0)</f>
        <v>PE</v>
      </c>
      <c r="H807" s="16" t="str">
        <f>VLOOKUP(Respostas[[#This Row],[CÓD_CLIENTE]],Localidades[],4,0)</f>
        <v>Nordeste</v>
      </c>
      <c r="I807" s="16" t="s">
        <v>57</v>
      </c>
      <c r="J807" s="16">
        <v>9</v>
      </c>
      <c r="K807" s="17" t="str">
        <f>IF(Respostas[[#This Row],[NOTA_FINAL_NPS]]&gt;=9,"Promotor",IF(Respostas[[#This Row],[NOTA_FINAL_NPS]]&lt;6,"Detrator","Neutro"))</f>
        <v>Promotor</v>
      </c>
    </row>
    <row r="808" spans="2:11" x14ac:dyDescent="0.2">
      <c r="B808" s="15">
        <v>44418</v>
      </c>
      <c r="C808" s="15" t="str">
        <f>UPPER(TEXT(Respostas[[#This Row],[DATA_RESPOSTA]],"mmm"))</f>
        <v>AGO</v>
      </c>
      <c r="D808" s="16">
        <v>9001422</v>
      </c>
      <c r="E808" s="16" t="str">
        <f>VLOOKUP(Respostas[[#This Row],[CÓD_CLIENTE]],CadastroClientes[[COD_CLIENTE]:[GERENTE]],5,0)</f>
        <v>Walter</v>
      </c>
      <c r="F808" s="16" t="str">
        <f>VLOOKUP(Respostas[[#This Row],[CÓD_CLIENTE]],Localidades[],2,0)</f>
        <v>Belo Horizonte</v>
      </c>
      <c r="G808" s="16" t="str">
        <f>VLOOKUP(Respostas[[#This Row],[CÓD_CLIENTE]],Localidades[],3,0)</f>
        <v>MG</v>
      </c>
      <c r="H808" s="16" t="str">
        <f>VLOOKUP(Respostas[[#This Row],[CÓD_CLIENTE]],Localidades[],4,0)</f>
        <v>Sudeste</v>
      </c>
      <c r="I808" s="16" t="s">
        <v>57</v>
      </c>
      <c r="J808" s="16">
        <v>6</v>
      </c>
      <c r="K808" s="17" t="str">
        <f>IF(Respostas[[#This Row],[NOTA_FINAL_NPS]]&gt;=9,"Promotor",IF(Respostas[[#This Row],[NOTA_FINAL_NPS]]&lt;6,"Detrator","Neutro"))</f>
        <v>Neutro</v>
      </c>
    </row>
    <row r="809" spans="2:11" x14ac:dyDescent="0.2">
      <c r="B809" s="15">
        <v>44418</v>
      </c>
      <c r="C809" s="15" t="str">
        <f>UPPER(TEXT(Respostas[[#This Row],[DATA_RESPOSTA]],"mmm"))</f>
        <v>AGO</v>
      </c>
      <c r="D809" s="16">
        <v>9001462</v>
      </c>
      <c r="E809" s="16" t="str">
        <f>VLOOKUP(Respostas[[#This Row],[CÓD_CLIENTE]],CadastroClientes[[COD_CLIENTE]:[GERENTE]],5,0)</f>
        <v>Walter</v>
      </c>
      <c r="F809" s="16" t="str">
        <f>VLOOKUP(Respostas[[#This Row],[CÓD_CLIENTE]],Localidades[],2,0)</f>
        <v>Rio de Janeiro</v>
      </c>
      <c r="G809" s="16" t="str">
        <f>VLOOKUP(Respostas[[#This Row],[CÓD_CLIENTE]],Localidades[],3,0)</f>
        <v>RJ</v>
      </c>
      <c r="H809" s="16" t="str">
        <f>VLOOKUP(Respostas[[#This Row],[CÓD_CLIENTE]],Localidades[],4,0)</f>
        <v>Sudeste</v>
      </c>
      <c r="I809" s="16" t="s">
        <v>57</v>
      </c>
      <c r="J809" s="16">
        <v>7</v>
      </c>
      <c r="K809" s="17" t="str">
        <f>IF(Respostas[[#This Row],[NOTA_FINAL_NPS]]&gt;=9,"Promotor",IF(Respostas[[#This Row],[NOTA_FINAL_NPS]]&lt;6,"Detrator","Neutro"))</f>
        <v>Neutro</v>
      </c>
    </row>
    <row r="810" spans="2:11" x14ac:dyDescent="0.2">
      <c r="B810" s="15">
        <v>44418</v>
      </c>
      <c r="C810" s="15" t="str">
        <f>UPPER(TEXT(Respostas[[#This Row],[DATA_RESPOSTA]],"mmm"))</f>
        <v>AGO</v>
      </c>
      <c r="D810" s="16">
        <v>9001548</v>
      </c>
      <c r="E810" s="16" t="str">
        <f>VLOOKUP(Respostas[[#This Row],[CÓD_CLIENTE]],CadastroClientes[[COD_CLIENTE]:[GERENTE]],5,0)</f>
        <v>Kate</v>
      </c>
      <c r="F810" s="16" t="str">
        <f>VLOOKUP(Respostas[[#This Row],[CÓD_CLIENTE]],Localidades[],2,0)</f>
        <v>São Paulo</v>
      </c>
      <c r="G810" s="16" t="str">
        <f>VLOOKUP(Respostas[[#This Row],[CÓD_CLIENTE]],Localidades[],3,0)</f>
        <v>SP</v>
      </c>
      <c r="H810" s="16" t="str">
        <f>VLOOKUP(Respostas[[#This Row],[CÓD_CLIENTE]],Localidades[],4,0)</f>
        <v>Sudeste</v>
      </c>
      <c r="I810" s="16" t="s">
        <v>57</v>
      </c>
      <c r="J810" s="16">
        <v>9</v>
      </c>
      <c r="K810" s="17" t="str">
        <f>IF(Respostas[[#This Row],[NOTA_FINAL_NPS]]&gt;=9,"Promotor",IF(Respostas[[#This Row],[NOTA_FINAL_NPS]]&lt;6,"Detrator","Neutro"))</f>
        <v>Promotor</v>
      </c>
    </row>
    <row r="811" spans="2:11" x14ac:dyDescent="0.2">
      <c r="B811" s="15">
        <v>44419</v>
      </c>
      <c r="C811" s="15" t="str">
        <f>UPPER(TEXT(Respostas[[#This Row],[DATA_RESPOSTA]],"mmm"))</f>
        <v>AGO</v>
      </c>
      <c r="D811" s="16">
        <v>9000047</v>
      </c>
      <c r="E811" s="16" t="str">
        <f>VLOOKUP(Respostas[[#This Row],[CÓD_CLIENTE]],CadastroClientes[[COD_CLIENTE]:[GERENTE]],5,0)</f>
        <v>Walter</v>
      </c>
      <c r="F811" s="16" t="str">
        <f>VLOOKUP(Respostas[[#This Row],[CÓD_CLIENTE]],Localidades[],2,0)</f>
        <v>Recife</v>
      </c>
      <c r="G811" s="16" t="str">
        <f>VLOOKUP(Respostas[[#This Row],[CÓD_CLIENTE]],Localidades[],3,0)</f>
        <v>PE</v>
      </c>
      <c r="H811" s="16" t="str">
        <f>VLOOKUP(Respostas[[#This Row],[CÓD_CLIENTE]],Localidades[],4,0)</f>
        <v>Nordeste</v>
      </c>
      <c r="I811" s="16" t="s">
        <v>56</v>
      </c>
      <c r="J811" s="16">
        <v>5</v>
      </c>
      <c r="K811" s="17" t="str">
        <f>IF(Respostas[[#This Row],[NOTA_FINAL_NPS]]&gt;=9,"Promotor",IF(Respostas[[#This Row],[NOTA_FINAL_NPS]]&lt;6,"Detrator","Neutro"))</f>
        <v>Detrator</v>
      </c>
    </row>
    <row r="812" spans="2:11" x14ac:dyDescent="0.2">
      <c r="B812" s="15">
        <v>44419</v>
      </c>
      <c r="C812" s="15" t="str">
        <f>UPPER(TEXT(Respostas[[#This Row],[DATA_RESPOSTA]],"mmm"))</f>
        <v>AGO</v>
      </c>
      <c r="D812" s="16">
        <v>9000062</v>
      </c>
      <c r="E812" s="16" t="str">
        <f>VLOOKUP(Respostas[[#This Row],[CÓD_CLIENTE]],CadastroClientes[[COD_CLIENTE]:[GERENTE]],5,0)</f>
        <v>Aria</v>
      </c>
      <c r="F812" s="16" t="str">
        <f>VLOOKUP(Respostas[[#This Row],[CÓD_CLIENTE]],Localidades[],2,0)</f>
        <v>Manaus</v>
      </c>
      <c r="G812" s="16" t="str">
        <f>VLOOKUP(Respostas[[#This Row],[CÓD_CLIENTE]],Localidades[],3,0)</f>
        <v>AM</v>
      </c>
      <c r="H812" s="16" t="str">
        <f>VLOOKUP(Respostas[[#This Row],[CÓD_CLIENTE]],Localidades[],4,0)</f>
        <v>Norte</v>
      </c>
      <c r="I812" s="16" t="s">
        <v>55</v>
      </c>
      <c r="J812" s="16">
        <v>7</v>
      </c>
      <c r="K812" s="17" t="str">
        <f>IF(Respostas[[#This Row],[NOTA_FINAL_NPS]]&gt;=9,"Promotor",IF(Respostas[[#This Row],[NOTA_FINAL_NPS]]&lt;6,"Detrator","Neutro"))</f>
        <v>Neutro</v>
      </c>
    </row>
    <row r="813" spans="2:11" x14ac:dyDescent="0.2">
      <c r="B813" s="15">
        <v>44419</v>
      </c>
      <c r="C813" s="15" t="str">
        <f>UPPER(TEXT(Respostas[[#This Row],[DATA_RESPOSTA]],"mmm"))</f>
        <v>AGO</v>
      </c>
      <c r="D813" s="16">
        <v>9000201</v>
      </c>
      <c r="E813" s="16" t="str">
        <f>VLOOKUP(Respostas[[#This Row],[CÓD_CLIENTE]],CadastroClientes[[COD_CLIENTE]:[GERENTE]],5,0)</f>
        <v>Dexter</v>
      </c>
      <c r="F813" s="16" t="str">
        <f>VLOOKUP(Respostas[[#This Row],[CÓD_CLIENTE]],Localidades[],2,0)</f>
        <v>Manaus</v>
      </c>
      <c r="G813" s="16" t="str">
        <f>VLOOKUP(Respostas[[#This Row],[CÓD_CLIENTE]],Localidades[],3,0)</f>
        <v>AM</v>
      </c>
      <c r="H813" s="16" t="str">
        <f>VLOOKUP(Respostas[[#This Row],[CÓD_CLIENTE]],Localidades[],4,0)</f>
        <v>Norte</v>
      </c>
      <c r="I813" s="16" t="s">
        <v>57</v>
      </c>
      <c r="J813" s="16">
        <v>10</v>
      </c>
      <c r="K813" s="17" t="str">
        <f>IF(Respostas[[#This Row],[NOTA_FINAL_NPS]]&gt;=9,"Promotor",IF(Respostas[[#This Row],[NOTA_FINAL_NPS]]&lt;6,"Detrator","Neutro"))</f>
        <v>Promotor</v>
      </c>
    </row>
    <row r="814" spans="2:11" x14ac:dyDescent="0.2">
      <c r="B814" s="15">
        <v>44419</v>
      </c>
      <c r="C814" s="15" t="str">
        <f>UPPER(TEXT(Respostas[[#This Row],[DATA_RESPOSTA]],"mmm"))</f>
        <v>AGO</v>
      </c>
      <c r="D814" s="16">
        <v>9000386</v>
      </c>
      <c r="E814" s="16" t="str">
        <f>VLOOKUP(Respostas[[#This Row],[CÓD_CLIENTE]],CadastroClientes[[COD_CLIENTE]:[GERENTE]],5,0)</f>
        <v>Analise</v>
      </c>
      <c r="F814" s="16" t="str">
        <f>VLOOKUP(Respostas[[#This Row],[CÓD_CLIENTE]],Localidades[],2,0)</f>
        <v>Florianopolis</v>
      </c>
      <c r="G814" s="16" t="str">
        <f>VLOOKUP(Respostas[[#This Row],[CÓD_CLIENTE]],Localidades[],3,0)</f>
        <v>SC</v>
      </c>
      <c r="H814" s="16" t="str">
        <f>VLOOKUP(Respostas[[#This Row],[CÓD_CLIENTE]],Localidades[],4,0)</f>
        <v>Sul</v>
      </c>
      <c r="I814" s="16" t="s">
        <v>1</v>
      </c>
      <c r="J814" s="16">
        <v>7</v>
      </c>
      <c r="K814" s="17" t="str">
        <f>IF(Respostas[[#This Row],[NOTA_FINAL_NPS]]&gt;=9,"Promotor",IF(Respostas[[#This Row],[NOTA_FINAL_NPS]]&lt;6,"Detrator","Neutro"))</f>
        <v>Neutro</v>
      </c>
    </row>
    <row r="815" spans="2:11" x14ac:dyDescent="0.2">
      <c r="B815" s="15">
        <v>44419</v>
      </c>
      <c r="C815" s="15" t="str">
        <f>UPPER(TEXT(Respostas[[#This Row],[DATA_RESPOSTA]],"mmm"))</f>
        <v>AGO</v>
      </c>
      <c r="D815" s="16">
        <v>9001070</v>
      </c>
      <c r="E815" s="16" t="str">
        <f>VLOOKUP(Respostas[[#This Row],[CÓD_CLIENTE]],CadastroClientes[[COD_CLIENTE]:[GERENTE]],5,0)</f>
        <v>Dexter</v>
      </c>
      <c r="F815" s="16" t="str">
        <f>VLOOKUP(Respostas[[#This Row],[CÓD_CLIENTE]],Localidades[],2,0)</f>
        <v>Goiania</v>
      </c>
      <c r="G815" s="16" t="str">
        <f>VLOOKUP(Respostas[[#This Row],[CÓD_CLIENTE]],Localidades[],3,0)</f>
        <v>GO</v>
      </c>
      <c r="H815" s="16" t="str">
        <f>VLOOKUP(Respostas[[#This Row],[CÓD_CLIENTE]],Localidades[],4,0)</f>
        <v>Centro-oeste</v>
      </c>
      <c r="I815" s="16" t="s">
        <v>54</v>
      </c>
      <c r="J815" s="16">
        <v>9</v>
      </c>
      <c r="K815" s="17" t="str">
        <f>IF(Respostas[[#This Row],[NOTA_FINAL_NPS]]&gt;=9,"Promotor",IF(Respostas[[#This Row],[NOTA_FINAL_NPS]]&lt;6,"Detrator","Neutro"))</f>
        <v>Promotor</v>
      </c>
    </row>
    <row r="816" spans="2:11" x14ac:dyDescent="0.2">
      <c r="B816" s="15">
        <v>44419</v>
      </c>
      <c r="C816" s="15" t="str">
        <f>UPPER(TEXT(Respostas[[#This Row],[DATA_RESPOSTA]],"mmm"))</f>
        <v>AGO</v>
      </c>
      <c r="D816" s="16">
        <v>9001097</v>
      </c>
      <c r="E816" s="16" t="str">
        <f>VLOOKUP(Respostas[[#This Row],[CÓD_CLIENTE]],CadastroClientes[[COD_CLIENTE]:[GERENTE]],5,0)</f>
        <v>Analise</v>
      </c>
      <c r="F816" s="16" t="str">
        <f>VLOOKUP(Respostas[[#This Row],[CÓD_CLIENTE]],Localidades[],2,0)</f>
        <v>Porto Alegre</v>
      </c>
      <c r="G816" s="16" t="str">
        <f>VLOOKUP(Respostas[[#This Row],[CÓD_CLIENTE]],Localidades[],3,0)</f>
        <v>RS</v>
      </c>
      <c r="H816" s="16" t="str">
        <f>VLOOKUP(Respostas[[#This Row],[CÓD_CLIENTE]],Localidades[],4,0)</f>
        <v>Sul</v>
      </c>
      <c r="I816" s="16" t="s">
        <v>1</v>
      </c>
      <c r="J816" s="16">
        <v>5</v>
      </c>
      <c r="K816" s="17" t="str">
        <f>IF(Respostas[[#This Row],[NOTA_FINAL_NPS]]&gt;=9,"Promotor",IF(Respostas[[#This Row],[NOTA_FINAL_NPS]]&lt;6,"Detrator","Neutro"))</f>
        <v>Detrator</v>
      </c>
    </row>
    <row r="817" spans="2:11" x14ac:dyDescent="0.2">
      <c r="B817" s="15">
        <v>44419</v>
      </c>
      <c r="C817" s="15" t="str">
        <f>UPPER(TEXT(Respostas[[#This Row],[DATA_RESPOSTA]],"mmm"))</f>
        <v>AGO</v>
      </c>
      <c r="D817" s="16">
        <v>9001208</v>
      </c>
      <c r="E817" s="16" t="str">
        <f>VLOOKUP(Respostas[[#This Row],[CÓD_CLIENTE]],CadastroClientes[[COD_CLIENTE]:[GERENTE]],5,0)</f>
        <v>Michael</v>
      </c>
      <c r="F817" s="16" t="str">
        <f>VLOOKUP(Respostas[[#This Row],[CÓD_CLIENTE]],Localidades[],2,0)</f>
        <v>Belo Horizonte</v>
      </c>
      <c r="G817" s="16" t="str">
        <f>VLOOKUP(Respostas[[#This Row],[CÓD_CLIENTE]],Localidades[],3,0)</f>
        <v>MG</v>
      </c>
      <c r="H817" s="16" t="str">
        <f>VLOOKUP(Respostas[[#This Row],[CÓD_CLIENTE]],Localidades[],4,0)</f>
        <v>Sudeste</v>
      </c>
      <c r="I817" s="16" t="s">
        <v>58</v>
      </c>
      <c r="J817" s="16">
        <v>9</v>
      </c>
      <c r="K817" s="17" t="str">
        <f>IF(Respostas[[#This Row],[NOTA_FINAL_NPS]]&gt;=9,"Promotor",IF(Respostas[[#This Row],[NOTA_FINAL_NPS]]&lt;6,"Detrator","Neutro"))</f>
        <v>Promotor</v>
      </c>
    </row>
    <row r="818" spans="2:11" x14ac:dyDescent="0.2">
      <c r="B818" s="15">
        <v>44419</v>
      </c>
      <c r="C818" s="15" t="str">
        <f>UPPER(TEXT(Respostas[[#This Row],[DATA_RESPOSTA]],"mmm"))</f>
        <v>AGO</v>
      </c>
      <c r="D818" s="16">
        <v>9001217</v>
      </c>
      <c r="E818" s="16" t="str">
        <f>VLOOKUP(Respostas[[#This Row],[CÓD_CLIENTE]],CadastroClientes[[COD_CLIENTE]:[GERENTE]],5,0)</f>
        <v>Dexter</v>
      </c>
      <c r="F818" s="16" t="str">
        <f>VLOOKUP(Respostas[[#This Row],[CÓD_CLIENTE]],Localidades[],2,0)</f>
        <v>Manaus</v>
      </c>
      <c r="G818" s="16" t="str">
        <f>VLOOKUP(Respostas[[#This Row],[CÓD_CLIENTE]],Localidades[],3,0)</f>
        <v>AM</v>
      </c>
      <c r="H818" s="16" t="str">
        <f>VLOOKUP(Respostas[[#This Row],[CÓD_CLIENTE]],Localidades[],4,0)</f>
        <v>Norte</v>
      </c>
      <c r="I818" s="16" t="s">
        <v>54</v>
      </c>
      <c r="J818" s="16">
        <v>8</v>
      </c>
      <c r="K818" s="17" t="str">
        <f>IF(Respostas[[#This Row],[NOTA_FINAL_NPS]]&gt;=9,"Promotor",IF(Respostas[[#This Row],[NOTA_FINAL_NPS]]&lt;6,"Detrator","Neutro"))</f>
        <v>Neutro</v>
      </c>
    </row>
    <row r="819" spans="2:11" x14ac:dyDescent="0.2">
      <c r="B819" s="15">
        <v>44419</v>
      </c>
      <c r="C819" s="15" t="str">
        <f>UPPER(TEXT(Respostas[[#This Row],[DATA_RESPOSTA]],"mmm"))</f>
        <v>AGO</v>
      </c>
      <c r="D819" s="16">
        <v>9001467</v>
      </c>
      <c r="E819" s="16" t="str">
        <f>VLOOKUP(Respostas[[#This Row],[CÓD_CLIENTE]],CadastroClientes[[COD_CLIENTE]:[GERENTE]],5,0)</f>
        <v>Michael</v>
      </c>
      <c r="F819" s="16" t="str">
        <f>VLOOKUP(Respostas[[#This Row],[CÓD_CLIENTE]],Localidades[],2,0)</f>
        <v>Manaus</v>
      </c>
      <c r="G819" s="16" t="str">
        <f>VLOOKUP(Respostas[[#This Row],[CÓD_CLIENTE]],Localidades[],3,0)</f>
        <v>AM</v>
      </c>
      <c r="H819" s="16" t="str">
        <f>VLOOKUP(Respostas[[#This Row],[CÓD_CLIENTE]],Localidades[],4,0)</f>
        <v>Norte</v>
      </c>
      <c r="I819" s="16" t="s">
        <v>57</v>
      </c>
      <c r="J819" s="16">
        <v>7</v>
      </c>
      <c r="K819" s="17" t="str">
        <f>IF(Respostas[[#This Row],[NOTA_FINAL_NPS]]&gt;=9,"Promotor",IF(Respostas[[#This Row],[NOTA_FINAL_NPS]]&lt;6,"Detrator","Neutro"))</f>
        <v>Neutro</v>
      </c>
    </row>
    <row r="820" spans="2:11" x14ac:dyDescent="0.2">
      <c r="B820" s="15">
        <v>44419</v>
      </c>
      <c r="C820" s="15" t="str">
        <f>UPPER(TEXT(Respostas[[#This Row],[DATA_RESPOSTA]],"mmm"))</f>
        <v>AGO</v>
      </c>
      <c r="D820" s="16">
        <v>9001526</v>
      </c>
      <c r="E820" s="16" t="str">
        <f>VLOOKUP(Respostas[[#This Row],[CÓD_CLIENTE]],CadastroClientes[[COD_CLIENTE]:[GERENTE]],5,0)</f>
        <v>Walter</v>
      </c>
      <c r="F820" s="16" t="str">
        <f>VLOOKUP(Respostas[[#This Row],[CÓD_CLIENTE]],Localidades[],2,0)</f>
        <v>Florianopolis</v>
      </c>
      <c r="G820" s="16" t="str">
        <f>VLOOKUP(Respostas[[#This Row],[CÓD_CLIENTE]],Localidades[],3,0)</f>
        <v>SC</v>
      </c>
      <c r="H820" s="16" t="str">
        <f>VLOOKUP(Respostas[[#This Row],[CÓD_CLIENTE]],Localidades[],4,0)</f>
        <v>Sul</v>
      </c>
      <c r="I820" s="16" t="s">
        <v>57</v>
      </c>
      <c r="J820" s="16">
        <v>7</v>
      </c>
      <c r="K820" s="17" t="str">
        <f>IF(Respostas[[#This Row],[NOTA_FINAL_NPS]]&gt;=9,"Promotor",IF(Respostas[[#This Row],[NOTA_FINAL_NPS]]&lt;6,"Detrator","Neutro"))</f>
        <v>Neutro</v>
      </c>
    </row>
    <row r="821" spans="2:11" x14ac:dyDescent="0.2">
      <c r="B821" s="15">
        <v>44420</v>
      </c>
      <c r="C821" s="15" t="str">
        <f>UPPER(TEXT(Respostas[[#This Row],[DATA_RESPOSTA]],"mmm"))</f>
        <v>AGO</v>
      </c>
      <c r="D821" s="16">
        <v>9000268</v>
      </c>
      <c r="E821" s="16" t="str">
        <f>VLOOKUP(Respostas[[#This Row],[CÓD_CLIENTE]],CadastroClientes[[COD_CLIENTE]:[GERENTE]],5,0)</f>
        <v>Aria</v>
      </c>
      <c r="F821" s="16" t="str">
        <f>VLOOKUP(Respostas[[#This Row],[CÓD_CLIENTE]],Localidades[],2,0)</f>
        <v>Recife</v>
      </c>
      <c r="G821" s="16" t="str">
        <f>VLOOKUP(Respostas[[#This Row],[CÓD_CLIENTE]],Localidades[],3,0)</f>
        <v>PE</v>
      </c>
      <c r="H821" s="16" t="str">
        <f>VLOOKUP(Respostas[[#This Row],[CÓD_CLIENTE]],Localidades[],4,0)</f>
        <v>Nordeste</v>
      </c>
      <c r="I821" s="16" t="s">
        <v>56</v>
      </c>
      <c r="J821" s="16">
        <v>5</v>
      </c>
      <c r="K821" s="17" t="str">
        <f>IF(Respostas[[#This Row],[NOTA_FINAL_NPS]]&gt;=9,"Promotor",IF(Respostas[[#This Row],[NOTA_FINAL_NPS]]&lt;6,"Detrator","Neutro"))</f>
        <v>Detrator</v>
      </c>
    </row>
    <row r="822" spans="2:11" x14ac:dyDescent="0.2">
      <c r="B822" s="15">
        <v>44420</v>
      </c>
      <c r="C822" s="15" t="str">
        <f>UPPER(TEXT(Respostas[[#This Row],[DATA_RESPOSTA]],"mmm"))</f>
        <v>AGO</v>
      </c>
      <c r="D822" s="16">
        <v>9000585</v>
      </c>
      <c r="E822" s="16" t="str">
        <f>VLOOKUP(Respostas[[#This Row],[CÓD_CLIENTE]],CadastroClientes[[COD_CLIENTE]:[GERENTE]],5,0)</f>
        <v>Analise</v>
      </c>
      <c r="F822" s="16" t="str">
        <f>VLOOKUP(Respostas[[#This Row],[CÓD_CLIENTE]],Localidades[],2,0)</f>
        <v>São Paulo</v>
      </c>
      <c r="G822" s="16" t="str">
        <f>VLOOKUP(Respostas[[#This Row],[CÓD_CLIENTE]],Localidades[],3,0)</f>
        <v>SP</v>
      </c>
      <c r="H822" s="16" t="str">
        <f>VLOOKUP(Respostas[[#This Row],[CÓD_CLIENTE]],Localidades[],4,0)</f>
        <v>Sudeste</v>
      </c>
      <c r="I822" s="16" t="s">
        <v>58</v>
      </c>
      <c r="J822" s="16">
        <v>10</v>
      </c>
      <c r="K822" s="17" t="str">
        <f>IF(Respostas[[#This Row],[NOTA_FINAL_NPS]]&gt;=9,"Promotor",IF(Respostas[[#This Row],[NOTA_FINAL_NPS]]&lt;6,"Detrator","Neutro"))</f>
        <v>Promotor</v>
      </c>
    </row>
    <row r="823" spans="2:11" x14ac:dyDescent="0.2">
      <c r="B823" s="15">
        <v>44420</v>
      </c>
      <c r="C823" s="15" t="str">
        <f>UPPER(TEXT(Respostas[[#This Row],[DATA_RESPOSTA]],"mmm"))</f>
        <v>AGO</v>
      </c>
      <c r="D823" s="16">
        <v>9000802</v>
      </c>
      <c r="E823" s="16" t="str">
        <f>VLOOKUP(Respostas[[#This Row],[CÓD_CLIENTE]],CadastroClientes[[COD_CLIENTE]:[GERENTE]],5,0)</f>
        <v>Dexter</v>
      </c>
      <c r="F823" s="16" t="str">
        <f>VLOOKUP(Respostas[[#This Row],[CÓD_CLIENTE]],Localidades[],2,0)</f>
        <v>Goiania</v>
      </c>
      <c r="G823" s="16" t="str">
        <f>VLOOKUP(Respostas[[#This Row],[CÓD_CLIENTE]],Localidades[],3,0)</f>
        <v>GO</v>
      </c>
      <c r="H823" s="16" t="str">
        <f>VLOOKUP(Respostas[[#This Row],[CÓD_CLIENTE]],Localidades[],4,0)</f>
        <v>Centro-oeste</v>
      </c>
      <c r="I823" s="16" t="s">
        <v>55</v>
      </c>
      <c r="J823" s="16">
        <v>6</v>
      </c>
      <c r="K823" s="17" t="str">
        <f>IF(Respostas[[#This Row],[NOTA_FINAL_NPS]]&gt;=9,"Promotor",IF(Respostas[[#This Row],[NOTA_FINAL_NPS]]&lt;6,"Detrator","Neutro"))</f>
        <v>Neutro</v>
      </c>
    </row>
    <row r="824" spans="2:11" x14ac:dyDescent="0.2">
      <c r="B824" s="15">
        <v>44420</v>
      </c>
      <c r="C824" s="15" t="str">
        <f>UPPER(TEXT(Respostas[[#This Row],[DATA_RESPOSTA]],"mmm"))</f>
        <v>AGO</v>
      </c>
      <c r="D824" s="16">
        <v>9001177</v>
      </c>
      <c r="E824" s="16" t="str">
        <f>VLOOKUP(Respostas[[#This Row],[CÓD_CLIENTE]],CadastroClientes[[COD_CLIENTE]:[GERENTE]],5,0)</f>
        <v>Michael</v>
      </c>
      <c r="F824" s="16" t="str">
        <f>VLOOKUP(Respostas[[#This Row],[CÓD_CLIENTE]],Localidades[],2,0)</f>
        <v>Porto Alegre</v>
      </c>
      <c r="G824" s="16" t="str">
        <f>VLOOKUP(Respostas[[#This Row],[CÓD_CLIENTE]],Localidades[],3,0)</f>
        <v>RS</v>
      </c>
      <c r="H824" s="16" t="str">
        <f>VLOOKUP(Respostas[[#This Row],[CÓD_CLIENTE]],Localidades[],4,0)</f>
        <v>Sul</v>
      </c>
      <c r="I824" s="16" t="s">
        <v>55</v>
      </c>
      <c r="J824" s="16">
        <v>7</v>
      </c>
      <c r="K824" s="17" t="str">
        <f>IF(Respostas[[#This Row],[NOTA_FINAL_NPS]]&gt;=9,"Promotor",IF(Respostas[[#This Row],[NOTA_FINAL_NPS]]&lt;6,"Detrator","Neutro"))</f>
        <v>Neutro</v>
      </c>
    </row>
    <row r="825" spans="2:11" x14ac:dyDescent="0.2">
      <c r="B825" s="15">
        <v>44420</v>
      </c>
      <c r="C825" s="15" t="str">
        <f>UPPER(TEXT(Respostas[[#This Row],[DATA_RESPOSTA]],"mmm"))</f>
        <v>AGO</v>
      </c>
      <c r="D825" s="16">
        <v>9001528</v>
      </c>
      <c r="E825" s="16" t="str">
        <f>VLOOKUP(Respostas[[#This Row],[CÓD_CLIENTE]],CadastroClientes[[COD_CLIENTE]:[GERENTE]],5,0)</f>
        <v>Walter</v>
      </c>
      <c r="F825" s="16" t="str">
        <f>VLOOKUP(Respostas[[#This Row],[CÓD_CLIENTE]],Localidades[],2,0)</f>
        <v>Goiania</v>
      </c>
      <c r="G825" s="16" t="str">
        <f>VLOOKUP(Respostas[[#This Row],[CÓD_CLIENTE]],Localidades[],3,0)</f>
        <v>GO</v>
      </c>
      <c r="H825" s="16" t="str">
        <f>VLOOKUP(Respostas[[#This Row],[CÓD_CLIENTE]],Localidades[],4,0)</f>
        <v>Centro-oeste</v>
      </c>
      <c r="I825" s="16" t="s">
        <v>57</v>
      </c>
      <c r="J825" s="16">
        <v>10</v>
      </c>
      <c r="K825" s="17" t="str">
        <f>IF(Respostas[[#This Row],[NOTA_FINAL_NPS]]&gt;=9,"Promotor",IF(Respostas[[#This Row],[NOTA_FINAL_NPS]]&lt;6,"Detrator","Neutro"))</f>
        <v>Promotor</v>
      </c>
    </row>
    <row r="826" spans="2:11" x14ac:dyDescent="0.2">
      <c r="B826" s="15">
        <v>44421</v>
      </c>
      <c r="C826" s="15" t="str">
        <f>UPPER(TEXT(Respostas[[#This Row],[DATA_RESPOSTA]],"mmm"))</f>
        <v>AGO</v>
      </c>
      <c r="D826" s="16">
        <v>9000651</v>
      </c>
      <c r="E826" s="16" t="str">
        <f>VLOOKUP(Respostas[[#This Row],[CÓD_CLIENTE]],CadastroClientes[[COD_CLIENTE]:[GERENTE]],5,0)</f>
        <v>Analise</v>
      </c>
      <c r="F826" s="16" t="str">
        <f>VLOOKUP(Respostas[[#This Row],[CÓD_CLIENTE]],Localidades[],2,0)</f>
        <v>Florianopolis</v>
      </c>
      <c r="G826" s="16" t="str">
        <f>VLOOKUP(Respostas[[#This Row],[CÓD_CLIENTE]],Localidades[],3,0)</f>
        <v>SC</v>
      </c>
      <c r="H826" s="16" t="str">
        <f>VLOOKUP(Respostas[[#This Row],[CÓD_CLIENTE]],Localidades[],4,0)</f>
        <v>Sul</v>
      </c>
      <c r="I826" s="16" t="s">
        <v>57</v>
      </c>
      <c r="J826" s="16">
        <v>10</v>
      </c>
      <c r="K826" s="17" t="str">
        <f>IF(Respostas[[#This Row],[NOTA_FINAL_NPS]]&gt;=9,"Promotor",IF(Respostas[[#This Row],[NOTA_FINAL_NPS]]&lt;6,"Detrator","Neutro"))</f>
        <v>Promotor</v>
      </c>
    </row>
    <row r="827" spans="2:11" x14ac:dyDescent="0.2">
      <c r="B827" s="15">
        <v>44421</v>
      </c>
      <c r="C827" s="15" t="str">
        <f>UPPER(TEXT(Respostas[[#This Row],[DATA_RESPOSTA]],"mmm"))</f>
        <v>AGO</v>
      </c>
      <c r="D827" s="16">
        <v>9000894</v>
      </c>
      <c r="E827" s="16" t="str">
        <f>VLOOKUP(Respostas[[#This Row],[CÓD_CLIENTE]],CadastroClientes[[COD_CLIENTE]:[GERENTE]],5,0)</f>
        <v>Aria</v>
      </c>
      <c r="F827" s="16" t="str">
        <f>VLOOKUP(Respostas[[#This Row],[CÓD_CLIENTE]],Localidades[],2,0)</f>
        <v>Florianopolis</v>
      </c>
      <c r="G827" s="16" t="str">
        <f>VLOOKUP(Respostas[[#This Row],[CÓD_CLIENTE]],Localidades[],3,0)</f>
        <v>SC</v>
      </c>
      <c r="H827" s="16" t="str">
        <f>VLOOKUP(Respostas[[#This Row],[CÓD_CLIENTE]],Localidades[],4,0)</f>
        <v>Sul</v>
      </c>
      <c r="I827" s="16" t="s">
        <v>58</v>
      </c>
      <c r="J827" s="16">
        <v>5</v>
      </c>
      <c r="K827" s="17" t="str">
        <f>IF(Respostas[[#This Row],[NOTA_FINAL_NPS]]&gt;=9,"Promotor",IF(Respostas[[#This Row],[NOTA_FINAL_NPS]]&lt;6,"Detrator","Neutro"))</f>
        <v>Detrator</v>
      </c>
    </row>
    <row r="828" spans="2:11" x14ac:dyDescent="0.2">
      <c r="B828" s="15">
        <v>44421</v>
      </c>
      <c r="C828" s="15" t="str">
        <f>UPPER(TEXT(Respostas[[#This Row],[DATA_RESPOSTA]],"mmm"))</f>
        <v>AGO</v>
      </c>
      <c r="D828" s="16">
        <v>9000948</v>
      </c>
      <c r="E828" s="16" t="str">
        <f>VLOOKUP(Respostas[[#This Row],[CÓD_CLIENTE]],CadastroClientes[[COD_CLIENTE]:[GERENTE]],5,0)</f>
        <v>Aria</v>
      </c>
      <c r="F828" s="16" t="str">
        <f>VLOOKUP(Respostas[[#This Row],[CÓD_CLIENTE]],Localidades[],2,0)</f>
        <v>Porto Alegre</v>
      </c>
      <c r="G828" s="16" t="str">
        <f>VLOOKUP(Respostas[[#This Row],[CÓD_CLIENTE]],Localidades[],3,0)</f>
        <v>RS</v>
      </c>
      <c r="H828" s="16" t="str">
        <f>VLOOKUP(Respostas[[#This Row],[CÓD_CLIENTE]],Localidades[],4,0)</f>
        <v>Sul</v>
      </c>
      <c r="I828" s="16" t="s">
        <v>56</v>
      </c>
      <c r="J828" s="16">
        <v>6</v>
      </c>
      <c r="K828" s="17" t="str">
        <f>IF(Respostas[[#This Row],[NOTA_FINAL_NPS]]&gt;=9,"Promotor",IF(Respostas[[#This Row],[NOTA_FINAL_NPS]]&lt;6,"Detrator","Neutro"))</f>
        <v>Neutro</v>
      </c>
    </row>
    <row r="829" spans="2:11" x14ac:dyDescent="0.2">
      <c r="B829" s="15">
        <v>44421</v>
      </c>
      <c r="C829" s="15" t="str">
        <f>UPPER(TEXT(Respostas[[#This Row],[DATA_RESPOSTA]],"mmm"))</f>
        <v>AGO</v>
      </c>
      <c r="D829" s="16">
        <v>9001276</v>
      </c>
      <c r="E829" s="16" t="str">
        <f>VLOOKUP(Respostas[[#This Row],[CÓD_CLIENTE]],CadastroClientes[[COD_CLIENTE]:[GERENTE]],5,0)</f>
        <v>Aria</v>
      </c>
      <c r="F829" s="16" t="str">
        <f>VLOOKUP(Respostas[[#This Row],[CÓD_CLIENTE]],Localidades[],2,0)</f>
        <v>Goiania</v>
      </c>
      <c r="G829" s="16" t="str">
        <f>VLOOKUP(Respostas[[#This Row],[CÓD_CLIENTE]],Localidades[],3,0)</f>
        <v>GO</v>
      </c>
      <c r="H829" s="16" t="str">
        <f>VLOOKUP(Respostas[[#This Row],[CÓD_CLIENTE]],Localidades[],4,0)</f>
        <v>Centro-oeste</v>
      </c>
      <c r="I829" s="16" t="s">
        <v>56</v>
      </c>
      <c r="J829" s="16">
        <v>5</v>
      </c>
      <c r="K829" s="17" t="str">
        <f>IF(Respostas[[#This Row],[NOTA_FINAL_NPS]]&gt;=9,"Promotor",IF(Respostas[[#This Row],[NOTA_FINAL_NPS]]&lt;6,"Detrator","Neutro"))</f>
        <v>Detrator</v>
      </c>
    </row>
    <row r="830" spans="2:11" x14ac:dyDescent="0.2">
      <c r="B830" s="15">
        <v>44421</v>
      </c>
      <c r="C830" s="15" t="str">
        <f>UPPER(TEXT(Respostas[[#This Row],[DATA_RESPOSTA]],"mmm"))</f>
        <v>AGO</v>
      </c>
      <c r="D830" s="16">
        <v>9001483</v>
      </c>
      <c r="E830" s="16" t="str">
        <f>VLOOKUP(Respostas[[#This Row],[CÓD_CLIENTE]],CadastroClientes[[COD_CLIENTE]:[GERENTE]],5,0)</f>
        <v>Kate</v>
      </c>
      <c r="F830" s="16" t="str">
        <f>VLOOKUP(Respostas[[#This Row],[CÓD_CLIENTE]],Localidades[],2,0)</f>
        <v>São Paulo</v>
      </c>
      <c r="G830" s="16" t="str">
        <f>VLOOKUP(Respostas[[#This Row],[CÓD_CLIENTE]],Localidades[],3,0)</f>
        <v>SP</v>
      </c>
      <c r="H830" s="16" t="str">
        <f>VLOOKUP(Respostas[[#This Row],[CÓD_CLIENTE]],Localidades[],4,0)</f>
        <v>Sudeste</v>
      </c>
      <c r="I830" s="16" t="s">
        <v>57</v>
      </c>
      <c r="J830" s="16">
        <v>5</v>
      </c>
      <c r="K830" s="17" t="str">
        <f>IF(Respostas[[#This Row],[NOTA_FINAL_NPS]]&gt;=9,"Promotor",IF(Respostas[[#This Row],[NOTA_FINAL_NPS]]&lt;6,"Detrator","Neutro"))</f>
        <v>Detrator</v>
      </c>
    </row>
    <row r="831" spans="2:11" x14ac:dyDescent="0.2">
      <c r="B831" s="15">
        <v>44421</v>
      </c>
      <c r="C831" s="15" t="str">
        <f>UPPER(TEXT(Respostas[[#This Row],[DATA_RESPOSTA]],"mmm"))</f>
        <v>AGO</v>
      </c>
      <c r="D831" s="16">
        <v>9001561</v>
      </c>
      <c r="E831" s="16" t="str">
        <f>VLOOKUP(Respostas[[#This Row],[CÓD_CLIENTE]],CadastroClientes[[COD_CLIENTE]:[GERENTE]],5,0)</f>
        <v>Walter</v>
      </c>
      <c r="F831" s="16" t="str">
        <f>VLOOKUP(Respostas[[#This Row],[CÓD_CLIENTE]],Localidades[],2,0)</f>
        <v>São Paulo</v>
      </c>
      <c r="G831" s="16" t="str">
        <f>VLOOKUP(Respostas[[#This Row],[CÓD_CLIENTE]],Localidades[],3,0)</f>
        <v>SP</v>
      </c>
      <c r="H831" s="16" t="str">
        <f>VLOOKUP(Respostas[[#This Row],[CÓD_CLIENTE]],Localidades[],4,0)</f>
        <v>Sudeste</v>
      </c>
      <c r="I831" s="16" t="s">
        <v>57</v>
      </c>
      <c r="J831" s="16">
        <v>5</v>
      </c>
      <c r="K831" s="17" t="str">
        <f>IF(Respostas[[#This Row],[NOTA_FINAL_NPS]]&gt;=9,"Promotor",IF(Respostas[[#This Row],[NOTA_FINAL_NPS]]&lt;6,"Detrator","Neutro"))</f>
        <v>Detrator</v>
      </c>
    </row>
    <row r="832" spans="2:11" x14ac:dyDescent="0.2">
      <c r="B832" s="15">
        <v>44421</v>
      </c>
      <c r="C832" s="15" t="str">
        <f>UPPER(TEXT(Respostas[[#This Row],[DATA_RESPOSTA]],"mmm"))</f>
        <v>AGO</v>
      </c>
      <c r="D832" s="16">
        <v>9001614</v>
      </c>
      <c r="E832" s="16" t="str">
        <f>VLOOKUP(Respostas[[#This Row],[CÓD_CLIENTE]],CadastroClientes[[COD_CLIENTE]:[GERENTE]],5,0)</f>
        <v>Analise</v>
      </c>
      <c r="F832" s="16" t="str">
        <f>VLOOKUP(Respostas[[#This Row],[CÓD_CLIENTE]],Localidades[],2,0)</f>
        <v>Campinas</v>
      </c>
      <c r="G832" s="16" t="str">
        <f>VLOOKUP(Respostas[[#This Row],[CÓD_CLIENTE]],Localidades[],3,0)</f>
        <v>SP</v>
      </c>
      <c r="H832" s="16" t="str">
        <f>VLOOKUP(Respostas[[#This Row],[CÓD_CLIENTE]],Localidades[],4,0)</f>
        <v>Sudeste</v>
      </c>
      <c r="I832" s="16" t="s">
        <v>1</v>
      </c>
      <c r="J832" s="16">
        <v>10</v>
      </c>
      <c r="K832" s="17" t="str">
        <f>IF(Respostas[[#This Row],[NOTA_FINAL_NPS]]&gt;=9,"Promotor",IF(Respostas[[#This Row],[NOTA_FINAL_NPS]]&lt;6,"Detrator","Neutro"))</f>
        <v>Promotor</v>
      </c>
    </row>
    <row r="833" spans="2:11" x14ac:dyDescent="0.2">
      <c r="B833" s="15">
        <v>44422</v>
      </c>
      <c r="C833" s="15" t="str">
        <f>UPPER(TEXT(Respostas[[#This Row],[DATA_RESPOSTA]],"mmm"))</f>
        <v>AGO</v>
      </c>
      <c r="D833" s="16">
        <v>9000262</v>
      </c>
      <c r="E833" s="16" t="str">
        <f>VLOOKUP(Respostas[[#This Row],[CÓD_CLIENTE]],CadastroClientes[[COD_CLIENTE]:[GERENTE]],5,0)</f>
        <v>Michael</v>
      </c>
      <c r="F833" s="16" t="str">
        <f>VLOOKUP(Respostas[[#This Row],[CÓD_CLIENTE]],Localidades[],2,0)</f>
        <v>Florianopolis</v>
      </c>
      <c r="G833" s="16" t="str">
        <f>VLOOKUP(Respostas[[#This Row],[CÓD_CLIENTE]],Localidades[],3,0)</f>
        <v>SC</v>
      </c>
      <c r="H833" s="16" t="str">
        <f>VLOOKUP(Respostas[[#This Row],[CÓD_CLIENTE]],Localidades[],4,0)</f>
        <v>Sul</v>
      </c>
      <c r="I833" s="16" t="s">
        <v>55</v>
      </c>
      <c r="J833" s="16">
        <v>10</v>
      </c>
      <c r="K833" s="17" t="str">
        <f>IF(Respostas[[#This Row],[NOTA_FINAL_NPS]]&gt;=9,"Promotor",IF(Respostas[[#This Row],[NOTA_FINAL_NPS]]&lt;6,"Detrator","Neutro"))</f>
        <v>Promotor</v>
      </c>
    </row>
    <row r="834" spans="2:11" x14ac:dyDescent="0.2">
      <c r="B834" s="15">
        <v>44422</v>
      </c>
      <c r="C834" s="15" t="str">
        <f>UPPER(TEXT(Respostas[[#This Row],[DATA_RESPOSTA]],"mmm"))</f>
        <v>AGO</v>
      </c>
      <c r="D834" s="16">
        <v>9000369</v>
      </c>
      <c r="E834" s="16" t="str">
        <f>VLOOKUP(Respostas[[#This Row],[CÓD_CLIENTE]],CadastroClientes[[COD_CLIENTE]:[GERENTE]],5,0)</f>
        <v>Analise</v>
      </c>
      <c r="F834" s="16" t="str">
        <f>VLOOKUP(Respostas[[#This Row],[CÓD_CLIENTE]],Localidades[],2,0)</f>
        <v>Belo Horizonte</v>
      </c>
      <c r="G834" s="16" t="str">
        <f>VLOOKUP(Respostas[[#This Row],[CÓD_CLIENTE]],Localidades[],3,0)</f>
        <v>MG</v>
      </c>
      <c r="H834" s="16" t="str">
        <f>VLOOKUP(Respostas[[#This Row],[CÓD_CLIENTE]],Localidades[],4,0)</f>
        <v>Sudeste</v>
      </c>
      <c r="I834" s="16" t="s">
        <v>58</v>
      </c>
      <c r="J834" s="16">
        <v>6</v>
      </c>
      <c r="K834" s="17" t="str">
        <f>IF(Respostas[[#This Row],[NOTA_FINAL_NPS]]&gt;=9,"Promotor",IF(Respostas[[#This Row],[NOTA_FINAL_NPS]]&lt;6,"Detrator","Neutro"))</f>
        <v>Neutro</v>
      </c>
    </row>
    <row r="835" spans="2:11" x14ac:dyDescent="0.2">
      <c r="B835" s="15">
        <v>44422</v>
      </c>
      <c r="C835" s="15" t="str">
        <f>UPPER(TEXT(Respostas[[#This Row],[DATA_RESPOSTA]],"mmm"))</f>
        <v>AGO</v>
      </c>
      <c r="D835" s="16">
        <v>9000435</v>
      </c>
      <c r="E835" s="16" t="str">
        <f>VLOOKUP(Respostas[[#This Row],[CÓD_CLIENTE]],CadastroClientes[[COD_CLIENTE]:[GERENTE]],5,0)</f>
        <v>Analise</v>
      </c>
      <c r="F835" s="16" t="str">
        <f>VLOOKUP(Respostas[[#This Row],[CÓD_CLIENTE]],Localidades[],2,0)</f>
        <v>Goiania</v>
      </c>
      <c r="G835" s="16" t="str">
        <f>VLOOKUP(Respostas[[#This Row],[CÓD_CLIENTE]],Localidades[],3,0)</f>
        <v>GO</v>
      </c>
      <c r="H835" s="16" t="str">
        <f>VLOOKUP(Respostas[[#This Row],[CÓD_CLIENTE]],Localidades[],4,0)</f>
        <v>Centro-oeste</v>
      </c>
      <c r="I835" s="16" t="s">
        <v>55</v>
      </c>
      <c r="J835" s="16">
        <v>6</v>
      </c>
      <c r="K835" s="17" t="str">
        <f>IF(Respostas[[#This Row],[NOTA_FINAL_NPS]]&gt;=9,"Promotor",IF(Respostas[[#This Row],[NOTA_FINAL_NPS]]&lt;6,"Detrator","Neutro"))</f>
        <v>Neutro</v>
      </c>
    </row>
    <row r="836" spans="2:11" x14ac:dyDescent="0.2">
      <c r="B836" s="15">
        <v>44422</v>
      </c>
      <c r="C836" s="15" t="str">
        <f>UPPER(TEXT(Respostas[[#This Row],[DATA_RESPOSTA]],"mmm"))</f>
        <v>AGO</v>
      </c>
      <c r="D836" s="16">
        <v>9001408</v>
      </c>
      <c r="E836" s="16" t="str">
        <f>VLOOKUP(Respostas[[#This Row],[CÓD_CLIENTE]],CadastroClientes[[COD_CLIENTE]:[GERENTE]],5,0)</f>
        <v>Analise</v>
      </c>
      <c r="F836" s="16" t="str">
        <f>VLOOKUP(Respostas[[#This Row],[CÓD_CLIENTE]],Localidades[],2,0)</f>
        <v>Porto Alegre</v>
      </c>
      <c r="G836" s="16" t="str">
        <f>VLOOKUP(Respostas[[#This Row],[CÓD_CLIENTE]],Localidades[],3,0)</f>
        <v>RS</v>
      </c>
      <c r="H836" s="16" t="str">
        <f>VLOOKUP(Respostas[[#This Row],[CÓD_CLIENTE]],Localidades[],4,0)</f>
        <v>Sul</v>
      </c>
      <c r="I836" s="16" t="s">
        <v>57</v>
      </c>
      <c r="J836" s="16">
        <v>7</v>
      </c>
      <c r="K836" s="17" t="str">
        <f>IF(Respostas[[#This Row],[NOTA_FINAL_NPS]]&gt;=9,"Promotor",IF(Respostas[[#This Row],[NOTA_FINAL_NPS]]&lt;6,"Detrator","Neutro"))</f>
        <v>Neutro</v>
      </c>
    </row>
    <row r="837" spans="2:11" x14ac:dyDescent="0.2">
      <c r="B837" s="15">
        <v>44422</v>
      </c>
      <c r="C837" s="15" t="str">
        <f>UPPER(TEXT(Respostas[[#This Row],[DATA_RESPOSTA]],"mmm"))</f>
        <v>AGO</v>
      </c>
      <c r="D837" s="16">
        <v>9001524</v>
      </c>
      <c r="E837" s="16" t="str">
        <f>VLOOKUP(Respostas[[#This Row],[CÓD_CLIENTE]],CadastroClientes[[COD_CLIENTE]:[GERENTE]],5,0)</f>
        <v>Walter</v>
      </c>
      <c r="F837" s="16" t="str">
        <f>VLOOKUP(Respostas[[#This Row],[CÓD_CLIENTE]],Localidades[],2,0)</f>
        <v>Rio de Janeiro</v>
      </c>
      <c r="G837" s="16" t="str">
        <f>VLOOKUP(Respostas[[#This Row],[CÓD_CLIENTE]],Localidades[],3,0)</f>
        <v>RJ</v>
      </c>
      <c r="H837" s="16" t="str">
        <f>VLOOKUP(Respostas[[#This Row],[CÓD_CLIENTE]],Localidades[],4,0)</f>
        <v>Sudeste</v>
      </c>
      <c r="I837" s="16" t="s">
        <v>57</v>
      </c>
      <c r="J837" s="16">
        <v>7</v>
      </c>
      <c r="K837" s="17" t="str">
        <f>IF(Respostas[[#This Row],[NOTA_FINAL_NPS]]&gt;=9,"Promotor",IF(Respostas[[#This Row],[NOTA_FINAL_NPS]]&lt;6,"Detrator","Neutro"))</f>
        <v>Neutro</v>
      </c>
    </row>
    <row r="838" spans="2:11" x14ac:dyDescent="0.2">
      <c r="B838" s="15">
        <v>44422</v>
      </c>
      <c r="C838" s="15" t="str">
        <f>UPPER(TEXT(Respostas[[#This Row],[DATA_RESPOSTA]],"mmm"))</f>
        <v>AGO</v>
      </c>
      <c r="D838" s="16">
        <v>9001573</v>
      </c>
      <c r="E838" s="16" t="str">
        <f>VLOOKUP(Respostas[[#This Row],[CÓD_CLIENTE]],CadastroClientes[[COD_CLIENTE]:[GERENTE]],5,0)</f>
        <v>Dexter</v>
      </c>
      <c r="F838" s="16" t="str">
        <f>VLOOKUP(Respostas[[#This Row],[CÓD_CLIENTE]],Localidades[],2,0)</f>
        <v>Goiania</v>
      </c>
      <c r="G838" s="16" t="str">
        <f>VLOOKUP(Respostas[[#This Row],[CÓD_CLIENTE]],Localidades[],3,0)</f>
        <v>GO</v>
      </c>
      <c r="H838" s="16" t="str">
        <f>VLOOKUP(Respostas[[#This Row],[CÓD_CLIENTE]],Localidades[],4,0)</f>
        <v>Centro-oeste</v>
      </c>
      <c r="I838" s="16" t="s">
        <v>57</v>
      </c>
      <c r="J838" s="16">
        <v>6</v>
      </c>
      <c r="K838" s="17" t="str">
        <f>IF(Respostas[[#This Row],[NOTA_FINAL_NPS]]&gt;=9,"Promotor",IF(Respostas[[#This Row],[NOTA_FINAL_NPS]]&lt;6,"Detrator","Neutro"))</f>
        <v>Neutro</v>
      </c>
    </row>
    <row r="839" spans="2:11" x14ac:dyDescent="0.2">
      <c r="B839" s="15">
        <v>44422</v>
      </c>
      <c r="C839" s="15" t="str">
        <f>UPPER(TEXT(Respostas[[#This Row],[DATA_RESPOSTA]],"mmm"))</f>
        <v>AGO</v>
      </c>
      <c r="D839" s="16">
        <v>9001616</v>
      </c>
      <c r="E839" s="16" t="str">
        <f>VLOOKUP(Respostas[[#This Row],[CÓD_CLIENTE]],CadastroClientes[[COD_CLIENTE]:[GERENTE]],5,0)</f>
        <v>Analise</v>
      </c>
      <c r="F839" s="16" t="str">
        <f>VLOOKUP(Respostas[[#This Row],[CÓD_CLIENTE]],Localidades[],2,0)</f>
        <v>Rio de Janeiro</v>
      </c>
      <c r="G839" s="16" t="str">
        <f>VLOOKUP(Respostas[[#This Row],[CÓD_CLIENTE]],Localidades[],3,0)</f>
        <v>RJ</v>
      </c>
      <c r="H839" s="16" t="str">
        <f>VLOOKUP(Respostas[[#This Row],[CÓD_CLIENTE]],Localidades[],4,0)</f>
        <v>Sudeste</v>
      </c>
      <c r="I839" s="16" t="s">
        <v>58</v>
      </c>
      <c r="J839" s="16">
        <v>5</v>
      </c>
      <c r="K839" s="17" t="str">
        <f>IF(Respostas[[#This Row],[NOTA_FINAL_NPS]]&gt;=9,"Promotor",IF(Respostas[[#This Row],[NOTA_FINAL_NPS]]&lt;6,"Detrator","Neutro"))</f>
        <v>Detrator</v>
      </c>
    </row>
    <row r="840" spans="2:11" x14ac:dyDescent="0.2">
      <c r="B840" s="15">
        <v>44423</v>
      </c>
      <c r="C840" s="15" t="str">
        <f>UPPER(TEXT(Respostas[[#This Row],[DATA_RESPOSTA]],"mmm"))</f>
        <v>AGO</v>
      </c>
      <c r="D840" s="16">
        <v>9000227</v>
      </c>
      <c r="E840" s="16" t="str">
        <f>VLOOKUP(Respostas[[#This Row],[CÓD_CLIENTE]],CadastroClientes[[COD_CLIENTE]:[GERENTE]],5,0)</f>
        <v>Analise</v>
      </c>
      <c r="F840" s="16" t="str">
        <f>VLOOKUP(Respostas[[#This Row],[CÓD_CLIENTE]],Localidades[],2,0)</f>
        <v>Goiania</v>
      </c>
      <c r="G840" s="16" t="str">
        <f>VLOOKUP(Respostas[[#This Row],[CÓD_CLIENTE]],Localidades[],3,0)</f>
        <v>GO</v>
      </c>
      <c r="H840" s="16" t="str">
        <f>VLOOKUP(Respostas[[#This Row],[CÓD_CLIENTE]],Localidades[],4,0)</f>
        <v>Centro-oeste</v>
      </c>
      <c r="I840" s="16" t="s">
        <v>58</v>
      </c>
      <c r="J840" s="16">
        <v>5</v>
      </c>
      <c r="K840" s="17" t="str">
        <f>IF(Respostas[[#This Row],[NOTA_FINAL_NPS]]&gt;=9,"Promotor",IF(Respostas[[#This Row],[NOTA_FINAL_NPS]]&lt;6,"Detrator","Neutro"))</f>
        <v>Detrator</v>
      </c>
    </row>
    <row r="841" spans="2:11" x14ac:dyDescent="0.2">
      <c r="B841" s="15">
        <v>44423</v>
      </c>
      <c r="C841" s="15" t="str">
        <f>UPPER(TEXT(Respostas[[#This Row],[DATA_RESPOSTA]],"mmm"))</f>
        <v>AGO</v>
      </c>
      <c r="D841" s="16">
        <v>9000666</v>
      </c>
      <c r="E841" s="16" t="str">
        <f>VLOOKUP(Respostas[[#This Row],[CÓD_CLIENTE]],CadastroClientes[[COD_CLIENTE]:[GERENTE]],5,0)</f>
        <v>Analise</v>
      </c>
      <c r="F841" s="16" t="str">
        <f>VLOOKUP(Respostas[[#This Row],[CÓD_CLIENTE]],Localidades[],2,0)</f>
        <v>Belo Horizonte</v>
      </c>
      <c r="G841" s="16" t="str">
        <f>VLOOKUP(Respostas[[#This Row],[CÓD_CLIENTE]],Localidades[],3,0)</f>
        <v>MG</v>
      </c>
      <c r="H841" s="16" t="str">
        <f>VLOOKUP(Respostas[[#This Row],[CÓD_CLIENTE]],Localidades[],4,0)</f>
        <v>Sudeste</v>
      </c>
      <c r="I841" s="16" t="s">
        <v>57</v>
      </c>
      <c r="J841" s="16">
        <v>8</v>
      </c>
      <c r="K841" s="17" t="str">
        <f>IF(Respostas[[#This Row],[NOTA_FINAL_NPS]]&gt;=9,"Promotor",IF(Respostas[[#This Row],[NOTA_FINAL_NPS]]&lt;6,"Detrator","Neutro"))</f>
        <v>Neutro</v>
      </c>
    </row>
    <row r="842" spans="2:11" x14ac:dyDescent="0.2">
      <c r="B842" s="15">
        <v>44423</v>
      </c>
      <c r="C842" s="15" t="str">
        <f>UPPER(TEXT(Respostas[[#This Row],[DATA_RESPOSTA]],"mmm"))</f>
        <v>AGO</v>
      </c>
      <c r="D842" s="16">
        <v>9001298</v>
      </c>
      <c r="E842" s="16" t="str">
        <f>VLOOKUP(Respostas[[#This Row],[CÓD_CLIENTE]],CadastroClientes[[COD_CLIENTE]:[GERENTE]],5,0)</f>
        <v>Michael</v>
      </c>
      <c r="F842" s="16" t="str">
        <f>VLOOKUP(Respostas[[#This Row],[CÓD_CLIENTE]],Localidades[],2,0)</f>
        <v>São Paulo</v>
      </c>
      <c r="G842" s="16" t="str">
        <f>VLOOKUP(Respostas[[#This Row],[CÓD_CLIENTE]],Localidades[],3,0)</f>
        <v>SP</v>
      </c>
      <c r="H842" s="16" t="str">
        <f>VLOOKUP(Respostas[[#This Row],[CÓD_CLIENTE]],Localidades[],4,0)</f>
        <v>Sudeste</v>
      </c>
      <c r="I842" s="16" t="s">
        <v>54</v>
      </c>
      <c r="J842" s="16">
        <v>9</v>
      </c>
      <c r="K842" s="17" t="str">
        <f>IF(Respostas[[#This Row],[NOTA_FINAL_NPS]]&gt;=9,"Promotor",IF(Respostas[[#This Row],[NOTA_FINAL_NPS]]&lt;6,"Detrator","Neutro"))</f>
        <v>Promotor</v>
      </c>
    </row>
    <row r="843" spans="2:11" x14ac:dyDescent="0.2">
      <c r="B843" s="15">
        <v>44423</v>
      </c>
      <c r="C843" s="15" t="str">
        <f>UPPER(TEXT(Respostas[[#This Row],[DATA_RESPOSTA]],"mmm"))</f>
        <v>AGO</v>
      </c>
      <c r="D843" s="16">
        <v>9001323</v>
      </c>
      <c r="E843" s="16" t="str">
        <f>VLOOKUP(Respostas[[#This Row],[CÓD_CLIENTE]],CadastroClientes[[COD_CLIENTE]:[GERENTE]],5,0)</f>
        <v>Walter</v>
      </c>
      <c r="F843" s="16" t="str">
        <f>VLOOKUP(Respostas[[#This Row],[CÓD_CLIENTE]],Localidades[],2,0)</f>
        <v>São Paulo</v>
      </c>
      <c r="G843" s="16" t="str">
        <f>VLOOKUP(Respostas[[#This Row],[CÓD_CLIENTE]],Localidades[],3,0)</f>
        <v>SP</v>
      </c>
      <c r="H843" s="16" t="str">
        <f>VLOOKUP(Respostas[[#This Row],[CÓD_CLIENTE]],Localidades[],4,0)</f>
        <v>Sudeste</v>
      </c>
      <c r="I843" s="16" t="s">
        <v>58</v>
      </c>
      <c r="J843" s="16">
        <v>8</v>
      </c>
      <c r="K843" s="17" t="str">
        <f>IF(Respostas[[#This Row],[NOTA_FINAL_NPS]]&gt;=9,"Promotor",IF(Respostas[[#This Row],[NOTA_FINAL_NPS]]&lt;6,"Detrator","Neutro"))</f>
        <v>Neutro</v>
      </c>
    </row>
    <row r="844" spans="2:11" x14ac:dyDescent="0.2">
      <c r="B844" s="15">
        <v>44424</v>
      </c>
      <c r="C844" s="15" t="str">
        <f>UPPER(TEXT(Respostas[[#This Row],[DATA_RESPOSTA]],"mmm"))</f>
        <v>AGO</v>
      </c>
      <c r="D844" s="16">
        <v>9000163</v>
      </c>
      <c r="E844" s="16" t="str">
        <f>VLOOKUP(Respostas[[#This Row],[CÓD_CLIENTE]],CadastroClientes[[COD_CLIENTE]:[GERENTE]],5,0)</f>
        <v>Dexter</v>
      </c>
      <c r="F844" s="16" t="str">
        <f>VLOOKUP(Respostas[[#This Row],[CÓD_CLIENTE]],Localidades[],2,0)</f>
        <v>Goiania</v>
      </c>
      <c r="G844" s="16" t="str">
        <f>VLOOKUP(Respostas[[#This Row],[CÓD_CLIENTE]],Localidades[],3,0)</f>
        <v>GO</v>
      </c>
      <c r="H844" s="16" t="str">
        <f>VLOOKUP(Respostas[[#This Row],[CÓD_CLIENTE]],Localidades[],4,0)</f>
        <v>Centro-oeste</v>
      </c>
      <c r="I844" s="16" t="s">
        <v>55</v>
      </c>
      <c r="J844" s="16">
        <v>6</v>
      </c>
      <c r="K844" s="17" t="str">
        <f>IF(Respostas[[#This Row],[NOTA_FINAL_NPS]]&gt;=9,"Promotor",IF(Respostas[[#This Row],[NOTA_FINAL_NPS]]&lt;6,"Detrator","Neutro"))</f>
        <v>Neutro</v>
      </c>
    </row>
    <row r="845" spans="2:11" x14ac:dyDescent="0.2">
      <c r="B845" s="15">
        <v>44424</v>
      </c>
      <c r="C845" s="15" t="str">
        <f>UPPER(TEXT(Respostas[[#This Row],[DATA_RESPOSTA]],"mmm"))</f>
        <v>AGO</v>
      </c>
      <c r="D845" s="16">
        <v>9000977</v>
      </c>
      <c r="E845" s="16" t="str">
        <f>VLOOKUP(Respostas[[#This Row],[CÓD_CLIENTE]],CadastroClientes[[COD_CLIENTE]:[GERENTE]],5,0)</f>
        <v>Aria</v>
      </c>
      <c r="F845" s="16" t="str">
        <f>VLOOKUP(Respostas[[#This Row],[CÓD_CLIENTE]],Localidades[],2,0)</f>
        <v>Porto Alegre</v>
      </c>
      <c r="G845" s="16" t="str">
        <f>VLOOKUP(Respostas[[#This Row],[CÓD_CLIENTE]],Localidades[],3,0)</f>
        <v>RS</v>
      </c>
      <c r="H845" s="16" t="str">
        <f>VLOOKUP(Respostas[[#This Row],[CÓD_CLIENTE]],Localidades[],4,0)</f>
        <v>Sul</v>
      </c>
      <c r="I845" s="16" t="s">
        <v>1</v>
      </c>
      <c r="J845" s="16">
        <v>7</v>
      </c>
      <c r="K845" s="17" t="str">
        <f>IF(Respostas[[#This Row],[NOTA_FINAL_NPS]]&gt;=9,"Promotor",IF(Respostas[[#This Row],[NOTA_FINAL_NPS]]&lt;6,"Detrator","Neutro"))</f>
        <v>Neutro</v>
      </c>
    </row>
    <row r="846" spans="2:11" x14ac:dyDescent="0.2">
      <c r="B846" s="15">
        <v>44424</v>
      </c>
      <c r="C846" s="15" t="str">
        <f>UPPER(TEXT(Respostas[[#This Row],[DATA_RESPOSTA]],"mmm"))</f>
        <v>AGO</v>
      </c>
      <c r="D846" s="16">
        <v>9001054</v>
      </c>
      <c r="E846" s="16" t="str">
        <f>VLOOKUP(Respostas[[#This Row],[CÓD_CLIENTE]],CadastroClientes[[COD_CLIENTE]:[GERENTE]],5,0)</f>
        <v>Aria</v>
      </c>
      <c r="F846" s="16" t="str">
        <f>VLOOKUP(Respostas[[#This Row],[CÓD_CLIENTE]],Localidades[],2,0)</f>
        <v>São Paulo</v>
      </c>
      <c r="G846" s="16" t="str">
        <f>VLOOKUP(Respostas[[#This Row],[CÓD_CLIENTE]],Localidades[],3,0)</f>
        <v>SP</v>
      </c>
      <c r="H846" s="16" t="str">
        <f>VLOOKUP(Respostas[[#This Row],[CÓD_CLIENTE]],Localidades[],4,0)</f>
        <v>Sudeste</v>
      </c>
      <c r="I846" s="16" t="s">
        <v>56</v>
      </c>
      <c r="J846" s="16">
        <v>7</v>
      </c>
      <c r="K846" s="17" t="str">
        <f>IF(Respostas[[#This Row],[NOTA_FINAL_NPS]]&gt;=9,"Promotor",IF(Respostas[[#This Row],[NOTA_FINAL_NPS]]&lt;6,"Detrator","Neutro"))</f>
        <v>Neutro</v>
      </c>
    </row>
    <row r="847" spans="2:11" x14ac:dyDescent="0.2">
      <c r="B847" s="15">
        <v>44424</v>
      </c>
      <c r="C847" s="15" t="str">
        <f>UPPER(TEXT(Respostas[[#This Row],[DATA_RESPOSTA]],"mmm"))</f>
        <v>AGO</v>
      </c>
      <c r="D847" s="16">
        <v>9001056</v>
      </c>
      <c r="E847" s="16" t="str">
        <f>VLOOKUP(Respostas[[#This Row],[CÓD_CLIENTE]],CadastroClientes[[COD_CLIENTE]:[GERENTE]],5,0)</f>
        <v>Michael</v>
      </c>
      <c r="F847" s="16" t="str">
        <f>VLOOKUP(Respostas[[#This Row],[CÓD_CLIENTE]],Localidades[],2,0)</f>
        <v>Recife</v>
      </c>
      <c r="G847" s="16" t="str">
        <f>VLOOKUP(Respostas[[#This Row],[CÓD_CLIENTE]],Localidades[],3,0)</f>
        <v>PE</v>
      </c>
      <c r="H847" s="16" t="str">
        <f>VLOOKUP(Respostas[[#This Row],[CÓD_CLIENTE]],Localidades[],4,0)</f>
        <v>Nordeste</v>
      </c>
      <c r="I847" s="16" t="s">
        <v>54</v>
      </c>
      <c r="J847" s="16">
        <v>7</v>
      </c>
      <c r="K847" s="17" t="str">
        <f>IF(Respostas[[#This Row],[NOTA_FINAL_NPS]]&gt;=9,"Promotor",IF(Respostas[[#This Row],[NOTA_FINAL_NPS]]&lt;6,"Detrator","Neutro"))</f>
        <v>Neutro</v>
      </c>
    </row>
    <row r="848" spans="2:11" x14ac:dyDescent="0.2">
      <c r="B848" s="15">
        <v>44424</v>
      </c>
      <c r="C848" s="15" t="str">
        <f>UPPER(TEXT(Respostas[[#This Row],[DATA_RESPOSTA]],"mmm"))</f>
        <v>AGO</v>
      </c>
      <c r="D848" s="16">
        <v>9001162</v>
      </c>
      <c r="E848" s="16" t="str">
        <f>VLOOKUP(Respostas[[#This Row],[CÓD_CLIENTE]],CadastroClientes[[COD_CLIENTE]:[GERENTE]],5,0)</f>
        <v>Analise</v>
      </c>
      <c r="F848" s="16" t="str">
        <f>VLOOKUP(Respostas[[#This Row],[CÓD_CLIENTE]],Localidades[],2,0)</f>
        <v>Rio de Janeiro</v>
      </c>
      <c r="G848" s="16" t="str">
        <f>VLOOKUP(Respostas[[#This Row],[CÓD_CLIENTE]],Localidades[],3,0)</f>
        <v>RJ</v>
      </c>
      <c r="H848" s="16" t="str">
        <f>VLOOKUP(Respostas[[#This Row],[CÓD_CLIENTE]],Localidades[],4,0)</f>
        <v>Sudeste</v>
      </c>
      <c r="I848" s="16" t="s">
        <v>54</v>
      </c>
      <c r="J848" s="16">
        <v>6</v>
      </c>
      <c r="K848" s="17" t="str">
        <f>IF(Respostas[[#This Row],[NOTA_FINAL_NPS]]&gt;=9,"Promotor",IF(Respostas[[#This Row],[NOTA_FINAL_NPS]]&lt;6,"Detrator","Neutro"))</f>
        <v>Neutro</v>
      </c>
    </row>
    <row r="849" spans="2:11" x14ac:dyDescent="0.2">
      <c r="B849" s="15">
        <v>44424</v>
      </c>
      <c r="C849" s="15" t="str">
        <f>UPPER(TEXT(Respostas[[#This Row],[DATA_RESPOSTA]],"mmm"))</f>
        <v>AGO</v>
      </c>
      <c r="D849" s="16">
        <v>9001425</v>
      </c>
      <c r="E849" s="16" t="str">
        <f>VLOOKUP(Respostas[[#This Row],[CÓD_CLIENTE]],CadastroClientes[[COD_CLIENTE]:[GERENTE]],5,0)</f>
        <v>Aria</v>
      </c>
      <c r="F849" s="16" t="str">
        <f>VLOOKUP(Respostas[[#This Row],[CÓD_CLIENTE]],Localidades[],2,0)</f>
        <v>Campinas</v>
      </c>
      <c r="G849" s="16" t="str">
        <f>VLOOKUP(Respostas[[#This Row],[CÓD_CLIENTE]],Localidades[],3,0)</f>
        <v>SP</v>
      </c>
      <c r="H849" s="16" t="str">
        <f>VLOOKUP(Respostas[[#This Row],[CÓD_CLIENTE]],Localidades[],4,0)</f>
        <v>Sudeste</v>
      </c>
      <c r="I849" s="16" t="s">
        <v>57</v>
      </c>
      <c r="J849" s="16">
        <v>6</v>
      </c>
      <c r="K849" s="17" t="str">
        <f>IF(Respostas[[#This Row],[NOTA_FINAL_NPS]]&gt;=9,"Promotor",IF(Respostas[[#This Row],[NOTA_FINAL_NPS]]&lt;6,"Detrator","Neutro"))</f>
        <v>Neutro</v>
      </c>
    </row>
    <row r="850" spans="2:11" x14ac:dyDescent="0.2">
      <c r="B850" s="15">
        <v>44425</v>
      </c>
      <c r="C850" s="15" t="str">
        <f>UPPER(TEXT(Respostas[[#This Row],[DATA_RESPOSTA]],"mmm"))</f>
        <v>AGO</v>
      </c>
      <c r="D850" s="16">
        <v>9000039</v>
      </c>
      <c r="E850" s="16" t="str">
        <f>VLOOKUP(Respostas[[#This Row],[CÓD_CLIENTE]],CadastroClientes[[COD_CLIENTE]:[GERENTE]],5,0)</f>
        <v>Michael</v>
      </c>
      <c r="F850" s="16" t="str">
        <f>VLOOKUP(Respostas[[#This Row],[CÓD_CLIENTE]],Localidades[],2,0)</f>
        <v>Porto Alegre</v>
      </c>
      <c r="G850" s="16" t="str">
        <f>VLOOKUP(Respostas[[#This Row],[CÓD_CLIENTE]],Localidades[],3,0)</f>
        <v>RS</v>
      </c>
      <c r="H850" s="16" t="str">
        <f>VLOOKUP(Respostas[[#This Row],[CÓD_CLIENTE]],Localidades[],4,0)</f>
        <v>Sul</v>
      </c>
      <c r="I850" s="16" t="s">
        <v>1</v>
      </c>
      <c r="J850" s="16">
        <v>5</v>
      </c>
      <c r="K850" s="17" t="str">
        <f>IF(Respostas[[#This Row],[NOTA_FINAL_NPS]]&gt;=9,"Promotor",IF(Respostas[[#This Row],[NOTA_FINAL_NPS]]&lt;6,"Detrator","Neutro"))</f>
        <v>Detrator</v>
      </c>
    </row>
    <row r="851" spans="2:11" x14ac:dyDescent="0.2">
      <c r="B851" s="15">
        <v>44425</v>
      </c>
      <c r="C851" s="15" t="str">
        <f>UPPER(TEXT(Respostas[[#This Row],[DATA_RESPOSTA]],"mmm"))</f>
        <v>AGO</v>
      </c>
      <c r="D851" s="16">
        <v>9000542</v>
      </c>
      <c r="E851" s="16" t="str">
        <f>VLOOKUP(Respostas[[#This Row],[CÓD_CLIENTE]],CadastroClientes[[COD_CLIENTE]:[GERENTE]],5,0)</f>
        <v>Analise</v>
      </c>
      <c r="F851" s="16" t="str">
        <f>VLOOKUP(Respostas[[#This Row],[CÓD_CLIENTE]],Localidades[],2,0)</f>
        <v>Belo Horizonte</v>
      </c>
      <c r="G851" s="16" t="str">
        <f>VLOOKUP(Respostas[[#This Row],[CÓD_CLIENTE]],Localidades[],3,0)</f>
        <v>MG</v>
      </c>
      <c r="H851" s="16" t="str">
        <f>VLOOKUP(Respostas[[#This Row],[CÓD_CLIENTE]],Localidades[],4,0)</f>
        <v>Sudeste</v>
      </c>
      <c r="I851" s="16" t="s">
        <v>56</v>
      </c>
      <c r="J851" s="16">
        <v>8</v>
      </c>
      <c r="K851" s="17" t="str">
        <f>IF(Respostas[[#This Row],[NOTA_FINAL_NPS]]&gt;=9,"Promotor",IF(Respostas[[#This Row],[NOTA_FINAL_NPS]]&lt;6,"Detrator","Neutro"))</f>
        <v>Neutro</v>
      </c>
    </row>
    <row r="852" spans="2:11" x14ac:dyDescent="0.2">
      <c r="B852" s="15">
        <v>44425</v>
      </c>
      <c r="C852" s="15" t="str">
        <f>UPPER(TEXT(Respostas[[#This Row],[DATA_RESPOSTA]],"mmm"))</f>
        <v>AGO</v>
      </c>
      <c r="D852" s="16">
        <v>9001375</v>
      </c>
      <c r="E852" s="16" t="str">
        <f>VLOOKUP(Respostas[[#This Row],[CÓD_CLIENTE]],CadastroClientes[[COD_CLIENTE]:[GERENTE]],5,0)</f>
        <v>Aria</v>
      </c>
      <c r="F852" s="16" t="str">
        <f>VLOOKUP(Respostas[[#This Row],[CÓD_CLIENTE]],Localidades[],2,0)</f>
        <v>Campinas</v>
      </c>
      <c r="G852" s="16" t="str">
        <f>VLOOKUP(Respostas[[#This Row],[CÓD_CLIENTE]],Localidades[],3,0)</f>
        <v>SP</v>
      </c>
      <c r="H852" s="16" t="str">
        <f>VLOOKUP(Respostas[[#This Row],[CÓD_CLIENTE]],Localidades[],4,0)</f>
        <v>Sudeste</v>
      </c>
      <c r="I852" s="16" t="s">
        <v>57</v>
      </c>
      <c r="J852" s="16">
        <v>10</v>
      </c>
      <c r="K852" s="17" t="str">
        <f>IF(Respostas[[#This Row],[NOTA_FINAL_NPS]]&gt;=9,"Promotor",IF(Respostas[[#This Row],[NOTA_FINAL_NPS]]&lt;6,"Detrator","Neutro"))</f>
        <v>Promotor</v>
      </c>
    </row>
    <row r="853" spans="2:11" x14ac:dyDescent="0.2">
      <c r="B853" s="15">
        <v>44425</v>
      </c>
      <c r="C853" s="15" t="str">
        <f>UPPER(TEXT(Respostas[[#This Row],[DATA_RESPOSTA]],"mmm"))</f>
        <v>AGO</v>
      </c>
      <c r="D853" s="16">
        <v>9001538</v>
      </c>
      <c r="E853" s="16" t="str">
        <f>VLOOKUP(Respostas[[#This Row],[CÓD_CLIENTE]],CadastroClientes[[COD_CLIENTE]:[GERENTE]],5,0)</f>
        <v>Michael</v>
      </c>
      <c r="F853" s="16" t="str">
        <f>VLOOKUP(Respostas[[#This Row],[CÓD_CLIENTE]],Localidades[],2,0)</f>
        <v>Goiania</v>
      </c>
      <c r="G853" s="16" t="str">
        <f>VLOOKUP(Respostas[[#This Row],[CÓD_CLIENTE]],Localidades[],3,0)</f>
        <v>GO</v>
      </c>
      <c r="H853" s="16" t="str">
        <f>VLOOKUP(Respostas[[#This Row],[CÓD_CLIENTE]],Localidades[],4,0)</f>
        <v>Centro-oeste</v>
      </c>
      <c r="I853" s="16" t="s">
        <v>57</v>
      </c>
      <c r="J853" s="16">
        <v>10</v>
      </c>
      <c r="K853" s="17" t="str">
        <f>IF(Respostas[[#This Row],[NOTA_FINAL_NPS]]&gt;=9,"Promotor",IF(Respostas[[#This Row],[NOTA_FINAL_NPS]]&lt;6,"Detrator","Neutro"))</f>
        <v>Promotor</v>
      </c>
    </row>
    <row r="854" spans="2:11" x14ac:dyDescent="0.2">
      <c r="B854" s="15">
        <v>44425</v>
      </c>
      <c r="C854" s="15" t="str">
        <f>UPPER(TEXT(Respostas[[#This Row],[DATA_RESPOSTA]],"mmm"))</f>
        <v>AGO</v>
      </c>
      <c r="D854" s="16">
        <v>9001560</v>
      </c>
      <c r="E854" s="16" t="str">
        <f>VLOOKUP(Respostas[[#This Row],[CÓD_CLIENTE]],CadastroClientes[[COD_CLIENTE]:[GERENTE]],5,0)</f>
        <v>Aria</v>
      </c>
      <c r="F854" s="16" t="str">
        <f>VLOOKUP(Respostas[[#This Row],[CÓD_CLIENTE]],Localidades[],2,0)</f>
        <v>Recife</v>
      </c>
      <c r="G854" s="16" t="str">
        <f>VLOOKUP(Respostas[[#This Row],[CÓD_CLIENTE]],Localidades[],3,0)</f>
        <v>PE</v>
      </c>
      <c r="H854" s="16" t="str">
        <f>VLOOKUP(Respostas[[#This Row],[CÓD_CLIENTE]],Localidades[],4,0)</f>
        <v>Nordeste</v>
      </c>
      <c r="I854" s="16" t="s">
        <v>57</v>
      </c>
      <c r="J854" s="16">
        <v>6</v>
      </c>
      <c r="K854" s="17" t="str">
        <f>IF(Respostas[[#This Row],[NOTA_FINAL_NPS]]&gt;=9,"Promotor",IF(Respostas[[#This Row],[NOTA_FINAL_NPS]]&lt;6,"Detrator","Neutro"))</f>
        <v>Neutro</v>
      </c>
    </row>
    <row r="855" spans="2:11" x14ac:dyDescent="0.2">
      <c r="B855" s="15">
        <v>44426</v>
      </c>
      <c r="C855" s="15" t="str">
        <f>UPPER(TEXT(Respostas[[#This Row],[DATA_RESPOSTA]],"mmm"))</f>
        <v>AGO</v>
      </c>
      <c r="D855" s="16">
        <v>9000411</v>
      </c>
      <c r="E855" s="16" t="str">
        <f>VLOOKUP(Respostas[[#This Row],[CÓD_CLIENTE]],CadastroClientes[[COD_CLIENTE]:[GERENTE]],5,0)</f>
        <v>Analise</v>
      </c>
      <c r="F855" s="16" t="str">
        <f>VLOOKUP(Respostas[[#This Row],[CÓD_CLIENTE]],Localidades[],2,0)</f>
        <v>Goiania</v>
      </c>
      <c r="G855" s="16" t="str">
        <f>VLOOKUP(Respostas[[#This Row],[CÓD_CLIENTE]],Localidades[],3,0)</f>
        <v>GO</v>
      </c>
      <c r="H855" s="16" t="str">
        <f>VLOOKUP(Respostas[[#This Row],[CÓD_CLIENTE]],Localidades[],4,0)</f>
        <v>Centro-oeste</v>
      </c>
      <c r="I855" s="16" t="s">
        <v>55</v>
      </c>
      <c r="J855" s="16">
        <v>9</v>
      </c>
      <c r="K855" s="17" t="str">
        <f>IF(Respostas[[#This Row],[NOTA_FINAL_NPS]]&gt;=9,"Promotor",IF(Respostas[[#This Row],[NOTA_FINAL_NPS]]&lt;6,"Detrator","Neutro"))</f>
        <v>Promotor</v>
      </c>
    </row>
    <row r="856" spans="2:11" x14ac:dyDescent="0.2">
      <c r="B856" s="15">
        <v>44426</v>
      </c>
      <c r="C856" s="15" t="str">
        <f>UPPER(TEXT(Respostas[[#This Row],[DATA_RESPOSTA]],"mmm"))</f>
        <v>AGO</v>
      </c>
      <c r="D856" s="16">
        <v>9000433</v>
      </c>
      <c r="E856" s="16" t="str">
        <f>VLOOKUP(Respostas[[#This Row],[CÓD_CLIENTE]],CadastroClientes[[COD_CLIENTE]:[GERENTE]],5,0)</f>
        <v>Analise</v>
      </c>
      <c r="F856" s="16" t="str">
        <f>VLOOKUP(Respostas[[#This Row],[CÓD_CLIENTE]],Localidades[],2,0)</f>
        <v>Rio de Janeiro</v>
      </c>
      <c r="G856" s="16" t="str">
        <f>VLOOKUP(Respostas[[#This Row],[CÓD_CLIENTE]],Localidades[],3,0)</f>
        <v>RJ</v>
      </c>
      <c r="H856" s="16" t="str">
        <f>VLOOKUP(Respostas[[#This Row],[CÓD_CLIENTE]],Localidades[],4,0)</f>
        <v>Sudeste</v>
      </c>
      <c r="I856" s="16" t="s">
        <v>56</v>
      </c>
      <c r="J856" s="16">
        <v>8</v>
      </c>
      <c r="K856" s="17" t="str">
        <f>IF(Respostas[[#This Row],[NOTA_FINAL_NPS]]&gt;=9,"Promotor",IF(Respostas[[#This Row],[NOTA_FINAL_NPS]]&lt;6,"Detrator","Neutro"))</f>
        <v>Neutro</v>
      </c>
    </row>
    <row r="857" spans="2:11" x14ac:dyDescent="0.2">
      <c r="B857" s="15">
        <v>44426</v>
      </c>
      <c r="C857" s="15" t="str">
        <f>UPPER(TEXT(Respostas[[#This Row],[DATA_RESPOSTA]],"mmm"))</f>
        <v>AGO</v>
      </c>
      <c r="D857" s="16">
        <v>9001281</v>
      </c>
      <c r="E857" s="16" t="str">
        <f>VLOOKUP(Respostas[[#This Row],[CÓD_CLIENTE]],CadastroClientes[[COD_CLIENTE]:[GERENTE]],5,0)</f>
        <v>Michael</v>
      </c>
      <c r="F857" s="16" t="str">
        <f>VLOOKUP(Respostas[[#This Row],[CÓD_CLIENTE]],Localidades[],2,0)</f>
        <v>Manaus</v>
      </c>
      <c r="G857" s="16" t="str">
        <f>VLOOKUP(Respostas[[#This Row],[CÓD_CLIENTE]],Localidades[],3,0)</f>
        <v>AM</v>
      </c>
      <c r="H857" s="16" t="str">
        <f>VLOOKUP(Respostas[[#This Row],[CÓD_CLIENTE]],Localidades[],4,0)</f>
        <v>Norte</v>
      </c>
      <c r="I857" s="16" t="s">
        <v>54</v>
      </c>
      <c r="J857" s="16">
        <v>10</v>
      </c>
      <c r="K857" s="17" t="str">
        <f>IF(Respostas[[#This Row],[NOTA_FINAL_NPS]]&gt;=9,"Promotor",IF(Respostas[[#This Row],[NOTA_FINAL_NPS]]&lt;6,"Detrator","Neutro"))</f>
        <v>Promotor</v>
      </c>
    </row>
    <row r="858" spans="2:11" x14ac:dyDescent="0.2">
      <c r="B858" s="15">
        <v>44427</v>
      </c>
      <c r="C858" s="15" t="str">
        <f>UPPER(TEXT(Respostas[[#This Row],[DATA_RESPOSTA]],"mmm"))</f>
        <v>AGO</v>
      </c>
      <c r="D858" s="16">
        <v>9000547</v>
      </c>
      <c r="E858" s="16" t="str">
        <f>VLOOKUP(Respostas[[#This Row],[CÓD_CLIENTE]],CadastroClientes[[COD_CLIENTE]:[GERENTE]],5,0)</f>
        <v>Analise</v>
      </c>
      <c r="F858" s="16" t="str">
        <f>VLOOKUP(Respostas[[#This Row],[CÓD_CLIENTE]],Localidades[],2,0)</f>
        <v>Recife</v>
      </c>
      <c r="G858" s="16" t="str">
        <f>VLOOKUP(Respostas[[#This Row],[CÓD_CLIENTE]],Localidades[],3,0)</f>
        <v>PE</v>
      </c>
      <c r="H858" s="16" t="str">
        <f>VLOOKUP(Respostas[[#This Row],[CÓD_CLIENTE]],Localidades[],4,0)</f>
        <v>Nordeste</v>
      </c>
      <c r="I858" s="16" t="s">
        <v>55</v>
      </c>
      <c r="J858" s="16">
        <v>5</v>
      </c>
      <c r="K858" s="17" t="str">
        <f>IF(Respostas[[#This Row],[NOTA_FINAL_NPS]]&gt;=9,"Promotor",IF(Respostas[[#This Row],[NOTA_FINAL_NPS]]&lt;6,"Detrator","Neutro"))</f>
        <v>Detrator</v>
      </c>
    </row>
    <row r="859" spans="2:11" x14ac:dyDescent="0.2">
      <c r="B859" s="15">
        <v>44427</v>
      </c>
      <c r="C859" s="15" t="str">
        <f>UPPER(TEXT(Respostas[[#This Row],[DATA_RESPOSTA]],"mmm"))</f>
        <v>AGO</v>
      </c>
      <c r="D859" s="16">
        <v>9000677</v>
      </c>
      <c r="E859" s="16" t="str">
        <f>VLOOKUP(Respostas[[#This Row],[CÓD_CLIENTE]],CadastroClientes[[COD_CLIENTE]:[GERENTE]],5,0)</f>
        <v>Michael</v>
      </c>
      <c r="F859" s="16" t="str">
        <f>VLOOKUP(Respostas[[#This Row],[CÓD_CLIENTE]],Localidades[],2,0)</f>
        <v>Porto Alegre</v>
      </c>
      <c r="G859" s="16" t="str">
        <f>VLOOKUP(Respostas[[#This Row],[CÓD_CLIENTE]],Localidades[],3,0)</f>
        <v>RS</v>
      </c>
      <c r="H859" s="16" t="str">
        <f>VLOOKUP(Respostas[[#This Row],[CÓD_CLIENTE]],Localidades[],4,0)</f>
        <v>Sul</v>
      </c>
      <c r="I859" s="16" t="s">
        <v>55</v>
      </c>
      <c r="J859" s="16">
        <v>10</v>
      </c>
      <c r="K859" s="17" t="str">
        <f>IF(Respostas[[#This Row],[NOTA_FINAL_NPS]]&gt;=9,"Promotor",IF(Respostas[[#This Row],[NOTA_FINAL_NPS]]&lt;6,"Detrator","Neutro"))</f>
        <v>Promotor</v>
      </c>
    </row>
    <row r="860" spans="2:11" x14ac:dyDescent="0.2">
      <c r="B860" s="15">
        <v>44427</v>
      </c>
      <c r="C860" s="15" t="str">
        <f>UPPER(TEXT(Respostas[[#This Row],[DATA_RESPOSTA]],"mmm"))</f>
        <v>AGO</v>
      </c>
      <c r="D860" s="16">
        <v>9000703</v>
      </c>
      <c r="E860" s="16" t="str">
        <f>VLOOKUP(Respostas[[#This Row],[CÓD_CLIENTE]],CadastroClientes[[COD_CLIENTE]:[GERENTE]],5,0)</f>
        <v>Kate</v>
      </c>
      <c r="F860" s="16" t="str">
        <f>VLOOKUP(Respostas[[#This Row],[CÓD_CLIENTE]],Localidades[],2,0)</f>
        <v>Manaus</v>
      </c>
      <c r="G860" s="16" t="str">
        <f>VLOOKUP(Respostas[[#This Row],[CÓD_CLIENTE]],Localidades[],3,0)</f>
        <v>AM</v>
      </c>
      <c r="H860" s="16" t="str">
        <f>VLOOKUP(Respostas[[#This Row],[CÓD_CLIENTE]],Localidades[],4,0)</f>
        <v>Norte</v>
      </c>
      <c r="I860" s="16" t="s">
        <v>57</v>
      </c>
      <c r="J860" s="16">
        <v>5</v>
      </c>
      <c r="K860" s="17" t="str">
        <f>IF(Respostas[[#This Row],[NOTA_FINAL_NPS]]&gt;=9,"Promotor",IF(Respostas[[#This Row],[NOTA_FINAL_NPS]]&lt;6,"Detrator","Neutro"))</f>
        <v>Detrator</v>
      </c>
    </row>
    <row r="861" spans="2:11" x14ac:dyDescent="0.2">
      <c r="B861" s="15">
        <v>44427</v>
      </c>
      <c r="C861" s="15" t="str">
        <f>UPPER(TEXT(Respostas[[#This Row],[DATA_RESPOSTA]],"mmm"))</f>
        <v>AGO</v>
      </c>
      <c r="D861" s="16">
        <v>9001231</v>
      </c>
      <c r="E861" s="16" t="str">
        <f>VLOOKUP(Respostas[[#This Row],[CÓD_CLIENTE]],CadastroClientes[[COD_CLIENTE]:[GERENTE]],5,0)</f>
        <v>Kate</v>
      </c>
      <c r="F861" s="16" t="str">
        <f>VLOOKUP(Respostas[[#This Row],[CÓD_CLIENTE]],Localidades[],2,0)</f>
        <v>Rio de Janeiro</v>
      </c>
      <c r="G861" s="16" t="str">
        <f>VLOOKUP(Respostas[[#This Row],[CÓD_CLIENTE]],Localidades[],3,0)</f>
        <v>RJ</v>
      </c>
      <c r="H861" s="16" t="str">
        <f>VLOOKUP(Respostas[[#This Row],[CÓD_CLIENTE]],Localidades[],4,0)</f>
        <v>Sudeste</v>
      </c>
      <c r="I861" s="16" t="s">
        <v>58</v>
      </c>
      <c r="J861" s="16">
        <v>10</v>
      </c>
      <c r="K861" s="17" t="str">
        <f>IF(Respostas[[#This Row],[NOTA_FINAL_NPS]]&gt;=9,"Promotor",IF(Respostas[[#This Row],[NOTA_FINAL_NPS]]&lt;6,"Detrator","Neutro"))</f>
        <v>Promotor</v>
      </c>
    </row>
    <row r="862" spans="2:11" x14ac:dyDescent="0.2">
      <c r="B862" s="15">
        <v>44427</v>
      </c>
      <c r="C862" s="15" t="str">
        <f>UPPER(TEXT(Respostas[[#This Row],[DATA_RESPOSTA]],"mmm"))</f>
        <v>AGO</v>
      </c>
      <c r="D862" s="16">
        <v>9001465</v>
      </c>
      <c r="E862" s="16" t="str">
        <f>VLOOKUP(Respostas[[#This Row],[CÓD_CLIENTE]],CadastroClientes[[COD_CLIENTE]:[GERENTE]],5,0)</f>
        <v>Aria</v>
      </c>
      <c r="F862" s="16" t="str">
        <f>VLOOKUP(Respostas[[#This Row],[CÓD_CLIENTE]],Localidades[],2,0)</f>
        <v>Belo Horizonte</v>
      </c>
      <c r="G862" s="16" t="str">
        <f>VLOOKUP(Respostas[[#This Row],[CÓD_CLIENTE]],Localidades[],3,0)</f>
        <v>MG</v>
      </c>
      <c r="H862" s="16" t="str">
        <f>VLOOKUP(Respostas[[#This Row],[CÓD_CLIENTE]],Localidades[],4,0)</f>
        <v>Sudeste</v>
      </c>
      <c r="I862" s="16" t="s">
        <v>57</v>
      </c>
      <c r="J862" s="16">
        <v>6</v>
      </c>
      <c r="K862" s="17" t="str">
        <f>IF(Respostas[[#This Row],[NOTA_FINAL_NPS]]&gt;=9,"Promotor",IF(Respostas[[#This Row],[NOTA_FINAL_NPS]]&lt;6,"Detrator","Neutro"))</f>
        <v>Neutro</v>
      </c>
    </row>
    <row r="863" spans="2:11" x14ac:dyDescent="0.2">
      <c r="B863" s="15">
        <v>44428</v>
      </c>
      <c r="C863" s="15" t="str">
        <f>UPPER(TEXT(Respostas[[#This Row],[DATA_RESPOSTA]],"mmm"))</f>
        <v>AGO</v>
      </c>
      <c r="D863" s="16">
        <v>9000094</v>
      </c>
      <c r="E863" s="16" t="str">
        <f>VLOOKUP(Respostas[[#This Row],[CÓD_CLIENTE]],CadastroClientes[[COD_CLIENTE]:[GERENTE]],5,0)</f>
        <v>Michael</v>
      </c>
      <c r="F863" s="16" t="str">
        <f>VLOOKUP(Respostas[[#This Row],[CÓD_CLIENTE]],Localidades[],2,0)</f>
        <v>São Paulo</v>
      </c>
      <c r="G863" s="16" t="str">
        <f>VLOOKUP(Respostas[[#This Row],[CÓD_CLIENTE]],Localidades[],3,0)</f>
        <v>SP</v>
      </c>
      <c r="H863" s="16" t="str">
        <f>VLOOKUP(Respostas[[#This Row],[CÓD_CLIENTE]],Localidades[],4,0)</f>
        <v>Sudeste</v>
      </c>
      <c r="I863" s="16" t="s">
        <v>55</v>
      </c>
      <c r="J863" s="16">
        <v>7</v>
      </c>
      <c r="K863" s="17" t="str">
        <f>IF(Respostas[[#This Row],[NOTA_FINAL_NPS]]&gt;=9,"Promotor",IF(Respostas[[#This Row],[NOTA_FINAL_NPS]]&lt;6,"Detrator","Neutro"))</f>
        <v>Neutro</v>
      </c>
    </row>
    <row r="864" spans="2:11" x14ac:dyDescent="0.2">
      <c r="B864" s="15">
        <v>44428</v>
      </c>
      <c r="C864" s="15" t="str">
        <f>UPPER(TEXT(Respostas[[#This Row],[DATA_RESPOSTA]],"mmm"))</f>
        <v>AGO</v>
      </c>
      <c r="D864" s="16">
        <v>9000690</v>
      </c>
      <c r="E864" s="16" t="str">
        <f>VLOOKUP(Respostas[[#This Row],[CÓD_CLIENTE]],CadastroClientes[[COD_CLIENTE]:[GERENTE]],5,0)</f>
        <v>Michael</v>
      </c>
      <c r="F864" s="16" t="str">
        <f>VLOOKUP(Respostas[[#This Row],[CÓD_CLIENTE]],Localidades[],2,0)</f>
        <v>Recife</v>
      </c>
      <c r="G864" s="16" t="str">
        <f>VLOOKUP(Respostas[[#This Row],[CÓD_CLIENTE]],Localidades[],3,0)</f>
        <v>PE</v>
      </c>
      <c r="H864" s="16" t="str">
        <f>VLOOKUP(Respostas[[#This Row],[CÓD_CLIENTE]],Localidades[],4,0)</f>
        <v>Nordeste</v>
      </c>
      <c r="I864" s="16" t="s">
        <v>58</v>
      </c>
      <c r="J864" s="16">
        <v>9</v>
      </c>
      <c r="K864" s="17" t="str">
        <f>IF(Respostas[[#This Row],[NOTA_FINAL_NPS]]&gt;=9,"Promotor",IF(Respostas[[#This Row],[NOTA_FINAL_NPS]]&lt;6,"Detrator","Neutro"))</f>
        <v>Promotor</v>
      </c>
    </row>
    <row r="865" spans="2:11" x14ac:dyDescent="0.2">
      <c r="B865" s="15">
        <v>44428</v>
      </c>
      <c r="C865" s="15" t="str">
        <f>UPPER(TEXT(Respostas[[#This Row],[DATA_RESPOSTA]],"mmm"))</f>
        <v>AGO</v>
      </c>
      <c r="D865" s="16">
        <v>9000904</v>
      </c>
      <c r="E865" s="16" t="str">
        <f>VLOOKUP(Respostas[[#This Row],[CÓD_CLIENTE]],CadastroClientes[[COD_CLIENTE]:[GERENTE]],5,0)</f>
        <v>Aria</v>
      </c>
      <c r="F865" s="16" t="str">
        <f>VLOOKUP(Respostas[[#This Row],[CÓD_CLIENTE]],Localidades[],2,0)</f>
        <v>Florianopolis</v>
      </c>
      <c r="G865" s="16" t="str">
        <f>VLOOKUP(Respostas[[#This Row],[CÓD_CLIENTE]],Localidades[],3,0)</f>
        <v>SC</v>
      </c>
      <c r="H865" s="16" t="str">
        <f>VLOOKUP(Respostas[[#This Row],[CÓD_CLIENTE]],Localidades[],4,0)</f>
        <v>Sul</v>
      </c>
      <c r="I865" s="16" t="s">
        <v>56</v>
      </c>
      <c r="J865" s="16">
        <v>7</v>
      </c>
      <c r="K865" s="17" t="str">
        <f>IF(Respostas[[#This Row],[NOTA_FINAL_NPS]]&gt;=9,"Promotor",IF(Respostas[[#This Row],[NOTA_FINAL_NPS]]&lt;6,"Detrator","Neutro"))</f>
        <v>Neutro</v>
      </c>
    </row>
    <row r="866" spans="2:11" x14ac:dyDescent="0.2">
      <c r="B866" s="15">
        <v>44428</v>
      </c>
      <c r="C866" s="15" t="str">
        <f>UPPER(TEXT(Respostas[[#This Row],[DATA_RESPOSTA]],"mmm"))</f>
        <v>AGO</v>
      </c>
      <c r="D866" s="16">
        <v>9000932</v>
      </c>
      <c r="E866" s="16" t="str">
        <f>VLOOKUP(Respostas[[#This Row],[CÓD_CLIENTE]],CadastroClientes[[COD_CLIENTE]:[GERENTE]],5,0)</f>
        <v>Aria</v>
      </c>
      <c r="F866" s="16" t="str">
        <f>VLOOKUP(Respostas[[#This Row],[CÓD_CLIENTE]],Localidades[],2,0)</f>
        <v>Recife</v>
      </c>
      <c r="G866" s="16" t="str">
        <f>VLOOKUP(Respostas[[#This Row],[CÓD_CLIENTE]],Localidades[],3,0)</f>
        <v>PE</v>
      </c>
      <c r="H866" s="16" t="str">
        <f>VLOOKUP(Respostas[[#This Row],[CÓD_CLIENTE]],Localidades[],4,0)</f>
        <v>Nordeste</v>
      </c>
      <c r="I866" s="16" t="s">
        <v>54</v>
      </c>
      <c r="J866" s="16">
        <v>6</v>
      </c>
      <c r="K866" s="17" t="str">
        <f>IF(Respostas[[#This Row],[NOTA_FINAL_NPS]]&gt;=9,"Promotor",IF(Respostas[[#This Row],[NOTA_FINAL_NPS]]&lt;6,"Detrator","Neutro"))</f>
        <v>Neutro</v>
      </c>
    </row>
    <row r="867" spans="2:11" x14ac:dyDescent="0.2">
      <c r="B867" s="15">
        <v>44429</v>
      </c>
      <c r="C867" s="15" t="str">
        <f>UPPER(TEXT(Respostas[[#This Row],[DATA_RESPOSTA]],"mmm"))</f>
        <v>AGO</v>
      </c>
      <c r="D867" s="16">
        <v>9000173</v>
      </c>
      <c r="E867" s="16" t="str">
        <f>VLOOKUP(Respostas[[#This Row],[CÓD_CLIENTE]],CadastroClientes[[COD_CLIENTE]:[GERENTE]],5,0)</f>
        <v>Dexter</v>
      </c>
      <c r="F867" s="16" t="str">
        <f>VLOOKUP(Respostas[[#This Row],[CÓD_CLIENTE]],Localidades[],2,0)</f>
        <v>Porto Alegre</v>
      </c>
      <c r="G867" s="16" t="str">
        <f>VLOOKUP(Respostas[[#This Row],[CÓD_CLIENTE]],Localidades[],3,0)</f>
        <v>RS</v>
      </c>
      <c r="H867" s="16" t="str">
        <f>VLOOKUP(Respostas[[#This Row],[CÓD_CLIENTE]],Localidades[],4,0)</f>
        <v>Sul</v>
      </c>
      <c r="I867" s="16" t="s">
        <v>1</v>
      </c>
      <c r="J867" s="16">
        <v>6</v>
      </c>
      <c r="K867" s="17" t="str">
        <f>IF(Respostas[[#This Row],[NOTA_FINAL_NPS]]&gt;=9,"Promotor",IF(Respostas[[#This Row],[NOTA_FINAL_NPS]]&lt;6,"Detrator","Neutro"))</f>
        <v>Neutro</v>
      </c>
    </row>
    <row r="868" spans="2:11" x14ac:dyDescent="0.2">
      <c r="B868" s="15">
        <v>44429</v>
      </c>
      <c r="C868" s="15" t="str">
        <f>UPPER(TEXT(Respostas[[#This Row],[DATA_RESPOSTA]],"mmm"))</f>
        <v>AGO</v>
      </c>
      <c r="D868" s="16">
        <v>9000297</v>
      </c>
      <c r="E868" s="16" t="str">
        <f>VLOOKUP(Respostas[[#This Row],[CÓD_CLIENTE]],CadastroClientes[[COD_CLIENTE]:[GERENTE]],5,0)</f>
        <v>Analise</v>
      </c>
      <c r="F868" s="16" t="str">
        <f>VLOOKUP(Respostas[[#This Row],[CÓD_CLIENTE]],Localidades[],2,0)</f>
        <v>Goiania</v>
      </c>
      <c r="G868" s="16" t="str">
        <f>VLOOKUP(Respostas[[#This Row],[CÓD_CLIENTE]],Localidades[],3,0)</f>
        <v>GO</v>
      </c>
      <c r="H868" s="16" t="str">
        <f>VLOOKUP(Respostas[[#This Row],[CÓD_CLIENTE]],Localidades[],4,0)</f>
        <v>Centro-oeste</v>
      </c>
      <c r="I868" s="16" t="s">
        <v>58</v>
      </c>
      <c r="J868" s="16">
        <v>6</v>
      </c>
      <c r="K868" s="17" t="str">
        <f>IF(Respostas[[#This Row],[NOTA_FINAL_NPS]]&gt;=9,"Promotor",IF(Respostas[[#This Row],[NOTA_FINAL_NPS]]&lt;6,"Detrator","Neutro"))</f>
        <v>Neutro</v>
      </c>
    </row>
    <row r="869" spans="2:11" x14ac:dyDescent="0.2">
      <c r="B869" s="15">
        <v>44429</v>
      </c>
      <c r="C869" s="15" t="str">
        <f>UPPER(TEXT(Respostas[[#This Row],[DATA_RESPOSTA]],"mmm"))</f>
        <v>AGO</v>
      </c>
      <c r="D869" s="16">
        <v>9000732</v>
      </c>
      <c r="E869" s="16" t="str">
        <f>VLOOKUP(Respostas[[#This Row],[CÓD_CLIENTE]],CadastroClientes[[COD_CLIENTE]:[GERENTE]],5,0)</f>
        <v>Michael</v>
      </c>
      <c r="F869" s="16" t="str">
        <f>VLOOKUP(Respostas[[#This Row],[CÓD_CLIENTE]],Localidades[],2,0)</f>
        <v>Rio de Janeiro</v>
      </c>
      <c r="G869" s="16" t="str">
        <f>VLOOKUP(Respostas[[#This Row],[CÓD_CLIENTE]],Localidades[],3,0)</f>
        <v>RJ</v>
      </c>
      <c r="H869" s="16" t="str">
        <f>VLOOKUP(Respostas[[#This Row],[CÓD_CLIENTE]],Localidades[],4,0)</f>
        <v>Sudeste</v>
      </c>
      <c r="I869" s="16" t="s">
        <v>56</v>
      </c>
      <c r="J869" s="16">
        <v>5</v>
      </c>
      <c r="K869" s="17" t="str">
        <f>IF(Respostas[[#This Row],[NOTA_FINAL_NPS]]&gt;=9,"Promotor",IF(Respostas[[#This Row],[NOTA_FINAL_NPS]]&lt;6,"Detrator","Neutro"))</f>
        <v>Detrator</v>
      </c>
    </row>
    <row r="870" spans="2:11" x14ac:dyDescent="0.2">
      <c r="B870" s="15">
        <v>44429</v>
      </c>
      <c r="C870" s="15" t="str">
        <f>UPPER(TEXT(Respostas[[#This Row],[DATA_RESPOSTA]],"mmm"))</f>
        <v>AGO</v>
      </c>
      <c r="D870" s="16">
        <v>9000752</v>
      </c>
      <c r="E870" s="16" t="str">
        <f>VLOOKUP(Respostas[[#This Row],[CÓD_CLIENTE]],CadastroClientes[[COD_CLIENTE]:[GERENTE]],5,0)</f>
        <v>Dexter</v>
      </c>
      <c r="F870" s="16" t="str">
        <f>VLOOKUP(Respostas[[#This Row],[CÓD_CLIENTE]],Localidades[],2,0)</f>
        <v>Campinas</v>
      </c>
      <c r="G870" s="16" t="str">
        <f>VLOOKUP(Respostas[[#This Row],[CÓD_CLIENTE]],Localidades[],3,0)</f>
        <v>SP</v>
      </c>
      <c r="H870" s="16" t="str">
        <f>VLOOKUP(Respostas[[#This Row],[CÓD_CLIENTE]],Localidades[],4,0)</f>
        <v>Sudeste</v>
      </c>
      <c r="I870" s="16" t="s">
        <v>57</v>
      </c>
      <c r="J870" s="16">
        <v>9</v>
      </c>
      <c r="K870" s="17" t="str">
        <f>IF(Respostas[[#This Row],[NOTA_FINAL_NPS]]&gt;=9,"Promotor",IF(Respostas[[#This Row],[NOTA_FINAL_NPS]]&lt;6,"Detrator","Neutro"))</f>
        <v>Promotor</v>
      </c>
    </row>
    <row r="871" spans="2:11" x14ac:dyDescent="0.2">
      <c r="B871" s="15">
        <v>44429</v>
      </c>
      <c r="C871" s="15" t="str">
        <f>UPPER(TEXT(Respostas[[#This Row],[DATA_RESPOSTA]],"mmm"))</f>
        <v>AGO</v>
      </c>
      <c r="D871" s="16">
        <v>9001003</v>
      </c>
      <c r="E871" s="16" t="str">
        <f>VLOOKUP(Respostas[[#This Row],[CÓD_CLIENTE]],CadastroClientes[[COD_CLIENTE]:[GERENTE]],5,0)</f>
        <v>Dexter</v>
      </c>
      <c r="F871" s="16" t="str">
        <f>VLOOKUP(Respostas[[#This Row],[CÓD_CLIENTE]],Localidades[],2,0)</f>
        <v>Rio de Janeiro</v>
      </c>
      <c r="G871" s="16" t="str">
        <f>VLOOKUP(Respostas[[#This Row],[CÓD_CLIENTE]],Localidades[],3,0)</f>
        <v>RJ</v>
      </c>
      <c r="H871" s="16" t="str">
        <f>VLOOKUP(Respostas[[#This Row],[CÓD_CLIENTE]],Localidades[],4,0)</f>
        <v>Sudeste</v>
      </c>
      <c r="I871" s="16" t="s">
        <v>54</v>
      </c>
      <c r="J871" s="16">
        <v>9</v>
      </c>
      <c r="K871" s="17" t="str">
        <f>IF(Respostas[[#This Row],[NOTA_FINAL_NPS]]&gt;=9,"Promotor",IF(Respostas[[#This Row],[NOTA_FINAL_NPS]]&lt;6,"Detrator","Neutro"))</f>
        <v>Promotor</v>
      </c>
    </row>
    <row r="872" spans="2:11" x14ac:dyDescent="0.2">
      <c r="B872" s="15">
        <v>44429</v>
      </c>
      <c r="C872" s="15" t="str">
        <f>UPPER(TEXT(Respostas[[#This Row],[DATA_RESPOSTA]],"mmm"))</f>
        <v>AGO</v>
      </c>
      <c r="D872" s="16">
        <v>9001024</v>
      </c>
      <c r="E872" s="16" t="str">
        <f>VLOOKUP(Respostas[[#This Row],[CÓD_CLIENTE]],CadastroClientes[[COD_CLIENTE]:[GERENTE]],5,0)</f>
        <v>Analise</v>
      </c>
      <c r="F872" s="16" t="str">
        <f>VLOOKUP(Respostas[[#This Row],[CÓD_CLIENTE]],Localidades[],2,0)</f>
        <v>Campinas</v>
      </c>
      <c r="G872" s="16" t="str">
        <f>VLOOKUP(Respostas[[#This Row],[CÓD_CLIENTE]],Localidades[],3,0)</f>
        <v>SP</v>
      </c>
      <c r="H872" s="16" t="str">
        <f>VLOOKUP(Respostas[[#This Row],[CÓD_CLIENTE]],Localidades[],4,0)</f>
        <v>Sudeste</v>
      </c>
      <c r="I872" s="16" t="s">
        <v>54</v>
      </c>
      <c r="J872" s="16">
        <v>8</v>
      </c>
      <c r="K872" s="17" t="str">
        <f>IF(Respostas[[#This Row],[NOTA_FINAL_NPS]]&gt;=9,"Promotor",IF(Respostas[[#This Row],[NOTA_FINAL_NPS]]&lt;6,"Detrator","Neutro"))</f>
        <v>Neutro</v>
      </c>
    </row>
    <row r="873" spans="2:11" x14ac:dyDescent="0.2">
      <c r="B873" s="15">
        <v>44429</v>
      </c>
      <c r="C873" s="15" t="str">
        <f>UPPER(TEXT(Respostas[[#This Row],[DATA_RESPOSTA]],"mmm"))</f>
        <v>AGO</v>
      </c>
      <c r="D873" s="16">
        <v>9001350</v>
      </c>
      <c r="E873" s="16" t="str">
        <f>VLOOKUP(Respostas[[#This Row],[CÓD_CLIENTE]],CadastroClientes[[COD_CLIENTE]:[GERENTE]],5,0)</f>
        <v>Analise</v>
      </c>
      <c r="F873" s="16" t="str">
        <f>VLOOKUP(Respostas[[#This Row],[CÓD_CLIENTE]],Localidades[],2,0)</f>
        <v>Porto Alegre</v>
      </c>
      <c r="G873" s="16" t="str">
        <f>VLOOKUP(Respostas[[#This Row],[CÓD_CLIENTE]],Localidades[],3,0)</f>
        <v>RS</v>
      </c>
      <c r="H873" s="16" t="str">
        <f>VLOOKUP(Respostas[[#This Row],[CÓD_CLIENTE]],Localidades[],4,0)</f>
        <v>Sul</v>
      </c>
      <c r="I873" s="16" t="s">
        <v>58</v>
      </c>
      <c r="J873" s="16">
        <v>6</v>
      </c>
      <c r="K873" s="17" t="str">
        <f>IF(Respostas[[#This Row],[NOTA_FINAL_NPS]]&gt;=9,"Promotor",IF(Respostas[[#This Row],[NOTA_FINAL_NPS]]&lt;6,"Detrator","Neutro"))</f>
        <v>Neutro</v>
      </c>
    </row>
    <row r="874" spans="2:11" x14ac:dyDescent="0.2">
      <c r="B874" s="15">
        <v>44429</v>
      </c>
      <c r="C874" s="15" t="str">
        <f>UPPER(TEXT(Respostas[[#This Row],[DATA_RESPOSTA]],"mmm"))</f>
        <v>AGO</v>
      </c>
      <c r="D874" s="16">
        <v>9001365</v>
      </c>
      <c r="E874" s="16" t="str">
        <f>VLOOKUP(Respostas[[#This Row],[CÓD_CLIENTE]],CadastroClientes[[COD_CLIENTE]:[GERENTE]],5,0)</f>
        <v>Aria</v>
      </c>
      <c r="F874" s="16" t="str">
        <f>VLOOKUP(Respostas[[#This Row],[CÓD_CLIENTE]],Localidades[],2,0)</f>
        <v>Florianopolis</v>
      </c>
      <c r="G874" s="16" t="str">
        <f>VLOOKUP(Respostas[[#This Row],[CÓD_CLIENTE]],Localidades[],3,0)</f>
        <v>SC</v>
      </c>
      <c r="H874" s="16" t="str">
        <f>VLOOKUP(Respostas[[#This Row],[CÓD_CLIENTE]],Localidades[],4,0)</f>
        <v>Sul</v>
      </c>
      <c r="I874" s="16" t="s">
        <v>57</v>
      </c>
      <c r="J874" s="16">
        <v>10</v>
      </c>
      <c r="K874" s="17" t="str">
        <f>IF(Respostas[[#This Row],[NOTA_FINAL_NPS]]&gt;=9,"Promotor",IF(Respostas[[#This Row],[NOTA_FINAL_NPS]]&lt;6,"Detrator","Neutro"))</f>
        <v>Promotor</v>
      </c>
    </row>
    <row r="875" spans="2:11" x14ac:dyDescent="0.2">
      <c r="B875" s="15">
        <v>44429</v>
      </c>
      <c r="C875" s="15" t="str">
        <f>UPPER(TEXT(Respostas[[#This Row],[DATA_RESPOSTA]],"mmm"))</f>
        <v>AGO</v>
      </c>
      <c r="D875" s="16">
        <v>9001527</v>
      </c>
      <c r="E875" s="16" t="str">
        <f>VLOOKUP(Respostas[[#This Row],[CÓD_CLIENTE]],CadastroClientes[[COD_CLIENTE]:[GERENTE]],5,0)</f>
        <v>Walter</v>
      </c>
      <c r="F875" s="16" t="str">
        <f>VLOOKUP(Respostas[[#This Row],[CÓD_CLIENTE]],Localidades[],2,0)</f>
        <v>Belo Horizonte</v>
      </c>
      <c r="G875" s="16" t="str">
        <f>VLOOKUP(Respostas[[#This Row],[CÓD_CLIENTE]],Localidades[],3,0)</f>
        <v>MG</v>
      </c>
      <c r="H875" s="16" t="str">
        <f>VLOOKUP(Respostas[[#This Row],[CÓD_CLIENTE]],Localidades[],4,0)</f>
        <v>Sudeste</v>
      </c>
      <c r="I875" s="16" t="s">
        <v>57</v>
      </c>
      <c r="J875" s="16">
        <v>6</v>
      </c>
      <c r="K875" s="17" t="str">
        <f>IF(Respostas[[#This Row],[NOTA_FINAL_NPS]]&gt;=9,"Promotor",IF(Respostas[[#This Row],[NOTA_FINAL_NPS]]&lt;6,"Detrator","Neutro"))</f>
        <v>Neutro</v>
      </c>
    </row>
    <row r="876" spans="2:11" x14ac:dyDescent="0.2">
      <c r="B876" s="15">
        <v>44430</v>
      </c>
      <c r="C876" s="15" t="str">
        <f>UPPER(TEXT(Respostas[[#This Row],[DATA_RESPOSTA]],"mmm"))</f>
        <v>AGO</v>
      </c>
      <c r="D876" s="16">
        <v>9000412</v>
      </c>
      <c r="E876" s="16" t="str">
        <f>VLOOKUP(Respostas[[#This Row],[CÓD_CLIENTE]],CadastroClientes[[COD_CLIENTE]:[GERENTE]],5,0)</f>
        <v>Analise</v>
      </c>
      <c r="F876" s="16" t="str">
        <f>VLOOKUP(Respostas[[#This Row],[CÓD_CLIENTE]],Localidades[],2,0)</f>
        <v>Belo Horizonte</v>
      </c>
      <c r="G876" s="16" t="str">
        <f>VLOOKUP(Respostas[[#This Row],[CÓD_CLIENTE]],Localidades[],3,0)</f>
        <v>MG</v>
      </c>
      <c r="H876" s="16" t="str">
        <f>VLOOKUP(Respostas[[#This Row],[CÓD_CLIENTE]],Localidades[],4,0)</f>
        <v>Sudeste</v>
      </c>
      <c r="I876" s="16" t="s">
        <v>57</v>
      </c>
      <c r="J876" s="16">
        <v>5</v>
      </c>
      <c r="K876" s="17" t="str">
        <f>IF(Respostas[[#This Row],[NOTA_FINAL_NPS]]&gt;=9,"Promotor",IF(Respostas[[#This Row],[NOTA_FINAL_NPS]]&lt;6,"Detrator","Neutro"))</f>
        <v>Detrator</v>
      </c>
    </row>
    <row r="877" spans="2:11" x14ac:dyDescent="0.2">
      <c r="B877" s="15">
        <v>44430</v>
      </c>
      <c r="C877" s="15" t="str">
        <f>UPPER(TEXT(Respostas[[#This Row],[DATA_RESPOSTA]],"mmm"))</f>
        <v>AGO</v>
      </c>
      <c r="D877" s="16">
        <v>9001015</v>
      </c>
      <c r="E877" s="16" t="str">
        <f>VLOOKUP(Respostas[[#This Row],[CÓD_CLIENTE]],CadastroClientes[[COD_CLIENTE]:[GERENTE]],5,0)</f>
        <v>Michael</v>
      </c>
      <c r="F877" s="16" t="str">
        <f>VLOOKUP(Respostas[[#This Row],[CÓD_CLIENTE]],Localidades[],2,0)</f>
        <v>Recife</v>
      </c>
      <c r="G877" s="16" t="str">
        <f>VLOOKUP(Respostas[[#This Row],[CÓD_CLIENTE]],Localidades[],3,0)</f>
        <v>PE</v>
      </c>
      <c r="H877" s="16" t="str">
        <f>VLOOKUP(Respostas[[#This Row],[CÓD_CLIENTE]],Localidades[],4,0)</f>
        <v>Nordeste</v>
      </c>
      <c r="I877" s="16" t="s">
        <v>1</v>
      </c>
      <c r="J877" s="16">
        <v>7</v>
      </c>
      <c r="K877" s="17" t="str">
        <f>IF(Respostas[[#This Row],[NOTA_FINAL_NPS]]&gt;=9,"Promotor",IF(Respostas[[#This Row],[NOTA_FINAL_NPS]]&lt;6,"Detrator","Neutro"))</f>
        <v>Neutro</v>
      </c>
    </row>
    <row r="878" spans="2:11" x14ac:dyDescent="0.2">
      <c r="B878" s="15">
        <v>44430</v>
      </c>
      <c r="C878" s="15" t="str">
        <f>UPPER(TEXT(Respostas[[#This Row],[DATA_RESPOSTA]],"mmm"))</f>
        <v>AGO</v>
      </c>
      <c r="D878" s="16">
        <v>9001105</v>
      </c>
      <c r="E878" s="16" t="str">
        <f>VLOOKUP(Respostas[[#This Row],[CÓD_CLIENTE]],CadastroClientes[[COD_CLIENTE]:[GERENTE]],5,0)</f>
        <v>Kate</v>
      </c>
      <c r="F878" s="16" t="str">
        <f>VLOOKUP(Respostas[[#This Row],[CÓD_CLIENTE]],Localidades[],2,0)</f>
        <v>Florianopolis</v>
      </c>
      <c r="G878" s="16" t="str">
        <f>VLOOKUP(Respostas[[#This Row],[CÓD_CLIENTE]],Localidades[],3,0)</f>
        <v>SC</v>
      </c>
      <c r="H878" s="16" t="str">
        <f>VLOOKUP(Respostas[[#This Row],[CÓD_CLIENTE]],Localidades[],4,0)</f>
        <v>Sul</v>
      </c>
      <c r="I878" s="16" t="s">
        <v>1</v>
      </c>
      <c r="J878" s="16">
        <v>9</v>
      </c>
      <c r="K878" s="17" t="str">
        <f>IF(Respostas[[#This Row],[NOTA_FINAL_NPS]]&gt;=9,"Promotor",IF(Respostas[[#This Row],[NOTA_FINAL_NPS]]&lt;6,"Detrator","Neutro"))</f>
        <v>Promotor</v>
      </c>
    </row>
    <row r="879" spans="2:11" x14ac:dyDescent="0.2">
      <c r="B879" s="15">
        <v>44431</v>
      </c>
      <c r="C879" s="15" t="str">
        <f>UPPER(TEXT(Respostas[[#This Row],[DATA_RESPOSTA]],"mmm"))</f>
        <v>AGO</v>
      </c>
      <c r="D879" s="16">
        <v>9000230</v>
      </c>
      <c r="E879" s="16" t="str">
        <f>VLOOKUP(Respostas[[#This Row],[CÓD_CLIENTE]],CadastroClientes[[COD_CLIENTE]:[GERENTE]],5,0)</f>
        <v>Michael</v>
      </c>
      <c r="F879" s="16" t="str">
        <f>VLOOKUP(Respostas[[#This Row],[CÓD_CLIENTE]],Localidades[],2,0)</f>
        <v>Manaus</v>
      </c>
      <c r="G879" s="16" t="str">
        <f>VLOOKUP(Respostas[[#This Row],[CÓD_CLIENTE]],Localidades[],3,0)</f>
        <v>AM</v>
      </c>
      <c r="H879" s="16" t="str">
        <f>VLOOKUP(Respostas[[#This Row],[CÓD_CLIENTE]],Localidades[],4,0)</f>
        <v>Norte</v>
      </c>
      <c r="I879" s="16" t="s">
        <v>54</v>
      </c>
      <c r="J879" s="16">
        <v>8</v>
      </c>
      <c r="K879" s="17" t="str">
        <f>IF(Respostas[[#This Row],[NOTA_FINAL_NPS]]&gt;=9,"Promotor",IF(Respostas[[#This Row],[NOTA_FINAL_NPS]]&lt;6,"Detrator","Neutro"))</f>
        <v>Neutro</v>
      </c>
    </row>
    <row r="880" spans="2:11" x14ac:dyDescent="0.2">
      <c r="B880" s="15">
        <v>44431</v>
      </c>
      <c r="C880" s="15" t="str">
        <f>UPPER(TEXT(Respostas[[#This Row],[DATA_RESPOSTA]],"mmm"))</f>
        <v>AGO</v>
      </c>
      <c r="D880" s="16">
        <v>9001010</v>
      </c>
      <c r="E880" s="16" t="str">
        <f>VLOOKUP(Respostas[[#This Row],[CÓD_CLIENTE]],CadastroClientes[[COD_CLIENTE]:[GERENTE]],5,0)</f>
        <v>Walter</v>
      </c>
      <c r="F880" s="16" t="str">
        <f>VLOOKUP(Respostas[[#This Row],[CÓD_CLIENTE]],Localidades[],2,0)</f>
        <v>Porto Alegre</v>
      </c>
      <c r="G880" s="16" t="str">
        <f>VLOOKUP(Respostas[[#This Row],[CÓD_CLIENTE]],Localidades[],3,0)</f>
        <v>RS</v>
      </c>
      <c r="H880" s="16" t="str">
        <f>VLOOKUP(Respostas[[#This Row],[CÓD_CLIENTE]],Localidades[],4,0)</f>
        <v>Sul</v>
      </c>
      <c r="I880" s="16" t="s">
        <v>55</v>
      </c>
      <c r="J880" s="16">
        <v>6</v>
      </c>
      <c r="K880" s="17" t="str">
        <f>IF(Respostas[[#This Row],[NOTA_FINAL_NPS]]&gt;=9,"Promotor",IF(Respostas[[#This Row],[NOTA_FINAL_NPS]]&lt;6,"Detrator","Neutro"))</f>
        <v>Neutro</v>
      </c>
    </row>
    <row r="881" spans="2:11" x14ac:dyDescent="0.2">
      <c r="B881" s="15">
        <v>44431</v>
      </c>
      <c r="C881" s="15" t="str">
        <f>UPPER(TEXT(Respostas[[#This Row],[DATA_RESPOSTA]],"mmm"))</f>
        <v>AGO</v>
      </c>
      <c r="D881" s="16">
        <v>9001142</v>
      </c>
      <c r="E881" s="16" t="str">
        <f>VLOOKUP(Respostas[[#This Row],[CÓD_CLIENTE]],CadastroClientes[[COD_CLIENTE]:[GERENTE]],5,0)</f>
        <v>Analise</v>
      </c>
      <c r="F881" s="16" t="str">
        <f>VLOOKUP(Respostas[[#This Row],[CÓD_CLIENTE]],Localidades[],2,0)</f>
        <v>Goiania</v>
      </c>
      <c r="G881" s="16" t="str">
        <f>VLOOKUP(Respostas[[#This Row],[CÓD_CLIENTE]],Localidades[],3,0)</f>
        <v>GO</v>
      </c>
      <c r="H881" s="16" t="str">
        <f>VLOOKUP(Respostas[[#This Row],[CÓD_CLIENTE]],Localidades[],4,0)</f>
        <v>Centro-oeste</v>
      </c>
      <c r="I881" s="16" t="s">
        <v>1</v>
      </c>
      <c r="J881" s="16">
        <v>9</v>
      </c>
      <c r="K881" s="17" t="str">
        <f>IF(Respostas[[#This Row],[NOTA_FINAL_NPS]]&gt;=9,"Promotor",IF(Respostas[[#This Row],[NOTA_FINAL_NPS]]&lt;6,"Detrator","Neutro"))</f>
        <v>Promotor</v>
      </c>
    </row>
    <row r="882" spans="2:11" x14ac:dyDescent="0.2">
      <c r="B882" s="15">
        <v>44431</v>
      </c>
      <c r="C882" s="15" t="str">
        <f>UPPER(TEXT(Respostas[[#This Row],[DATA_RESPOSTA]],"mmm"))</f>
        <v>AGO</v>
      </c>
      <c r="D882" s="16">
        <v>9001244</v>
      </c>
      <c r="E882" s="16" t="str">
        <f>VLOOKUP(Respostas[[#This Row],[CÓD_CLIENTE]],CadastroClientes[[COD_CLIENTE]:[GERENTE]],5,0)</f>
        <v>Dexter</v>
      </c>
      <c r="F882" s="16" t="str">
        <f>VLOOKUP(Respostas[[#This Row],[CÓD_CLIENTE]],Localidades[],2,0)</f>
        <v>Manaus</v>
      </c>
      <c r="G882" s="16" t="str">
        <f>VLOOKUP(Respostas[[#This Row],[CÓD_CLIENTE]],Localidades[],3,0)</f>
        <v>AM</v>
      </c>
      <c r="H882" s="16" t="str">
        <f>VLOOKUP(Respostas[[#This Row],[CÓD_CLIENTE]],Localidades[],4,0)</f>
        <v>Norte</v>
      </c>
      <c r="I882" s="16" t="s">
        <v>57</v>
      </c>
      <c r="J882" s="16">
        <v>5</v>
      </c>
      <c r="K882" s="17" t="str">
        <f>IF(Respostas[[#This Row],[NOTA_FINAL_NPS]]&gt;=9,"Promotor",IF(Respostas[[#This Row],[NOTA_FINAL_NPS]]&lt;6,"Detrator","Neutro"))</f>
        <v>Detrator</v>
      </c>
    </row>
    <row r="883" spans="2:11" x14ac:dyDescent="0.2">
      <c r="B883" s="15">
        <v>44431</v>
      </c>
      <c r="C883" s="15" t="str">
        <f>UPPER(TEXT(Respostas[[#This Row],[DATA_RESPOSTA]],"mmm"))</f>
        <v>AGO</v>
      </c>
      <c r="D883" s="16">
        <v>9001293</v>
      </c>
      <c r="E883" s="16" t="str">
        <f>VLOOKUP(Respostas[[#This Row],[CÓD_CLIENTE]],CadastroClientes[[COD_CLIENTE]:[GERENTE]],5,0)</f>
        <v>Walter</v>
      </c>
      <c r="F883" s="16" t="str">
        <f>VLOOKUP(Respostas[[#This Row],[CÓD_CLIENTE]],Localidades[],2,0)</f>
        <v>Florianopolis</v>
      </c>
      <c r="G883" s="16" t="str">
        <f>VLOOKUP(Respostas[[#This Row],[CÓD_CLIENTE]],Localidades[],3,0)</f>
        <v>SC</v>
      </c>
      <c r="H883" s="16" t="str">
        <f>VLOOKUP(Respostas[[#This Row],[CÓD_CLIENTE]],Localidades[],4,0)</f>
        <v>Sul</v>
      </c>
      <c r="I883" s="16" t="s">
        <v>58</v>
      </c>
      <c r="J883" s="16">
        <v>10</v>
      </c>
      <c r="K883" s="17" t="str">
        <f>IF(Respostas[[#This Row],[NOTA_FINAL_NPS]]&gt;=9,"Promotor",IF(Respostas[[#This Row],[NOTA_FINAL_NPS]]&lt;6,"Detrator","Neutro"))</f>
        <v>Promotor</v>
      </c>
    </row>
    <row r="884" spans="2:11" x14ac:dyDescent="0.2">
      <c r="B884" s="15">
        <v>44431</v>
      </c>
      <c r="C884" s="15" t="str">
        <f>UPPER(TEXT(Respostas[[#This Row],[DATA_RESPOSTA]],"mmm"))</f>
        <v>AGO</v>
      </c>
      <c r="D884" s="16">
        <v>9001603</v>
      </c>
      <c r="E884" s="16" t="str">
        <f>VLOOKUP(Respostas[[#This Row],[CÓD_CLIENTE]],CadastroClientes[[COD_CLIENTE]:[GERENTE]],5,0)</f>
        <v>Aria</v>
      </c>
      <c r="F884" s="16" t="str">
        <f>VLOOKUP(Respostas[[#This Row],[CÓD_CLIENTE]],Localidades[],2,0)</f>
        <v>São Paulo</v>
      </c>
      <c r="G884" s="16" t="str">
        <f>VLOOKUP(Respostas[[#This Row],[CÓD_CLIENTE]],Localidades[],3,0)</f>
        <v>SP</v>
      </c>
      <c r="H884" s="16" t="str">
        <f>VLOOKUP(Respostas[[#This Row],[CÓD_CLIENTE]],Localidades[],4,0)</f>
        <v>Sudeste</v>
      </c>
      <c r="I884" s="16" t="s">
        <v>57</v>
      </c>
      <c r="J884" s="16">
        <v>6</v>
      </c>
      <c r="K884" s="17" t="str">
        <f>IF(Respostas[[#This Row],[NOTA_FINAL_NPS]]&gt;=9,"Promotor",IF(Respostas[[#This Row],[NOTA_FINAL_NPS]]&lt;6,"Detrator","Neutro"))</f>
        <v>Neutro</v>
      </c>
    </row>
    <row r="885" spans="2:11" x14ac:dyDescent="0.2">
      <c r="B885" s="15">
        <v>44432</v>
      </c>
      <c r="C885" s="15" t="str">
        <f>UPPER(TEXT(Respostas[[#This Row],[DATA_RESPOSTA]],"mmm"))</f>
        <v>AGO</v>
      </c>
      <c r="D885" s="16">
        <v>9000590</v>
      </c>
      <c r="E885" s="16" t="str">
        <f>VLOOKUP(Respostas[[#This Row],[CÓD_CLIENTE]],CadastroClientes[[COD_CLIENTE]:[GERENTE]],5,0)</f>
        <v>Analise</v>
      </c>
      <c r="F885" s="16" t="str">
        <f>VLOOKUP(Respostas[[#This Row],[CÓD_CLIENTE]],Localidades[],2,0)</f>
        <v>São Paulo</v>
      </c>
      <c r="G885" s="16" t="str">
        <f>VLOOKUP(Respostas[[#This Row],[CÓD_CLIENTE]],Localidades[],3,0)</f>
        <v>SP</v>
      </c>
      <c r="H885" s="16" t="str">
        <f>VLOOKUP(Respostas[[#This Row],[CÓD_CLIENTE]],Localidades[],4,0)</f>
        <v>Sudeste</v>
      </c>
      <c r="I885" s="16" t="s">
        <v>57</v>
      </c>
      <c r="J885" s="16">
        <v>10</v>
      </c>
      <c r="K885" s="17" t="str">
        <f>IF(Respostas[[#This Row],[NOTA_FINAL_NPS]]&gt;=9,"Promotor",IF(Respostas[[#This Row],[NOTA_FINAL_NPS]]&lt;6,"Detrator","Neutro"))</f>
        <v>Promotor</v>
      </c>
    </row>
    <row r="886" spans="2:11" x14ac:dyDescent="0.2">
      <c r="B886" s="15">
        <v>44432</v>
      </c>
      <c r="C886" s="15" t="str">
        <f>UPPER(TEXT(Respostas[[#This Row],[DATA_RESPOSTA]],"mmm"))</f>
        <v>AGO</v>
      </c>
      <c r="D886" s="16">
        <v>9000688</v>
      </c>
      <c r="E886" s="16" t="str">
        <f>VLOOKUP(Respostas[[#This Row],[CÓD_CLIENTE]],CadastroClientes[[COD_CLIENTE]:[GERENTE]],5,0)</f>
        <v>Analise</v>
      </c>
      <c r="F886" s="16" t="str">
        <f>VLOOKUP(Respostas[[#This Row],[CÓD_CLIENTE]],Localidades[],2,0)</f>
        <v>Belo Horizonte</v>
      </c>
      <c r="G886" s="16" t="str">
        <f>VLOOKUP(Respostas[[#This Row],[CÓD_CLIENTE]],Localidades[],3,0)</f>
        <v>MG</v>
      </c>
      <c r="H886" s="16" t="str">
        <f>VLOOKUP(Respostas[[#This Row],[CÓD_CLIENTE]],Localidades[],4,0)</f>
        <v>Sudeste</v>
      </c>
      <c r="I886" s="16" t="s">
        <v>55</v>
      </c>
      <c r="J886" s="16">
        <v>6</v>
      </c>
      <c r="K886" s="17" t="str">
        <f>IF(Respostas[[#This Row],[NOTA_FINAL_NPS]]&gt;=9,"Promotor",IF(Respostas[[#This Row],[NOTA_FINAL_NPS]]&lt;6,"Detrator","Neutro"))</f>
        <v>Neutro</v>
      </c>
    </row>
    <row r="887" spans="2:11" x14ac:dyDescent="0.2">
      <c r="B887" s="15">
        <v>44433</v>
      </c>
      <c r="C887" s="15" t="str">
        <f>UPPER(TEXT(Respostas[[#This Row],[DATA_RESPOSTA]],"mmm"))</f>
        <v>AGO</v>
      </c>
      <c r="D887" s="16">
        <v>9000024</v>
      </c>
      <c r="E887" s="16" t="str">
        <f>VLOOKUP(Respostas[[#This Row],[CÓD_CLIENTE]],CadastroClientes[[COD_CLIENTE]:[GERENTE]],5,0)</f>
        <v>Michael</v>
      </c>
      <c r="F887" s="16" t="str">
        <f>VLOOKUP(Respostas[[#This Row],[CÓD_CLIENTE]],Localidades[],2,0)</f>
        <v>São Paulo</v>
      </c>
      <c r="G887" s="16" t="str">
        <f>VLOOKUP(Respostas[[#This Row],[CÓD_CLIENTE]],Localidades[],3,0)</f>
        <v>SP</v>
      </c>
      <c r="H887" s="16" t="str">
        <f>VLOOKUP(Respostas[[#This Row],[CÓD_CLIENTE]],Localidades[],4,0)</f>
        <v>Sudeste</v>
      </c>
      <c r="I887" s="16" t="s">
        <v>57</v>
      </c>
      <c r="J887" s="16">
        <v>7</v>
      </c>
      <c r="K887" s="17" t="str">
        <f>IF(Respostas[[#This Row],[NOTA_FINAL_NPS]]&gt;=9,"Promotor",IF(Respostas[[#This Row],[NOTA_FINAL_NPS]]&lt;6,"Detrator","Neutro"))</f>
        <v>Neutro</v>
      </c>
    </row>
    <row r="888" spans="2:11" x14ac:dyDescent="0.2">
      <c r="B888" s="15">
        <v>44433</v>
      </c>
      <c r="C888" s="15" t="str">
        <f>UPPER(TEXT(Respostas[[#This Row],[DATA_RESPOSTA]],"mmm"))</f>
        <v>AGO</v>
      </c>
      <c r="D888" s="16">
        <v>9000298</v>
      </c>
      <c r="E888" s="16" t="str">
        <f>VLOOKUP(Respostas[[#This Row],[CÓD_CLIENTE]],CadastroClientes[[COD_CLIENTE]:[GERENTE]],5,0)</f>
        <v>Analise</v>
      </c>
      <c r="F888" s="16" t="str">
        <f>VLOOKUP(Respostas[[#This Row],[CÓD_CLIENTE]],Localidades[],2,0)</f>
        <v>Manaus</v>
      </c>
      <c r="G888" s="16" t="str">
        <f>VLOOKUP(Respostas[[#This Row],[CÓD_CLIENTE]],Localidades[],3,0)</f>
        <v>AM</v>
      </c>
      <c r="H888" s="16" t="str">
        <f>VLOOKUP(Respostas[[#This Row],[CÓD_CLIENTE]],Localidades[],4,0)</f>
        <v>Norte</v>
      </c>
      <c r="I888" s="16" t="s">
        <v>1</v>
      </c>
      <c r="J888" s="16">
        <v>6</v>
      </c>
      <c r="K888" s="17" t="str">
        <f>IF(Respostas[[#This Row],[NOTA_FINAL_NPS]]&gt;=9,"Promotor",IF(Respostas[[#This Row],[NOTA_FINAL_NPS]]&lt;6,"Detrator","Neutro"))</f>
        <v>Neutro</v>
      </c>
    </row>
    <row r="889" spans="2:11" x14ac:dyDescent="0.2">
      <c r="B889" s="15">
        <v>44433</v>
      </c>
      <c r="C889" s="15" t="str">
        <f>UPPER(TEXT(Respostas[[#This Row],[DATA_RESPOSTA]],"mmm"))</f>
        <v>AGO</v>
      </c>
      <c r="D889" s="16">
        <v>9000538</v>
      </c>
      <c r="E889" s="16" t="str">
        <f>VLOOKUP(Respostas[[#This Row],[CÓD_CLIENTE]],CadastroClientes[[COD_CLIENTE]:[GERENTE]],5,0)</f>
        <v>Analise</v>
      </c>
      <c r="F889" s="16" t="str">
        <f>VLOOKUP(Respostas[[#This Row],[CÓD_CLIENTE]],Localidades[],2,0)</f>
        <v>Porto Alegre</v>
      </c>
      <c r="G889" s="16" t="str">
        <f>VLOOKUP(Respostas[[#This Row],[CÓD_CLIENTE]],Localidades[],3,0)</f>
        <v>RS</v>
      </c>
      <c r="H889" s="16" t="str">
        <f>VLOOKUP(Respostas[[#This Row],[CÓD_CLIENTE]],Localidades[],4,0)</f>
        <v>Sul</v>
      </c>
      <c r="I889" s="16" t="s">
        <v>58</v>
      </c>
      <c r="J889" s="16">
        <v>8</v>
      </c>
      <c r="K889" s="17" t="str">
        <f>IF(Respostas[[#This Row],[NOTA_FINAL_NPS]]&gt;=9,"Promotor",IF(Respostas[[#This Row],[NOTA_FINAL_NPS]]&lt;6,"Detrator","Neutro"))</f>
        <v>Neutro</v>
      </c>
    </row>
    <row r="890" spans="2:11" x14ac:dyDescent="0.2">
      <c r="B890" s="15">
        <v>44433</v>
      </c>
      <c r="C890" s="15" t="str">
        <f>UPPER(TEXT(Respostas[[#This Row],[DATA_RESPOSTA]],"mmm"))</f>
        <v>AGO</v>
      </c>
      <c r="D890" s="16">
        <v>9001273</v>
      </c>
      <c r="E890" s="16" t="str">
        <f>VLOOKUP(Respostas[[#This Row],[CÓD_CLIENTE]],CadastroClientes[[COD_CLIENTE]:[GERENTE]],5,0)</f>
        <v>Kate</v>
      </c>
      <c r="F890" s="16" t="str">
        <f>VLOOKUP(Respostas[[#This Row],[CÓD_CLIENTE]],Localidades[],2,0)</f>
        <v>Belo Horizonte</v>
      </c>
      <c r="G890" s="16" t="str">
        <f>VLOOKUP(Respostas[[#This Row],[CÓD_CLIENTE]],Localidades[],3,0)</f>
        <v>MG</v>
      </c>
      <c r="H890" s="16" t="str">
        <f>VLOOKUP(Respostas[[#This Row],[CÓD_CLIENTE]],Localidades[],4,0)</f>
        <v>Sudeste</v>
      </c>
      <c r="I890" s="16" t="s">
        <v>55</v>
      </c>
      <c r="J890" s="16">
        <v>10</v>
      </c>
      <c r="K890" s="17" t="str">
        <f>IF(Respostas[[#This Row],[NOTA_FINAL_NPS]]&gt;=9,"Promotor",IF(Respostas[[#This Row],[NOTA_FINAL_NPS]]&lt;6,"Detrator","Neutro"))</f>
        <v>Promotor</v>
      </c>
    </row>
    <row r="891" spans="2:11" x14ac:dyDescent="0.2">
      <c r="B891" s="15">
        <v>44433</v>
      </c>
      <c r="C891" s="15" t="str">
        <f>UPPER(TEXT(Respostas[[#This Row],[DATA_RESPOSTA]],"mmm"))</f>
        <v>AGO</v>
      </c>
      <c r="D891" s="16">
        <v>9001388</v>
      </c>
      <c r="E891" s="16" t="str">
        <f>VLOOKUP(Respostas[[#This Row],[CÓD_CLIENTE]],CadastroClientes[[COD_CLIENTE]:[GERENTE]],5,0)</f>
        <v>Dexter</v>
      </c>
      <c r="F891" s="16" t="str">
        <f>VLOOKUP(Respostas[[#This Row],[CÓD_CLIENTE]],Localidades[],2,0)</f>
        <v>São Paulo</v>
      </c>
      <c r="G891" s="16" t="str">
        <f>VLOOKUP(Respostas[[#This Row],[CÓD_CLIENTE]],Localidades[],3,0)</f>
        <v>SP</v>
      </c>
      <c r="H891" s="16" t="str">
        <f>VLOOKUP(Respostas[[#This Row],[CÓD_CLIENTE]],Localidades[],4,0)</f>
        <v>Sudeste</v>
      </c>
      <c r="I891" s="16" t="s">
        <v>57</v>
      </c>
      <c r="J891" s="16">
        <v>10</v>
      </c>
      <c r="K891" s="17" t="str">
        <f>IF(Respostas[[#This Row],[NOTA_FINAL_NPS]]&gt;=9,"Promotor",IF(Respostas[[#This Row],[NOTA_FINAL_NPS]]&lt;6,"Detrator","Neutro"))</f>
        <v>Promotor</v>
      </c>
    </row>
    <row r="892" spans="2:11" x14ac:dyDescent="0.2">
      <c r="B892" s="15">
        <v>44433</v>
      </c>
      <c r="C892" s="15" t="str">
        <f>UPPER(TEXT(Respostas[[#This Row],[DATA_RESPOSTA]],"mmm"))</f>
        <v>AGO</v>
      </c>
      <c r="D892" s="16">
        <v>9001588</v>
      </c>
      <c r="E892" s="16" t="str">
        <f>VLOOKUP(Respostas[[#This Row],[CÓD_CLIENTE]],CadastroClientes[[COD_CLIENTE]:[GERENTE]],5,0)</f>
        <v>Analise</v>
      </c>
      <c r="F892" s="16" t="str">
        <f>VLOOKUP(Respostas[[#This Row],[CÓD_CLIENTE]],Localidades[],2,0)</f>
        <v>Florianopolis</v>
      </c>
      <c r="G892" s="16" t="str">
        <f>VLOOKUP(Respostas[[#This Row],[CÓD_CLIENTE]],Localidades[],3,0)</f>
        <v>SC</v>
      </c>
      <c r="H892" s="16" t="str">
        <f>VLOOKUP(Respostas[[#This Row],[CÓD_CLIENTE]],Localidades[],4,0)</f>
        <v>Sul</v>
      </c>
      <c r="I892" s="16" t="s">
        <v>57</v>
      </c>
      <c r="J892" s="16">
        <v>8</v>
      </c>
      <c r="K892" s="17" t="str">
        <f>IF(Respostas[[#This Row],[NOTA_FINAL_NPS]]&gt;=9,"Promotor",IF(Respostas[[#This Row],[NOTA_FINAL_NPS]]&lt;6,"Detrator","Neutro"))</f>
        <v>Neutro</v>
      </c>
    </row>
    <row r="893" spans="2:11" x14ac:dyDescent="0.2">
      <c r="B893" s="15">
        <v>44434</v>
      </c>
      <c r="C893" s="15" t="str">
        <f>UPPER(TEXT(Respostas[[#This Row],[DATA_RESPOSTA]],"mmm"))</f>
        <v>AGO</v>
      </c>
      <c r="D893" s="16">
        <v>9000615</v>
      </c>
      <c r="E893" s="16" t="str">
        <f>VLOOKUP(Respostas[[#This Row],[CÓD_CLIENTE]],CadastroClientes[[COD_CLIENTE]:[GERENTE]],5,0)</f>
        <v>Analise</v>
      </c>
      <c r="F893" s="16" t="str">
        <f>VLOOKUP(Respostas[[#This Row],[CÓD_CLIENTE]],Localidades[],2,0)</f>
        <v>Porto Alegre</v>
      </c>
      <c r="G893" s="16" t="str">
        <f>VLOOKUP(Respostas[[#This Row],[CÓD_CLIENTE]],Localidades[],3,0)</f>
        <v>RS</v>
      </c>
      <c r="H893" s="16" t="str">
        <f>VLOOKUP(Respostas[[#This Row],[CÓD_CLIENTE]],Localidades[],4,0)</f>
        <v>Sul</v>
      </c>
      <c r="I893" s="16" t="s">
        <v>57</v>
      </c>
      <c r="J893" s="16">
        <v>8</v>
      </c>
      <c r="K893" s="17" t="str">
        <f>IF(Respostas[[#This Row],[NOTA_FINAL_NPS]]&gt;=9,"Promotor",IF(Respostas[[#This Row],[NOTA_FINAL_NPS]]&lt;6,"Detrator","Neutro"))</f>
        <v>Neutro</v>
      </c>
    </row>
    <row r="894" spans="2:11" x14ac:dyDescent="0.2">
      <c r="B894" s="15">
        <v>44434</v>
      </c>
      <c r="C894" s="15" t="str">
        <f>UPPER(TEXT(Respostas[[#This Row],[DATA_RESPOSTA]],"mmm"))</f>
        <v>AGO</v>
      </c>
      <c r="D894" s="16">
        <v>9000616</v>
      </c>
      <c r="E894" s="16" t="str">
        <f>VLOOKUP(Respostas[[#This Row],[CÓD_CLIENTE]],CadastroClientes[[COD_CLIENTE]:[GERENTE]],5,0)</f>
        <v>Analise</v>
      </c>
      <c r="F894" s="16" t="str">
        <f>VLOOKUP(Respostas[[#This Row],[CÓD_CLIENTE]],Localidades[],2,0)</f>
        <v>Rio de Janeiro</v>
      </c>
      <c r="G894" s="16" t="str">
        <f>VLOOKUP(Respostas[[#This Row],[CÓD_CLIENTE]],Localidades[],3,0)</f>
        <v>RJ</v>
      </c>
      <c r="H894" s="16" t="str">
        <f>VLOOKUP(Respostas[[#This Row],[CÓD_CLIENTE]],Localidades[],4,0)</f>
        <v>Sudeste</v>
      </c>
      <c r="I894" s="16" t="s">
        <v>1</v>
      </c>
      <c r="J894" s="16">
        <v>8</v>
      </c>
      <c r="K894" s="17" t="str">
        <f>IF(Respostas[[#This Row],[NOTA_FINAL_NPS]]&gt;=9,"Promotor",IF(Respostas[[#This Row],[NOTA_FINAL_NPS]]&lt;6,"Detrator","Neutro"))</f>
        <v>Neutro</v>
      </c>
    </row>
    <row r="895" spans="2:11" x14ac:dyDescent="0.2">
      <c r="B895" s="15">
        <v>44434</v>
      </c>
      <c r="C895" s="15" t="str">
        <f>UPPER(TEXT(Respostas[[#This Row],[DATA_RESPOSTA]],"mmm"))</f>
        <v>AGO</v>
      </c>
      <c r="D895" s="16">
        <v>9000909</v>
      </c>
      <c r="E895" s="16" t="str">
        <f>VLOOKUP(Respostas[[#This Row],[CÓD_CLIENTE]],CadastroClientes[[COD_CLIENTE]:[GERENTE]],5,0)</f>
        <v>Aria</v>
      </c>
      <c r="F895" s="16" t="str">
        <f>VLOOKUP(Respostas[[#This Row],[CÓD_CLIENTE]],Localidades[],2,0)</f>
        <v>Porto Alegre</v>
      </c>
      <c r="G895" s="16" t="str">
        <f>VLOOKUP(Respostas[[#This Row],[CÓD_CLIENTE]],Localidades[],3,0)</f>
        <v>RS</v>
      </c>
      <c r="H895" s="16" t="str">
        <f>VLOOKUP(Respostas[[#This Row],[CÓD_CLIENTE]],Localidades[],4,0)</f>
        <v>Sul</v>
      </c>
      <c r="I895" s="16" t="s">
        <v>55</v>
      </c>
      <c r="J895" s="16">
        <v>8</v>
      </c>
      <c r="K895" s="17" t="str">
        <f>IF(Respostas[[#This Row],[NOTA_FINAL_NPS]]&gt;=9,"Promotor",IF(Respostas[[#This Row],[NOTA_FINAL_NPS]]&lt;6,"Detrator","Neutro"))</f>
        <v>Neutro</v>
      </c>
    </row>
    <row r="896" spans="2:11" x14ac:dyDescent="0.2">
      <c r="B896" s="15">
        <v>44434</v>
      </c>
      <c r="C896" s="15" t="str">
        <f>UPPER(TEXT(Respostas[[#This Row],[DATA_RESPOSTA]],"mmm"))</f>
        <v>AGO</v>
      </c>
      <c r="D896" s="16">
        <v>9000944</v>
      </c>
      <c r="E896" s="16" t="str">
        <f>VLOOKUP(Respostas[[#This Row],[CÓD_CLIENTE]],CadastroClientes[[COD_CLIENTE]:[GERENTE]],5,0)</f>
        <v>Aria</v>
      </c>
      <c r="F896" s="16" t="str">
        <f>VLOOKUP(Respostas[[#This Row],[CÓD_CLIENTE]],Localidades[],2,0)</f>
        <v>Florianopolis</v>
      </c>
      <c r="G896" s="16" t="str">
        <f>VLOOKUP(Respostas[[#This Row],[CÓD_CLIENTE]],Localidades[],3,0)</f>
        <v>SC</v>
      </c>
      <c r="H896" s="16" t="str">
        <f>VLOOKUP(Respostas[[#This Row],[CÓD_CLIENTE]],Localidades[],4,0)</f>
        <v>Sul</v>
      </c>
      <c r="I896" s="16" t="s">
        <v>57</v>
      </c>
      <c r="J896" s="16">
        <v>10</v>
      </c>
      <c r="K896" s="17" t="str">
        <f>IF(Respostas[[#This Row],[NOTA_FINAL_NPS]]&gt;=9,"Promotor",IF(Respostas[[#This Row],[NOTA_FINAL_NPS]]&lt;6,"Detrator","Neutro"))</f>
        <v>Promotor</v>
      </c>
    </row>
    <row r="897" spans="2:11" x14ac:dyDescent="0.2">
      <c r="B897" s="15">
        <v>44434</v>
      </c>
      <c r="C897" s="15" t="str">
        <f>UPPER(TEXT(Respostas[[#This Row],[DATA_RESPOSTA]],"mmm"))</f>
        <v>AGO</v>
      </c>
      <c r="D897" s="16">
        <v>9001047</v>
      </c>
      <c r="E897" s="16" t="str">
        <f>VLOOKUP(Respostas[[#This Row],[CÓD_CLIENTE]],CadastroClientes[[COD_CLIENTE]:[GERENTE]],5,0)</f>
        <v>Dexter</v>
      </c>
      <c r="F897" s="16" t="str">
        <f>VLOOKUP(Respostas[[#This Row],[CÓD_CLIENTE]],Localidades[],2,0)</f>
        <v>Florianopolis</v>
      </c>
      <c r="G897" s="16" t="str">
        <f>VLOOKUP(Respostas[[#This Row],[CÓD_CLIENTE]],Localidades[],3,0)</f>
        <v>SC</v>
      </c>
      <c r="H897" s="16" t="str">
        <f>VLOOKUP(Respostas[[#This Row],[CÓD_CLIENTE]],Localidades[],4,0)</f>
        <v>Sul</v>
      </c>
      <c r="I897" s="16" t="s">
        <v>54</v>
      </c>
      <c r="J897" s="16">
        <v>9</v>
      </c>
      <c r="K897" s="17" t="str">
        <f>IF(Respostas[[#This Row],[NOTA_FINAL_NPS]]&gt;=9,"Promotor",IF(Respostas[[#This Row],[NOTA_FINAL_NPS]]&lt;6,"Detrator","Neutro"))</f>
        <v>Promotor</v>
      </c>
    </row>
    <row r="898" spans="2:11" x14ac:dyDescent="0.2">
      <c r="B898" s="15">
        <v>44434</v>
      </c>
      <c r="C898" s="15" t="str">
        <f>UPPER(TEXT(Respostas[[#This Row],[DATA_RESPOSTA]],"mmm"))</f>
        <v>AGO</v>
      </c>
      <c r="D898" s="16">
        <v>9001493</v>
      </c>
      <c r="E898" s="16" t="str">
        <f>VLOOKUP(Respostas[[#This Row],[CÓD_CLIENTE]],CadastroClientes[[COD_CLIENTE]:[GERENTE]],5,0)</f>
        <v>Walter</v>
      </c>
      <c r="F898" s="16" t="str">
        <f>VLOOKUP(Respostas[[#This Row],[CÓD_CLIENTE]],Localidades[],2,0)</f>
        <v>Manaus</v>
      </c>
      <c r="G898" s="16" t="str">
        <f>VLOOKUP(Respostas[[#This Row],[CÓD_CLIENTE]],Localidades[],3,0)</f>
        <v>AM</v>
      </c>
      <c r="H898" s="16" t="str">
        <f>VLOOKUP(Respostas[[#This Row],[CÓD_CLIENTE]],Localidades[],4,0)</f>
        <v>Norte</v>
      </c>
      <c r="I898" s="16" t="s">
        <v>57</v>
      </c>
      <c r="J898" s="16">
        <v>10</v>
      </c>
      <c r="K898" s="17" t="str">
        <f>IF(Respostas[[#This Row],[NOTA_FINAL_NPS]]&gt;=9,"Promotor",IF(Respostas[[#This Row],[NOTA_FINAL_NPS]]&lt;6,"Detrator","Neutro"))</f>
        <v>Promotor</v>
      </c>
    </row>
    <row r="899" spans="2:11" x14ac:dyDescent="0.2">
      <c r="B899" s="15">
        <v>44434</v>
      </c>
      <c r="C899" s="15" t="str">
        <f>UPPER(TEXT(Respostas[[#This Row],[DATA_RESPOSTA]],"mmm"))</f>
        <v>AGO</v>
      </c>
      <c r="D899" s="16">
        <v>9001552</v>
      </c>
      <c r="E899" s="16" t="str">
        <f>VLOOKUP(Respostas[[#This Row],[CÓD_CLIENTE]],CadastroClientes[[COD_CLIENTE]:[GERENTE]],5,0)</f>
        <v>Michael</v>
      </c>
      <c r="F899" s="16" t="str">
        <f>VLOOKUP(Respostas[[#This Row],[CÓD_CLIENTE]],Localidades[],2,0)</f>
        <v>São Paulo</v>
      </c>
      <c r="G899" s="16" t="str">
        <f>VLOOKUP(Respostas[[#This Row],[CÓD_CLIENTE]],Localidades[],3,0)</f>
        <v>SP</v>
      </c>
      <c r="H899" s="16" t="str">
        <f>VLOOKUP(Respostas[[#This Row],[CÓD_CLIENTE]],Localidades[],4,0)</f>
        <v>Sudeste</v>
      </c>
      <c r="I899" s="16" t="s">
        <v>57</v>
      </c>
      <c r="J899" s="16">
        <v>5</v>
      </c>
      <c r="K899" s="17" t="str">
        <f>IF(Respostas[[#This Row],[NOTA_FINAL_NPS]]&gt;=9,"Promotor",IF(Respostas[[#This Row],[NOTA_FINAL_NPS]]&lt;6,"Detrator","Neutro"))</f>
        <v>Detrator</v>
      </c>
    </row>
    <row r="900" spans="2:11" x14ac:dyDescent="0.2">
      <c r="B900" s="15">
        <v>44435</v>
      </c>
      <c r="C900" s="15" t="str">
        <f>UPPER(TEXT(Respostas[[#This Row],[DATA_RESPOSTA]],"mmm"))</f>
        <v>AGO</v>
      </c>
      <c r="D900" s="16">
        <v>9000082</v>
      </c>
      <c r="E900" s="16" t="str">
        <f>VLOOKUP(Respostas[[#This Row],[CÓD_CLIENTE]],CadastroClientes[[COD_CLIENTE]:[GERENTE]],5,0)</f>
        <v>Analise</v>
      </c>
      <c r="F900" s="16" t="str">
        <f>VLOOKUP(Respostas[[#This Row],[CÓD_CLIENTE]],Localidades[],2,0)</f>
        <v>Campinas</v>
      </c>
      <c r="G900" s="16" t="str">
        <f>VLOOKUP(Respostas[[#This Row],[CÓD_CLIENTE]],Localidades[],3,0)</f>
        <v>SP</v>
      </c>
      <c r="H900" s="16" t="str">
        <f>VLOOKUP(Respostas[[#This Row],[CÓD_CLIENTE]],Localidades[],4,0)</f>
        <v>Sudeste</v>
      </c>
      <c r="I900" s="16" t="s">
        <v>58</v>
      </c>
      <c r="J900" s="16">
        <v>6</v>
      </c>
      <c r="K900" s="17" t="str">
        <f>IF(Respostas[[#This Row],[NOTA_FINAL_NPS]]&gt;=9,"Promotor",IF(Respostas[[#This Row],[NOTA_FINAL_NPS]]&lt;6,"Detrator","Neutro"))</f>
        <v>Neutro</v>
      </c>
    </row>
    <row r="901" spans="2:11" x14ac:dyDescent="0.2">
      <c r="B901" s="15">
        <v>44435</v>
      </c>
      <c r="C901" s="15" t="str">
        <f>UPPER(TEXT(Respostas[[#This Row],[DATA_RESPOSTA]],"mmm"))</f>
        <v>AGO</v>
      </c>
      <c r="D901" s="16">
        <v>9000514</v>
      </c>
      <c r="E901" s="16" t="str">
        <f>VLOOKUP(Respostas[[#This Row],[CÓD_CLIENTE]],CadastroClientes[[COD_CLIENTE]:[GERENTE]],5,0)</f>
        <v>Analise</v>
      </c>
      <c r="F901" s="16" t="str">
        <f>VLOOKUP(Respostas[[#This Row],[CÓD_CLIENTE]],Localidades[],2,0)</f>
        <v>Manaus</v>
      </c>
      <c r="G901" s="16" t="str">
        <f>VLOOKUP(Respostas[[#This Row],[CÓD_CLIENTE]],Localidades[],3,0)</f>
        <v>AM</v>
      </c>
      <c r="H901" s="16" t="str">
        <f>VLOOKUP(Respostas[[#This Row],[CÓD_CLIENTE]],Localidades[],4,0)</f>
        <v>Norte</v>
      </c>
      <c r="I901" s="16" t="s">
        <v>57</v>
      </c>
      <c r="J901" s="16">
        <v>5</v>
      </c>
      <c r="K901" s="17" t="str">
        <f>IF(Respostas[[#This Row],[NOTA_FINAL_NPS]]&gt;=9,"Promotor",IF(Respostas[[#This Row],[NOTA_FINAL_NPS]]&lt;6,"Detrator","Neutro"))</f>
        <v>Detrator</v>
      </c>
    </row>
    <row r="902" spans="2:11" x14ac:dyDescent="0.2">
      <c r="B902" s="15">
        <v>44435</v>
      </c>
      <c r="C902" s="15" t="str">
        <f>UPPER(TEXT(Respostas[[#This Row],[DATA_RESPOSTA]],"mmm"))</f>
        <v>AGO</v>
      </c>
      <c r="D902" s="16">
        <v>9000858</v>
      </c>
      <c r="E902" s="16" t="str">
        <f>VLOOKUP(Respostas[[#This Row],[CÓD_CLIENTE]],CadastroClientes[[COD_CLIENTE]:[GERENTE]],5,0)</f>
        <v>Aria</v>
      </c>
      <c r="F902" s="16" t="str">
        <f>VLOOKUP(Respostas[[#This Row],[CÓD_CLIENTE]],Localidades[],2,0)</f>
        <v>São Paulo</v>
      </c>
      <c r="G902" s="16" t="str">
        <f>VLOOKUP(Respostas[[#This Row],[CÓD_CLIENTE]],Localidades[],3,0)</f>
        <v>SP</v>
      </c>
      <c r="H902" s="16" t="str">
        <f>VLOOKUP(Respostas[[#This Row],[CÓD_CLIENTE]],Localidades[],4,0)</f>
        <v>Sudeste</v>
      </c>
      <c r="I902" s="16" t="s">
        <v>55</v>
      </c>
      <c r="J902" s="16">
        <v>9</v>
      </c>
      <c r="K902" s="17" t="str">
        <f>IF(Respostas[[#This Row],[NOTA_FINAL_NPS]]&gt;=9,"Promotor",IF(Respostas[[#This Row],[NOTA_FINAL_NPS]]&lt;6,"Detrator","Neutro"))</f>
        <v>Promotor</v>
      </c>
    </row>
    <row r="903" spans="2:11" x14ac:dyDescent="0.2">
      <c r="B903" s="15">
        <v>44435</v>
      </c>
      <c r="C903" s="15" t="str">
        <f>UPPER(TEXT(Respostas[[#This Row],[DATA_RESPOSTA]],"mmm"))</f>
        <v>AGO</v>
      </c>
      <c r="D903" s="16">
        <v>9001213</v>
      </c>
      <c r="E903" s="16" t="str">
        <f>VLOOKUP(Respostas[[#This Row],[CÓD_CLIENTE]],CadastroClientes[[COD_CLIENTE]:[GERENTE]],5,0)</f>
        <v>Dexter</v>
      </c>
      <c r="F903" s="16" t="str">
        <f>VLOOKUP(Respostas[[#This Row],[CÓD_CLIENTE]],Localidades[],2,0)</f>
        <v>Goiania</v>
      </c>
      <c r="G903" s="16" t="str">
        <f>VLOOKUP(Respostas[[#This Row],[CÓD_CLIENTE]],Localidades[],3,0)</f>
        <v>GO</v>
      </c>
      <c r="H903" s="16" t="str">
        <f>VLOOKUP(Respostas[[#This Row],[CÓD_CLIENTE]],Localidades[],4,0)</f>
        <v>Centro-oeste</v>
      </c>
      <c r="I903" s="16" t="s">
        <v>1</v>
      </c>
      <c r="J903" s="16">
        <v>8</v>
      </c>
      <c r="K903" s="17" t="str">
        <f>IF(Respostas[[#This Row],[NOTA_FINAL_NPS]]&gt;=9,"Promotor",IF(Respostas[[#This Row],[NOTA_FINAL_NPS]]&lt;6,"Detrator","Neutro"))</f>
        <v>Neutro</v>
      </c>
    </row>
    <row r="904" spans="2:11" x14ac:dyDescent="0.2">
      <c r="B904" s="15">
        <v>44435</v>
      </c>
      <c r="C904" s="15" t="str">
        <f>UPPER(TEXT(Respostas[[#This Row],[DATA_RESPOSTA]],"mmm"))</f>
        <v>AGO</v>
      </c>
      <c r="D904" s="16">
        <v>9001218</v>
      </c>
      <c r="E904" s="16" t="str">
        <f>VLOOKUP(Respostas[[#This Row],[CÓD_CLIENTE]],CadastroClientes[[COD_CLIENTE]:[GERENTE]],5,0)</f>
        <v>Michael</v>
      </c>
      <c r="F904" s="16" t="str">
        <f>VLOOKUP(Respostas[[#This Row],[CÓD_CLIENTE]],Localidades[],2,0)</f>
        <v>Recife</v>
      </c>
      <c r="G904" s="16" t="str">
        <f>VLOOKUP(Respostas[[#This Row],[CÓD_CLIENTE]],Localidades[],3,0)</f>
        <v>PE</v>
      </c>
      <c r="H904" s="16" t="str">
        <f>VLOOKUP(Respostas[[#This Row],[CÓD_CLIENTE]],Localidades[],4,0)</f>
        <v>Nordeste</v>
      </c>
      <c r="I904" s="16" t="s">
        <v>54</v>
      </c>
      <c r="J904" s="16">
        <v>7</v>
      </c>
      <c r="K904" s="17" t="str">
        <f>IF(Respostas[[#This Row],[NOTA_FINAL_NPS]]&gt;=9,"Promotor",IF(Respostas[[#This Row],[NOTA_FINAL_NPS]]&lt;6,"Detrator","Neutro"))</f>
        <v>Neutro</v>
      </c>
    </row>
    <row r="905" spans="2:11" x14ac:dyDescent="0.2">
      <c r="B905" s="15">
        <v>44435</v>
      </c>
      <c r="C905" s="15" t="str">
        <f>UPPER(TEXT(Respostas[[#This Row],[DATA_RESPOSTA]],"mmm"))</f>
        <v>AGO</v>
      </c>
      <c r="D905" s="16">
        <v>9001431</v>
      </c>
      <c r="E905" s="16" t="str">
        <f>VLOOKUP(Respostas[[#This Row],[CÓD_CLIENTE]],CadastroClientes[[COD_CLIENTE]:[GERENTE]],5,0)</f>
        <v>Analise</v>
      </c>
      <c r="F905" s="16" t="str">
        <f>VLOOKUP(Respostas[[#This Row],[CÓD_CLIENTE]],Localidades[],2,0)</f>
        <v>Goiania</v>
      </c>
      <c r="G905" s="16" t="str">
        <f>VLOOKUP(Respostas[[#This Row],[CÓD_CLIENTE]],Localidades[],3,0)</f>
        <v>GO</v>
      </c>
      <c r="H905" s="16" t="str">
        <f>VLOOKUP(Respostas[[#This Row],[CÓD_CLIENTE]],Localidades[],4,0)</f>
        <v>Centro-oeste</v>
      </c>
      <c r="I905" s="16" t="s">
        <v>57</v>
      </c>
      <c r="J905" s="16">
        <v>10</v>
      </c>
      <c r="K905" s="17" t="str">
        <f>IF(Respostas[[#This Row],[NOTA_FINAL_NPS]]&gt;=9,"Promotor",IF(Respostas[[#This Row],[NOTA_FINAL_NPS]]&lt;6,"Detrator","Neutro"))</f>
        <v>Promotor</v>
      </c>
    </row>
    <row r="906" spans="2:11" x14ac:dyDescent="0.2">
      <c r="B906" s="15">
        <v>44435</v>
      </c>
      <c r="C906" s="15" t="str">
        <f>UPPER(TEXT(Respostas[[#This Row],[DATA_RESPOSTA]],"mmm"))</f>
        <v>AGO</v>
      </c>
      <c r="D906" s="16">
        <v>9001457</v>
      </c>
      <c r="E906" s="16" t="str">
        <f>VLOOKUP(Respostas[[#This Row],[CÓD_CLIENTE]],CadastroClientes[[COD_CLIENTE]:[GERENTE]],5,0)</f>
        <v>Walter</v>
      </c>
      <c r="F906" s="16" t="str">
        <f>VLOOKUP(Respostas[[#This Row],[CÓD_CLIENTE]],Localidades[],2,0)</f>
        <v>Recife</v>
      </c>
      <c r="G906" s="16" t="str">
        <f>VLOOKUP(Respostas[[#This Row],[CÓD_CLIENTE]],Localidades[],3,0)</f>
        <v>PE</v>
      </c>
      <c r="H906" s="16" t="str">
        <f>VLOOKUP(Respostas[[#This Row],[CÓD_CLIENTE]],Localidades[],4,0)</f>
        <v>Nordeste</v>
      </c>
      <c r="I906" s="16" t="s">
        <v>57</v>
      </c>
      <c r="J906" s="16">
        <v>6</v>
      </c>
      <c r="K906" s="17" t="str">
        <f>IF(Respostas[[#This Row],[NOTA_FINAL_NPS]]&gt;=9,"Promotor",IF(Respostas[[#This Row],[NOTA_FINAL_NPS]]&lt;6,"Detrator","Neutro"))</f>
        <v>Neutro</v>
      </c>
    </row>
    <row r="907" spans="2:11" x14ac:dyDescent="0.2">
      <c r="B907" s="15">
        <v>44436</v>
      </c>
      <c r="C907" s="15" t="str">
        <f>UPPER(TEXT(Respostas[[#This Row],[DATA_RESPOSTA]],"mmm"))</f>
        <v>AGO</v>
      </c>
      <c r="D907" s="16">
        <v>9000457</v>
      </c>
      <c r="E907" s="16" t="str">
        <f>VLOOKUP(Respostas[[#This Row],[CÓD_CLIENTE]],CadastroClientes[[COD_CLIENTE]:[GERENTE]],5,0)</f>
        <v>Analise</v>
      </c>
      <c r="F907" s="16" t="str">
        <f>VLOOKUP(Respostas[[#This Row],[CÓD_CLIENTE]],Localidades[],2,0)</f>
        <v>Goiania</v>
      </c>
      <c r="G907" s="16" t="str">
        <f>VLOOKUP(Respostas[[#This Row],[CÓD_CLIENTE]],Localidades[],3,0)</f>
        <v>GO</v>
      </c>
      <c r="H907" s="16" t="str">
        <f>VLOOKUP(Respostas[[#This Row],[CÓD_CLIENTE]],Localidades[],4,0)</f>
        <v>Centro-oeste</v>
      </c>
      <c r="I907" s="16" t="s">
        <v>1</v>
      </c>
      <c r="J907" s="16">
        <v>9</v>
      </c>
      <c r="K907" s="17" t="str">
        <f>IF(Respostas[[#This Row],[NOTA_FINAL_NPS]]&gt;=9,"Promotor",IF(Respostas[[#This Row],[NOTA_FINAL_NPS]]&lt;6,"Detrator","Neutro"))</f>
        <v>Promotor</v>
      </c>
    </row>
    <row r="908" spans="2:11" x14ac:dyDescent="0.2">
      <c r="B908" s="15">
        <v>44436</v>
      </c>
      <c r="C908" s="15" t="str">
        <f>UPPER(TEXT(Respostas[[#This Row],[DATA_RESPOSTA]],"mmm"))</f>
        <v>AGO</v>
      </c>
      <c r="D908" s="16">
        <v>9000714</v>
      </c>
      <c r="E908" s="16" t="str">
        <f>VLOOKUP(Respostas[[#This Row],[CÓD_CLIENTE]],CadastroClientes[[COD_CLIENTE]:[GERENTE]],5,0)</f>
        <v>Michael</v>
      </c>
      <c r="F908" s="16" t="str">
        <f>VLOOKUP(Respostas[[#This Row],[CÓD_CLIENTE]],Localidades[],2,0)</f>
        <v>Florianopolis</v>
      </c>
      <c r="G908" s="16" t="str">
        <f>VLOOKUP(Respostas[[#This Row],[CÓD_CLIENTE]],Localidades[],3,0)</f>
        <v>SC</v>
      </c>
      <c r="H908" s="16" t="str">
        <f>VLOOKUP(Respostas[[#This Row],[CÓD_CLIENTE]],Localidades[],4,0)</f>
        <v>Sul</v>
      </c>
      <c r="I908" s="16" t="s">
        <v>56</v>
      </c>
      <c r="J908" s="16">
        <v>10</v>
      </c>
      <c r="K908" s="17" t="str">
        <f>IF(Respostas[[#This Row],[NOTA_FINAL_NPS]]&gt;=9,"Promotor",IF(Respostas[[#This Row],[NOTA_FINAL_NPS]]&lt;6,"Detrator","Neutro"))</f>
        <v>Promotor</v>
      </c>
    </row>
    <row r="909" spans="2:11" x14ac:dyDescent="0.2">
      <c r="B909" s="15">
        <v>44436</v>
      </c>
      <c r="C909" s="15" t="str">
        <f>UPPER(TEXT(Respostas[[#This Row],[DATA_RESPOSTA]],"mmm"))</f>
        <v>AGO</v>
      </c>
      <c r="D909" s="16">
        <v>9000833</v>
      </c>
      <c r="E909" s="16" t="str">
        <f>VLOOKUP(Respostas[[#This Row],[CÓD_CLIENTE]],CadastroClientes[[COD_CLIENTE]:[GERENTE]],5,0)</f>
        <v>Dexter</v>
      </c>
      <c r="F909" s="16" t="str">
        <f>VLOOKUP(Respostas[[#This Row],[CÓD_CLIENTE]],Localidades[],2,0)</f>
        <v>Florianopolis</v>
      </c>
      <c r="G909" s="16" t="str">
        <f>VLOOKUP(Respostas[[#This Row],[CÓD_CLIENTE]],Localidades[],3,0)</f>
        <v>SC</v>
      </c>
      <c r="H909" s="16" t="str">
        <f>VLOOKUP(Respostas[[#This Row],[CÓD_CLIENTE]],Localidades[],4,0)</f>
        <v>Sul</v>
      </c>
      <c r="I909" s="16" t="s">
        <v>55</v>
      </c>
      <c r="J909" s="16">
        <v>8</v>
      </c>
      <c r="K909" s="17" t="str">
        <f>IF(Respostas[[#This Row],[NOTA_FINAL_NPS]]&gt;=9,"Promotor",IF(Respostas[[#This Row],[NOTA_FINAL_NPS]]&lt;6,"Detrator","Neutro"))</f>
        <v>Neutro</v>
      </c>
    </row>
    <row r="910" spans="2:11" x14ac:dyDescent="0.2">
      <c r="B910" s="15">
        <v>44436</v>
      </c>
      <c r="C910" s="15" t="str">
        <f>UPPER(TEXT(Respostas[[#This Row],[DATA_RESPOSTA]],"mmm"))</f>
        <v>AGO</v>
      </c>
      <c r="D910" s="16">
        <v>9001185</v>
      </c>
      <c r="E910" s="16" t="str">
        <f>VLOOKUP(Respostas[[#This Row],[CÓD_CLIENTE]],CadastroClientes[[COD_CLIENTE]:[GERENTE]],5,0)</f>
        <v>Dexter</v>
      </c>
      <c r="F910" s="16" t="str">
        <f>VLOOKUP(Respostas[[#This Row],[CÓD_CLIENTE]],Localidades[],2,0)</f>
        <v>Campinas</v>
      </c>
      <c r="G910" s="16" t="str">
        <f>VLOOKUP(Respostas[[#This Row],[CÓD_CLIENTE]],Localidades[],3,0)</f>
        <v>SP</v>
      </c>
      <c r="H910" s="16" t="str">
        <f>VLOOKUP(Respostas[[#This Row],[CÓD_CLIENTE]],Localidades[],4,0)</f>
        <v>Sudeste</v>
      </c>
      <c r="I910" s="16" t="s">
        <v>56</v>
      </c>
      <c r="J910" s="16">
        <v>8</v>
      </c>
      <c r="K910" s="17" t="str">
        <f>IF(Respostas[[#This Row],[NOTA_FINAL_NPS]]&gt;=9,"Promotor",IF(Respostas[[#This Row],[NOTA_FINAL_NPS]]&lt;6,"Detrator","Neutro"))</f>
        <v>Neutro</v>
      </c>
    </row>
    <row r="911" spans="2:11" x14ac:dyDescent="0.2">
      <c r="B911" s="15">
        <v>44436</v>
      </c>
      <c r="C911" s="15" t="str">
        <f>UPPER(TEXT(Respostas[[#This Row],[DATA_RESPOSTA]],"mmm"))</f>
        <v>AGO</v>
      </c>
      <c r="D911" s="16">
        <v>9001297</v>
      </c>
      <c r="E911" s="16" t="str">
        <f>VLOOKUP(Respostas[[#This Row],[CÓD_CLIENTE]],CadastroClientes[[COD_CLIENTE]:[GERENTE]],5,0)</f>
        <v>Michael</v>
      </c>
      <c r="F911" s="16" t="str">
        <f>VLOOKUP(Respostas[[#This Row],[CÓD_CLIENTE]],Localidades[],2,0)</f>
        <v>Manaus</v>
      </c>
      <c r="G911" s="16" t="str">
        <f>VLOOKUP(Respostas[[#This Row],[CÓD_CLIENTE]],Localidades[],3,0)</f>
        <v>AM</v>
      </c>
      <c r="H911" s="16" t="str">
        <f>VLOOKUP(Respostas[[#This Row],[CÓD_CLIENTE]],Localidades[],4,0)</f>
        <v>Norte</v>
      </c>
      <c r="I911" s="16" t="s">
        <v>56</v>
      </c>
      <c r="J911" s="16">
        <v>5</v>
      </c>
      <c r="K911" s="17" t="str">
        <f>IF(Respostas[[#This Row],[NOTA_FINAL_NPS]]&gt;=9,"Promotor",IF(Respostas[[#This Row],[NOTA_FINAL_NPS]]&lt;6,"Detrator","Neutro"))</f>
        <v>Detrator</v>
      </c>
    </row>
    <row r="912" spans="2:11" x14ac:dyDescent="0.2">
      <c r="B912" s="15">
        <v>44436</v>
      </c>
      <c r="C912" s="15" t="str">
        <f>UPPER(TEXT(Respostas[[#This Row],[DATA_RESPOSTA]],"mmm"))</f>
        <v>AGO</v>
      </c>
      <c r="D912" s="16">
        <v>9001303</v>
      </c>
      <c r="E912" s="16" t="str">
        <f>VLOOKUP(Respostas[[#This Row],[CÓD_CLIENTE]],CadastroClientes[[COD_CLIENTE]:[GERENTE]],5,0)</f>
        <v>Aria</v>
      </c>
      <c r="F912" s="16" t="str">
        <f>VLOOKUP(Respostas[[#This Row],[CÓD_CLIENTE]],Localidades[],2,0)</f>
        <v>Manaus</v>
      </c>
      <c r="G912" s="16" t="str">
        <f>VLOOKUP(Respostas[[#This Row],[CÓD_CLIENTE]],Localidades[],3,0)</f>
        <v>AM</v>
      </c>
      <c r="H912" s="16" t="str">
        <f>VLOOKUP(Respostas[[#This Row],[CÓD_CLIENTE]],Localidades[],4,0)</f>
        <v>Norte</v>
      </c>
      <c r="I912" s="16" t="s">
        <v>55</v>
      </c>
      <c r="J912" s="16">
        <v>7</v>
      </c>
      <c r="K912" s="17" t="str">
        <f>IF(Respostas[[#This Row],[NOTA_FINAL_NPS]]&gt;=9,"Promotor",IF(Respostas[[#This Row],[NOTA_FINAL_NPS]]&lt;6,"Detrator","Neutro"))</f>
        <v>Neutro</v>
      </c>
    </row>
    <row r="913" spans="2:11" x14ac:dyDescent="0.2">
      <c r="B913" s="15">
        <v>44436</v>
      </c>
      <c r="C913" s="15" t="str">
        <f>UPPER(TEXT(Respostas[[#This Row],[DATA_RESPOSTA]],"mmm"))</f>
        <v>AGO</v>
      </c>
      <c r="D913" s="16">
        <v>9001414</v>
      </c>
      <c r="E913" s="16" t="str">
        <f>VLOOKUP(Respostas[[#This Row],[CÓD_CLIENTE]],CadastroClientes[[COD_CLIENTE]:[GERENTE]],5,0)</f>
        <v>Dexter</v>
      </c>
      <c r="F913" s="16" t="str">
        <f>VLOOKUP(Respostas[[#This Row],[CÓD_CLIENTE]],Localidades[],2,0)</f>
        <v>Goiania</v>
      </c>
      <c r="G913" s="16" t="str">
        <f>VLOOKUP(Respostas[[#This Row],[CÓD_CLIENTE]],Localidades[],3,0)</f>
        <v>GO</v>
      </c>
      <c r="H913" s="16" t="str">
        <f>VLOOKUP(Respostas[[#This Row],[CÓD_CLIENTE]],Localidades[],4,0)</f>
        <v>Centro-oeste</v>
      </c>
      <c r="I913" s="16" t="s">
        <v>57</v>
      </c>
      <c r="J913" s="16">
        <v>6</v>
      </c>
      <c r="K913" s="17" t="str">
        <f>IF(Respostas[[#This Row],[NOTA_FINAL_NPS]]&gt;=9,"Promotor",IF(Respostas[[#This Row],[NOTA_FINAL_NPS]]&lt;6,"Detrator","Neutro"))</f>
        <v>Neutro</v>
      </c>
    </row>
    <row r="914" spans="2:11" x14ac:dyDescent="0.2">
      <c r="B914" s="15">
        <v>44437</v>
      </c>
      <c r="C914" s="15" t="str">
        <f>UPPER(TEXT(Respostas[[#This Row],[DATA_RESPOSTA]],"mmm"))</f>
        <v>AGO</v>
      </c>
      <c r="D914" s="16">
        <v>9000210</v>
      </c>
      <c r="E914" s="16" t="str">
        <f>VLOOKUP(Respostas[[#This Row],[CÓD_CLIENTE]],CadastroClientes[[COD_CLIENTE]:[GERENTE]],5,0)</f>
        <v>Dexter</v>
      </c>
      <c r="F914" s="16" t="str">
        <f>VLOOKUP(Respostas[[#This Row],[CÓD_CLIENTE]],Localidades[],2,0)</f>
        <v>Campinas</v>
      </c>
      <c r="G914" s="16" t="str">
        <f>VLOOKUP(Respostas[[#This Row],[CÓD_CLIENTE]],Localidades[],3,0)</f>
        <v>SP</v>
      </c>
      <c r="H914" s="16" t="str">
        <f>VLOOKUP(Respostas[[#This Row],[CÓD_CLIENTE]],Localidades[],4,0)</f>
        <v>Sudeste</v>
      </c>
      <c r="I914" s="16" t="s">
        <v>57</v>
      </c>
      <c r="J914" s="16">
        <v>5</v>
      </c>
      <c r="K914" s="17" t="str">
        <f>IF(Respostas[[#This Row],[NOTA_FINAL_NPS]]&gt;=9,"Promotor",IF(Respostas[[#This Row],[NOTA_FINAL_NPS]]&lt;6,"Detrator","Neutro"))</f>
        <v>Detrator</v>
      </c>
    </row>
    <row r="915" spans="2:11" x14ac:dyDescent="0.2">
      <c r="B915" s="15">
        <v>44438</v>
      </c>
      <c r="C915" s="15" t="str">
        <f>UPPER(TEXT(Respostas[[#This Row],[DATA_RESPOSTA]],"mmm"))</f>
        <v>AGO</v>
      </c>
      <c r="D915" s="16">
        <v>9000249</v>
      </c>
      <c r="E915" s="16" t="str">
        <f>VLOOKUP(Respostas[[#This Row],[CÓD_CLIENTE]],CadastroClientes[[COD_CLIENTE]:[GERENTE]],5,0)</f>
        <v>Analise</v>
      </c>
      <c r="F915" s="16" t="str">
        <f>VLOOKUP(Respostas[[#This Row],[CÓD_CLIENTE]],Localidades[],2,0)</f>
        <v>Recife</v>
      </c>
      <c r="G915" s="16" t="str">
        <f>VLOOKUP(Respostas[[#This Row],[CÓD_CLIENTE]],Localidades[],3,0)</f>
        <v>PE</v>
      </c>
      <c r="H915" s="16" t="str">
        <f>VLOOKUP(Respostas[[#This Row],[CÓD_CLIENTE]],Localidades[],4,0)</f>
        <v>Nordeste</v>
      </c>
      <c r="I915" s="16" t="s">
        <v>55</v>
      </c>
      <c r="J915" s="16">
        <v>7</v>
      </c>
      <c r="K915" s="17" t="str">
        <f>IF(Respostas[[#This Row],[NOTA_FINAL_NPS]]&gt;=9,"Promotor",IF(Respostas[[#This Row],[NOTA_FINAL_NPS]]&lt;6,"Detrator","Neutro"))</f>
        <v>Neutro</v>
      </c>
    </row>
    <row r="916" spans="2:11" x14ac:dyDescent="0.2">
      <c r="B916" s="15">
        <v>44438</v>
      </c>
      <c r="C916" s="15" t="str">
        <f>UPPER(TEXT(Respostas[[#This Row],[DATA_RESPOSTA]],"mmm"))</f>
        <v>AGO</v>
      </c>
      <c r="D916" s="16">
        <v>9001046</v>
      </c>
      <c r="E916" s="16" t="str">
        <f>VLOOKUP(Respostas[[#This Row],[CÓD_CLIENTE]],CadastroClientes[[COD_CLIENTE]:[GERENTE]],5,0)</f>
        <v>Dexter</v>
      </c>
      <c r="F916" s="16" t="str">
        <f>VLOOKUP(Respostas[[#This Row],[CÓD_CLIENTE]],Localidades[],2,0)</f>
        <v>Manaus</v>
      </c>
      <c r="G916" s="16" t="str">
        <f>VLOOKUP(Respostas[[#This Row],[CÓD_CLIENTE]],Localidades[],3,0)</f>
        <v>AM</v>
      </c>
      <c r="H916" s="16" t="str">
        <f>VLOOKUP(Respostas[[#This Row],[CÓD_CLIENTE]],Localidades[],4,0)</f>
        <v>Norte</v>
      </c>
      <c r="I916" s="16" t="s">
        <v>56</v>
      </c>
      <c r="J916" s="16">
        <v>5</v>
      </c>
      <c r="K916" s="17" t="str">
        <f>IF(Respostas[[#This Row],[NOTA_FINAL_NPS]]&gt;=9,"Promotor",IF(Respostas[[#This Row],[NOTA_FINAL_NPS]]&lt;6,"Detrator","Neutro"))</f>
        <v>Detrator</v>
      </c>
    </row>
    <row r="917" spans="2:11" x14ac:dyDescent="0.2">
      <c r="B917" s="15">
        <v>44439</v>
      </c>
      <c r="C917" s="15" t="str">
        <f>UPPER(TEXT(Respostas[[#This Row],[DATA_RESPOSTA]],"mmm"))</f>
        <v>AGO</v>
      </c>
      <c r="D917" s="16">
        <v>9000272</v>
      </c>
      <c r="E917" s="16" t="str">
        <f>VLOOKUP(Respostas[[#This Row],[CÓD_CLIENTE]],CadastroClientes[[COD_CLIENTE]:[GERENTE]],5,0)</f>
        <v>Walter</v>
      </c>
      <c r="F917" s="16" t="str">
        <f>VLOOKUP(Respostas[[#This Row],[CÓD_CLIENTE]],Localidades[],2,0)</f>
        <v>Porto Alegre</v>
      </c>
      <c r="G917" s="16" t="str">
        <f>VLOOKUP(Respostas[[#This Row],[CÓD_CLIENTE]],Localidades[],3,0)</f>
        <v>RS</v>
      </c>
      <c r="H917" s="16" t="str">
        <f>VLOOKUP(Respostas[[#This Row],[CÓD_CLIENTE]],Localidades[],4,0)</f>
        <v>Sul</v>
      </c>
      <c r="I917" s="16" t="s">
        <v>1</v>
      </c>
      <c r="J917" s="16">
        <v>5</v>
      </c>
      <c r="K917" s="17" t="str">
        <f>IF(Respostas[[#This Row],[NOTA_FINAL_NPS]]&gt;=9,"Promotor",IF(Respostas[[#This Row],[NOTA_FINAL_NPS]]&lt;6,"Detrator","Neutro"))</f>
        <v>Detrator</v>
      </c>
    </row>
    <row r="918" spans="2:11" x14ac:dyDescent="0.2">
      <c r="B918" s="15">
        <v>44439</v>
      </c>
      <c r="C918" s="15" t="str">
        <f>UPPER(TEXT(Respostas[[#This Row],[DATA_RESPOSTA]],"mmm"))</f>
        <v>AGO</v>
      </c>
      <c r="D918" s="16">
        <v>9000742</v>
      </c>
      <c r="E918" s="16" t="str">
        <f>VLOOKUP(Respostas[[#This Row],[CÓD_CLIENTE]],CadastroClientes[[COD_CLIENTE]:[GERENTE]],5,0)</f>
        <v>Michael</v>
      </c>
      <c r="F918" s="16" t="str">
        <f>VLOOKUP(Respostas[[#This Row],[CÓD_CLIENTE]],Localidades[],2,0)</f>
        <v>Florianopolis</v>
      </c>
      <c r="G918" s="16" t="str">
        <f>VLOOKUP(Respostas[[#This Row],[CÓD_CLIENTE]],Localidades[],3,0)</f>
        <v>SC</v>
      </c>
      <c r="H918" s="16" t="str">
        <f>VLOOKUP(Respostas[[#This Row],[CÓD_CLIENTE]],Localidades[],4,0)</f>
        <v>Sul</v>
      </c>
      <c r="I918" s="16" t="s">
        <v>56</v>
      </c>
      <c r="J918" s="16">
        <v>6</v>
      </c>
      <c r="K918" s="17" t="str">
        <f>IF(Respostas[[#This Row],[NOTA_FINAL_NPS]]&gt;=9,"Promotor",IF(Respostas[[#This Row],[NOTA_FINAL_NPS]]&lt;6,"Detrator","Neutro"))</f>
        <v>Neutro</v>
      </c>
    </row>
    <row r="919" spans="2:11" x14ac:dyDescent="0.2">
      <c r="B919" s="15">
        <v>44439</v>
      </c>
      <c r="C919" s="15" t="str">
        <f>UPPER(TEXT(Respostas[[#This Row],[DATA_RESPOSTA]],"mmm"))</f>
        <v>AGO</v>
      </c>
      <c r="D919" s="16">
        <v>9000809</v>
      </c>
      <c r="E919" s="16" t="str">
        <f>VLOOKUP(Respostas[[#This Row],[CÓD_CLIENTE]],CadastroClientes[[COD_CLIENTE]:[GERENTE]],5,0)</f>
        <v>Dexter</v>
      </c>
      <c r="F919" s="16" t="str">
        <f>VLOOKUP(Respostas[[#This Row],[CÓD_CLIENTE]],Localidades[],2,0)</f>
        <v>São Paulo</v>
      </c>
      <c r="G919" s="16" t="str">
        <f>VLOOKUP(Respostas[[#This Row],[CÓD_CLIENTE]],Localidades[],3,0)</f>
        <v>SP</v>
      </c>
      <c r="H919" s="16" t="str">
        <f>VLOOKUP(Respostas[[#This Row],[CÓD_CLIENTE]],Localidades[],4,0)</f>
        <v>Sudeste</v>
      </c>
      <c r="I919" s="16" t="s">
        <v>56</v>
      </c>
      <c r="J919" s="16">
        <v>7</v>
      </c>
      <c r="K919" s="17" t="str">
        <f>IF(Respostas[[#This Row],[NOTA_FINAL_NPS]]&gt;=9,"Promotor",IF(Respostas[[#This Row],[NOTA_FINAL_NPS]]&lt;6,"Detrator","Neutro"))</f>
        <v>Neutro</v>
      </c>
    </row>
    <row r="920" spans="2:11" x14ac:dyDescent="0.2">
      <c r="B920" s="15">
        <v>44439</v>
      </c>
      <c r="C920" s="15" t="str">
        <f>UPPER(TEXT(Respostas[[#This Row],[DATA_RESPOSTA]],"mmm"))</f>
        <v>AGO</v>
      </c>
      <c r="D920" s="16">
        <v>9001407</v>
      </c>
      <c r="E920" s="16" t="str">
        <f>VLOOKUP(Respostas[[#This Row],[CÓD_CLIENTE]],CadastroClientes[[COD_CLIENTE]:[GERENTE]],5,0)</f>
        <v>Aria</v>
      </c>
      <c r="F920" s="16" t="str">
        <f>VLOOKUP(Respostas[[#This Row],[CÓD_CLIENTE]],Localidades[],2,0)</f>
        <v>Rio de Janeiro</v>
      </c>
      <c r="G920" s="16" t="str">
        <f>VLOOKUP(Respostas[[#This Row],[CÓD_CLIENTE]],Localidades[],3,0)</f>
        <v>RJ</v>
      </c>
      <c r="H920" s="16" t="str">
        <f>VLOOKUP(Respostas[[#This Row],[CÓD_CLIENTE]],Localidades[],4,0)</f>
        <v>Sudeste</v>
      </c>
      <c r="I920" s="16" t="s">
        <v>57</v>
      </c>
      <c r="J920" s="16">
        <v>7</v>
      </c>
      <c r="K920" s="17" t="str">
        <f>IF(Respostas[[#This Row],[NOTA_FINAL_NPS]]&gt;=9,"Promotor",IF(Respostas[[#This Row],[NOTA_FINAL_NPS]]&lt;6,"Detrator","Neutro"))</f>
        <v>Neutro</v>
      </c>
    </row>
    <row r="921" spans="2:11" x14ac:dyDescent="0.2">
      <c r="B921" s="15">
        <v>44440</v>
      </c>
      <c r="C921" s="15" t="str">
        <f>UPPER(TEXT(Respostas[[#This Row],[DATA_RESPOSTA]],"mmm"))</f>
        <v>SET</v>
      </c>
      <c r="D921" s="16">
        <v>9000305</v>
      </c>
      <c r="E921" s="16" t="str">
        <f>VLOOKUP(Respostas[[#This Row],[CÓD_CLIENTE]],CadastroClientes[[COD_CLIENTE]:[GERENTE]],5,0)</f>
        <v>Analise</v>
      </c>
      <c r="F921" s="16" t="str">
        <f>VLOOKUP(Respostas[[#This Row],[CÓD_CLIENTE]],Localidades[],2,0)</f>
        <v>Rio de Janeiro</v>
      </c>
      <c r="G921" s="16" t="str">
        <f>VLOOKUP(Respostas[[#This Row],[CÓD_CLIENTE]],Localidades[],3,0)</f>
        <v>RJ</v>
      </c>
      <c r="H921" s="16" t="str">
        <f>VLOOKUP(Respostas[[#This Row],[CÓD_CLIENTE]],Localidades[],4,0)</f>
        <v>Sudeste</v>
      </c>
      <c r="I921" s="16" t="s">
        <v>54</v>
      </c>
      <c r="J921" s="16">
        <v>9</v>
      </c>
      <c r="K921" s="17" t="str">
        <f>IF(Respostas[[#This Row],[NOTA_FINAL_NPS]]&gt;=9,"Promotor",IF(Respostas[[#This Row],[NOTA_FINAL_NPS]]&lt;6,"Detrator","Neutro"))</f>
        <v>Promotor</v>
      </c>
    </row>
    <row r="922" spans="2:11" x14ac:dyDescent="0.2">
      <c r="B922" s="15">
        <v>44440</v>
      </c>
      <c r="C922" s="15" t="str">
        <f>UPPER(TEXT(Respostas[[#This Row],[DATA_RESPOSTA]],"mmm"))</f>
        <v>SET</v>
      </c>
      <c r="D922" s="16">
        <v>9000322</v>
      </c>
      <c r="E922" s="16" t="str">
        <f>VLOOKUP(Respostas[[#This Row],[CÓD_CLIENTE]],CadastroClientes[[COD_CLIENTE]:[GERENTE]],5,0)</f>
        <v>Analise</v>
      </c>
      <c r="F922" s="16" t="str">
        <f>VLOOKUP(Respostas[[#This Row],[CÓD_CLIENTE]],Localidades[],2,0)</f>
        <v>Campinas</v>
      </c>
      <c r="G922" s="16" t="str">
        <f>VLOOKUP(Respostas[[#This Row],[CÓD_CLIENTE]],Localidades[],3,0)</f>
        <v>SP</v>
      </c>
      <c r="H922" s="16" t="str">
        <f>VLOOKUP(Respostas[[#This Row],[CÓD_CLIENTE]],Localidades[],4,0)</f>
        <v>Sudeste</v>
      </c>
      <c r="I922" s="16" t="s">
        <v>54</v>
      </c>
      <c r="J922" s="16">
        <v>5</v>
      </c>
      <c r="K922" s="17" t="str">
        <f>IF(Respostas[[#This Row],[NOTA_FINAL_NPS]]&gt;=9,"Promotor",IF(Respostas[[#This Row],[NOTA_FINAL_NPS]]&lt;6,"Detrator","Neutro"))</f>
        <v>Detrator</v>
      </c>
    </row>
    <row r="923" spans="2:11" x14ac:dyDescent="0.2">
      <c r="B923" s="15">
        <v>44440</v>
      </c>
      <c r="C923" s="15" t="str">
        <f>UPPER(TEXT(Respostas[[#This Row],[DATA_RESPOSTA]],"mmm"))</f>
        <v>SET</v>
      </c>
      <c r="D923" s="16">
        <v>9000711</v>
      </c>
      <c r="E923" s="16" t="str">
        <f>VLOOKUP(Respostas[[#This Row],[CÓD_CLIENTE]],CadastroClientes[[COD_CLIENTE]:[GERENTE]],5,0)</f>
        <v>Michael</v>
      </c>
      <c r="F923" s="16" t="str">
        <f>VLOOKUP(Respostas[[#This Row],[CÓD_CLIENTE]],Localidades[],2,0)</f>
        <v>Florianopolis</v>
      </c>
      <c r="G923" s="16" t="str">
        <f>VLOOKUP(Respostas[[#This Row],[CÓD_CLIENTE]],Localidades[],3,0)</f>
        <v>SC</v>
      </c>
      <c r="H923" s="16" t="str">
        <f>VLOOKUP(Respostas[[#This Row],[CÓD_CLIENTE]],Localidades[],4,0)</f>
        <v>Sul</v>
      </c>
      <c r="I923" s="16" t="s">
        <v>58</v>
      </c>
      <c r="J923" s="16">
        <v>5</v>
      </c>
      <c r="K923" s="17" t="str">
        <f>IF(Respostas[[#This Row],[NOTA_FINAL_NPS]]&gt;=9,"Promotor",IF(Respostas[[#This Row],[NOTA_FINAL_NPS]]&lt;6,"Detrator","Neutro"))</f>
        <v>Detrator</v>
      </c>
    </row>
    <row r="924" spans="2:11" x14ac:dyDescent="0.2">
      <c r="B924" s="15">
        <v>44440</v>
      </c>
      <c r="C924" s="15" t="str">
        <f>UPPER(TEXT(Respostas[[#This Row],[DATA_RESPOSTA]],"mmm"))</f>
        <v>SET</v>
      </c>
      <c r="D924" s="16">
        <v>9000755</v>
      </c>
      <c r="E924" s="16" t="str">
        <f>VLOOKUP(Respostas[[#This Row],[CÓD_CLIENTE]],CadastroClientes[[COD_CLIENTE]:[GERENTE]],5,0)</f>
        <v>Dexter</v>
      </c>
      <c r="F924" s="16" t="str">
        <f>VLOOKUP(Respostas[[#This Row],[CÓD_CLIENTE]],Localidades[],2,0)</f>
        <v>Recife</v>
      </c>
      <c r="G924" s="16" t="str">
        <f>VLOOKUP(Respostas[[#This Row],[CÓD_CLIENTE]],Localidades[],3,0)</f>
        <v>PE</v>
      </c>
      <c r="H924" s="16" t="str">
        <f>VLOOKUP(Respostas[[#This Row],[CÓD_CLIENTE]],Localidades[],4,0)</f>
        <v>Nordeste</v>
      </c>
      <c r="I924" s="16" t="s">
        <v>57</v>
      </c>
      <c r="J924" s="16">
        <v>10</v>
      </c>
      <c r="K924" s="17" t="str">
        <f>IF(Respostas[[#This Row],[NOTA_FINAL_NPS]]&gt;=9,"Promotor",IF(Respostas[[#This Row],[NOTA_FINAL_NPS]]&lt;6,"Detrator","Neutro"))</f>
        <v>Promotor</v>
      </c>
    </row>
    <row r="925" spans="2:11" x14ac:dyDescent="0.2">
      <c r="B925" s="15">
        <v>44440</v>
      </c>
      <c r="C925" s="15" t="str">
        <f>UPPER(TEXT(Respostas[[#This Row],[DATA_RESPOSTA]],"mmm"))</f>
        <v>SET</v>
      </c>
      <c r="D925" s="16">
        <v>9000923</v>
      </c>
      <c r="E925" s="16" t="str">
        <f>VLOOKUP(Respostas[[#This Row],[CÓD_CLIENTE]],CadastroClientes[[COD_CLIENTE]:[GERENTE]],5,0)</f>
        <v>Aria</v>
      </c>
      <c r="F925" s="16" t="str">
        <f>VLOOKUP(Respostas[[#This Row],[CÓD_CLIENTE]],Localidades[],2,0)</f>
        <v>Porto Alegre</v>
      </c>
      <c r="G925" s="16" t="str">
        <f>VLOOKUP(Respostas[[#This Row],[CÓD_CLIENTE]],Localidades[],3,0)</f>
        <v>RS</v>
      </c>
      <c r="H925" s="16" t="str">
        <f>VLOOKUP(Respostas[[#This Row],[CÓD_CLIENTE]],Localidades[],4,0)</f>
        <v>Sul</v>
      </c>
      <c r="I925" s="16" t="s">
        <v>58</v>
      </c>
      <c r="J925" s="16">
        <v>10</v>
      </c>
      <c r="K925" s="17" t="str">
        <f>IF(Respostas[[#This Row],[NOTA_FINAL_NPS]]&gt;=9,"Promotor",IF(Respostas[[#This Row],[NOTA_FINAL_NPS]]&lt;6,"Detrator","Neutro"))</f>
        <v>Promotor</v>
      </c>
    </row>
    <row r="926" spans="2:11" x14ac:dyDescent="0.2">
      <c r="B926" s="15">
        <v>44440</v>
      </c>
      <c r="C926" s="15" t="str">
        <f>UPPER(TEXT(Respostas[[#This Row],[DATA_RESPOSTA]],"mmm"))</f>
        <v>SET</v>
      </c>
      <c r="D926" s="16">
        <v>9001136</v>
      </c>
      <c r="E926" s="16" t="str">
        <f>VLOOKUP(Respostas[[#This Row],[CÓD_CLIENTE]],CadastroClientes[[COD_CLIENTE]:[GERENTE]],5,0)</f>
        <v>Kate</v>
      </c>
      <c r="F926" s="16" t="str">
        <f>VLOOKUP(Respostas[[#This Row],[CÓD_CLIENTE]],Localidades[],2,0)</f>
        <v>Manaus</v>
      </c>
      <c r="G926" s="16" t="str">
        <f>VLOOKUP(Respostas[[#This Row],[CÓD_CLIENTE]],Localidades[],3,0)</f>
        <v>AM</v>
      </c>
      <c r="H926" s="16" t="str">
        <f>VLOOKUP(Respostas[[#This Row],[CÓD_CLIENTE]],Localidades[],4,0)</f>
        <v>Norte</v>
      </c>
      <c r="I926" s="16" t="s">
        <v>54</v>
      </c>
      <c r="J926" s="16">
        <v>5</v>
      </c>
      <c r="K926" s="17" t="str">
        <f>IF(Respostas[[#This Row],[NOTA_FINAL_NPS]]&gt;=9,"Promotor",IF(Respostas[[#This Row],[NOTA_FINAL_NPS]]&lt;6,"Detrator","Neutro"))</f>
        <v>Detrator</v>
      </c>
    </row>
    <row r="927" spans="2:11" x14ac:dyDescent="0.2">
      <c r="B927" s="15">
        <v>44440</v>
      </c>
      <c r="C927" s="15" t="str">
        <f>UPPER(TEXT(Respostas[[#This Row],[DATA_RESPOSTA]],"mmm"))</f>
        <v>SET</v>
      </c>
      <c r="D927" s="16">
        <v>9001586</v>
      </c>
      <c r="E927" s="16" t="str">
        <f>VLOOKUP(Respostas[[#This Row],[CÓD_CLIENTE]],CadastroClientes[[COD_CLIENTE]:[GERENTE]],5,0)</f>
        <v>Walter</v>
      </c>
      <c r="F927" s="16" t="str">
        <f>VLOOKUP(Respostas[[#This Row],[CÓD_CLIENTE]],Localidades[],2,0)</f>
        <v>São Paulo</v>
      </c>
      <c r="G927" s="16" t="str">
        <f>VLOOKUP(Respostas[[#This Row],[CÓD_CLIENTE]],Localidades[],3,0)</f>
        <v>SP</v>
      </c>
      <c r="H927" s="16" t="str">
        <f>VLOOKUP(Respostas[[#This Row],[CÓD_CLIENTE]],Localidades[],4,0)</f>
        <v>Sudeste</v>
      </c>
      <c r="I927" s="16" t="s">
        <v>57</v>
      </c>
      <c r="J927" s="16">
        <v>6</v>
      </c>
      <c r="K927" s="17" t="str">
        <f>IF(Respostas[[#This Row],[NOTA_FINAL_NPS]]&gt;=9,"Promotor",IF(Respostas[[#This Row],[NOTA_FINAL_NPS]]&lt;6,"Detrator","Neutro"))</f>
        <v>Neutro</v>
      </c>
    </row>
    <row r="928" spans="2:11" x14ac:dyDescent="0.2">
      <c r="B928" s="15">
        <v>44441</v>
      </c>
      <c r="C928" s="15" t="str">
        <f>UPPER(TEXT(Respostas[[#This Row],[DATA_RESPOSTA]],"mmm"))</f>
        <v>SET</v>
      </c>
      <c r="D928" s="16">
        <v>9000092</v>
      </c>
      <c r="E928" s="16" t="str">
        <f>VLOOKUP(Respostas[[#This Row],[CÓD_CLIENTE]],CadastroClientes[[COD_CLIENTE]:[GERENTE]],5,0)</f>
        <v>Michael</v>
      </c>
      <c r="F928" s="16" t="str">
        <f>VLOOKUP(Respostas[[#This Row],[CÓD_CLIENTE]],Localidades[],2,0)</f>
        <v>Recife</v>
      </c>
      <c r="G928" s="16" t="str">
        <f>VLOOKUP(Respostas[[#This Row],[CÓD_CLIENTE]],Localidades[],3,0)</f>
        <v>PE</v>
      </c>
      <c r="H928" s="16" t="str">
        <f>VLOOKUP(Respostas[[#This Row],[CÓD_CLIENTE]],Localidades[],4,0)</f>
        <v>Nordeste</v>
      </c>
      <c r="I928" s="16" t="s">
        <v>57</v>
      </c>
      <c r="J928" s="16">
        <v>6</v>
      </c>
      <c r="K928" s="17" t="str">
        <f>IF(Respostas[[#This Row],[NOTA_FINAL_NPS]]&gt;=9,"Promotor",IF(Respostas[[#This Row],[NOTA_FINAL_NPS]]&lt;6,"Detrator","Neutro"))</f>
        <v>Neutro</v>
      </c>
    </row>
    <row r="929" spans="2:11" x14ac:dyDescent="0.2">
      <c r="B929" s="15">
        <v>44441</v>
      </c>
      <c r="C929" s="15" t="str">
        <f>UPPER(TEXT(Respostas[[#This Row],[DATA_RESPOSTA]],"mmm"))</f>
        <v>SET</v>
      </c>
      <c r="D929" s="16">
        <v>9000261</v>
      </c>
      <c r="E929" s="16" t="str">
        <f>VLOOKUP(Respostas[[#This Row],[CÓD_CLIENTE]],CadastroClientes[[COD_CLIENTE]:[GERENTE]],5,0)</f>
        <v>Analise</v>
      </c>
      <c r="F929" s="16" t="str">
        <f>VLOOKUP(Respostas[[#This Row],[CÓD_CLIENTE]],Localidades[],2,0)</f>
        <v>Porto Alegre</v>
      </c>
      <c r="G929" s="16" t="str">
        <f>VLOOKUP(Respostas[[#This Row],[CÓD_CLIENTE]],Localidades[],3,0)</f>
        <v>RS</v>
      </c>
      <c r="H929" s="16" t="str">
        <f>VLOOKUP(Respostas[[#This Row],[CÓD_CLIENTE]],Localidades[],4,0)</f>
        <v>Sul</v>
      </c>
      <c r="I929" s="16" t="s">
        <v>57</v>
      </c>
      <c r="J929" s="16">
        <v>8</v>
      </c>
      <c r="K929" s="17" t="str">
        <f>IF(Respostas[[#This Row],[NOTA_FINAL_NPS]]&gt;=9,"Promotor",IF(Respostas[[#This Row],[NOTA_FINAL_NPS]]&lt;6,"Detrator","Neutro"))</f>
        <v>Neutro</v>
      </c>
    </row>
    <row r="930" spans="2:11" x14ac:dyDescent="0.2">
      <c r="B930" s="15">
        <v>44441</v>
      </c>
      <c r="C930" s="15" t="str">
        <f>UPPER(TEXT(Respostas[[#This Row],[DATA_RESPOSTA]],"mmm"))</f>
        <v>SET</v>
      </c>
      <c r="D930" s="16">
        <v>9000746</v>
      </c>
      <c r="E930" s="16" t="str">
        <f>VLOOKUP(Respostas[[#This Row],[CÓD_CLIENTE]],CadastroClientes[[COD_CLIENTE]:[GERENTE]],5,0)</f>
        <v>Dexter</v>
      </c>
      <c r="F930" s="16" t="str">
        <f>VLOOKUP(Respostas[[#This Row],[CÓD_CLIENTE]],Localidades[],2,0)</f>
        <v>Manaus</v>
      </c>
      <c r="G930" s="16" t="str">
        <f>VLOOKUP(Respostas[[#This Row],[CÓD_CLIENTE]],Localidades[],3,0)</f>
        <v>AM</v>
      </c>
      <c r="H930" s="16" t="str">
        <f>VLOOKUP(Respostas[[#This Row],[CÓD_CLIENTE]],Localidades[],4,0)</f>
        <v>Norte</v>
      </c>
      <c r="I930" s="16" t="s">
        <v>54</v>
      </c>
      <c r="J930" s="16">
        <v>10</v>
      </c>
      <c r="K930" s="17" t="str">
        <f>IF(Respostas[[#This Row],[NOTA_FINAL_NPS]]&gt;=9,"Promotor",IF(Respostas[[#This Row],[NOTA_FINAL_NPS]]&lt;6,"Detrator","Neutro"))</f>
        <v>Promotor</v>
      </c>
    </row>
    <row r="931" spans="2:11" x14ac:dyDescent="0.2">
      <c r="B931" s="15">
        <v>44441</v>
      </c>
      <c r="C931" s="15" t="str">
        <f>UPPER(TEXT(Respostas[[#This Row],[DATA_RESPOSTA]],"mmm"))</f>
        <v>SET</v>
      </c>
      <c r="D931" s="16">
        <v>9001171</v>
      </c>
      <c r="E931" s="16" t="str">
        <f>VLOOKUP(Respostas[[#This Row],[CÓD_CLIENTE]],CadastroClientes[[COD_CLIENTE]:[GERENTE]],5,0)</f>
        <v>Michael</v>
      </c>
      <c r="F931" s="16" t="str">
        <f>VLOOKUP(Respostas[[#This Row],[CÓD_CLIENTE]],Localidades[],2,0)</f>
        <v>Rio de Janeiro</v>
      </c>
      <c r="G931" s="16" t="str">
        <f>VLOOKUP(Respostas[[#This Row],[CÓD_CLIENTE]],Localidades[],3,0)</f>
        <v>RJ</v>
      </c>
      <c r="H931" s="16" t="str">
        <f>VLOOKUP(Respostas[[#This Row],[CÓD_CLIENTE]],Localidades[],4,0)</f>
        <v>Sudeste</v>
      </c>
      <c r="I931" s="16" t="s">
        <v>57</v>
      </c>
      <c r="J931" s="16">
        <v>7</v>
      </c>
      <c r="K931" s="17" t="str">
        <f>IF(Respostas[[#This Row],[NOTA_FINAL_NPS]]&gt;=9,"Promotor",IF(Respostas[[#This Row],[NOTA_FINAL_NPS]]&lt;6,"Detrator","Neutro"))</f>
        <v>Neutro</v>
      </c>
    </row>
    <row r="932" spans="2:11" x14ac:dyDescent="0.2">
      <c r="B932" s="15">
        <v>44441</v>
      </c>
      <c r="C932" s="15" t="str">
        <f>UPPER(TEXT(Respostas[[#This Row],[DATA_RESPOSTA]],"mmm"))</f>
        <v>SET</v>
      </c>
      <c r="D932" s="16">
        <v>9001417</v>
      </c>
      <c r="E932" s="16" t="str">
        <f>VLOOKUP(Respostas[[#This Row],[CÓD_CLIENTE]],CadastroClientes[[COD_CLIENTE]:[GERENTE]],5,0)</f>
        <v>Kate</v>
      </c>
      <c r="F932" s="16" t="str">
        <f>VLOOKUP(Respostas[[#This Row],[CÓD_CLIENTE]],Localidades[],2,0)</f>
        <v>Florianopolis</v>
      </c>
      <c r="G932" s="16" t="str">
        <f>VLOOKUP(Respostas[[#This Row],[CÓD_CLIENTE]],Localidades[],3,0)</f>
        <v>SC</v>
      </c>
      <c r="H932" s="16" t="str">
        <f>VLOOKUP(Respostas[[#This Row],[CÓD_CLIENTE]],Localidades[],4,0)</f>
        <v>Sul</v>
      </c>
      <c r="I932" s="16" t="s">
        <v>57</v>
      </c>
      <c r="J932" s="16">
        <v>5</v>
      </c>
      <c r="K932" s="17" t="str">
        <f>IF(Respostas[[#This Row],[NOTA_FINAL_NPS]]&gt;=9,"Promotor",IF(Respostas[[#This Row],[NOTA_FINAL_NPS]]&lt;6,"Detrator","Neutro"))</f>
        <v>Detrator</v>
      </c>
    </row>
    <row r="933" spans="2:11" x14ac:dyDescent="0.2">
      <c r="B933" s="15">
        <v>44442</v>
      </c>
      <c r="C933" s="15" t="str">
        <f>UPPER(TEXT(Respostas[[#This Row],[DATA_RESPOSTA]],"mmm"))</f>
        <v>SET</v>
      </c>
      <c r="D933" s="16">
        <v>9000205</v>
      </c>
      <c r="E933" s="16" t="str">
        <f>VLOOKUP(Respostas[[#This Row],[CÓD_CLIENTE]],CadastroClientes[[COD_CLIENTE]:[GERENTE]],5,0)</f>
        <v>Dexter</v>
      </c>
      <c r="F933" s="16" t="str">
        <f>VLOOKUP(Respostas[[#This Row],[CÓD_CLIENTE]],Localidades[],2,0)</f>
        <v>Recife</v>
      </c>
      <c r="G933" s="16" t="str">
        <f>VLOOKUP(Respostas[[#This Row],[CÓD_CLIENTE]],Localidades[],3,0)</f>
        <v>PE</v>
      </c>
      <c r="H933" s="16" t="str">
        <f>VLOOKUP(Respostas[[#This Row],[CÓD_CLIENTE]],Localidades[],4,0)</f>
        <v>Nordeste</v>
      </c>
      <c r="I933" s="16" t="s">
        <v>56</v>
      </c>
      <c r="J933" s="16">
        <v>9</v>
      </c>
      <c r="K933" s="17" t="str">
        <f>IF(Respostas[[#This Row],[NOTA_FINAL_NPS]]&gt;=9,"Promotor",IF(Respostas[[#This Row],[NOTA_FINAL_NPS]]&lt;6,"Detrator","Neutro"))</f>
        <v>Promotor</v>
      </c>
    </row>
    <row r="934" spans="2:11" x14ac:dyDescent="0.2">
      <c r="B934" s="15">
        <v>44442</v>
      </c>
      <c r="C934" s="15" t="str">
        <f>UPPER(TEXT(Respostas[[#This Row],[DATA_RESPOSTA]],"mmm"))</f>
        <v>SET</v>
      </c>
      <c r="D934" s="16">
        <v>9001023</v>
      </c>
      <c r="E934" s="16" t="str">
        <f>VLOOKUP(Respostas[[#This Row],[CÓD_CLIENTE]],CadastroClientes[[COD_CLIENTE]:[GERENTE]],5,0)</f>
        <v>Aria</v>
      </c>
      <c r="F934" s="16" t="str">
        <f>VLOOKUP(Respostas[[#This Row],[CÓD_CLIENTE]],Localidades[],2,0)</f>
        <v>Campinas</v>
      </c>
      <c r="G934" s="16" t="str">
        <f>VLOOKUP(Respostas[[#This Row],[CÓD_CLIENTE]],Localidades[],3,0)</f>
        <v>SP</v>
      </c>
      <c r="H934" s="16" t="str">
        <f>VLOOKUP(Respostas[[#This Row],[CÓD_CLIENTE]],Localidades[],4,0)</f>
        <v>Sudeste</v>
      </c>
      <c r="I934" s="16" t="s">
        <v>55</v>
      </c>
      <c r="J934" s="16">
        <v>9</v>
      </c>
      <c r="K934" s="17" t="str">
        <f>IF(Respostas[[#This Row],[NOTA_FINAL_NPS]]&gt;=9,"Promotor",IF(Respostas[[#This Row],[NOTA_FINAL_NPS]]&lt;6,"Detrator","Neutro"))</f>
        <v>Promotor</v>
      </c>
    </row>
    <row r="935" spans="2:11" x14ac:dyDescent="0.2">
      <c r="B935" s="15">
        <v>44442</v>
      </c>
      <c r="C935" s="15" t="str">
        <f>UPPER(TEXT(Respostas[[#This Row],[DATA_RESPOSTA]],"mmm"))</f>
        <v>SET</v>
      </c>
      <c r="D935" s="16">
        <v>9001202</v>
      </c>
      <c r="E935" s="16" t="str">
        <f>VLOOKUP(Respostas[[#This Row],[CÓD_CLIENTE]],CadastroClientes[[COD_CLIENTE]:[GERENTE]],5,0)</f>
        <v>Kate</v>
      </c>
      <c r="F935" s="16" t="str">
        <f>VLOOKUP(Respostas[[#This Row],[CÓD_CLIENTE]],Localidades[],2,0)</f>
        <v>Campinas</v>
      </c>
      <c r="G935" s="16" t="str">
        <f>VLOOKUP(Respostas[[#This Row],[CÓD_CLIENTE]],Localidades[],3,0)</f>
        <v>SP</v>
      </c>
      <c r="H935" s="16" t="str">
        <f>VLOOKUP(Respostas[[#This Row],[CÓD_CLIENTE]],Localidades[],4,0)</f>
        <v>Sudeste</v>
      </c>
      <c r="I935" s="16" t="s">
        <v>58</v>
      </c>
      <c r="J935" s="16">
        <v>8</v>
      </c>
      <c r="K935" s="17" t="str">
        <f>IF(Respostas[[#This Row],[NOTA_FINAL_NPS]]&gt;=9,"Promotor",IF(Respostas[[#This Row],[NOTA_FINAL_NPS]]&lt;6,"Detrator","Neutro"))</f>
        <v>Neutro</v>
      </c>
    </row>
    <row r="936" spans="2:11" x14ac:dyDescent="0.2">
      <c r="B936" s="15">
        <v>44442</v>
      </c>
      <c r="C936" s="15" t="str">
        <f>UPPER(TEXT(Respostas[[#This Row],[DATA_RESPOSTA]],"mmm"))</f>
        <v>SET</v>
      </c>
      <c r="D936" s="16">
        <v>9001286</v>
      </c>
      <c r="E936" s="16" t="str">
        <f>VLOOKUP(Respostas[[#This Row],[CÓD_CLIENTE]],CadastroClientes[[COD_CLIENTE]:[GERENTE]],5,0)</f>
        <v>Kate</v>
      </c>
      <c r="F936" s="16" t="str">
        <f>VLOOKUP(Respostas[[#This Row],[CÓD_CLIENTE]],Localidades[],2,0)</f>
        <v>Belo Horizonte</v>
      </c>
      <c r="G936" s="16" t="str">
        <f>VLOOKUP(Respostas[[#This Row],[CÓD_CLIENTE]],Localidades[],3,0)</f>
        <v>MG</v>
      </c>
      <c r="H936" s="16" t="str">
        <f>VLOOKUP(Respostas[[#This Row],[CÓD_CLIENTE]],Localidades[],4,0)</f>
        <v>Sudeste</v>
      </c>
      <c r="I936" s="16" t="s">
        <v>54</v>
      </c>
      <c r="J936" s="16">
        <v>7</v>
      </c>
      <c r="K936" s="17" t="str">
        <f>IF(Respostas[[#This Row],[NOTA_FINAL_NPS]]&gt;=9,"Promotor",IF(Respostas[[#This Row],[NOTA_FINAL_NPS]]&lt;6,"Detrator","Neutro"))</f>
        <v>Neutro</v>
      </c>
    </row>
    <row r="937" spans="2:11" x14ac:dyDescent="0.2">
      <c r="B937" s="15">
        <v>44442</v>
      </c>
      <c r="C937" s="15" t="str">
        <f>UPPER(TEXT(Respostas[[#This Row],[DATA_RESPOSTA]],"mmm"))</f>
        <v>SET</v>
      </c>
      <c r="D937" s="16">
        <v>9001399</v>
      </c>
      <c r="E937" s="16" t="str">
        <f>VLOOKUP(Respostas[[#This Row],[CÓD_CLIENTE]],CadastroClientes[[COD_CLIENTE]:[GERENTE]],5,0)</f>
        <v>Analise</v>
      </c>
      <c r="F937" s="16" t="str">
        <f>VLOOKUP(Respostas[[#This Row],[CÓD_CLIENTE]],Localidades[],2,0)</f>
        <v>Recife</v>
      </c>
      <c r="G937" s="16" t="str">
        <f>VLOOKUP(Respostas[[#This Row],[CÓD_CLIENTE]],Localidades[],3,0)</f>
        <v>PE</v>
      </c>
      <c r="H937" s="16" t="str">
        <f>VLOOKUP(Respostas[[#This Row],[CÓD_CLIENTE]],Localidades[],4,0)</f>
        <v>Nordeste</v>
      </c>
      <c r="I937" s="16" t="s">
        <v>57</v>
      </c>
      <c r="J937" s="16">
        <v>9</v>
      </c>
      <c r="K937" s="17" t="str">
        <f>IF(Respostas[[#This Row],[NOTA_FINAL_NPS]]&gt;=9,"Promotor",IF(Respostas[[#This Row],[NOTA_FINAL_NPS]]&lt;6,"Detrator","Neutro"))</f>
        <v>Promotor</v>
      </c>
    </row>
    <row r="938" spans="2:11" x14ac:dyDescent="0.2">
      <c r="B938" s="15">
        <v>44442</v>
      </c>
      <c r="C938" s="15" t="str">
        <f>UPPER(TEXT(Respostas[[#This Row],[DATA_RESPOSTA]],"mmm"))</f>
        <v>SET</v>
      </c>
      <c r="D938" s="16">
        <v>9001529</v>
      </c>
      <c r="E938" s="16" t="str">
        <f>VLOOKUP(Respostas[[#This Row],[CÓD_CLIENTE]],CadastroClientes[[COD_CLIENTE]:[GERENTE]],5,0)</f>
        <v>Analise</v>
      </c>
      <c r="F938" s="16" t="str">
        <f>VLOOKUP(Respostas[[#This Row],[CÓD_CLIENTE]],Localidades[],2,0)</f>
        <v>São Paulo</v>
      </c>
      <c r="G938" s="16" t="str">
        <f>VLOOKUP(Respostas[[#This Row],[CÓD_CLIENTE]],Localidades[],3,0)</f>
        <v>SP</v>
      </c>
      <c r="H938" s="16" t="str">
        <f>VLOOKUP(Respostas[[#This Row],[CÓD_CLIENTE]],Localidades[],4,0)</f>
        <v>Sudeste</v>
      </c>
      <c r="I938" s="16" t="s">
        <v>57</v>
      </c>
      <c r="J938" s="16">
        <v>10</v>
      </c>
      <c r="K938" s="17" t="str">
        <f>IF(Respostas[[#This Row],[NOTA_FINAL_NPS]]&gt;=9,"Promotor",IF(Respostas[[#This Row],[NOTA_FINAL_NPS]]&lt;6,"Detrator","Neutro"))</f>
        <v>Promotor</v>
      </c>
    </row>
    <row r="939" spans="2:11" x14ac:dyDescent="0.2">
      <c r="B939" s="15">
        <v>44442</v>
      </c>
      <c r="C939" s="15" t="str">
        <f>UPPER(TEXT(Respostas[[#This Row],[DATA_RESPOSTA]],"mmm"))</f>
        <v>SET</v>
      </c>
      <c r="D939" s="16">
        <v>9001536</v>
      </c>
      <c r="E939" s="16" t="str">
        <f>VLOOKUP(Respostas[[#This Row],[CÓD_CLIENTE]],CadastroClientes[[COD_CLIENTE]:[GERENTE]],5,0)</f>
        <v>Aria</v>
      </c>
      <c r="F939" s="16" t="str">
        <f>VLOOKUP(Respostas[[#This Row],[CÓD_CLIENTE]],Localidades[],2,0)</f>
        <v>Rio de Janeiro</v>
      </c>
      <c r="G939" s="16" t="str">
        <f>VLOOKUP(Respostas[[#This Row],[CÓD_CLIENTE]],Localidades[],3,0)</f>
        <v>RJ</v>
      </c>
      <c r="H939" s="16" t="str">
        <f>VLOOKUP(Respostas[[#This Row],[CÓD_CLIENTE]],Localidades[],4,0)</f>
        <v>Sudeste</v>
      </c>
      <c r="I939" s="16" t="s">
        <v>57</v>
      </c>
      <c r="J939" s="16">
        <v>8</v>
      </c>
      <c r="K939" s="17" t="str">
        <f>IF(Respostas[[#This Row],[NOTA_FINAL_NPS]]&gt;=9,"Promotor",IF(Respostas[[#This Row],[NOTA_FINAL_NPS]]&lt;6,"Detrator","Neutro"))</f>
        <v>Neutro</v>
      </c>
    </row>
    <row r="940" spans="2:11" x14ac:dyDescent="0.2">
      <c r="B940" s="15">
        <v>44443</v>
      </c>
      <c r="C940" s="15" t="str">
        <f>UPPER(TEXT(Respostas[[#This Row],[DATA_RESPOSTA]],"mmm"))</f>
        <v>SET</v>
      </c>
      <c r="D940" s="16">
        <v>9000975</v>
      </c>
      <c r="E940" s="16" t="str">
        <f>VLOOKUP(Respostas[[#This Row],[CÓD_CLIENTE]],CadastroClientes[[COD_CLIENTE]:[GERENTE]],5,0)</f>
        <v>Aria</v>
      </c>
      <c r="F940" s="16" t="str">
        <f>VLOOKUP(Respostas[[#This Row],[CÓD_CLIENTE]],Localidades[],2,0)</f>
        <v>Campinas</v>
      </c>
      <c r="G940" s="16" t="str">
        <f>VLOOKUP(Respostas[[#This Row],[CÓD_CLIENTE]],Localidades[],3,0)</f>
        <v>SP</v>
      </c>
      <c r="H940" s="16" t="str">
        <f>VLOOKUP(Respostas[[#This Row],[CÓD_CLIENTE]],Localidades[],4,0)</f>
        <v>Sudeste</v>
      </c>
      <c r="I940" s="16" t="s">
        <v>55</v>
      </c>
      <c r="J940" s="16">
        <v>10</v>
      </c>
      <c r="K940" s="17" t="str">
        <f>IF(Respostas[[#This Row],[NOTA_FINAL_NPS]]&gt;=9,"Promotor",IF(Respostas[[#This Row],[NOTA_FINAL_NPS]]&lt;6,"Detrator","Neutro"))</f>
        <v>Promotor</v>
      </c>
    </row>
    <row r="941" spans="2:11" x14ac:dyDescent="0.2">
      <c r="B941" s="15">
        <v>44443</v>
      </c>
      <c r="C941" s="15" t="str">
        <f>UPPER(TEXT(Respostas[[#This Row],[DATA_RESPOSTA]],"mmm"))</f>
        <v>SET</v>
      </c>
      <c r="D941" s="16">
        <v>9001534</v>
      </c>
      <c r="E941" s="16" t="str">
        <f>VLOOKUP(Respostas[[#This Row],[CÓD_CLIENTE]],CadastroClientes[[COD_CLIENTE]:[GERENTE]],5,0)</f>
        <v>Analise</v>
      </c>
      <c r="F941" s="16" t="str">
        <f>VLOOKUP(Respostas[[#This Row],[CÓD_CLIENTE]],Localidades[],2,0)</f>
        <v>Belo Horizonte</v>
      </c>
      <c r="G941" s="16" t="str">
        <f>VLOOKUP(Respostas[[#This Row],[CÓD_CLIENTE]],Localidades[],3,0)</f>
        <v>MG</v>
      </c>
      <c r="H941" s="16" t="str">
        <f>VLOOKUP(Respostas[[#This Row],[CÓD_CLIENTE]],Localidades[],4,0)</f>
        <v>Sudeste</v>
      </c>
      <c r="I941" s="16" t="s">
        <v>57</v>
      </c>
      <c r="J941" s="16">
        <v>5</v>
      </c>
      <c r="K941" s="17" t="str">
        <f>IF(Respostas[[#This Row],[NOTA_FINAL_NPS]]&gt;=9,"Promotor",IF(Respostas[[#This Row],[NOTA_FINAL_NPS]]&lt;6,"Detrator","Neutro"))</f>
        <v>Detrator</v>
      </c>
    </row>
    <row r="942" spans="2:11" x14ac:dyDescent="0.2">
      <c r="B942" s="15">
        <v>44443</v>
      </c>
      <c r="C942" s="15" t="str">
        <f>UPPER(TEXT(Respostas[[#This Row],[DATA_RESPOSTA]],"mmm"))</f>
        <v>SET</v>
      </c>
      <c r="D942" s="16">
        <v>9001610</v>
      </c>
      <c r="E942" s="16" t="str">
        <f>VLOOKUP(Respostas[[#This Row],[CÓD_CLIENTE]],CadastroClientes[[COD_CLIENTE]:[GERENTE]],5,0)</f>
        <v>Michael</v>
      </c>
      <c r="F942" s="16" t="str">
        <f>VLOOKUP(Respostas[[#This Row],[CÓD_CLIENTE]],Localidades[],2,0)</f>
        <v>Belo Horizonte</v>
      </c>
      <c r="G942" s="16" t="str">
        <f>VLOOKUP(Respostas[[#This Row],[CÓD_CLIENTE]],Localidades[],3,0)</f>
        <v>MG</v>
      </c>
      <c r="H942" s="16" t="str">
        <f>VLOOKUP(Respostas[[#This Row],[CÓD_CLIENTE]],Localidades[],4,0)</f>
        <v>Sudeste</v>
      </c>
      <c r="I942" s="16" t="s">
        <v>57</v>
      </c>
      <c r="J942" s="16">
        <v>5</v>
      </c>
      <c r="K942" s="17" t="str">
        <f>IF(Respostas[[#This Row],[NOTA_FINAL_NPS]]&gt;=9,"Promotor",IF(Respostas[[#This Row],[NOTA_FINAL_NPS]]&lt;6,"Detrator","Neutro"))</f>
        <v>Detrator</v>
      </c>
    </row>
    <row r="943" spans="2:11" x14ac:dyDescent="0.2">
      <c r="B943" s="15">
        <v>44444</v>
      </c>
      <c r="C943" s="15" t="str">
        <f>UPPER(TEXT(Respostas[[#This Row],[DATA_RESPOSTA]],"mmm"))</f>
        <v>SET</v>
      </c>
      <c r="D943" s="16">
        <v>9000102</v>
      </c>
      <c r="E943" s="16" t="str">
        <f>VLOOKUP(Respostas[[#This Row],[CÓD_CLIENTE]],CadastroClientes[[COD_CLIENTE]:[GERENTE]],5,0)</f>
        <v>Dexter</v>
      </c>
      <c r="F943" s="16" t="str">
        <f>VLOOKUP(Respostas[[#This Row],[CÓD_CLIENTE]],Localidades[],2,0)</f>
        <v>Goiania</v>
      </c>
      <c r="G943" s="16" t="str">
        <f>VLOOKUP(Respostas[[#This Row],[CÓD_CLIENTE]],Localidades[],3,0)</f>
        <v>GO</v>
      </c>
      <c r="H943" s="16" t="str">
        <f>VLOOKUP(Respostas[[#This Row],[CÓD_CLIENTE]],Localidades[],4,0)</f>
        <v>Centro-oeste</v>
      </c>
      <c r="I943" s="16" t="s">
        <v>55</v>
      </c>
      <c r="J943" s="16">
        <v>9</v>
      </c>
      <c r="K943" s="17" t="str">
        <f>IF(Respostas[[#This Row],[NOTA_FINAL_NPS]]&gt;=9,"Promotor",IF(Respostas[[#This Row],[NOTA_FINAL_NPS]]&lt;6,"Detrator","Neutro"))</f>
        <v>Promotor</v>
      </c>
    </row>
    <row r="944" spans="2:11" x14ac:dyDescent="0.2">
      <c r="B944" s="15">
        <v>44444</v>
      </c>
      <c r="C944" s="15" t="str">
        <f>UPPER(TEXT(Respostas[[#This Row],[DATA_RESPOSTA]],"mmm"))</f>
        <v>SET</v>
      </c>
      <c r="D944" s="16">
        <v>9000446</v>
      </c>
      <c r="E944" s="16" t="str">
        <f>VLOOKUP(Respostas[[#This Row],[CÓD_CLIENTE]],CadastroClientes[[COD_CLIENTE]:[GERENTE]],5,0)</f>
        <v>Analise</v>
      </c>
      <c r="F944" s="16" t="str">
        <f>VLOOKUP(Respostas[[#This Row],[CÓD_CLIENTE]],Localidades[],2,0)</f>
        <v>Recife</v>
      </c>
      <c r="G944" s="16" t="str">
        <f>VLOOKUP(Respostas[[#This Row],[CÓD_CLIENTE]],Localidades[],3,0)</f>
        <v>PE</v>
      </c>
      <c r="H944" s="16" t="str">
        <f>VLOOKUP(Respostas[[#This Row],[CÓD_CLIENTE]],Localidades[],4,0)</f>
        <v>Nordeste</v>
      </c>
      <c r="I944" s="16" t="s">
        <v>54</v>
      </c>
      <c r="J944" s="16">
        <v>7</v>
      </c>
      <c r="K944" s="17" t="str">
        <f>IF(Respostas[[#This Row],[NOTA_FINAL_NPS]]&gt;=9,"Promotor",IF(Respostas[[#This Row],[NOTA_FINAL_NPS]]&lt;6,"Detrator","Neutro"))</f>
        <v>Neutro</v>
      </c>
    </row>
    <row r="945" spans="2:11" x14ac:dyDescent="0.2">
      <c r="B945" s="15">
        <v>44444</v>
      </c>
      <c r="C945" s="15" t="str">
        <f>UPPER(TEXT(Respostas[[#This Row],[DATA_RESPOSTA]],"mmm"))</f>
        <v>SET</v>
      </c>
      <c r="D945" s="16">
        <v>9000478</v>
      </c>
      <c r="E945" s="16" t="str">
        <f>VLOOKUP(Respostas[[#This Row],[CÓD_CLIENTE]],CadastroClientes[[COD_CLIENTE]:[GERENTE]],5,0)</f>
        <v>Analise</v>
      </c>
      <c r="F945" s="16" t="str">
        <f>VLOOKUP(Respostas[[#This Row],[CÓD_CLIENTE]],Localidades[],2,0)</f>
        <v>Campinas</v>
      </c>
      <c r="G945" s="16" t="str">
        <f>VLOOKUP(Respostas[[#This Row],[CÓD_CLIENTE]],Localidades[],3,0)</f>
        <v>SP</v>
      </c>
      <c r="H945" s="16" t="str">
        <f>VLOOKUP(Respostas[[#This Row],[CÓD_CLIENTE]],Localidades[],4,0)</f>
        <v>Sudeste</v>
      </c>
      <c r="I945" s="16" t="s">
        <v>56</v>
      </c>
      <c r="J945" s="16">
        <v>8</v>
      </c>
      <c r="K945" s="17" t="str">
        <f>IF(Respostas[[#This Row],[NOTA_FINAL_NPS]]&gt;=9,"Promotor",IF(Respostas[[#This Row],[NOTA_FINAL_NPS]]&lt;6,"Detrator","Neutro"))</f>
        <v>Neutro</v>
      </c>
    </row>
    <row r="946" spans="2:11" x14ac:dyDescent="0.2">
      <c r="B946" s="15">
        <v>44444</v>
      </c>
      <c r="C946" s="15" t="str">
        <f>UPPER(TEXT(Respostas[[#This Row],[DATA_RESPOSTA]],"mmm"))</f>
        <v>SET</v>
      </c>
      <c r="D946" s="16">
        <v>9000729</v>
      </c>
      <c r="E946" s="16" t="str">
        <f>VLOOKUP(Respostas[[#This Row],[CÓD_CLIENTE]],CadastroClientes[[COD_CLIENTE]:[GERENTE]],5,0)</f>
        <v>Aria</v>
      </c>
      <c r="F946" s="16" t="str">
        <f>VLOOKUP(Respostas[[#This Row],[CÓD_CLIENTE]],Localidades[],2,0)</f>
        <v>Goiania</v>
      </c>
      <c r="G946" s="16" t="str">
        <f>VLOOKUP(Respostas[[#This Row],[CÓD_CLIENTE]],Localidades[],3,0)</f>
        <v>GO</v>
      </c>
      <c r="H946" s="16" t="str">
        <f>VLOOKUP(Respostas[[#This Row],[CÓD_CLIENTE]],Localidades[],4,0)</f>
        <v>Centro-oeste</v>
      </c>
      <c r="I946" s="16" t="s">
        <v>56</v>
      </c>
      <c r="J946" s="16">
        <v>10</v>
      </c>
      <c r="K946" s="17" t="str">
        <f>IF(Respostas[[#This Row],[NOTA_FINAL_NPS]]&gt;=9,"Promotor",IF(Respostas[[#This Row],[NOTA_FINAL_NPS]]&lt;6,"Detrator","Neutro"))</f>
        <v>Promotor</v>
      </c>
    </row>
    <row r="947" spans="2:11" x14ac:dyDescent="0.2">
      <c r="B947" s="15">
        <v>44444</v>
      </c>
      <c r="C947" s="15" t="str">
        <f>UPPER(TEXT(Respostas[[#This Row],[DATA_RESPOSTA]],"mmm"))</f>
        <v>SET</v>
      </c>
      <c r="D947" s="16">
        <v>9000879</v>
      </c>
      <c r="E947" s="16" t="str">
        <f>VLOOKUP(Respostas[[#This Row],[CÓD_CLIENTE]],CadastroClientes[[COD_CLIENTE]:[GERENTE]],5,0)</f>
        <v>Analise</v>
      </c>
      <c r="F947" s="16" t="str">
        <f>VLOOKUP(Respostas[[#This Row],[CÓD_CLIENTE]],Localidades[],2,0)</f>
        <v>São Paulo</v>
      </c>
      <c r="G947" s="16" t="str">
        <f>VLOOKUP(Respostas[[#This Row],[CÓD_CLIENTE]],Localidades[],3,0)</f>
        <v>SP</v>
      </c>
      <c r="H947" s="16" t="str">
        <f>VLOOKUP(Respostas[[#This Row],[CÓD_CLIENTE]],Localidades[],4,0)</f>
        <v>Sudeste</v>
      </c>
      <c r="I947" s="16" t="s">
        <v>57</v>
      </c>
      <c r="J947" s="16">
        <v>9</v>
      </c>
      <c r="K947" s="17" t="str">
        <f>IF(Respostas[[#This Row],[NOTA_FINAL_NPS]]&gt;=9,"Promotor",IF(Respostas[[#This Row],[NOTA_FINAL_NPS]]&lt;6,"Detrator","Neutro"))</f>
        <v>Promotor</v>
      </c>
    </row>
    <row r="948" spans="2:11" x14ac:dyDescent="0.2">
      <c r="B948" s="15">
        <v>44444</v>
      </c>
      <c r="C948" s="15" t="str">
        <f>UPPER(TEXT(Respostas[[#This Row],[DATA_RESPOSTA]],"mmm"))</f>
        <v>SET</v>
      </c>
      <c r="D948" s="16">
        <v>9000883</v>
      </c>
      <c r="E948" s="16" t="str">
        <f>VLOOKUP(Respostas[[#This Row],[CÓD_CLIENTE]],CadastroClientes[[COD_CLIENTE]:[GERENTE]],5,0)</f>
        <v>Aria</v>
      </c>
      <c r="F948" s="16" t="str">
        <f>VLOOKUP(Respostas[[#This Row],[CÓD_CLIENTE]],Localidades[],2,0)</f>
        <v>Porto Alegre</v>
      </c>
      <c r="G948" s="16" t="str">
        <f>VLOOKUP(Respostas[[#This Row],[CÓD_CLIENTE]],Localidades[],3,0)</f>
        <v>RS</v>
      </c>
      <c r="H948" s="16" t="str">
        <f>VLOOKUP(Respostas[[#This Row],[CÓD_CLIENTE]],Localidades[],4,0)</f>
        <v>Sul</v>
      </c>
      <c r="I948" s="16" t="s">
        <v>56</v>
      </c>
      <c r="J948" s="16">
        <v>9</v>
      </c>
      <c r="K948" s="17" t="str">
        <f>IF(Respostas[[#This Row],[NOTA_FINAL_NPS]]&gt;=9,"Promotor",IF(Respostas[[#This Row],[NOTA_FINAL_NPS]]&lt;6,"Detrator","Neutro"))</f>
        <v>Promotor</v>
      </c>
    </row>
    <row r="949" spans="2:11" x14ac:dyDescent="0.2">
      <c r="B949" s="15">
        <v>44445</v>
      </c>
      <c r="C949" s="15" t="str">
        <f>UPPER(TEXT(Respostas[[#This Row],[DATA_RESPOSTA]],"mmm"))</f>
        <v>SET</v>
      </c>
      <c r="D949" s="16">
        <v>9000132</v>
      </c>
      <c r="E949" s="16" t="str">
        <f>VLOOKUP(Respostas[[#This Row],[CÓD_CLIENTE]],CadastroClientes[[COD_CLIENTE]:[GERENTE]],5,0)</f>
        <v>Dexter</v>
      </c>
      <c r="F949" s="16" t="str">
        <f>VLOOKUP(Respostas[[#This Row],[CÓD_CLIENTE]],Localidades[],2,0)</f>
        <v>Campinas</v>
      </c>
      <c r="G949" s="16" t="str">
        <f>VLOOKUP(Respostas[[#This Row],[CÓD_CLIENTE]],Localidades[],3,0)</f>
        <v>SP</v>
      </c>
      <c r="H949" s="16" t="str">
        <f>VLOOKUP(Respostas[[#This Row],[CÓD_CLIENTE]],Localidades[],4,0)</f>
        <v>Sudeste</v>
      </c>
      <c r="I949" s="16" t="s">
        <v>57</v>
      </c>
      <c r="J949" s="16">
        <v>10</v>
      </c>
      <c r="K949" s="17" t="str">
        <f>IF(Respostas[[#This Row],[NOTA_FINAL_NPS]]&gt;=9,"Promotor",IF(Respostas[[#This Row],[NOTA_FINAL_NPS]]&lt;6,"Detrator","Neutro"))</f>
        <v>Promotor</v>
      </c>
    </row>
    <row r="950" spans="2:11" x14ac:dyDescent="0.2">
      <c r="B950" s="15">
        <v>44445</v>
      </c>
      <c r="C950" s="15" t="str">
        <f>UPPER(TEXT(Respostas[[#This Row],[DATA_RESPOSTA]],"mmm"))</f>
        <v>SET</v>
      </c>
      <c r="D950" s="16">
        <v>9000510</v>
      </c>
      <c r="E950" s="16" t="str">
        <f>VLOOKUP(Respostas[[#This Row],[CÓD_CLIENTE]],CadastroClientes[[COD_CLIENTE]:[GERENTE]],5,0)</f>
        <v>Analise</v>
      </c>
      <c r="F950" s="16" t="str">
        <f>VLOOKUP(Respostas[[#This Row],[CÓD_CLIENTE]],Localidades[],2,0)</f>
        <v>Porto Alegre</v>
      </c>
      <c r="G950" s="16" t="str">
        <f>VLOOKUP(Respostas[[#This Row],[CÓD_CLIENTE]],Localidades[],3,0)</f>
        <v>RS</v>
      </c>
      <c r="H950" s="16" t="str">
        <f>VLOOKUP(Respostas[[#This Row],[CÓD_CLIENTE]],Localidades[],4,0)</f>
        <v>Sul</v>
      </c>
      <c r="I950" s="16" t="s">
        <v>55</v>
      </c>
      <c r="J950" s="16">
        <v>8</v>
      </c>
      <c r="K950" s="17" t="str">
        <f>IF(Respostas[[#This Row],[NOTA_FINAL_NPS]]&gt;=9,"Promotor",IF(Respostas[[#This Row],[NOTA_FINAL_NPS]]&lt;6,"Detrator","Neutro"))</f>
        <v>Neutro</v>
      </c>
    </row>
    <row r="951" spans="2:11" x14ac:dyDescent="0.2">
      <c r="B951" s="15">
        <v>44445</v>
      </c>
      <c r="C951" s="15" t="str">
        <f>UPPER(TEXT(Respostas[[#This Row],[DATA_RESPOSTA]],"mmm"))</f>
        <v>SET</v>
      </c>
      <c r="D951" s="16">
        <v>9000544</v>
      </c>
      <c r="E951" s="16" t="str">
        <f>VLOOKUP(Respostas[[#This Row],[CÓD_CLIENTE]],CadastroClientes[[COD_CLIENTE]:[GERENTE]],5,0)</f>
        <v>Analise</v>
      </c>
      <c r="F951" s="16" t="str">
        <f>VLOOKUP(Respostas[[#This Row],[CÓD_CLIENTE]],Localidades[],2,0)</f>
        <v>Porto Alegre</v>
      </c>
      <c r="G951" s="16" t="str">
        <f>VLOOKUP(Respostas[[#This Row],[CÓD_CLIENTE]],Localidades[],3,0)</f>
        <v>RS</v>
      </c>
      <c r="H951" s="16" t="str">
        <f>VLOOKUP(Respostas[[#This Row],[CÓD_CLIENTE]],Localidades[],4,0)</f>
        <v>Sul</v>
      </c>
      <c r="I951" s="16" t="s">
        <v>56</v>
      </c>
      <c r="J951" s="16">
        <v>9</v>
      </c>
      <c r="K951" s="17" t="str">
        <f>IF(Respostas[[#This Row],[NOTA_FINAL_NPS]]&gt;=9,"Promotor",IF(Respostas[[#This Row],[NOTA_FINAL_NPS]]&lt;6,"Detrator","Neutro"))</f>
        <v>Promotor</v>
      </c>
    </row>
    <row r="952" spans="2:11" x14ac:dyDescent="0.2">
      <c r="B952" s="15">
        <v>44445</v>
      </c>
      <c r="C952" s="15" t="str">
        <f>UPPER(TEXT(Respostas[[#This Row],[DATA_RESPOSTA]],"mmm"))</f>
        <v>SET</v>
      </c>
      <c r="D952" s="16">
        <v>9000661</v>
      </c>
      <c r="E952" s="16" t="str">
        <f>VLOOKUP(Respostas[[#This Row],[CÓD_CLIENTE]],CadastroClientes[[COD_CLIENTE]:[GERENTE]],5,0)</f>
        <v>Analise</v>
      </c>
      <c r="F952" s="16" t="str">
        <f>VLOOKUP(Respostas[[#This Row],[CÓD_CLIENTE]],Localidades[],2,0)</f>
        <v>São Paulo</v>
      </c>
      <c r="G952" s="16" t="str">
        <f>VLOOKUP(Respostas[[#This Row],[CÓD_CLIENTE]],Localidades[],3,0)</f>
        <v>SP</v>
      </c>
      <c r="H952" s="16" t="str">
        <f>VLOOKUP(Respostas[[#This Row],[CÓD_CLIENTE]],Localidades[],4,0)</f>
        <v>Sudeste</v>
      </c>
      <c r="I952" s="16" t="s">
        <v>1</v>
      </c>
      <c r="J952" s="16">
        <v>10</v>
      </c>
      <c r="K952" s="17" t="str">
        <f>IF(Respostas[[#This Row],[NOTA_FINAL_NPS]]&gt;=9,"Promotor",IF(Respostas[[#This Row],[NOTA_FINAL_NPS]]&lt;6,"Detrator","Neutro"))</f>
        <v>Promotor</v>
      </c>
    </row>
    <row r="953" spans="2:11" x14ac:dyDescent="0.2">
      <c r="B953" s="15">
        <v>44445</v>
      </c>
      <c r="C953" s="15" t="str">
        <f>UPPER(TEXT(Respostas[[#This Row],[DATA_RESPOSTA]],"mmm"))</f>
        <v>SET</v>
      </c>
      <c r="D953" s="16">
        <v>9001011</v>
      </c>
      <c r="E953" s="16" t="str">
        <f>VLOOKUP(Respostas[[#This Row],[CÓD_CLIENTE]],CadastroClientes[[COD_CLIENTE]:[GERENTE]],5,0)</f>
        <v>Analise</v>
      </c>
      <c r="F953" s="16" t="str">
        <f>VLOOKUP(Respostas[[#This Row],[CÓD_CLIENTE]],Localidades[],2,0)</f>
        <v>Campinas</v>
      </c>
      <c r="G953" s="16" t="str">
        <f>VLOOKUP(Respostas[[#This Row],[CÓD_CLIENTE]],Localidades[],3,0)</f>
        <v>SP</v>
      </c>
      <c r="H953" s="16" t="str">
        <f>VLOOKUP(Respostas[[#This Row],[CÓD_CLIENTE]],Localidades[],4,0)</f>
        <v>Sudeste</v>
      </c>
      <c r="I953" s="16" t="s">
        <v>56</v>
      </c>
      <c r="J953" s="16">
        <v>10</v>
      </c>
      <c r="K953" s="17" t="str">
        <f>IF(Respostas[[#This Row],[NOTA_FINAL_NPS]]&gt;=9,"Promotor",IF(Respostas[[#This Row],[NOTA_FINAL_NPS]]&lt;6,"Detrator","Neutro"))</f>
        <v>Promotor</v>
      </c>
    </row>
    <row r="954" spans="2:11" x14ac:dyDescent="0.2">
      <c r="B954" s="15">
        <v>44445</v>
      </c>
      <c r="C954" s="15" t="str">
        <f>UPPER(TEXT(Respostas[[#This Row],[DATA_RESPOSTA]],"mmm"))</f>
        <v>SET</v>
      </c>
      <c r="D954" s="16">
        <v>9001147</v>
      </c>
      <c r="E954" s="16" t="str">
        <f>VLOOKUP(Respostas[[#This Row],[CÓD_CLIENTE]],CadastroClientes[[COD_CLIENTE]:[GERENTE]],5,0)</f>
        <v>Aria</v>
      </c>
      <c r="F954" s="16" t="str">
        <f>VLOOKUP(Respostas[[#This Row],[CÓD_CLIENTE]],Localidades[],2,0)</f>
        <v>Campinas</v>
      </c>
      <c r="G954" s="16" t="str">
        <f>VLOOKUP(Respostas[[#This Row],[CÓD_CLIENTE]],Localidades[],3,0)</f>
        <v>SP</v>
      </c>
      <c r="H954" s="16" t="str">
        <f>VLOOKUP(Respostas[[#This Row],[CÓD_CLIENTE]],Localidades[],4,0)</f>
        <v>Sudeste</v>
      </c>
      <c r="I954" s="16" t="s">
        <v>54</v>
      </c>
      <c r="J954" s="16">
        <v>8</v>
      </c>
      <c r="K954" s="17" t="str">
        <f>IF(Respostas[[#This Row],[NOTA_FINAL_NPS]]&gt;=9,"Promotor",IF(Respostas[[#This Row],[NOTA_FINAL_NPS]]&lt;6,"Detrator","Neutro"))</f>
        <v>Neutro</v>
      </c>
    </row>
    <row r="955" spans="2:11" x14ac:dyDescent="0.2">
      <c r="B955" s="15">
        <v>44445</v>
      </c>
      <c r="C955" s="15" t="str">
        <f>UPPER(TEXT(Respostas[[#This Row],[DATA_RESPOSTA]],"mmm"))</f>
        <v>SET</v>
      </c>
      <c r="D955" s="16">
        <v>9001154</v>
      </c>
      <c r="E955" s="16" t="str">
        <f>VLOOKUP(Respostas[[#This Row],[CÓD_CLIENTE]],CadastroClientes[[COD_CLIENTE]:[GERENTE]],5,0)</f>
        <v>Walter</v>
      </c>
      <c r="F955" s="16" t="str">
        <f>VLOOKUP(Respostas[[#This Row],[CÓD_CLIENTE]],Localidades[],2,0)</f>
        <v>Porto Alegre</v>
      </c>
      <c r="G955" s="16" t="str">
        <f>VLOOKUP(Respostas[[#This Row],[CÓD_CLIENTE]],Localidades[],3,0)</f>
        <v>RS</v>
      </c>
      <c r="H955" s="16" t="str">
        <f>VLOOKUP(Respostas[[#This Row],[CÓD_CLIENTE]],Localidades[],4,0)</f>
        <v>Sul</v>
      </c>
      <c r="I955" s="16" t="s">
        <v>56</v>
      </c>
      <c r="J955" s="16">
        <v>9</v>
      </c>
      <c r="K955" s="17" t="str">
        <f>IF(Respostas[[#This Row],[NOTA_FINAL_NPS]]&gt;=9,"Promotor",IF(Respostas[[#This Row],[NOTA_FINAL_NPS]]&lt;6,"Detrator","Neutro"))</f>
        <v>Promotor</v>
      </c>
    </row>
    <row r="956" spans="2:11" x14ac:dyDescent="0.2">
      <c r="B956" s="15">
        <v>44445</v>
      </c>
      <c r="C956" s="15" t="str">
        <f>UPPER(TEXT(Respostas[[#This Row],[DATA_RESPOSTA]],"mmm"))</f>
        <v>SET</v>
      </c>
      <c r="D956" s="16">
        <v>9001348</v>
      </c>
      <c r="E956" s="16" t="str">
        <f>VLOOKUP(Respostas[[#This Row],[CÓD_CLIENTE]],CadastroClientes[[COD_CLIENTE]:[GERENTE]],5,0)</f>
        <v>Dexter</v>
      </c>
      <c r="F956" s="16" t="str">
        <f>VLOOKUP(Respostas[[#This Row],[CÓD_CLIENTE]],Localidades[],2,0)</f>
        <v>Belo Horizonte</v>
      </c>
      <c r="G956" s="16" t="str">
        <f>VLOOKUP(Respostas[[#This Row],[CÓD_CLIENTE]],Localidades[],3,0)</f>
        <v>MG</v>
      </c>
      <c r="H956" s="16" t="str">
        <f>VLOOKUP(Respostas[[#This Row],[CÓD_CLIENTE]],Localidades[],4,0)</f>
        <v>Sudeste</v>
      </c>
      <c r="I956" s="16" t="s">
        <v>54</v>
      </c>
      <c r="J956" s="16">
        <v>8</v>
      </c>
      <c r="K956" s="17" t="str">
        <f>IF(Respostas[[#This Row],[NOTA_FINAL_NPS]]&gt;=9,"Promotor",IF(Respostas[[#This Row],[NOTA_FINAL_NPS]]&lt;6,"Detrator","Neutro"))</f>
        <v>Neutro</v>
      </c>
    </row>
    <row r="957" spans="2:11" x14ac:dyDescent="0.2">
      <c r="B957" s="15">
        <v>44445</v>
      </c>
      <c r="C957" s="15" t="str">
        <f>UPPER(TEXT(Respostas[[#This Row],[DATA_RESPOSTA]],"mmm"))</f>
        <v>SET</v>
      </c>
      <c r="D957" s="16">
        <v>9001585</v>
      </c>
      <c r="E957" s="16" t="str">
        <f>VLOOKUP(Respostas[[#This Row],[CÓD_CLIENTE]],CadastroClientes[[COD_CLIENTE]:[GERENTE]],5,0)</f>
        <v>Kate</v>
      </c>
      <c r="F957" s="16" t="str">
        <f>VLOOKUP(Respostas[[#This Row],[CÓD_CLIENTE]],Localidades[],2,0)</f>
        <v>Manaus</v>
      </c>
      <c r="G957" s="16" t="str">
        <f>VLOOKUP(Respostas[[#This Row],[CÓD_CLIENTE]],Localidades[],3,0)</f>
        <v>AM</v>
      </c>
      <c r="H957" s="16" t="str">
        <f>VLOOKUP(Respostas[[#This Row],[CÓD_CLIENTE]],Localidades[],4,0)</f>
        <v>Norte</v>
      </c>
      <c r="I957" s="16" t="s">
        <v>57</v>
      </c>
      <c r="J957" s="16">
        <v>10</v>
      </c>
      <c r="K957" s="17" t="str">
        <f>IF(Respostas[[#This Row],[NOTA_FINAL_NPS]]&gt;=9,"Promotor",IF(Respostas[[#This Row],[NOTA_FINAL_NPS]]&lt;6,"Detrator","Neutro"))</f>
        <v>Promotor</v>
      </c>
    </row>
    <row r="958" spans="2:11" x14ac:dyDescent="0.2">
      <c r="B958" s="15">
        <v>44446</v>
      </c>
      <c r="C958" s="15" t="str">
        <f>UPPER(TEXT(Respostas[[#This Row],[DATA_RESPOSTA]],"mmm"))</f>
        <v>SET</v>
      </c>
      <c r="D958" s="16">
        <v>9000034</v>
      </c>
      <c r="E958" s="16" t="str">
        <f>VLOOKUP(Respostas[[#This Row],[CÓD_CLIENTE]],CadastroClientes[[COD_CLIENTE]:[GERENTE]],5,0)</f>
        <v>Aria</v>
      </c>
      <c r="F958" s="16" t="str">
        <f>VLOOKUP(Respostas[[#This Row],[CÓD_CLIENTE]],Localidades[],2,0)</f>
        <v>Rio de Janeiro</v>
      </c>
      <c r="G958" s="16" t="str">
        <f>VLOOKUP(Respostas[[#This Row],[CÓD_CLIENTE]],Localidades[],3,0)</f>
        <v>RJ</v>
      </c>
      <c r="H958" s="16" t="str">
        <f>VLOOKUP(Respostas[[#This Row],[CÓD_CLIENTE]],Localidades[],4,0)</f>
        <v>Sudeste</v>
      </c>
      <c r="I958" s="16" t="s">
        <v>57</v>
      </c>
      <c r="J958" s="16">
        <v>10</v>
      </c>
      <c r="K958" s="17" t="str">
        <f>IF(Respostas[[#This Row],[NOTA_FINAL_NPS]]&gt;=9,"Promotor",IF(Respostas[[#This Row],[NOTA_FINAL_NPS]]&lt;6,"Detrator","Neutro"))</f>
        <v>Promotor</v>
      </c>
    </row>
    <row r="959" spans="2:11" x14ac:dyDescent="0.2">
      <c r="B959" s="15">
        <v>44446</v>
      </c>
      <c r="C959" s="15" t="str">
        <f>UPPER(TEXT(Respostas[[#This Row],[DATA_RESPOSTA]],"mmm"))</f>
        <v>SET</v>
      </c>
      <c r="D959" s="16">
        <v>9000095</v>
      </c>
      <c r="E959" s="16" t="str">
        <f>VLOOKUP(Respostas[[#This Row],[CÓD_CLIENTE]],CadastroClientes[[COD_CLIENTE]:[GERENTE]],5,0)</f>
        <v>Dexter</v>
      </c>
      <c r="F959" s="16" t="str">
        <f>VLOOKUP(Respostas[[#This Row],[CÓD_CLIENTE]],Localidades[],2,0)</f>
        <v>Manaus</v>
      </c>
      <c r="G959" s="16" t="str">
        <f>VLOOKUP(Respostas[[#This Row],[CÓD_CLIENTE]],Localidades[],3,0)</f>
        <v>AM</v>
      </c>
      <c r="H959" s="16" t="str">
        <f>VLOOKUP(Respostas[[#This Row],[CÓD_CLIENTE]],Localidades[],4,0)</f>
        <v>Norte</v>
      </c>
      <c r="I959" s="16" t="s">
        <v>54</v>
      </c>
      <c r="J959" s="16">
        <v>8</v>
      </c>
      <c r="K959" s="17" t="str">
        <f>IF(Respostas[[#This Row],[NOTA_FINAL_NPS]]&gt;=9,"Promotor",IF(Respostas[[#This Row],[NOTA_FINAL_NPS]]&lt;6,"Detrator","Neutro"))</f>
        <v>Neutro</v>
      </c>
    </row>
    <row r="960" spans="2:11" x14ac:dyDescent="0.2">
      <c r="B960" s="15">
        <v>44446</v>
      </c>
      <c r="C960" s="15" t="str">
        <f>UPPER(TEXT(Respostas[[#This Row],[DATA_RESPOSTA]],"mmm"))</f>
        <v>SET</v>
      </c>
      <c r="D960" s="16">
        <v>9000278</v>
      </c>
      <c r="E960" s="16" t="str">
        <f>VLOOKUP(Respostas[[#This Row],[CÓD_CLIENTE]],CadastroClientes[[COD_CLIENTE]:[GERENTE]],5,0)</f>
        <v>Analise</v>
      </c>
      <c r="F960" s="16" t="str">
        <f>VLOOKUP(Respostas[[#This Row],[CÓD_CLIENTE]],Localidades[],2,0)</f>
        <v>Porto Alegre</v>
      </c>
      <c r="G960" s="16" t="str">
        <f>VLOOKUP(Respostas[[#This Row],[CÓD_CLIENTE]],Localidades[],3,0)</f>
        <v>RS</v>
      </c>
      <c r="H960" s="16" t="str">
        <f>VLOOKUP(Respostas[[#This Row],[CÓD_CLIENTE]],Localidades[],4,0)</f>
        <v>Sul</v>
      </c>
      <c r="I960" s="16" t="s">
        <v>56</v>
      </c>
      <c r="J960" s="16">
        <v>9</v>
      </c>
      <c r="K960" s="17" t="str">
        <f>IF(Respostas[[#This Row],[NOTA_FINAL_NPS]]&gt;=9,"Promotor",IF(Respostas[[#This Row],[NOTA_FINAL_NPS]]&lt;6,"Detrator","Neutro"))</f>
        <v>Promotor</v>
      </c>
    </row>
    <row r="961" spans="2:11" x14ac:dyDescent="0.2">
      <c r="B961" s="15">
        <v>44446</v>
      </c>
      <c r="C961" s="15" t="str">
        <f>UPPER(TEXT(Respostas[[#This Row],[DATA_RESPOSTA]],"mmm"))</f>
        <v>SET</v>
      </c>
      <c r="D961" s="16">
        <v>9000357</v>
      </c>
      <c r="E961" s="16" t="str">
        <f>VLOOKUP(Respostas[[#This Row],[CÓD_CLIENTE]],CadastroClientes[[COD_CLIENTE]:[GERENTE]],5,0)</f>
        <v>Analise</v>
      </c>
      <c r="F961" s="16" t="str">
        <f>VLOOKUP(Respostas[[#This Row],[CÓD_CLIENTE]],Localidades[],2,0)</f>
        <v>Florianopolis</v>
      </c>
      <c r="G961" s="16" t="str">
        <f>VLOOKUP(Respostas[[#This Row],[CÓD_CLIENTE]],Localidades[],3,0)</f>
        <v>SC</v>
      </c>
      <c r="H961" s="16" t="str">
        <f>VLOOKUP(Respostas[[#This Row],[CÓD_CLIENTE]],Localidades[],4,0)</f>
        <v>Sul</v>
      </c>
      <c r="I961" s="16" t="s">
        <v>55</v>
      </c>
      <c r="J961" s="16">
        <v>9</v>
      </c>
      <c r="K961" s="17" t="str">
        <f>IF(Respostas[[#This Row],[NOTA_FINAL_NPS]]&gt;=9,"Promotor",IF(Respostas[[#This Row],[NOTA_FINAL_NPS]]&lt;6,"Detrator","Neutro"))</f>
        <v>Promotor</v>
      </c>
    </row>
    <row r="962" spans="2:11" x14ac:dyDescent="0.2">
      <c r="B962" s="15">
        <v>44446</v>
      </c>
      <c r="C962" s="15" t="str">
        <f>UPPER(TEXT(Respostas[[#This Row],[DATA_RESPOSTA]],"mmm"))</f>
        <v>SET</v>
      </c>
      <c r="D962" s="16">
        <v>9000432</v>
      </c>
      <c r="E962" s="16" t="str">
        <f>VLOOKUP(Respostas[[#This Row],[CÓD_CLIENTE]],CadastroClientes[[COD_CLIENTE]:[GERENTE]],5,0)</f>
        <v>Analise</v>
      </c>
      <c r="F962" s="16" t="str">
        <f>VLOOKUP(Respostas[[#This Row],[CÓD_CLIENTE]],Localidades[],2,0)</f>
        <v>Porto Alegre</v>
      </c>
      <c r="G962" s="16" t="str">
        <f>VLOOKUP(Respostas[[#This Row],[CÓD_CLIENTE]],Localidades[],3,0)</f>
        <v>RS</v>
      </c>
      <c r="H962" s="16" t="str">
        <f>VLOOKUP(Respostas[[#This Row],[CÓD_CLIENTE]],Localidades[],4,0)</f>
        <v>Sul</v>
      </c>
      <c r="I962" s="16" t="s">
        <v>55</v>
      </c>
      <c r="J962" s="16">
        <v>10</v>
      </c>
      <c r="K962" s="17" t="str">
        <f>IF(Respostas[[#This Row],[NOTA_FINAL_NPS]]&gt;=9,"Promotor",IF(Respostas[[#This Row],[NOTA_FINAL_NPS]]&lt;6,"Detrator","Neutro"))</f>
        <v>Promotor</v>
      </c>
    </row>
    <row r="963" spans="2:11" x14ac:dyDescent="0.2">
      <c r="B963" s="15">
        <v>44446</v>
      </c>
      <c r="C963" s="15" t="str">
        <f>UPPER(TEXT(Respostas[[#This Row],[DATA_RESPOSTA]],"mmm"))</f>
        <v>SET</v>
      </c>
      <c r="D963" s="16">
        <v>9000982</v>
      </c>
      <c r="E963" s="16" t="str">
        <f>VLOOKUP(Respostas[[#This Row],[CÓD_CLIENTE]],CadastroClientes[[COD_CLIENTE]:[GERENTE]],5,0)</f>
        <v>Aria</v>
      </c>
      <c r="F963" s="16" t="str">
        <f>VLOOKUP(Respostas[[#This Row],[CÓD_CLIENTE]],Localidades[],2,0)</f>
        <v>Manaus</v>
      </c>
      <c r="G963" s="16" t="str">
        <f>VLOOKUP(Respostas[[#This Row],[CÓD_CLIENTE]],Localidades[],3,0)</f>
        <v>AM</v>
      </c>
      <c r="H963" s="16" t="str">
        <f>VLOOKUP(Respostas[[#This Row],[CÓD_CLIENTE]],Localidades[],4,0)</f>
        <v>Norte</v>
      </c>
      <c r="I963" s="16" t="s">
        <v>57</v>
      </c>
      <c r="J963" s="16">
        <v>9</v>
      </c>
      <c r="K963" s="17" t="str">
        <f>IF(Respostas[[#This Row],[NOTA_FINAL_NPS]]&gt;=9,"Promotor",IF(Respostas[[#This Row],[NOTA_FINAL_NPS]]&lt;6,"Detrator","Neutro"))</f>
        <v>Promotor</v>
      </c>
    </row>
    <row r="964" spans="2:11" x14ac:dyDescent="0.2">
      <c r="B964" s="15">
        <v>44446</v>
      </c>
      <c r="C964" s="15" t="str">
        <f>UPPER(TEXT(Respostas[[#This Row],[DATA_RESPOSTA]],"mmm"))</f>
        <v>SET</v>
      </c>
      <c r="D964" s="16">
        <v>9001237</v>
      </c>
      <c r="E964" s="16" t="str">
        <f>VLOOKUP(Respostas[[#This Row],[CÓD_CLIENTE]],CadastroClientes[[COD_CLIENTE]:[GERENTE]],5,0)</f>
        <v>Analise</v>
      </c>
      <c r="F964" s="16" t="str">
        <f>VLOOKUP(Respostas[[#This Row],[CÓD_CLIENTE]],Localidades[],2,0)</f>
        <v>Campinas</v>
      </c>
      <c r="G964" s="16" t="str">
        <f>VLOOKUP(Respostas[[#This Row],[CÓD_CLIENTE]],Localidades[],3,0)</f>
        <v>SP</v>
      </c>
      <c r="H964" s="16" t="str">
        <f>VLOOKUP(Respostas[[#This Row],[CÓD_CLIENTE]],Localidades[],4,0)</f>
        <v>Sudeste</v>
      </c>
      <c r="I964" s="16" t="s">
        <v>58</v>
      </c>
      <c r="J964" s="16">
        <v>8</v>
      </c>
      <c r="K964" s="17" t="str">
        <f>IF(Respostas[[#This Row],[NOTA_FINAL_NPS]]&gt;=9,"Promotor",IF(Respostas[[#This Row],[NOTA_FINAL_NPS]]&lt;6,"Detrator","Neutro"))</f>
        <v>Neutro</v>
      </c>
    </row>
    <row r="965" spans="2:11" x14ac:dyDescent="0.2">
      <c r="B965" s="15">
        <v>44446</v>
      </c>
      <c r="C965" s="15" t="str">
        <f>UPPER(TEXT(Respostas[[#This Row],[DATA_RESPOSTA]],"mmm"))</f>
        <v>SET</v>
      </c>
      <c r="D965" s="16">
        <v>9001468</v>
      </c>
      <c r="E965" s="16" t="str">
        <f>VLOOKUP(Respostas[[#This Row],[CÓD_CLIENTE]],CadastroClientes[[COD_CLIENTE]:[GERENTE]],5,0)</f>
        <v>Walter</v>
      </c>
      <c r="F965" s="16" t="str">
        <f>VLOOKUP(Respostas[[#This Row],[CÓD_CLIENTE]],Localidades[],2,0)</f>
        <v>Florianopolis</v>
      </c>
      <c r="G965" s="16" t="str">
        <f>VLOOKUP(Respostas[[#This Row],[CÓD_CLIENTE]],Localidades[],3,0)</f>
        <v>SC</v>
      </c>
      <c r="H965" s="16" t="str">
        <f>VLOOKUP(Respostas[[#This Row],[CÓD_CLIENTE]],Localidades[],4,0)</f>
        <v>Sul</v>
      </c>
      <c r="I965" s="16" t="s">
        <v>57</v>
      </c>
      <c r="J965" s="16">
        <v>10</v>
      </c>
      <c r="K965" s="17" t="str">
        <f>IF(Respostas[[#This Row],[NOTA_FINAL_NPS]]&gt;=9,"Promotor",IF(Respostas[[#This Row],[NOTA_FINAL_NPS]]&lt;6,"Detrator","Neutro"))</f>
        <v>Promotor</v>
      </c>
    </row>
    <row r="966" spans="2:11" x14ac:dyDescent="0.2">
      <c r="B966" s="15">
        <v>44446</v>
      </c>
      <c r="C966" s="15" t="str">
        <f>UPPER(TEXT(Respostas[[#This Row],[DATA_RESPOSTA]],"mmm"))</f>
        <v>SET</v>
      </c>
      <c r="D966" s="16">
        <v>9001547</v>
      </c>
      <c r="E966" s="16" t="str">
        <f>VLOOKUP(Respostas[[#This Row],[CÓD_CLIENTE]],CadastroClientes[[COD_CLIENTE]:[GERENTE]],5,0)</f>
        <v>Dexter</v>
      </c>
      <c r="F966" s="16" t="str">
        <f>VLOOKUP(Respostas[[#This Row],[CÓD_CLIENTE]],Localidades[],2,0)</f>
        <v>Belo Horizonte</v>
      </c>
      <c r="G966" s="16" t="str">
        <f>VLOOKUP(Respostas[[#This Row],[CÓD_CLIENTE]],Localidades[],3,0)</f>
        <v>MG</v>
      </c>
      <c r="H966" s="16" t="str">
        <f>VLOOKUP(Respostas[[#This Row],[CÓD_CLIENTE]],Localidades[],4,0)</f>
        <v>Sudeste</v>
      </c>
      <c r="I966" s="16" t="s">
        <v>57</v>
      </c>
      <c r="J966" s="16">
        <v>9</v>
      </c>
      <c r="K966" s="17" t="str">
        <f>IF(Respostas[[#This Row],[NOTA_FINAL_NPS]]&gt;=9,"Promotor",IF(Respostas[[#This Row],[NOTA_FINAL_NPS]]&lt;6,"Detrator","Neutro"))</f>
        <v>Promotor</v>
      </c>
    </row>
    <row r="967" spans="2:11" x14ac:dyDescent="0.2">
      <c r="B967" s="15">
        <v>44447</v>
      </c>
      <c r="C967" s="15" t="str">
        <f>UPPER(TEXT(Respostas[[#This Row],[DATA_RESPOSTA]],"mmm"))</f>
        <v>SET</v>
      </c>
      <c r="D967" s="16">
        <v>9000521</v>
      </c>
      <c r="E967" s="16" t="str">
        <f>VLOOKUP(Respostas[[#This Row],[CÓD_CLIENTE]],CadastroClientes[[COD_CLIENTE]:[GERENTE]],5,0)</f>
        <v>Analise</v>
      </c>
      <c r="F967" s="16" t="str">
        <f>VLOOKUP(Respostas[[#This Row],[CÓD_CLIENTE]],Localidades[],2,0)</f>
        <v>Rio de Janeiro</v>
      </c>
      <c r="G967" s="16" t="str">
        <f>VLOOKUP(Respostas[[#This Row],[CÓD_CLIENTE]],Localidades[],3,0)</f>
        <v>RJ</v>
      </c>
      <c r="H967" s="16" t="str">
        <f>VLOOKUP(Respostas[[#This Row],[CÓD_CLIENTE]],Localidades[],4,0)</f>
        <v>Sudeste</v>
      </c>
      <c r="I967" s="16" t="s">
        <v>55</v>
      </c>
      <c r="J967" s="16">
        <v>9</v>
      </c>
      <c r="K967" s="17" t="str">
        <f>IF(Respostas[[#This Row],[NOTA_FINAL_NPS]]&gt;=9,"Promotor",IF(Respostas[[#This Row],[NOTA_FINAL_NPS]]&lt;6,"Detrator","Neutro"))</f>
        <v>Promotor</v>
      </c>
    </row>
    <row r="968" spans="2:11" x14ac:dyDescent="0.2">
      <c r="B968" s="15">
        <v>44447</v>
      </c>
      <c r="C968" s="15" t="str">
        <f>UPPER(TEXT(Respostas[[#This Row],[DATA_RESPOSTA]],"mmm"))</f>
        <v>SET</v>
      </c>
      <c r="D968" s="16">
        <v>9000577</v>
      </c>
      <c r="E968" s="16" t="str">
        <f>VLOOKUP(Respostas[[#This Row],[CÓD_CLIENTE]],CadastroClientes[[COD_CLIENTE]:[GERENTE]],5,0)</f>
        <v>Analise</v>
      </c>
      <c r="F968" s="16" t="str">
        <f>VLOOKUP(Respostas[[#This Row],[CÓD_CLIENTE]],Localidades[],2,0)</f>
        <v>Rio de Janeiro</v>
      </c>
      <c r="G968" s="16" t="str">
        <f>VLOOKUP(Respostas[[#This Row],[CÓD_CLIENTE]],Localidades[],3,0)</f>
        <v>RJ</v>
      </c>
      <c r="H968" s="16" t="str">
        <f>VLOOKUP(Respostas[[#This Row],[CÓD_CLIENTE]],Localidades[],4,0)</f>
        <v>Sudeste</v>
      </c>
      <c r="I968" s="16" t="s">
        <v>54</v>
      </c>
      <c r="J968" s="16">
        <v>8</v>
      </c>
      <c r="K968" s="17" t="str">
        <f>IF(Respostas[[#This Row],[NOTA_FINAL_NPS]]&gt;=9,"Promotor",IF(Respostas[[#This Row],[NOTA_FINAL_NPS]]&lt;6,"Detrator","Neutro"))</f>
        <v>Neutro</v>
      </c>
    </row>
    <row r="969" spans="2:11" x14ac:dyDescent="0.2">
      <c r="B969" s="15">
        <v>44447</v>
      </c>
      <c r="C969" s="15" t="str">
        <f>UPPER(TEXT(Respostas[[#This Row],[DATA_RESPOSTA]],"mmm"))</f>
        <v>SET</v>
      </c>
      <c r="D969" s="16">
        <v>9000929</v>
      </c>
      <c r="E969" s="16" t="str">
        <f>VLOOKUP(Respostas[[#This Row],[CÓD_CLIENTE]],CadastroClientes[[COD_CLIENTE]:[GERENTE]],5,0)</f>
        <v>Aria</v>
      </c>
      <c r="F969" s="16" t="str">
        <f>VLOOKUP(Respostas[[#This Row],[CÓD_CLIENTE]],Localidades[],2,0)</f>
        <v>Rio de Janeiro</v>
      </c>
      <c r="G969" s="16" t="str">
        <f>VLOOKUP(Respostas[[#This Row],[CÓD_CLIENTE]],Localidades[],3,0)</f>
        <v>RJ</v>
      </c>
      <c r="H969" s="16" t="str">
        <f>VLOOKUP(Respostas[[#This Row],[CÓD_CLIENTE]],Localidades[],4,0)</f>
        <v>Sudeste</v>
      </c>
      <c r="I969" s="16" t="s">
        <v>56</v>
      </c>
      <c r="J969" s="16">
        <v>10</v>
      </c>
      <c r="K969" s="17" t="str">
        <f>IF(Respostas[[#This Row],[NOTA_FINAL_NPS]]&gt;=9,"Promotor",IF(Respostas[[#This Row],[NOTA_FINAL_NPS]]&lt;6,"Detrator","Neutro"))</f>
        <v>Promotor</v>
      </c>
    </row>
    <row r="970" spans="2:11" x14ac:dyDescent="0.2">
      <c r="B970" s="15">
        <v>44447</v>
      </c>
      <c r="C970" s="15" t="str">
        <f>UPPER(TEXT(Respostas[[#This Row],[DATA_RESPOSTA]],"mmm"))</f>
        <v>SET</v>
      </c>
      <c r="D970" s="16">
        <v>9000981</v>
      </c>
      <c r="E970" s="16" t="str">
        <f>VLOOKUP(Respostas[[#This Row],[CÓD_CLIENTE]],CadastroClientes[[COD_CLIENTE]:[GERENTE]],5,0)</f>
        <v>Aria</v>
      </c>
      <c r="F970" s="16" t="str">
        <f>VLOOKUP(Respostas[[#This Row],[CÓD_CLIENTE]],Localidades[],2,0)</f>
        <v>Goiania</v>
      </c>
      <c r="G970" s="16" t="str">
        <f>VLOOKUP(Respostas[[#This Row],[CÓD_CLIENTE]],Localidades[],3,0)</f>
        <v>GO</v>
      </c>
      <c r="H970" s="16" t="str">
        <f>VLOOKUP(Respostas[[#This Row],[CÓD_CLIENTE]],Localidades[],4,0)</f>
        <v>Centro-oeste</v>
      </c>
      <c r="I970" s="16" t="s">
        <v>56</v>
      </c>
      <c r="J970" s="16">
        <v>9</v>
      </c>
      <c r="K970" s="17" t="str">
        <f>IF(Respostas[[#This Row],[NOTA_FINAL_NPS]]&gt;=9,"Promotor",IF(Respostas[[#This Row],[NOTA_FINAL_NPS]]&lt;6,"Detrator","Neutro"))</f>
        <v>Promotor</v>
      </c>
    </row>
    <row r="971" spans="2:11" x14ac:dyDescent="0.2">
      <c r="B971" s="15">
        <v>44447</v>
      </c>
      <c r="C971" s="15" t="str">
        <f>UPPER(TEXT(Respostas[[#This Row],[DATA_RESPOSTA]],"mmm"))</f>
        <v>SET</v>
      </c>
      <c r="D971" s="16">
        <v>9001304</v>
      </c>
      <c r="E971" s="16" t="str">
        <f>VLOOKUP(Respostas[[#This Row],[CÓD_CLIENTE]],CadastroClientes[[COD_CLIENTE]:[GERENTE]],5,0)</f>
        <v>Kate</v>
      </c>
      <c r="F971" s="16" t="str">
        <f>VLOOKUP(Respostas[[#This Row],[CÓD_CLIENTE]],Localidades[],2,0)</f>
        <v>São Paulo</v>
      </c>
      <c r="G971" s="16" t="str">
        <f>VLOOKUP(Respostas[[#This Row],[CÓD_CLIENTE]],Localidades[],3,0)</f>
        <v>SP</v>
      </c>
      <c r="H971" s="16" t="str">
        <f>VLOOKUP(Respostas[[#This Row],[CÓD_CLIENTE]],Localidades[],4,0)</f>
        <v>Sudeste</v>
      </c>
      <c r="I971" s="16" t="s">
        <v>54</v>
      </c>
      <c r="J971" s="16">
        <v>10</v>
      </c>
      <c r="K971" s="17" t="str">
        <f>IF(Respostas[[#This Row],[NOTA_FINAL_NPS]]&gt;=9,"Promotor",IF(Respostas[[#This Row],[NOTA_FINAL_NPS]]&lt;6,"Detrator","Neutro"))</f>
        <v>Promotor</v>
      </c>
    </row>
    <row r="972" spans="2:11" x14ac:dyDescent="0.2">
      <c r="B972" s="15">
        <v>44447</v>
      </c>
      <c r="C972" s="15" t="str">
        <f>UPPER(TEXT(Respostas[[#This Row],[DATA_RESPOSTA]],"mmm"))</f>
        <v>SET</v>
      </c>
      <c r="D972" s="16">
        <v>9001376</v>
      </c>
      <c r="E972" s="16" t="str">
        <f>VLOOKUP(Respostas[[#This Row],[CÓD_CLIENTE]],CadastroClientes[[COD_CLIENTE]:[GERENTE]],5,0)</f>
        <v>Analise</v>
      </c>
      <c r="F972" s="16" t="str">
        <f>VLOOKUP(Respostas[[#This Row],[CÓD_CLIENTE]],Localidades[],2,0)</f>
        <v>Porto Alegre</v>
      </c>
      <c r="G972" s="16" t="str">
        <f>VLOOKUP(Respostas[[#This Row],[CÓD_CLIENTE]],Localidades[],3,0)</f>
        <v>RS</v>
      </c>
      <c r="H972" s="16" t="str">
        <f>VLOOKUP(Respostas[[#This Row],[CÓD_CLIENTE]],Localidades[],4,0)</f>
        <v>Sul</v>
      </c>
      <c r="I972" s="16" t="s">
        <v>57</v>
      </c>
      <c r="J972" s="16">
        <v>10</v>
      </c>
      <c r="K972" s="17" t="str">
        <f>IF(Respostas[[#This Row],[NOTA_FINAL_NPS]]&gt;=9,"Promotor",IF(Respostas[[#This Row],[NOTA_FINAL_NPS]]&lt;6,"Detrator","Neutro"))</f>
        <v>Promotor</v>
      </c>
    </row>
    <row r="973" spans="2:11" x14ac:dyDescent="0.2">
      <c r="B973" s="15">
        <v>44447</v>
      </c>
      <c r="C973" s="15" t="str">
        <f>UPPER(TEXT(Respostas[[#This Row],[DATA_RESPOSTA]],"mmm"))</f>
        <v>SET</v>
      </c>
      <c r="D973" s="16">
        <v>9001404</v>
      </c>
      <c r="E973" s="16" t="str">
        <f>VLOOKUP(Respostas[[#This Row],[CÓD_CLIENTE]],CadastroClientes[[COD_CLIENTE]:[GERENTE]],5,0)</f>
        <v>Michael</v>
      </c>
      <c r="F973" s="16" t="str">
        <f>VLOOKUP(Respostas[[#This Row],[CÓD_CLIENTE]],Localidades[],2,0)</f>
        <v>Campinas</v>
      </c>
      <c r="G973" s="16" t="str">
        <f>VLOOKUP(Respostas[[#This Row],[CÓD_CLIENTE]],Localidades[],3,0)</f>
        <v>SP</v>
      </c>
      <c r="H973" s="16" t="str">
        <f>VLOOKUP(Respostas[[#This Row],[CÓD_CLIENTE]],Localidades[],4,0)</f>
        <v>Sudeste</v>
      </c>
      <c r="I973" s="16" t="s">
        <v>57</v>
      </c>
      <c r="J973" s="16">
        <v>9</v>
      </c>
      <c r="K973" s="17" t="str">
        <f>IF(Respostas[[#This Row],[NOTA_FINAL_NPS]]&gt;=9,"Promotor",IF(Respostas[[#This Row],[NOTA_FINAL_NPS]]&lt;6,"Detrator","Neutro"))</f>
        <v>Promotor</v>
      </c>
    </row>
    <row r="974" spans="2:11" x14ac:dyDescent="0.2">
      <c r="B974" s="15">
        <v>44447</v>
      </c>
      <c r="C974" s="15" t="str">
        <f>UPPER(TEXT(Respostas[[#This Row],[DATA_RESPOSTA]],"mmm"))</f>
        <v>SET</v>
      </c>
      <c r="D974" s="16">
        <v>9001502</v>
      </c>
      <c r="E974" s="16" t="str">
        <f>VLOOKUP(Respostas[[#This Row],[CÓD_CLIENTE]],CadastroClientes[[COD_CLIENTE]:[GERENTE]],5,0)</f>
        <v>Aria</v>
      </c>
      <c r="F974" s="16" t="str">
        <f>VLOOKUP(Respostas[[#This Row],[CÓD_CLIENTE]],Localidades[],2,0)</f>
        <v>Recife</v>
      </c>
      <c r="G974" s="16" t="str">
        <f>VLOOKUP(Respostas[[#This Row],[CÓD_CLIENTE]],Localidades[],3,0)</f>
        <v>PE</v>
      </c>
      <c r="H974" s="16" t="str">
        <f>VLOOKUP(Respostas[[#This Row],[CÓD_CLIENTE]],Localidades[],4,0)</f>
        <v>Nordeste</v>
      </c>
      <c r="I974" s="16" t="s">
        <v>57</v>
      </c>
      <c r="J974" s="16">
        <v>8</v>
      </c>
      <c r="K974" s="17" t="str">
        <f>IF(Respostas[[#This Row],[NOTA_FINAL_NPS]]&gt;=9,"Promotor",IF(Respostas[[#This Row],[NOTA_FINAL_NPS]]&lt;6,"Detrator","Neutro"))</f>
        <v>Neutro</v>
      </c>
    </row>
    <row r="975" spans="2:11" x14ac:dyDescent="0.2">
      <c r="B975" s="15">
        <v>44448</v>
      </c>
      <c r="C975" s="15" t="str">
        <f>UPPER(TEXT(Respostas[[#This Row],[DATA_RESPOSTA]],"mmm"))</f>
        <v>SET</v>
      </c>
      <c r="D975" s="16">
        <v>9000078</v>
      </c>
      <c r="E975" s="16" t="str">
        <f>VLOOKUP(Respostas[[#This Row],[CÓD_CLIENTE]],CadastroClientes[[COD_CLIENTE]:[GERENTE]],5,0)</f>
        <v>Michael</v>
      </c>
      <c r="F975" s="16" t="str">
        <f>VLOOKUP(Respostas[[#This Row],[CÓD_CLIENTE]],Localidades[],2,0)</f>
        <v>Goiania</v>
      </c>
      <c r="G975" s="16" t="str">
        <f>VLOOKUP(Respostas[[#This Row],[CÓD_CLIENTE]],Localidades[],3,0)</f>
        <v>GO</v>
      </c>
      <c r="H975" s="16" t="str">
        <f>VLOOKUP(Respostas[[#This Row],[CÓD_CLIENTE]],Localidades[],4,0)</f>
        <v>Centro-oeste</v>
      </c>
      <c r="I975" s="16" t="s">
        <v>58</v>
      </c>
      <c r="J975" s="16">
        <v>10</v>
      </c>
      <c r="K975" s="17" t="str">
        <f>IF(Respostas[[#This Row],[NOTA_FINAL_NPS]]&gt;=9,"Promotor",IF(Respostas[[#This Row],[NOTA_FINAL_NPS]]&lt;6,"Detrator","Neutro"))</f>
        <v>Promotor</v>
      </c>
    </row>
    <row r="976" spans="2:11" x14ac:dyDescent="0.2">
      <c r="B976" s="15">
        <v>44448</v>
      </c>
      <c r="C976" s="15" t="str">
        <f>UPPER(TEXT(Respostas[[#This Row],[DATA_RESPOSTA]],"mmm"))</f>
        <v>SET</v>
      </c>
      <c r="D976" s="16">
        <v>9000962</v>
      </c>
      <c r="E976" s="16" t="str">
        <f>VLOOKUP(Respostas[[#This Row],[CÓD_CLIENTE]],CadastroClientes[[COD_CLIENTE]:[GERENTE]],5,0)</f>
        <v>Aria</v>
      </c>
      <c r="F976" s="16" t="str">
        <f>VLOOKUP(Respostas[[#This Row],[CÓD_CLIENTE]],Localidades[],2,0)</f>
        <v>Goiania</v>
      </c>
      <c r="G976" s="16" t="str">
        <f>VLOOKUP(Respostas[[#This Row],[CÓD_CLIENTE]],Localidades[],3,0)</f>
        <v>GO</v>
      </c>
      <c r="H976" s="16" t="str">
        <f>VLOOKUP(Respostas[[#This Row],[CÓD_CLIENTE]],Localidades[],4,0)</f>
        <v>Centro-oeste</v>
      </c>
      <c r="I976" s="16" t="s">
        <v>54</v>
      </c>
      <c r="J976" s="16">
        <v>10</v>
      </c>
      <c r="K976" s="17" t="str">
        <f>IF(Respostas[[#This Row],[NOTA_FINAL_NPS]]&gt;=9,"Promotor",IF(Respostas[[#This Row],[NOTA_FINAL_NPS]]&lt;6,"Detrator","Neutro"))</f>
        <v>Promotor</v>
      </c>
    </row>
    <row r="977" spans="2:11" x14ac:dyDescent="0.2">
      <c r="B977" s="15">
        <v>44448</v>
      </c>
      <c r="C977" s="15" t="str">
        <f>UPPER(TEXT(Respostas[[#This Row],[DATA_RESPOSTA]],"mmm"))</f>
        <v>SET</v>
      </c>
      <c r="D977" s="16">
        <v>9001176</v>
      </c>
      <c r="E977" s="16" t="str">
        <f>VLOOKUP(Respostas[[#This Row],[CÓD_CLIENTE]],CadastroClientes[[COD_CLIENTE]:[GERENTE]],5,0)</f>
        <v>Dexter</v>
      </c>
      <c r="F977" s="16" t="str">
        <f>VLOOKUP(Respostas[[#This Row],[CÓD_CLIENTE]],Localidades[],2,0)</f>
        <v>Porto Alegre</v>
      </c>
      <c r="G977" s="16" t="str">
        <f>VLOOKUP(Respostas[[#This Row],[CÓD_CLIENTE]],Localidades[],3,0)</f>
        <v>RS</v>
      </c>
      <c r="H977" s="16" t="str">
        <f>VLOOKUP(Respostas[[#This Row],[CÓD_CLIENTE]],Localidades[],4,0)</f>
        <v>Sul</v>
      </c>
      <c r="I977" s="16" t="s">
        <v>56</v>
      </c>
      <c r="J977" s="16">
        <v>10</v>
      </c>
      <c r="K977" s="17" t="str">
        <f>IF(Respostas[[#This Row],[NOTA_FINAL_NPS]]&gt;=9,"Promotor",IF(Respostas[[#This Row],[NOTA_FINAL_NPS]]&lt;6,"Detrator","Neutro"))</f>
        <v>Promotor</v>
      </c>
    </row>
    <row r="978" spans="2:11" x14ac:dyDescent="0.2">
      <c r="B978" s="15">
        <v>44448</v>
      </c>
      <c r="C978" s="15" t="str">
        <f>UPPER(TEXT(Respostas[[#This Row],[DATA_RESPOSTA]],"mmm"))</f>
        <v>SET</v>
      </c>
      <c r="D978" s="16">
        <v>9001565</v>
      </c>
      <c r="E978" s="16" t="str">
        <f>VLOOKUP(Respostas[[#This Row],[CÓD_CLIENTE]],CadastroClientes[[COD_CLIENTE]:[GERENTE]],5,0)</f>
        <v>Kate</v>
      </c>
      <c r="F978" s="16" t="str">
        <f>VLOOKUP(Respostas[[#This Row],[CÓD_CLIENTE]],Localidades[],2,0)</f>
        <v>Campinas</v>
      </c>
      <c r="G978" s="16" t="str">
        <f>VLOOKUP(Respostas[[#This Row],[CÓD_CLIENTE]],Localidades[],3,0)</f>
        <v>SP</v>
      </c>
      <c r="H978" s="16" t="str">
        <f>VLOOKUP(Respostas[[#This Row],[CÓD_CLIENTE]],Localidades[],4,0)</f>
        <v>Sudeste</v>
      </c>
      <c r="I978" s="16" t="s">
        <v>57</v>
      </c>
      <c r="J978" s="16">
        <v>10</v>
      </c>
      <c r="K978" s="17" t="str">
        <f>IF(Respostas[[#This Row],[NOTA_FINAL_NPS]]&gt;=9,"Promotor",IF(Respostas[[#This Row],[NOTA_FINAL_NPS]]&lt;6,"Detrator","Neutro"))</f>
        <v>Promotor</v>
      </c>
    </row>
    <row r="979" spans="2:11" x14ac:dyDescent="0.2">
      <c r="B979" s="15">
        <v>44449</v>
      </c>
      <c r="C979" s="15" t="str">
        <f>UPPER(TEXT(Respostas[[#This Row],[DATA_RESPOSTA]],"mmm"))</f>
        <v>SET</v>
      </c>
      <c r="D979" s="16">
        <v>9000306</v>
      </c>
      <c r="E979" s="16" t="str">
        <f>VLOOKUP(Respostas[[#This Row],[CÓD_CLIENTE]],CadastroClientes[[COD_CLIENTE]:[GERENTE]],5,0)</f>
        <v>Analise</v>
      </c>
      <c r="F979" s="16" t="str">
        <f>VLOOKUP(Respostas[[#This Row],[CÓD_CLIENTE]],Localidades[],2,0)</f>
        <v>Manaus</v>
      </c>
      <c r="G979" s="16" t="str">
        <f>VLOOKUP(Respostas[[#This Row],[CÓD_CLIENTE]],Localidades[],3,0)</f>
        <v>AM</v>
      </c>
      <c r="H979" s="16" t="str">
        <f>VLOOKUP(Respostas[[#This Row],[CÓD_CLIENTE]],Localidades[],4,0)</f>
        <v>Norte</v>
      </c>
      <c r="I979" s="16" t="s">
        <v>57</v>
      </c>
      <c r="J979" s="16">
        <v>9</v>
      </c>
      <c r="K979" s="17" t="str">
        <f>IF(Respostas[[#This Row],[NOTA_FINAL_NPS]]&gt;=9,"Promotor",IF(Respostas[[#This Row],[NOTA_FINAL_NPS]]&lt;6,"Detrator","Neutro"))</f>
        <v>Promotor</v>
      </c>
    </row>
    <row r="980" spans="2:11" x14ac:dyDescent="0.2">
      <c r="B980" s="15">
        <v>44449</v>
      </c>
      <c r="C980" s="15" t="str">
        <f>UPPER(TEXT(Respostas[[#This Row],[DATA_RESPOSTA]],"mmm"))</f>
        <v>SET</v>
      </c>
      <c r="D980" s="16">
        <v>9001053</v>
      </c>
      <c r="E980" s="16" t="str">
        <f>VLOOKUP(Respostas[[#This Row],[CÓD_CLIENTE]],CadastroClientes[[COD_CLIENTE]:[GERENTE]],5,0)</f>
        <v>Michael</v>
      </c>
      <c r="F980" s="16" t="str">
        <f>VLOOKUP(Respostas[[#This Row],[CÓD_CLIENTE]],Localidades[],2,0)</f>
        <v>Belo Horizonte</v>
      </c>
      <c r="G980" s="16" t="str">
        <f>VLOOKUP(Respostas[[#This Row],[CÓD_CLIENTE]],Localidades[],3,0)</f>
        <v>MG</v>
      </c>
      <c r="H980" s="16" t="str">
        <f>VLOOKUP(Respostas[[#This Row],[CÓD_CLIENTE]],Localidades[],4,0)</f>
        <v>Sudeste</v>
      </c>
      <c r="I980" s="16" t="s">
        <v>55</v>
      </c>
      <c r="J980" s="16">
        <v>10</v>
      </c>
      <c r="K980" s="17" t="str">
        <f>IF(Respostas[[#This Row],[NOTA_FINAL_NPS]]&gt;=9,"Promotor",IF(Respostas[[#This Row],[NOTA_FINAL_NPS]]&lt;6,"Detrator","Neutro"))</f>
        <v>Promotor</v>
      </c>
    </row>
    <row r="981" spans="2:11" x14ac:dyDescent="0.2">
      <c r="B981" s="15">
        <v>44449</v>
      </c>
      <c r="C981" s="15" t="str">
        <f>UPPER(TEXT(Respostas[[#This Row],[DATA_RESPOSTA]],"mmm"))</f>
        <v>SET</v>
      </c>
      <c r="D981" s="16">
        <v>9001146</v>
      </c>
      <c r="E981" s="16" t="str">
        <f>VLOOKUP(Respostas[[#This Row],[CÓD_CLIENTE]],CadastroClientes[[COD_CLIENTE]:[GERENTE]],5,0)</f>
        <v>Aria</v>
      </c>
      <c r="F981" s="16" t="str">
        <f>VLOOKUP(Respostas[[#This Row],[CÓD_CLIENTE]],Localidades[],2,0)</f>
        <v>Campinas</v>
      </c>
      <c r="G981" s="16" t="str">
        <f>VLOOKUP(Respostas[[#This Row],[CÓD_CLIENTE]],Localidades[],3,0)</f>
        <v>SP</v>
      </c>
      <c r="H981" s="16" t="str">
        <f>VLOOKUP(Respostas[[#This Row],[CÓD_CLIENTE]],Localidades[],4,0)</f>
        <v>Sudeste</v>
      </c>
      <c r="I981" s="16" t="s">
        <v>54</v>
      </c>
      <c r="J981" s="16">
        <v>9</v>
      </c>
      <c r="K981" s="17" t="str">
        <f>IF(Respostas[[#This Row],[NOTA_FINAL_NPS]]&gt;=9,"Promotor",IF(Respostas[[#This Row],[NOTA_FINAL_NPS]]&lt;6,"Detrator","Neutro"))</f>
        <v>Promotor</v>
      </c>
    </row>
    <row r="982" spans="2:11" x14ac:dyDescent="0.2">
      <c r="B982" s="15">
        <v>44449</v>
      </c>
      <c r="C982" s="15" t="str">
        <f>UPPER(TEXT(Respostas[[#This Row],[DATA_RESPOSTA]],"mmm"))</f>
        <v>SET</v>
      </c>
      <c r="D982" s="16">
        <v>9001379</v>
      </c>
      <c r="E982" s="16" t="str">
        <f>VLOOKUP(Respostas[[#This Row],[CÓD_CLIENTE]],CadastroClientes[[COD_CLIENTE]:[GERENTE]],5,0)</f>
        <v>Aria</v>
      </c>
      <c r="F982" s="16" t="str">
        <f>VLOOKUP(Respostas[[#This Row],[CÓD_CLIENTE]],Localidades[],2,0)</f>
        <v>Campinas</v>
      </c>
      <c r="G982" s="16" t="str">
        <f>VLOOKUP(Respostas[[#This Row],[CÓD_CLIENTE]],Localidades[],3,0)</f>
        <v>SP</v>
      </c>
      <c r="H982" s="16" t="str">
        <f>VLOOKUP(Respostas[[#This Row],[CÓD_CLIENTE]],Localidades[],4,0)</f>
        <v>Sudeste</v>
      </c>
      <c r="I982" s="16" t="s">
        <v>57</v>
      </c>
      <c r="J982" s="16">
        <v>8</v>
      </c>
      <c r="K982" s="17" t="str">
        <f>IF(Respostas[[#This Row],[NOTA_FINAL_NPS]]&gt;=9,"Promotor",IF(Respostas[[#This Row],[NOTA_FINAL_NPS]]&lt;6,"Detrator","Neutro"))</f>
        <v>Neutro</v>
      </c>
    </row>
    <row r="983" spans="2:11" x14ac:dyDescent="0.2">
      <c r="B983" s="15">
        <v>44449</v>
      </c>
      <c r="C983" s="15" t="str">
        <f>UPPER(TEXT(Respostas[[#This Row],[DATA_RESPOSTA]],"mmm"))</f>
        <v>SET</v>
      </c>
      <c r="D983" s="16">
        <v>9001478</v>
      </c>
      <c r="E983" s="16" t="str">
        <f>VLOOKUP(Respostas[[#This Row],[CÓD_CLIENTE]],CadastroClientes[[COD_CLIENTE]:[GERENTE]],5,0)</f>
        <v>Analise</v>
      </c>
      <c r="F983" s="16" t="str">
        <f>VLOOKUP(Respostas[[#This Row],[CÓD_CLIENTE]],Localidades[],2,0)</f>
        <v>Goiania</v>
      </c>
      <c r="G983" s="16" t="str">
        <f>VLOOKUP(Respostas[[#This Row],[CÓD_CLIENTE]],Localidades[],3,0)</f>
        <v>GO</v>
      </c>
      <c r="H983" s="16" t="str">
        <f>VLOOKUP(Respostas[[#This Row],[CÓD_CLIENTE]],Localidades[],4,0)</f>
        <v>Centro-oeste</v>
      </c>
      <c r="I983" s="16" t="s">
        <v>57</v>
      </c>
      <c r="J983" s="16">
        <v>8</v>
      </c>
      <c r="K983" s="17" t="str">
        <f>IF(Respostas[[#This Row],[NOTA_FINAL_NPS]]&gt;=9,"Promotor",IF(Respostas[[#This Row],[NOTA_FINAL_NPS]]&lt;6,"Detrator","Neutro"))</f>
        <v>Neutro</v>
      </c>
    </row>
    <row r="984" spans="2:11" x14ac:dyDescent="0.2">
      <c r="B984" s="15">
        <v>44449</v>
      </c>
      <c r="C984" s="15" t="str">
        <f>UPPER(TEXT(Respostas[[#This Row],[DATA_RESPOSTA]],"mmm"))</f>
        <v>SET</v>
      </c>
      <c r="D984" s="16">
        <v>9001494</v>
      </c>
      <c r="E984" s="16" t="str">
        <f>VLOOKUP(Respostas[[#This Row],[CÓD_CLIENTE]],CadastroClientes[[COD_CLIENTE]:[GERENTE]],5,0)</f>
        <v>Dexter</v>
      </c>
      <c r="F984" s="16" t="str">
        <f>VLOOKUP(Respostas[[#This Row],[CÓD_CLIENTE]],Localidades[],2,0)</f>
        <v>São Paulo</v>
      </c>
      <c r="G984" s="16" t="str">
        <f>VLOOKUP(Respostas[[#This Row],[CÓD_CLIENTE]],Localidades[],3,0)</f>
        <v>SP</v>
      </c>
      <c r="H984" s="16" t="str">
        <f>VLOOKUP(Respostas[[#This Row],[CÓD_CLIENTE]],Localidades[],4,0)</f>
        <v>Sudeste</v>
      </c>
      <c r="I984" s="16" t="s">
        <v>57</v>
      </c>
      <c r="J984" s="16">
        <v>10</v>
      </c>
      <c r="K984" s="17" t="str">
        <f>IF(Respostas[[#This Row],[NOTA_FINAL_NPS]]&gt;=9,"Promotor",IF(Respostas[[#This Row],[NOTA_FINAL_NPS]]&lt;6,"Detrator","Neutro"))</f>
        <v>Promotor</v>
      </c>
    </row>
    <row r="985" spans="2:11" x14ac:dyDescent="0.2">
      <c r="B985" s="15">
        <v>44450</v>
      </c>
      <c r="C985" s="15" t="str">
        <f>UPPER(TEXT(Respostas[[#This Row],[DATA_RESPOSTA]],"mmm"))</f>
        <v>SET</v>
      </c>
      <c r="D985" s="16">
        <v>9001124</v>
      </c>
      <c r="E985" s="16" t="str">
        <f>VLOOKUP(Respostas[[#This Row],[CÓD_CLIENTE]],CadastroClientes[[COD_CLIENTE]:[GERENTE]],5,0)</f>
        <v>Analise</v>
      </c>
      <c r="F985" s="16" t="str">
        <f>VLOOKUP(Respostas[[#This Row],[CÓD_CLIENTE]],Localidades[],2,0)</f>
        <v>Florianopolis</v>
      </c>
      <c r="G985" s="16" t="str">
        <f>VLOOKUP(Respostas[[#This Row],[CÓD_CLIENTE]],Localidades[],3,0)</f>
        <v>SC</v>
      </c>
      <c r="H985" s="16" t="str">
        <f>VLOOKUP(Respostas[[#This Row],[CÓD_CLIENTE]],Localidades[],4,0)</f>
        <v>Sul</v>
      </c>
      <c r="I985" s="16" t="s">
        <v>58</v>
      </c>
      <c r="J985" s="16">
        <v>8</v>
      </c>
      <c r="K985" s="17" t="str">
        <f>IF(Respostas[[#This Row],[NOTA_FINAL_NPS]]&gt;=9,"Promotor",IF(Respostas[[#This Row],[NOTA_FINAL_NPS]]&lt;6,"Detrator","Neutro"))</f>
        <v>Neutro</v>
      </c>
    </row>
    <row r="986" spans="2:11" x14ac:dyDescent="0.2">
      <c r="B986" s="15">
        <v>44451</v>
      </c>
      <c r="C986" s="15" t="str">
        <f>UPPER(TEXT(Respostas[[#This Row],[DATA_RESPOSTA]],"mmm"))</f>
        <v>SET</v>
      </c>
      <c r="D986" s="16">
        <v>9000088</v>
      </c>
      <c r="E986" s="16" t="str">
        <f>VLOOKUP(Respostas[[#This Row],[CÓD_CLIENTE]],CadastroClientes[[COD_CLIENTE]:[GERENTE]],5,0)</f>
        <v>Aria</v>
      </c>
      <c r="F986" s="16" t="str">
        <f>VLOOKUP(Respostas[[#This Row],[CÓD_CLIENTE]],Localidades[],2,0)</f>
        <v>Campinas</v>
      </c>
      <c r="G986" s="16" t="str">
        <f>VLOOKUP(Respostas[[#This Row],[CÓD_CLIENTE]],Localidades[],3,0)</f>
        <v>SP</v>
      </c>
      <c r="H986" s="16" t="str">
        <f>VLOOKUP(Respostas[[#This Row],[CÓD_CLIENTE]],Localidades[],4,0)</f>
        <v>Sudeste</v>
      </c>
      <c r="I986" s="16" t="s">
        <v>58</v>
      </c>
      <c r="J986" s="16">
        <v>9</v>
      </c>
      <c r="K986" s="17" t="str">
        <f>IF(Respostas[[#This Row],[NOTA_FINAL_NPS]]&gt;=9,"Promotor",IF(Respostas[[#This Row],[NOTA_FINAL_NPS]]&lt;6,"Detrator","Neutro"))</f>
        <v>Promotor</v>
      </c>
    </row>
    <row r="987" spans="2:11" x14ac:dyDescent="0.2">
      <c r="B987" s="15">
        <v>44451</v>
      </c>
      <c r="C987" s="15" t="str">
        <f>UPPER(TEXT(Respostas[[#This Row],[DATA_RESPOSTA]],"mmm"))</f>
        <v>SET</v>
      </c>
      <c r="D987" s="16">
        <v>9000834</v>
      </c>
      <c r="E987" s="16" t="str">
        <f>VLOOKUP(Respostas[[#This Row],[CÓD_CLIENTE]],CadastroClientes[[COD_CLIENTE]:[GERENTE]],5,0)</f>
        <v>Dexter</v>
      </c>
      <c r="F987" s="16" t="str">
        <f>VLOOKUP(Respostas[[#This Row],[CÓD_CLIENTE]],Localidades[],2,0)</f>
        <v>Porto Alegre</v>
      </c>
      <c r="G987" s="16" t="str">
        <f>VLOOKUP(Respostas[[#This Row],[CÓD_CLIENTE]],Localidades[],3,0)</f>
        <v>RS</v>
      </c>
      <c r="H987" s="16" t="str">
        <f>VLOOKUP(Respostas[[#This Row],[CÓD_CLIENTE]],Localidades[],4,0)</f>
        <v>Sul</v>
      </c>
      <c r="I987" s="16" t="s">
        <v>56</v>
      </c>
      <c r="J987" s="16">
        <v>9</v>
      </c>
      <c r="K987" s="17" t="str">
        <f>IF(Respostas[[#This Row],[NOTA_FINAL_NPS]]&gt;=9,"Promotor",IF(Respostas[[#This Row],[NOTA_FINAL_NPS]]&lt;6,"Detrator","Neutro"))</f>
        <v>Promotor</v>
      </c>
    </row>
    <row r="988" spans="2:11" x14ac:dyDescent="0.2">
      <c r="B988" s="15">
        <v>44451</v>
      </c>
      <c r="C988" s="15" t="str">
        <f>UPPER(TEXT(Respostas[[#This Row],[DATA_RESPOSTA]],"mmm"))</f>
        <v>SET</v>
      </c>
      <c r="D988" s="16">
        <v>9001060</v>
      </c>
      <c r="E988" s="16" t="str">
        <f>VLOOKUP(Respostas[[#This Row],[CÓD_CLIENTE]],CadastroClientes[[COD_CLIENTE]:[GERENTE]],5,0)</f>
        <v>Michael</v>
      </c>
      <c r="F988" s="16" t="str">
        <f>VLOOKUP(Respostas[[#This Row],[CÓD_CLIENTE]],Localidades[],2,0)</f>
        <v>Recife</v>
      </c>
      <c r="G988" s="16" t="str">
        <f>VLOOKUP(Respostas[[#This Row],[CÓD_CLIENTE]],Localidades[],3,0)</f>
        <v>PE</v>
      </c>
      <c r="H988" s="16" t="str">
        <f>VLOOKUP(Respostas[[#This Row],[CÓD_CLIENTE]],Localidades[],4,0)</f>
        <v>Nordeste</v>
      </c>
      <c r="I988" s="16" t="s">
        <v>54</v>
      </c>
      <c r="J988" s="16">
        <v>9</v>
      </c>
      <c r="K988" s="17" t="str">
        <f>IF(Respostas[[#This Row],[NOTA_FINAL_NPS]]&gt;=9,"Promotor",IF(Respostas[[#This Row],[NOTA_FINAL_NPS]]&lt;6,"Detrator","Neutro"))</f>
        <v>Promotor</v>
      </c>
    </row>
    <row r="989" spans="2:11" x14ac:dyDescent="0.2">
      <c r="B989" s="15">
        <v>44451</v>
      </c>
      <c r="C989" s="15" t="str">
        <f>UPPER(TEXT(Respostas[[#This Row],[DATA_RESPOSTA]],"mmm"))</f>
        <v>SET</v>
      </c>
      <c r="D989" s="16">
        <v>9001243</v>
      </c>
      <c r="E989" s="16" t="str">
        <f>VLOOKUP(Respostas[[#This Row],[CÓD_CLIENTE]],CadastroClientes[[COD_CLIENTE]:[GERENTE]],5,0)</f>
        <v>Dexter</v>
      </c>
      <c r="F989" s="16" t="str">
        <f>VLOOKUP(Respostas[[#This Row],[CÓD_CLIENTE]],Localidades[],2,0)</f>
        <v>Recife</v>
      </c>
      <c r="G989" s="16" t="str">
        <f>VLOOKUP(Respostas[[#This Row],[CÓD_CLIENTE]],Localidades[],3,0)</f>
        <v>PE</v>
      </c>
      <c r="H989" s="16" t="str">
        <f>VLOOKUP(Respostas[[#This Row],[CÓD_CLIENTE]],Localidades[],4,0)</f>
        <v>Nordeste</v>
      </c>
      <c r="I989" s="16" t="s">
        <v>56</v>
      </c>
      <c r="J989" s="16">
        <v>8</v>
      </c>
      <c r="K989" s="17" t="str">
        <f>IF(Respostas[[#This Row],[NOTA_FINAL_NPS]]&gt;=9,"Promotor",IF(Respostas[[#This Row],[NOTA_FINAL_NPS]]&lt;6,"Detrator","Neutro"))</f>
        <v>Neutro</v>
      </c>
    </row>
    <row r="990" spans="2:11" x14ac:dyDescent="0.2">
      <c r="B990" s="15">
        <v>44451</v>
      </c>
      <c r="C990" s="15" t="str">
        <f>UPPER(TEXT(Respostas[[#This Row],[DATA_RESPOSTA]],"mmm"))</f>
        <v>SET</v>
      </c>
      <c r="D990" s="16">
        <v>9001305</v>
      </c>
      <c r="E990" s="16" t="str">
        <f>VLOOKUP(Respostas[[#This Row],[CÓD_CLIENTE]],CadastroClientes[[COD_CLIENTE]:[GERENTE]],5,0)</f>
        <v>Kate</v>
      </c>
      <c r="F990" s="16" t="str">
        <f>VLOOKUP(Respostas[[#This Row],[CÓD_CLIENTE]],Localidades[],2,0)</f>
        <v>Florianopolis</v>
      </c>
      <c r="G990" s="16" t="str">
        <f>VLOOKUP(Respostas[[#This Row],[CÓD_CLIENTE]],Localidades[],3,0)</f>
        <v>SC</v>
      </c>
      <c r="H990" s="16" t="str">
        <f>VLOOKUP(Respostas[[#This Row],[CÓD_CLIENTE]],Localidades[],4,0)</f>
        <v>Sul</v>
      </c>
      <c r="I990" s="16" t="s">
        <v>57</v>
      </c>
      <c r="J990" s="16">
        <v>10</v>
      </c>
      <c r="K990" s="17" t="str">
        <f>IF(Respostas[[#This Row],[NOTA_FINAL_NPS]]&gt;=9,"Promotor",IF(Respostas[[#This Row],[NOTA_FINAL_NPS]]&lt;6,"Detrator","Neutro"))</f>
        <v>Promotor</v>
      </c>
    </row>
    <row r="991" spans="2:11" x14ac:dyDescent="0.2">
      <c r="B991" s="15">
        <v>44451</v>
      </c>
      <c r="C991" s="15" t="str">
        <f>UPPER(TEXT(Respostas[[#This Row],[DATA_RESPOSTA]],"mmm"))</f>
        <v>SET</v>
      </c>
      <c r="D991" s="16">
        <v>9001389</v>
      </c>
      <c r="E991" s="16" t="str">
        <f>VLOOKUP(Respostas[[#This Row],[CÓD_CLIENTE]],CadastroClientes[[COD_CLIENTE]:[GERENTE]],5,0)</f>
        <v>Kate</v>
      </c>
      <c r="F991" s="16" t="str">
        <f>VLOOKUP(Respostas[[#This Row],[CÓD_CLIENTE]],Localidades[],2,0)</f>
        <v>Campinas</v>
      </c>
      <c r="G991" s="16" t="str">
        <f>VLOOKUP(Respostas[[#This Row],[CÓD_CLIENTE]],Localidades[],3,0)</f>
        <v>SP</v>
      </c>
      <c r="H991" s="16" t="str">
        <f>VLOOKUP(Respostas[[#This Row],[CÓD_CLIENTE]],Localidades[],4,0)</f>
        <v>Sudeste</v>
      </c>
      <c r="I991" s="16" t="s">
        <v>57</v>
      </c>
      <c r="J991" s="16">
        <v>9</v>
      </c>
      <c r="K991" s="17" t="str">
        <f>IF(Respostas[[#This Row],[NOTA_FINAL_NPS]]&gt;=9,"Promotor",IF(Respostas[[#This Row],[NOTA_FINAL_NPS]]&lt;6,"Detrator","Neutro"))</f>
        <v>Promotor</v>
      </c>
    </row>
    <row r="992" spans="2:11" x14ac:dyDescent="0.2">
      <c r="B992" s="15">
        <v>44451</v>
      </c>
      <c r="C992" s="15" t="str">
        <f>UPPER(TEXT(Respostas[[#This Row],[DATA_RESPOSTA]],"mmm"))</f>
        <v>SET</v>
      </c>
      <c r="D992" s="16">
        <v>9001396</v>
      </c>
      <c r="E992" s="16" t="str">
        <f>VLOOKUP(Respostas[[#This Row],[CÓD_CLIENTE]],CadastroClientes[[COD_CLIENTE]:[GERENTE]],5,0)</f>
        <v>Walter</v>
      </c>
      <c r="F992" s="16" t="str">
        <f>VLOOKUP(Respostas[[#This Row],[CÓD_CLIENTE]],Localidades[],2,0)</f>
        <v>Belo Horizonte</v>
      </c>
      <c r="G992" s="16" t="str">
        <f>VLOOKUP(Respostas[[#This Row],[CÓD_CLIENTE]],Localidades[],3,0)</f>
        <v>MG</v>
      </c>
      <c r="H992" s="16" t="str">
        <f>VLOOKUP(Respostas[[#This Row],[CÓD_CLIENTE]],Localidades[],4,0)</f>
        <v>Sudeste</v>
      </c>
      <c r="I992" s="16" t="s">
        <v>57</v>
      </c>
      <c r="J992" s="16">
        <v>9</v>
      </c>
      <c r="K992" s="17" t="str">
        <f>IF(Respostas[[#This Row],[NOTA_FINAL_NPS]]&gt;=9,"Promotor",IF(Respostas[[#This Row],[NOTA_FINAL_NPS]]&lt;6,"Detrator","Neutro"))</f>
        <v>Promotor</v>
      </c>
    </row>
    <row r="993" spans="2:11" x14ac:dyDescent="0.2">
      <c r="B993" s="15">
        <v>44451</v>
      </c>
      <c r="C993" s="15" t="str">
        <f>UPPER(TEXT(Respostas[[#This Row],[DATA_RESPOSTA]],"mmm"))</f>
        <v>SET</v>
      </c>
      <c r="D993" s="16">
        <v>9001480</v>
      </c>
      <c r="E993" s="16" t="str">
        <f>VLOOKUP(Respostas[[#This Row],[CÓD_CLIENTE]],CadastroClientes[[COD_CLIENTE]:[GERENTE]],5,0)</f>
        <v>Dexter</v>
      </c>
      <c r="F993" s="16" t="str">
        <f>VLOOKUP(Respostas[[#This Row],[CÓD_CLIENTE]],Localidades[],2,0)</f>
        <v>Belo Horizonte</v>
      </c>
      <c r="G993" s="16" t="str">
        <f>VLOOKUP(Respostas[[#This Row],[CÓD_CLIENTE]],Localidades[],3,0)</f>
        <v>MG</v>
      </c>
      <c r="H993" s="16" t="str">
        <f>VLOOKUP(Respostas[[#This Row],[CÓD_CLIENTE]],Localidades[],4,0)</f>
        <v>Sudeste</v>
      </c>
      <c r="I993" s="16" t="s">
        <v>57</v>
      </c>
      <c r="J993" s="16">
        <v>8</v>
      </c>
      <c r="K993" s="17" t="str">
        <f>IF(Respostas[[#This Row],[NOTA_FINAL_NPS]]&gt;=9,"Promotor",IF(Respostas[[#This Row],[NOTA_FINAL_NPS]]&lt;6,"Detrator","Neutro"))</f>
        <v>Neutro</v>
      </c>
    </row>
    <row r="994" spans="2:11" x14ac:dyDescent="0.2">
      <c r="B994" s="15">
        <v>44451</v>
      </c>
      <c r="C994" s="15" t="str">
        <f>UPPER(TEXT(Respostas[[#This Row],[DATA_RESPOSTA]],"mmm"))</f>
        <v>SET</v>
      </c>
      <c r="D994" s="16">
        <v>9001515</v>
      </c>
      <c r="E994" s="16" t="str">
        <f>VLOOKUP(Respostas[[#This Row],[CÓD_CLIENTE]],CadastroClientes[[COD_CLIENTE]:[GERENTE]],5,0)</f>
        <v>Michael</v>
      </c>
      <c r="F994" s="16" t="str">
        <f>VLOOKUP(Respostas[[#This Row],[CÓD_CLIENTE]],Localidades[],2,0)</f>
        <v>Manaus</v>
      </c>
      <c r="G994" s="16" t="str">
        <f>VLOOKUP(Respostas[[#This Row],[CÓD_CLIENTE]],Localidades[],3,0)</f>
        <v>AM</v>
      </c>
      <c r="H994" s="16" t="str">
        <f>VLOOKUP(Respostas[[#This Row],[CÓD_CLIENTE]],Localidades[],4,0)</f>
        <v>Norte</v>
      </c>
      <c r="I994" s="16" t="s">
        <v>57</v>
      </c>
      <c r="J994" s="16">
        <v>10</v>
      </c>
      <c r="K994" s="17" t="str">
        <f>IF(Respostas[[#This Row],[NOTA_FINAL_NPS]]&gt;=9,"Promotor",IF(Respostas[[#This Row],[NOTA_FINAL_NPS]]&lt;6,"Detrator","Neutro"))</f>
        <v>Promotor</v>
      </c>
    </row>
    <row r="995" spans="2:11" x14ac:dyDescent="0.2">
      <c r="B995" s="15">
        <v>44451</v>
      </c>
      <c r="C995" s="15" t="str">
        <f>UPPER(TEXT(Respostas[[#This Row],[DATA_RESPOSTA]],"mmm"))</f>
        <v>SET</v>
      </c>
      <c r="D995" s="16">
        <v>9001559</v>
      </c>
      <c r="E995" s="16" t="str">
        <f>VLOOKUP(Respostas[[#This Row],[CÓD_CLIENTE]],CadastroClientes[[COD_CLIENTE]:[GERENTE]],5,0)</f>
        <v>Walter</v>
      </c>
      <c r="F995" s="16" t="str">
        <f>VLOOKUP(Respostas[[#This Row],[CÓD_CLIENTE]],Localidades[],2,0)</f>
        <v>São Paulo</v>
      </c>
      <c r="G995" s="16" t="str">
        <f>VLOOKUP(Respostas[[#This Row],[CÓD_CLIENTE]],Localidades[],3,0)</f>
        <v>SP</v>
      </c>
      <c r="H995" s="16" t="str">
        <f>VLOOKUP(Respostas[[#This Row],[CÓD_CLIENTE]],Localidades[],4,0)</f>
        <v>Sudeste</v>
      </c>
      <c r="I995" s="16" t="s">
        <v>57</v>
      </c>
      <c r="J995" s="16">
        <v>9</v>
      </c>
      <c r="K995" s="17" t="str">
        <f>IF(Respostas[[#This Row],[NOTA_FINAL_NPS]]&gt;=9,"Promotor",IF(Respostas[[#This Row],[NOTA_FINAL_NPS]]&lt;6,"Detrator","Neutro"))</f>
        <v>Promotor</v>
      </c>
    </row>
    <row r="996" spans="2:11" x14ac:dyDescent="0.2">
      <c r="B996" s="15">
        <v>44451</v>
      </c>
      <c r="C996" s="15" t="str">
        <f>UPPER(TEXT(Respostas[[#This Row],[DATA_RESPOSTA]],"mmm"))</f>
        <v>SET</v>
      </c>
      <c r="D996" s="16">
        <v>9001602</v>
      </c>
      <c r="E996" s="16" t="str">
        <f>VLOOKUP(Respostas[[#This Row],[CÓD_CLIENTE]],CadastroClientes[[COD_CLIENTE]:[GERENTE]],5,0)</f>
        <v>Kate</v>
      </c>
      <c r="F996" s="16" t="str">
        <f>VLOOKUP(Respostas[[#This Row],[CÓD_CLIENTE]],Localidades[],2,0)</f>
        <v>Florianopolis</v>
      </c>
      <c r="G996" s="16" t="str">
        <f>VLOOKUP(Respostas[[#This Row],[CÓD_CLIENTE]],Localidades[],3,0)</f>
        <v>SC</v>
      </c>
      <c r="H996" s="16" t="str">
        <f>VLOOKUP(Respostas[[#This Row],[CÓD_CLIENTE]],Localidades[],4,0)</f>
        <v>Sul</v>
      </c>
      <c r="I996" s="16" t="s">
        <v>57</v>
      </c>
      <c r="J996" s="16">
        <v>10</v>
      </c>
      <c r="K996" s="17" t="str">
        <f>IF(Respostas[[#This Row],[NOTA_FINAL_NPS]]&gt;=9,"Promotor",IF(Respostas[[#This Row],[NOTA_FINAL_NPS]]&lt;6,"Detrator","Neutro"))</f>
        <v>Promotor</v>
      </c>
    </row>
    <row r="997" spans="2:11" x14ac:dyDescent="0.2">
      <c r="B997" s="15">
        <v>44452</v>
      </c>
      <c r="C997" s="15" t="str">
        <f>UPPER(TEXT(Respostas[[#This Row],[DATA_RESPOSTA]],"mmm"))</f>
        <v>SET</v>
      </c>
      <c r="D997" s="16">
        <v>9000045</v>
      </c>
      <c r="E997" s="16" t="str">
        <f>VLOOKUP(Respostas[[#This Row],[CÓD_CLIENTE]],CadastroClientes[[COD_CLIENTE]:[GERENTE]],5,0)</f>
        <v>Aria</v>
      </c>
      <c r="F997" s="16" t="str">
        <f>VLOOKUP(Respostas[[#This Row],[CÓD_CLIENTE]],Localidades[],2,0)</f>
        <v>Belo Horizonte</v>
      </c>
      <c r="G997" s="16" t="str">
        <f>VLOOKUP(Respostas[[#This Row],[CÓD_CLIENTE]],Localidades[],3,0)</f>
        <v>MG</v>
      </c>
      <c r="H997" s="16" t="str">
        <f>VLOOKUP(Respostas[[#This Row],[CÓD_CLIENTE]],Localidades[],4,0)</f>
        <v>Sudeste</v>
      </c>
      <c r="I997" s="16" t="s">
        <v>58</v>
      </c>
      <c r="J997" s="16">
        <v>9</v>
      </c>
      <c r="K997" s="17" t="str">
        <f>IF(Respostas[[#This Row],[NOTA_FINAL_NPS]]&gt;=9,"Promotor",IF(Respostas[[#This Row],[NOTA_FINAL_NPS]]&lt;6,"Detrator","Neutro"))</f>
        <v>Promotor</v>
      </c>
    </row>
    <row r="998" spans="2:11" x14ac:dyDescent="0.2">
      <c r="B998" s="15">
        <v>44452</v>
      </c>
      <c r="C998" s="15" t="str">
        <f>UPPER(TEXT(Respostas[[#This Row],[DATA_RESPOSTA]],"mmm"))</f>
        <v>SET</v>
      </c>
      <c r="D998" s="16">
        <v>9000445</v>
      </c>
      <c r="E998" s="16" t="str">
        <f>VLOOKUP(Respostas[[#This Row],[CÓD_CLIENTE]],CadastroClientes[[COD_CLIENTE]:[GERENTE]],5,0)</f>
        <v>Analise</v>
      </c>
      <c r="F998" s="16" t="str">
        <f>VLOOKUP(Respostas[[#This Row],[CÓD_CLIENTE]],Localidades[],2,0)</f>
        <v>Belo Horizonte</v>
      </c>
      <c r="G998" s="16" t="str">
        <f>VLOOKUP(Respostas[[#This Row],[CÓD_CLIENTE]],Localidades[],3,0)</f>
        <v>MG</v>
      </c>
      <c r="H998" s="16" t="str">
        <f>VLOOKUP(Respostas[[#This Row],[CÓD_CLIENTE]],Localidades[],4,0)</f>
        <v>Sudeste</v>
      </c>
      <c r="I998" s="16" t="s">
        <v>55</v>
      </c>
      <c r="J998" s="16">
        <v>10</v>
      </c>
      <c r="K998" s="17" t="str">
        <f>IF(Respostas[[#This Row],[NOTA_FINAL_NPS]]&gt;=9,"Promotor",IF(Respostas[[#This Row],[NOTA_FINAL_NPS]]&lt;6,"Detrator","Neutro"))</f>
        <v>Promotor</v>
      </c>
    </row>
    <row r="999" spans="2:11" x14ac:dyDescent="0.2">
      <c r="B999" s="15">
        <v>44452</v>
      </c>
      <c r="C999" s="15" t="str">
        <f>UPPER(TEXT(Respostas[[#This Row],[DATA_RESPOSTA]],"mmm"))</f>
        <v>SET</v>
      </c>
      <c r="D999" s="16">
        <v>9001198</v>
      </c>
      <c r="E999" s="16" t="str">
        <f>VLOOKUP(Respostas[[#This Row],[CÓD_CLIENTE]],CadastroClientes[[COD_CLIENTE]:[GERENTE]],5,0)</f>
        <v>Analise</v>
      </c>
      <c r="F999" s="16" t="str">
        <f>VLOOKUP(Respostas[[#This Row],[CÓD_CLIENTE]],Localidades[],2,0)</f>
        <v>Belo Horizonte</v>
      </c>
      <c r="G999" s="16" t="str">
        <f>VLOOKUP(Respostas[[#This Row],[CÓD_CLIENTE]],Localidades[],3,0)</f>
        <v>MG</v>
      </c>
      <c r="H999" s="16" t="str">
        <f>VLOOKUP(Respostas[[#This Row],[CÓD_CLIENTE]],Localidades[],4,0)</f>
        <v>Sudeste</v>
      </c>
      <c r="I999" s="16" t="s">
        <v>54</v>
      </c>
      <c r="J999" s="16">
        <v>10</v>
      </c>
      <c r="K999" s="17" t="str">
        <f>IF(Respostas[[#This Row],[NOTA_FINAL_NPS]]&gt;=9,"Promotor",IF(Respostas[[#This Row],[NOTA_FINAL_NPS]]&lt;6,"Detrator","Neutro"))</f>
        <v>Promotor</v>
      </c>
    </row>
    <row r="1000" spans="2:11" x14ac:dyDescent="0.2">
      <c r="B1000" s="15">
        <v>44452</v>
      </c>
      <c r="C1000" s="15" t="str">
        <f>UPPER(TEXT(Respostas[[#This Row],[DATA_RESPOSTA]],"mmm"))</f>
        <v>SET</v>
      </c>
      <c r="D1000" s="16">
        <v>9001347</v>
      </c>
      <c r="E1000" s="16" t="str">
        <f>VLOOKUP(Respostas[[#This Row],[CÓD_CLIENTE]],CadastroClientes[[COD_CLIENTE]:[GERENTE]],5,0)</f>
        <v>Dexter</v>
      </c>
      <c r="F1000" s="16" t="str">
        <f>VLOOKUP(Respostas[[#This Row],[CÓD_CLIENTE]],Localidades[],2,0)</f>
        <v>Campinas</v>
      </c>
      <c r="G1000" s="16" t="str">
        <f>VLOOKUP(Respostas[[#This Row],[CÓD_CLIENTE]],Localidades[],3,0)</f>
        <v>SP</v>
      </c>
      <c r="H1000" s="16" t="str">
        <f>VLOOKUP(Respostas[[#This Row],[CÓD_CLIENTE]],Localidades[],4,0)</f>
        <v>Sudeste</v>
      </c>
      <c r="I1000" s="16" t="s">
        <v>1</v>
      </c>
      <c r="J1000" s="16">
        <v>10</v>
      </c>
      <c r="K1000" s="17" t="str">
        <f>IF(Respostas[[#This Row],[NOTA_FINAL_NPS]]&gt;=9,"Promotor",IF(Respostas[[#This Row],[NOTA_FINAL_NPS]]&lt;6,"Detrator","Neutro"))</f>
        <v>Promotor</v>
      </c>
    </row>
    <row r="1001" spans="2:11" x14ac:dyDescent="0.2">
      <c r="B1001" s="15">
        <v>44452</v>
      </c>
      <c r="C1001" s="15" t="str">
        <f>UPPER(TEXT(Respostas[[#This Row],[DATA_RESPOSTA]],"mmm"))</f>
        <v>SET</v>
      </c>
      <c r="D1001" s="16">
        <v>9001424</v>
      </c>
      <c r="E1001" s="16" t="str">
        <f>VLOOKUP(Respostas[[#This Row],[CÓD_CLIENTE]],CadastroClientes[[COD_CLIENTE]:[GERENTE]],5,0)</f>
        <v>Kate</v>
      </c>
      <c r="F1001" s="16" t="str">
        <f>VLOOKUP(Respostas[[#This Row],[CÓD_CLIENTE]],Localidades[],2,0)</f>
        <v>Goiania</v>
      </c>
      <c r="G1001" s="16" t="str">
        <f>VLOOKUP(Respostas[[#This Row],[CÓD_CLIENTE]],Localidades[],3,0)</f>
        <v>GO</v>
      </c>
      <c r="H1001" s="16" t="str">
        <f>VLOOKUP(Respostas[[#This Row],[CÓD_CLIENTE]],Localidades[],4,0)</f>
        <v>Centro-oeste</v>
      </c>
      <c r="I1001" s="16" t="s">
        <v>57</v>
      </c>
      <c r="J1001" s="16">
        <v>10</v>
      </c>
      <c r="K1001" s="17" t="str">
        <f>IF(Respostas[[#This Row],[NOTA_FINAL_NPS]]&gt;=9,"Promotor",IF(Respostas[[#This Row],[NOTA_FINAL_NPS]]&lt;6,"Detrator","Neutro"))</f>
        <v>Promotor</v>
      </c>
    </row>
    <row r="1002" spans="2:11" x14ac:dyDescent="0.2">
      <c r="B1002" s="15">
        <v>44452</v>
      </c>
      <c r="C1002" s="15" t="str">
        <f>UPPER(TEXT(Respostas[[#This Row],[DATA_RESPOSTA]],"mmm"))</f>
        <v>SET</v>
      </c>
      <c r="D1002" s="16">
        <v>9001578</v>
      </c>
      <c r="E1002" s="16" t="str">
        <f>VLOOKUP(Respostas[[#This Row],[CÓD_CLIENTE]],CadastroClientes[[COD_CLIENTE]:[GERENTE]],5,0)</f>
        <v>Walter</v>
      </c>
      <c r="F1002" s="16" t="str">
        <f>VLOOKUP(Respostas[[#This Row],[CÓD_CLIENTE]],Localidades[],2,0)</f>
        <v>Florianopolis</v>
      </c>
      <c r="G1002" s="16" t="str">
        <f>VLOOKUP(Respostas[[#This Row],[CÓD_CLIENTE]],Localidades[],3,0)</f>
        <v>SC</v>
      </c>
      <c r="H1002" s="16" t="str">
        <f>VLOOKUP(Respostas[[#This Row],[CÓD_CLIENTE]],Localidades[],4,0)</f>
        <v>Sul</v>
      </c>
      <c r="I1002" s="16" t="s">
        <v>57</v>
      </c>
      <c r="J1002" s="16">
        <v>10</v>
      </c>
      <c r="K1002" s="17" t="str">
        <f>IF(Respostas[[#This Row],[NOTA_FINAL_NPS]]&gt;=9,"Promotor",IF(Respostas[[#This Row],[NOTA_FINAL_NPS]]&lt;6,"Detrator","Neutro"))</f>
        <v>Promotor</v>
      </c>
    </row>
    <row r="1003" spans="2:11" x14ac:dyDescent="0.2">
      <c r="B1003" s="15">
        <v>44453</v>
      </c>
      <c r="C1003" s="15" t="str">
        <f>UPPER(TEXT(Respostas[[#This Row],[DATA_RESPOSTA]],"mmm"))</f>
        <v>SET</v>
      </c>
      <c r="D1003" s="16">
        <v>9000003</v>
      </c>
      <c r="E1003" s="16" t="str">
        <f>VLOOKUP(Respostas[[#This Row],[CÓD_CLIENTE]],CadastroClientes[[COD_CLIENTE]:[GERENTE]],5,0)</f>
        <v>Michael</v>
      </c>
      <c r="F1003" s="16" t="str">
        <f>VLOOKUP(Respostas[[#This Row],[CÓD_CLIENTE]],Localidades[],2,0)</f>
        <v>Porto Alegre</v>
      </c>
      <c r="G1003" s="16" t="str">
        <f>VLOOKUP(Respostas[[#This Row],[CÓD_CLIENTE]],Localidades[],3,0)</f>
        <v>RS</v>
      </c>
      <c r="H1003" s="16" t="str">
        <f>VLOOKUP(Respostas[[#This Row],[CÓD_CLIENTE]],Localidades[],4,0)</f>
        <v>Sul</v>
      </c>
      <c r="I1003" s="16" t="s">
        <v>1</v>
      </c>
      <c r="J1003" s="16">
        <v>9</v>
      </c>
      <c r="K1003" s="17" t="str">
        <f>IF(Respostas[[#This Row],[NOTA_FINAL_NPS]]&gt;=9,"Promotor",IF(Respostas[[#This Row],[NOTA_FINAL_NPS]]&lt;6,"Detrator","Neutro"))</f>
        <v>Promotor</v>
      </c>
    </row>
    <row r="1004" spans="2:11" x14ac:dyDescent="0.2">
      <c r="B1004" s="15">
        <v>44453</v>
      </c>
      <c r="C1004" s="15" t="str">
        <f>UPPER(TEXT(Respostas[[#This Row],[DATA_RESPOSTA]],"mmm"))</f>
        <v>SET</v>
      </c>
      <c r="D1004" s="16">
        <v>9000816</v>
      </c>
      <c r="E1004" s="16" t="str">
        <f>VLOOKUP(Respostas[[#This Row],[CÓD_CLIENTE]],CadastroClientes[[COD_CLIENTE]:[GERENTE]],5,0)</f>
        <v>Dexter</v>
      </c>
      <c r="F1004" s="16" t="str">
        <f>VLOOKUP(Respostas[[#This Row],[CÓD_CLIENTE]],Localidades[],2,0)</f>
        <v>Rio de Janeiro</v>
      </c>
      <c r="G1004" s="16" t="str">
        <f>VLOOKUP(Respostas[[#This Row],[CÓD_CLIENTE]],Localidades[],3,0)</f>
        <v>RJ</v>
      </c>
      <c r="H1004" s="16" t="str">
        <f>VLOOKUP(Respostas[[#This Row],[CÓD_CLIENTE]],Localidades[],4,0)</f>
        <v>Sudeste</v>
      </c>
      <c r="I1004" s="16" t="s">
        <v>55</v>
      </c>
      <c r="J1004" s="16">
        <v>10</v>
      </c>
      <c r="K1004" s="17" t="str">
        <f>IF(Respostas[[#This Row],[NOTA_FINAL_NPS]]&gt;=9,"Promotor",IF(Respostas[[#This Row],[NOTA_FINAL_NPS]]&lt;6,"Detrator","Neutro"))</f>
        <v>Promotor</v>
      </c>
    </row>
    <row r="1005" spans="2:11" x14ac:dyDescent="0.2">
      <c r="B1005" s="15">
        <v>44453</v>
      </c>
      <c r="C1005" s="15" t="str">
        <f>UPPER(TEXT(Respostas[[#This Row],[DATA_RESPOSTA]],"mmm"))</f>
        <v>SET</v>
      </c>
      <c r="D1005" s="16">
        <v>9000960</v>
      </c>
      <c r="E1005" s="16" t="str">
        <f>VLOOKUP(Respostas[[#This Row],[CÓD_CLIENTE]],CadastroClientes[[COD_CLIENTE]:[GERENTE]],5,0)</f>
        <v>Aria</v>
      </c>
      <c r="F1005" s="16" t="str">
        <f>VLOOKUP(Respostas[[#This Row],[CÓD_CLIENTE]],Localidades[],2,0)</f>
        <v>Manaus</v>
      </c>
      <c r="G1005" s="16" t="str">
        <f>VLOOKUP(Respostas[[#This Row],[CÓD_CLIENTE]],Localidades[],3,0)</f>
        <v>AM</v>
      </c>
      <c r="H1005" s="16" t="str">
        <f>VLOOKUP(Respostas[[#This Row],[CÓD_CLIENTE]],Localidades[],4,0)</f>
        <v>Norte</v>
      </c>
      <c r="I1005" s="16" t="s">
        <v>57</v>
      </c>
      <c r="J1005" s="16">
        <v>10</v>
      </c>
      <c r="K1005" s="17" t="str">
        <f>IF(Respostas[[#This Row],[NOTA_FINAL_NPS]]&gt;=9,"Promotor",IF(Respostas[[#This Row],[NOTA_FINAL_NPS]]&lt;6,"Detrator","Neutro"))</f>
        <v>Promotor</v>
      </c>
    </row>
    <row r="1006" spans="2:11" x14ac:dyDescent="0.2">
      <c r="B1006" s="15">
        <v>44453</v>
      </c>
      <c r="C1006" s="15" t="str">
        <f>UPPER(TEXT(Respostas[[#This Row],[DATA_RESPOSTA]],"mmm"))</f>
        <v>SET</v>
      </c>
      <c r="D1006" s="16">
        <v>9001113</v>
      </c>
      <c r="E1006" s="16" t="str">
        <f>VLOOKUP(Respostas[[#This Row],[CÓD_CLIENTE]],CadastroClientes[[COD_CLIENTE]:[GERENTE]],5,0)</f>
        <v>Walter</v>
      </c>
      <c r="F1006" s="16" t="str">
        <f>VLOOKUP(Respostas[[#This Row],[CÓD_CLIENTE]],Localidades[],2,0)</f>
        <v>Belo Horizonte</v>
      </c>
      <c r="G1006" s="16" t="str">
        <f>VLOOKUP(Respostas[[#This Row],[CÓD_CLIENTE]],Localidades[],3,0)</f>
        <v>MG</v>
      </c>
      <c r="H1006" s="16" t="str">
        <f>VLOOKUP(Respostas[[#This Row],[CÓD_CLIENTE]],Localidades[],4,0)</f>
        <v>Sudeste</v>
      </c>
      <c r="I1006" s="16" t="s">
        <v>54</v>
      </c>
      <c r="J1006" s="16">
        <v>8</v>
      </c>
      <c r="K1006" s="17" t="str">
        <f>IF(Respostas[[#This Row],[NOTA_FINAL_NPS]]&gt;=9,"Promotor",IF(Respostas[[#This Row],[NOTA_FINAL_NPS]]&lt;6,"Detrator","Neutro"))</f>
        <v>Neutro</v>
      </c>
    </row>
    <row r="1007" spans="2:11" x14ac:dyDescent="0.2">
      <c r="B1007" s="15">
        <v>44453</v>
      </c>
      <c r="C1007" s="15" t="str">
        <f>UPPER(TEXT(Respostas[[#This Row],[DATA_RESPOSTA]],"mmm"))</f>
        <v>SET</v>
      </c>
      <c r="D1007" s="16">
        <v>9001182</v>
      </c>
      <c r="E1007" s="16" t="str">
        <f>VLOOKUP(Respostas[[#This Row],[CÓD_CLIENTE]],CadastroClientes[[COD_CLIENTE]:[GERENTE]],5,0)</f>
        <v>Analise</v>
      </c>
      <c r="F1007" s="16" t="str">
        <f>VLOOKUP(Respostas[[#This Row],[CÓD_CLIENTE]],Localidades[],2,0)</f>
        <v>Manaus</v>
      </c>
      <c r="G1007" s="16" t="str">
        <f>VLOOKUP(Respostas[[#This Row],[CÓD_CLIENTE]],Localidades[],3,0)</f>
        <v>AM</v>
      </c>
      <c r="H1007" s="16" t="str">
        <f>VLOOKUP(Respostas[[#This Row],[CÓD_CLIENTE]],Localidades[],4,0)</f>
        <v>Norte</v>
      </c>
      <c r="I1007" s="16" t="s">
        <v>55</v>
      </c>
      <c r="J1007" s="16">
        <v>10</v>
      </c>
      <c r="K1007" s="17" t="str">
        <f>IF(Respostas[[#This Row],[NOTA_FINAL_NPS]]&gt;=9,"Promotor",IF(Respostas[[#This Row],[NOTA_FINAL_NPS]]&lt;6,"Detrator","Neutro"))</f>
        <v>Promotor</v>
      </c>
    </row>
    <row r="1008" spans="2:11" x14ac:dyDescent="0.2">
      <c r="B1008" s="15">
        <v>44453</v>
      </c>
      <c r="C1008" s="15" t="str">
        <f>UPPER(TEXT(Respostas[[#This Row],[DATA_RESPOSTA]],"mmm"))</f>
        <v>SET</v>
      </c>
      <c r="D1008" s="16">
        <v>9001234</v>
      </c>
      <c r="E1008" s="16" t="str">
        <f>VLOOKUP(Respostas[[#This Row],[CÓD_CLIENTE]],CadastroClientes[[COD_CLIENTE]:[GERENTE]],5,0)</f>
        <v>Analise</v>
      </c>
      <c r="F1008" s="16" t="str">
        <f>VLOOKUP(Respostas[[#This Row],[CÓD_CLIENTE]],Localidades[],2,0)</f>
        <v>Belo Horizonte</v>
      </c>
      <c r="G1008" s="16" t="str">
        <f>VLOOKUP(Respostas[[#This Row],[CÓD_CLIENTE]],Localidades[],3,0)</f>
        <v>MG</v>
      </c>
      <c r="H1008" s="16" t="str">
        <f>VLOOKUP(Respostas[[#This Row],[CÓD_CLIENTE]],Localidades[],4,0)</f>
        <v>Sudeste</v>
      </c>
      <c r="I1008" s="16" t="s">
        <v>55</v>
      </c>
      <c r="J1008" s="16">
        <v>8</v>
      </c>
      <c r="K1008" s="17" t="str">
        <f>IF(Respostas[[#This Row],[NOTA_FINAL_NPS]]&gt;=9,"Promotor",IF(Respostas[[#This Row],[NOTA_FINAL_NPS]]&lt;6,"Detrator","Neutro"))</f>
        <v>Neutro</v>
      </c>
    </row>
    <row r="1009" spans="2:11" x14ac:dyDescent="0.2">
      <c r="B1009" s="15">
        <v>44453</v>
      </c>
      <c r="C1009" s="15" t="str">
        <f>UPPER(TEXT(Respostas[[#This Row],[DATA_RESPOSTA]],"mmm"))</f>
        <v>SET</v>
      </c>
      <c r="D1009" s="16">
        <v>9001475</v>
      </c>
      <c r="E1009" s="16" t="str">
        <f>VLOOKUP(Respostas[[#This Row],[CÓD_CLIENTE]],CadastroClientes[[COD_CLIENTE]:[GERENTE]],5,0)</f>
        <v>Analise</v>
      </c>
      <c r="F1009" s="16" t="str">
        <f>VLOOKUP(Respostas[[#This Row],[CÓD_CLIENTE]],Localidades[],2,0)</f>
        <v>Campinas</v>
      </c>
      <c r="G1009" s="16" t="str">
        <f>VLOOKUP(Respostas[[#This Row],[CÓD_CLIENTE]],Localidades[],3,0)</f>
        <v>SP</v>
      </c>
      <c r="H1009" s="16" t="str">
        <f>VLOOKUP(Respostas[[#This Row],[CÓD_CLIENTE]],Localidades[],4,0)</f>
        <v>Sudeste</v>
      </c>
      <c r="I1009" s="16" t="s">
        <v>57</v>
      </c>
      <c r="J1009" s="16">
        <v>9</v>
      </c>
      <c r="K1009" s="17" t="str">
        <f>IF(Respostas[[#This Row],[NOTA_FINAL_NPS]]&gt;=9,"Promotor",IF(Respostas[[#This Row],[NOTA_FINAL_NPS]]&lt;6,"Detrator","Neutro"))</f>
        <v>Promotor</v>
      </c>
    </row>
    <row r="1010" spans="2:11" x14ac:dyDescent="0.2">
      <c r="B1010" s="15">
        <v>44453</v>
      </c>
      <c r="C1010" s="15" t="str">
        <f>UPPER(TEXT(Respostas[[#This Row],[DATA_RESPOSTA]],"mmm"))</f>
        <v>SET</v>
      </c>
      <c r="D1010" s="16">
        <v>9001557</v>
      </c>
      <c r="E1010" s="16" t="str">
        <f>VLOOKUP(Respostas[[#This Row],[CÓD_CLIENTE]],CadastroClientes[[COD_CLIENTE]:[GERENTE]],5,0)</f>
        <v>Dexter</v>
      </c>
      <c r="F1010" s="16" t="str">
        <f>VLOOKUP(Respostas[[#This Row],[CÓD_CLIENTE]],Localidades[],2,0)</f>
        <v>Goiania</v>
      </c>
      <c r="G1010" s="16" t="str">
        <f>VLOOKUP(Respostas[[#This Row],[CÓD_CLIENTE]],Localidades[],3,0)</f>
        <v>GO</v>
      </c>
      <c r="H1010" s="16" t="str">
        <f>VLOOKUP(Respostas[[#This Row],[CÓD_CLIENTE]],Localidades[],4,0)</f>
        <v>Centro-oeste</v>
      </c>
      <c r="I1010" s="16" t="s">
        <v>57</v>
      </c>
      <c r="J1010" s="16">
        <v>8</v>
      </c>
      <c r="K1010" s="17" t="str">
        <f>IF(Respostas[[#This Row],[NOTA_FINAL_NPS]]&gt;=9,"Promotor",IF(Respostas[[#This Row],[NOTA_FINAL_NPS]]&lt;6,"Detrator","Neutro"))</f>
        <v>Neutro</v>
      </c>
    </row>
    <row r="1011" spans="2:11" x14ac:dyDescent="0.2">
      <c r="B1011" s="15">
        <v>44453</v>
      </c>
      <c r="C1011" s="15" t="str">
        <f>UPPER(TEXT(Respostas[[#This Row],[DATA_RESPOSTA]],"mmm"))</f>
        <v>SET</v>
      </c>
      <c r="D1011" s="16">
        <v>9001598</v>
      </c>
      <c r="E1011" s="16" t="str">
        <f>VLOOKUP(Respostas[[#This Row],[CÓD_CLIENTE]],CadastroClientes[[COD_CLIENTE]:[GERENTE]],5,0)</f>
        <v>Aria</v>
      </c>
      <c r="F1011" s="16" t="str">
        <f>VLOOKUP(Respostas[[#This Row],[CÓD_CLIENTE]],Localidades[],2,0)</f>
        <v>Manaus</v>
      </c>
      <c r="G1011" s="16" t="str">
        <f>VLOOKUP(Respostas[[#This Row],[CÓD_CLIENTE]],Localidades[],3,0)</f>
        <v>AM</v>
      </c>
      <c r="H1011" s="16" t="str">
        <f>VLOOKUP(Respostas[[#This Row],[CÓD_CLIENTE]],Localidades[],4,0)</f>
        <v>Norte</v>
      </c>
      <c r="I1011" s="16" t="s">
        <v>57</v>
      </c>
      <c r="J1011" s="16">
        <v>10</v>
      </c>
      <c r="K1011" s="17" t="str">
        <f>IF(Respostas[[#This Row],[NOTA_FINAL_NPS]]&gt;=9,"Promotor",IF(Respostas[[#This Row],[NOTA_FINAL_NPS]]&lt;6,"Detrator","Neutro"))</f>
        <v>Promotor</v>
      </c>
    </row>
    <row r="1012" spans="2:11" x14ac:dyDescent="0.2">
      <c r="B1012" s="15">
        <v>44453</v>
      </c>
      <c r="C1012" s="15" t="str">
        <f>UPPER(TEXT(Respostas[[#This Row],[DATA_RESPOSTA]],"mmm"))</f>
        <v>SET</v>
      </c>
      <c r="D1012" s="16">
        <v>9001613</v>
      </c>
      <c r="E1012" s="16" t="str">
        <f>VLOOKUP(Respostas[[#This Row],[CÓD_CLIENTE]],CadastroClientes[[COD_CLIENTE]:[GERENTE]],5,0)</f>
        <v>Michael</v>
      </c>
      <c r="F1012" s="16" t="str">
        <f>VLOOKUP(Respostas[[#This Row],[CÓD_CLIENTE]],Localidades[],2,0)</f>
        <v>Campinas</v>
      </c>
      <c r="G1012" s="16" t="str">
        <f>VLOOKUP(Respostas[[#This Row],[CÓD_CLIENTE]],Localidades[],3,0)</f>
        <v>SP</v>
      </c>
      <c r="H1012" s="16" t="str">
        <f>VLOOKUP(Respostas[[#This Row],[CÓD_CLIENTE]],Localidades[],4,0)</f>
        <v>Sudeste</v>
      </c>
      <c r="I1012" s="16" t="s">
        <v>57</v>
      </c>
      <c r="J1012" s="16">
        <v>10</v>
      </c>
      <c r="K1012" s="17" t="str">
        <f>IF(Respostas[[#This Row],[NOTA_FINAL_NPS]]&gt;=9,"Promotor",IF(Respostas[[#This Row],[NOTA_FINAL_NPS]]&lt;6,"Detrator","Neutro"))</f>
        <v>Promotor</v>
      </c>
    </row>
    <row r="1013" spans="2:11" x14ac:dyDescent="0.2">
      <c r="B1013" s="15">
        <v>44454</v>
      </c>
      <c r="C1013" s="15" t="str">
        <f>UPPER(TEXT(Respostas[[#This Row],[DATA_RESPOSTA]],"mmm"))</f>
        <v>SET</v>
      </c>
      <c r="D1013" s="16">
        <v>9000441</v>
      </c>
      <c r="E1013" s="16" t="str">
        <f>VLOOKUP(Respostas[[#This Row],[CÓD_CLIENTE]],CadastroClientes[[COD_CLIENTE]:[GERENTE]],5,0)</f>
        <v>Analise</v>
      </c>
      <c r="F1013" s="16" t="str">
        <f>VLOOKUP(Respostas[[#This Row],[CÓD_CLIENTE]],Localidades[],2,0)</f>
        <v>São Paulo</v>
      </c>
      <c r="G1013" s="16" t="str">
        <f>VLOOKUP(Respostas[[#This Row],[CÓD_CLIENTE]],Localidades[],3,0)</f>
        <v>SP</v>
      </c>
      <c r="H1013" s="16" t="str">
        <f>VLOOKUP(Respostas[[#This Row],[CÓD_CLIENTE]],Localidades[],4,0)</f>
        <v>Sudeste</v>
      </c>
      <c r="I1013" s="16" t="s">
        <v>56</v>
      </c>
      <c r="J1013" s="16">
        <v>8</v>
      </c>
      <c r="K1013" s="17" t="str">
        <f>IF(Respostas[[#This Row],[NOTA_FINAL_NPS]]&gt;=9,"Promotor",IF(Respostas[[#This Row],[NOTA_FINAL_NPS]]&lt;6,"Detrator","Neutro"))</f>
        <v>Neutro</v>
      </c>
    </row>
    <row r="1014" spans="2:11" x14ac:dyDescent="0.2">
      <c r="B1014" s="15">
        <v>44454</v>
      </c>
      <c r="C1014" s="15" t="str">
        <f>UPPER(TEXT(Respostas[[#This Row],[DATA_RESPOSTA]],"mmm"))</f>
        <v>SET</v>
      </c>
      <c r="D1014" s="16">
        <v>9000639</v>
      </c>
      <c r="E1014" s="16" t="str">
        <f>VLOOKUP(Respostas[[#This Row],[CÓD_CLIENTE]],CadastroClientes[[COD_CLIENTE]:[GERENTE]],5,0)</f>
        <v>Analise</v>
      </c>
      <c r="F1014" s="16" t="str">
        <f>VLOOKUP(Respostas[[#This Row],[CÓD_CLIENTE]],Localidades[],2,0)</f>
        <v>Recife</v>
      </c>
      <c r="G1014" s="16" t="str">
        <f>VLOOKUP(Respostas[[#This Row],[CÓD_CLIENTE]],Localidades[],3,0)</f>
        <v>PE</v>
      </c>
      <c r="H1014" s="16" t="str">
        <f>VLOOKUP(Respostas[[#This Row],[CÓD_CLIENTE]],Localidades[],4,0)</f>
        <v>Nordeste</v>
      </c>
      <c r="I1014" s="16" t="s">
        <v>55</v>
      </c>
      <c r="J1014" s="16">
        <v>10</v>
      </c>
      <c r="K1014" s="17" t="str">
        <f>IF(Respostas[[#This Row],[NOTA_FINAL_NPS]]&gt;=9,"Promotor",IF(Respostas[[#This Row],[NOTA_FINAL_NPS]]&lt;6,"Detrator","Neutro"))</f>
        <v>Promotor</v>
      </c>
    </row>
    <row r="1015" spans="2:11" x14ac:dyDescent="0.2">
      <c r="B1015" s="15">
        <v>44454</v>
      </c>
      <c r="C1015" s="15" t="str">
        <f>UPPER(TEXT(Respostas[[#This Row],[DATA_RESPOSTA]],"mmm"))</f>
        <v>SET</v>
      </c>
      <c r="D1015" s="16">
        <v>9000708</v>
      </c>
      <c r="E1015" s="16" t="str">
        <f>VLOOKUP(Respostas[[#This Row],[CÓD_CLIENTE]],CadastroClientes[[COD_CLIENTE]:[GERENTE]],5,0)</f>
        <v>Michael</v>
      </c>
      <c r="F1015" s="16" t="str">
        <f>VLOOKUP(Respostas[[#This Row],[CÓD_CLIENTE]],Localidades[],2,0)</f>
        <v>Goiania</v>
      </c>
      <c r="G1015" s="16" t="str">
        <f>VLOOKUP(Respostas[[#This Row],[CÓD_CLIENTE]],Localidades[],3,0)</f>
        <v>GO</v>
      </c>
      <c r="H1015" s="16" t="str">
        <f>VLOOKUP(Respostas[[#This Row],[CÓD_CLIENTE]],Localidades[],4,0)</f>
        <v>Centro-oeste</v>
      </c>
      <c r="I1015" s="16" t="s">
        <v>1</v>
      </c>
      <c r="J1015" s="16">
        <v>8</v>
      </c>
      <c r="K1015" s="17" t="str">
        <f>IF(Respostas[[#This Row],[NOTA_FINAL_NPS]]&gt;=9,"Promotor",IF(Respostas[[#This Row],[NOTA_FINAL_NPS]]&lt;6,"Detrator","Neutro"))</f>
        <v>Neutro</v>
      </c>
    </row>
    <row r="1016" spans="2:11" x14ac:dyDescent="0.2">
      <c r="B1016" s="15">
        <v>44454</v>
      </c>
      <c r="C1016" s="15" t="str">
        <f>UPPER(TEXT(Respostas[[#This Row],[DATA_RESPOSTA]],"mmm"))</f>
        <v>SET</v>
      </c>
      <c r="D1016" s="16">
        <v>9001550</v>
      </c>
      <c r="E1016" s="16" t="str">
        <f>VLOOKUP(Respostas[[#This Row],[CÓD_CLIENTE]],CadastroClientes[[COD_CLIENTE]:[GERENTE]],5,0)</f>
        <v>Aria</v>
      </c>
      <c r="F1016" s="16" t="str">
        <f>VLOOKUP(Respostas[[#This Row],[CÓD_CLIENTE]],Localidades[],2,0)</f>
        <v>Goiania</v>
      </c>
      <c r="G1016" s="16" t="str">
        <f>VLOOKUP(Respostas[[#This Row],[CÓD_CLIENTE]],Localidades[],3,0)</f>
        <v>GO</v>
      </c>
      <c r="H1016" s="16" t="str">
        <f>VLOOKUP(Respostas[[#This Row],[CÓD_CLIENTE]],Localidades[],4,0)</f>
        <v>Centro-oeste</v>
      </c>
      <c r="I1016" s="16" t="s">
        <v>57</v>
      </c>
      <c r="J1016" s="16">
        <v>10</v>
      </c>
      <c r="K1016" s="17" t="str">
        <f>IF(Respostas[[#This Row],[NOTA_FINAL_NPS]]&gt;=9,"Promotor",IF(Respostas[[#This Row],[NOTA_FINAL_NPS]]&lt;6,"Detrator","Neutro"))</f>
        <v>Promotor</v>
      </c>
    </row>
    <row r="1017" spans="2:11" x14ac:dyDescent="0.2">
      <c r="B1017" s="15">
        <v>44455</v>
      </c>
      <c r="C1017" s="15" t="str">
        <f>UPPER(TEXT(Respostas[[#This Row],[DATA_RESPOSTA]],"mmm"))</f>
        <v>SET</v>
      </c>
      <c r="D1017" s="16">
        <v>9000790</v>
      </c>
      <c r="E1017" s="16" t="str">
        <f>VLOOKUP(Respostas[[#This Row],[CÓD_CLIENTE]],CadastroClientes[[COD_CLIENTE]:[GERENTE]],5,0)</f>
        <v>Dexter</v>
      </c>
      <c r="F1017" s="16" t="str">
        <f>VLOOKUP(Respostas[[#This Row],[CÓD_CLIENTE]],Localidades[],2,0)</f>
        <v>São Paulo</v>
      </c>
      <c r="G1017" s="16" t="str">
        <f>VLOOKUP(Respostas[[#This Row],[CÓD_CLIENTE]],Localidades[],3,0)</f>
        <v>SP</v>
      </c>
      <c r="H1017" s="16" t="str">
        <f>VLOOKUP(Respostas[[#This Row],[CÓD_CLIENTE]],Localidades[],4,0)</f>
        <v>Sudeste</v>
      </c>
      <c r="I1017" s="16" t="s">
        <v>54</v>
      </c>
      <c r="J1017" s="16">
        <v>10</v>
      </c>
      <c r="K1017" s="17" t="str">
        <f>IF(Respostas[[#This Row],[NOTA_FINAL_NPS]]&gt;=9,"Promotor",IF(Respostas[[#This Row],[NOTA_FINAL_NPS]]&lt;6,"Detrator","Neutro"))</f>
        <v>Promotor</v>
      </c>
    </row>
    <row r="1018" spans="2:11" x14ac:dyDescent="0.2">
      <c r="B1018" s="15">
        <v>44455</v>
      </c>
      <c r="C1018" s="15" t="str">
        <f>UPPER(TEXT(Respostas[[#This Row],[DATA_RESPOSTA]],"mmm"))</f>
        <v>SET</v>
      </c>
      <c r="D1018" s="16">
        <v>9000820</v>
      </c>
      <c r="E1018" s="16" t="str">
        <f>VLOOKUP(Respostas[[#This Row],[CÓD_CLIENTE]],CadastroClientes[[COD_CLIENTE]:[GERENTE]],5,0)</f>
        <v>Dexter</v>
      </c>
      <c r="F1018" s="16" t="str">
        <f>VLOOKUP(Respostas[[#This Row],[CÓD_CLIENTE]],Localidades[],2,0)</f>
        <v>Recife</v>
      </c>
      <c r="G1018" s="16" t="str">
        <f>VLOOKUP(Respostas[[#This Row],[CÓD_CLIENTE]],Localidades[],3,0)</f>
        <v>PE</v>
      </c>
      <c r="H1018" s="16" t="str">
        <f>VLOOKUP(Respostas[[#This Row],[CÓD_CLIENTE]],Localidades[],4,0)</f>
        <v>Nordeste</v>
      </c>
      <c r="I1018" s="16" t="s">
        <v>55</v>
      </c>
      <c r="J1018" s="16">
        <v>10</v>
      </c>
      <c r="K1018" s="17" t="str">
        <f>IF(Respostas[[#This Row],[NOTA_FINAL_NPS]]&gt;=9,"Promotor",IF(Respostas[[#This Row],[NOTA_FINAL_NPS]]&lt;6,"Detrator","Neutro"))</f>
        <v>Promotor</v>
      </c>
    </row>
    <row r="1019" spans="2:11" x14ac:dyDescent="0.2">
      <c r="B1019" s="15">
        <v>44455</v>
      </c>
      <c r="C1019" s="15" t="str">
        <f>UPPER(TEXT(Respostas[[#This Row],[DATA_RESPOSTA]],"mmm"))</f>
        <v>SET</v>
      </c>
      <c r="D1019" s="16">
        <v>9000922</v>
      </c>
      <c r="E1019" s="16" t="str">
        <f>VLOOKUP(Respostas[[#This Row],[CÓD_CLIENTE]],CadastroClientes[[COD_CLIENTE]:[GERENTE]],5,0)</f>
        <v>Aria</v>
      </c>
      <c r="F1019" s="16" t="str">
        <f>VLOOKUP(Respostas[[#This Row],[CÓD_CLIENTE]],Localidades[],2,0)</f>
        <v>Campinas</v>
      </c>
      <c r="G1019" s="16" t="str">
        <f>VLOOKUP(Respostas[[#This Row],[CÓD_CLIENTE]],Localidades[],3,0)</f>
        <v>SP</v>
      </c>
      <c r="H1019" s="16" t="str">
        <f>VLOOKUP(Respostas[[#This Row],[CÓD_CLIENTE]],Localidades[],4,0)</f>
        <v>Sudeste</v>
      </c>
      <c r="I1019" s="16" t="s">
        <v>55</v>
      </c>
      <c r="J1019" s="16">
        <v>8</v>
      </c>
      <c r="K1019" s="17" t="str">
        <f>IF(Respostas[[#This Row],[NOTA_FINAL_NPS]]&gt;=9,"Promotor",IF(Respostas[[#This Row],[NOTA_FINAL_NPS]]&lt;6,"Detrator","Neutro"))</f>
        <v>Neutro</v>
      </c>
    </row>
    <row r="1020" spans="2:11" x14ac:dyDescent="0.2">
      <c r="B1020" s="15">
        <v>44455</v>
      </c>
      <c r="C1020" s="15" t="str">
        <f>UPPER(TEXT(Respostas[[#This Row],[DATA_RESPOSTA]],"mmm"))</f>
        <v>SET</v>
      </c>
      <c r="D1020" s="16">
        <v>9001004</v>
      </c>
      <c r="E1020" s="16" t="str">
        <f>VLOOKUP(Respostas[[#This Row],[CÓD_CLIENTE]],CadastroClientes[[COD_CLIENTE]:[GERENTE]],5,0)</f>
        <v>Aria</v>
      </c>
      <c r="F1020" s="16" t="str">
        <f>VLOOKUP(Respostas[[#This Row],[CÓD_CLIENTE]],Localidades[],2,0)</f>
        <v>Campinas</v>
      </c>
      <c r="G1020" s="16" t="str">
        <f>VLOOKUP(Respostas[[#This Row],[CÓD_CLIENTE]],Localidades[],3,0)</f>
        <v>SP</v>
      </c>
      <c r="H1020" s="16" t="str">
        <f>VLOOKUP(Respostas[[#This Row],[CÓD_CLIENTE]],Localidades[],4,0)</f>
        <v>Sudeste</v>
      </c>
      <c r="I1020" s="16" t="s">
        <v>57</v>
      </c>
      <c r="J1020" s="16">
        <v>9</v>
      </c>
      <c r="K1020" s="17" t="str">
        <f>IF(Respostas[[#This Row],[NOTA_FINAL_NPS]]&gt;=9,"Promotor",IF(Respostas[[#This Row],[NOTA_FINAL_NPS]]&lt;6,"Detrator","Neutro"))</f>
        <v>Promotor</v>
      </c>
    </row>
    <row r="1021" spans="2:11" x14ac:dyDescent="0.2">
      <c r="B1021" s="15">
        <v>44455</v>
      </c>
      <c r="C1021" s="15" t="str">
        <f>UPPER(TEXT(Respostas[[#This Row],[DATA_RESPOSTA]],"mmm"))</f>
        <v>SET</v>
      </c>
      <c r="D1021" s="16">
        <v>9001179</v>
      </c>
      <c r="E1021" s="16" t="str">
        <f>VLOOKUP(Respostas[[#This Row],[CÓD_CLIENTE]],CadastroClientes[[COD_CLIENTE]:[GERENTE]],5,0)</f>
        <v>Analise</v>
      </c>
      <c r="F1021" s="16" t="str">
        <f>VLOOKUP(Respostas[[#This Row],[CÓD_CLIENTE]],Localidades[],2,0)</f>
        <v>Florianopolis</v>
      </c>
      <c r="G1021" s="16" t="str">
        <f>VLOOKUP(Respostas[[#This Row],[CÓD_CLIENTE]],Localidades[],3,0)</f>
        <v>SC</v>
      </c>
      <c r="H1021" s="16" t="str">
        <f>VLOOKUP(Respostas[[#This Row],[CÓD_CLIENTE]],Localidades[],4,0)</f>
        <v>Sul</v>
      </c>
      <c r="I1021" s="16" t="s">
        <v>55</v>
      </c>
      <c r="J1021" s="16">
        <v>10</v>
      </c>
      <c r="K1021" s="17" t="str">
        <f>IF(Respostas[[#This Row],[NOTA_FINAL_NPS]]&gt;=9,"Promotor",IF(Respostas[[#This Row],[NOTA_FINAL_NPS]]&lt;6,"Detrator","Neutro"))</f>
        <v>Promotor</v>
      </c>
    </row>
    <row r="1022" spans="2:11" x14ac:dyDescent="0.2">
      <c r="B1022" s="15">
        <v>44455</v>
      </c>
      <c r="C1022" s="15" t="str">
        <f>UPPER(TEXT(Respostas[[#This Row],[DATA_RESPOSTA]],"mmm"))</f>
        <v>SET</v>
      </c>
      <c r="D1022" s="16">
        <v>9001215</v>
      </c>
      <c r="E1022" s="16" t="str">
        <f>VLOOKUP(Respostas[[#This Row],[CÓD_CLIENTE]],CadastroClientes[[COD_CLIENTE]:[GERENTE]],5,0)</f>
        <v>Dexter</v>
      </c>
      <c r="F1022" s="16" t="str">
        <f>VLOOKUP(Respostas[[#This Row],[CÓD_CLIENTE]],Localidades[],2,0)</f>
        <v>São Paulo</v>
      </c>
      <c r="G1022" s="16" t="str">
        <f>VLOOKUP(Respostas[[#This Row],[CÓD_CLIENTE]],Localidades[],3,0)</f>
        <v>SP</v>
      </c>
      <c r="H1022" s="16" t="str">
        <f>VLOOKUP(Respostas[[#This Row],[CÓD_CLIENTE]],Localidades[],4,0)</f>
        <v>Sudeste</v>
      </c>
      <c r="I1022" s="16" t="s">
        <v>55</v>
      </c>
      <c r="J1022" s="16">
        <v>8</v>
      </c>
      <c r="K1022" s="17" t="str">
        <f>IF(Respostas[[#This Row],[NOTA_FINAL_NPS]]&gt;=9,"Promotor",IF(Respostas[[#This Row],[NOTA_FINAL_NPS]]&lt;6,"Detrator","Neutro"))</f>
        <v>Neutro</v>
      </c>
    </row>
    <row r="1023" spans="2:11" x14ac:dyDescent="0.2">
      <c r="B1023" s="15">
        <v>44455</v>
      </c>
      <c r="C1023" s="15" t="str">
        <f>UPPER(TEXT(Respostas[[#This Row],[DATA_RESPOSTA]],"mmm"))</f>
        <v>SET</v>
      </c>
      <c r="D1023" s="16">
        <v>9001448</v>
      </c>
      <c r="E1023" s="16" t="str">
        <f>VLOOKUP(Respostas[[#This Row],[CÓD_CLIENTE]],CadastroClientes[[COD_CLIENTE]:[GERENTE]],5,0)</f>
        <v>Aria</v>
      </c>
      <c r="F1023" s="16" t="str">
        <f>VLOOKUP(Respostas[[#This Row],[CÓD_CLIENTE]],Localidades[],2,0)</f>
        <v>Manaus</v>
      </c>
      <c r="G1023" s="16" t="str">
        <f>VLOOKUP(Respostas[[#This Row],[CÓD_CLIENTE]],Localidades[],3,0)</f>
        <v>AM</v>
      </c>
      <c r="H1023" s="16" t="str">
        <f>VLOOKUP(Respostas[[#This Row],[CÓD_CLIENTE]],Localidades[],4,0)</f>
        <v>Norte</v>
      </c>
      <c r="I1023" s="16" t="s">
        <v>57</v>
      </c>
      <c r="J1023" s="16">
        <v>10</v>
      </c>
      <c r="K1023" s="17" t="str">
        <f>IF(Respostas[[#This Row],[NOTA_FINAL_NPS]]&gt;=9,"Promotor",IF(Respostas[[#This Row],[NOTA_FINAL_NPS]]&lt;6,"Detrator","Neutro"))</f>
        <v>Promotor</v>
      </c>
    </row>
    <row r="1024" spans="2:11" x14ac:dyDescent="0.2">
      <c r="B1024" s="15">
        <v>44456</v>
      </c>
      <c r="C1024" s="15" t="str">
        <f>UPPER(TEXT(Respostas[[#This Row],[DATA_RESPOSTA]],"mmm"))</f>
        <v>SET</v>
      </c>
      <c r="D1024" s="16">
        <v>9000569</v>
      </c>
      <c r="E1024" s="16" t="str">
        <f>VLOOKUP(Respostas[[#This Row],[CÓD_CLIENTE]],CadastroClientes[[COD_CLIENTE]:[GERENTE]],5,0)</f>
        <v>Analise</v>
      </c>
      <c r="F1024" s="16" t="str">
        <f>VLOOKUP(Respostas[[#This Row],[CÓD_CLIENTE]],Localidades[],2,0)</f>
        <v>Manaus</v>
      </c>
      <c r="G1024" s="16" t="str">
        <f>VLOOKUP(Respostas[[#This Row],[CÓD_CLIENTE]],Localidades[],3,0)</f>
        <v>AM</v>
      </c>
      <c r="H1024" s="16" t="str">
        <f>VLOOKUP(Respostas[[#This Row],[CÓD_CLIENTE]],Localidades[],4,0)</f>
        <v>Norte</v>
      </c>
      <c r="I1024" s="16" t="s">
        <v>56</v>
      </c>
      <c r="J1024" s="16">
        <v>10</v>
      </c>
      <c r="K1024" s="17" t="str">
        <f>IF(Respostas[[#This Row],[NOTA_FINAL_NPS]]&gt;=9,"Promotor",IF(Respostas[[#This Row],[NOTA_FINAL_NPS]]&lt;6,"Detrator","Neutro"))</f>
        <v>Promotor</v>
      </c>
    </row>
    <row r="1025" spans="2:11" x14ac:dyDescent="0.2">
      <c r="B1025" s="15">
        <v>44456</v>
      </c>
      <c r="C1025" s="15" t="str">
        <f>UPPER(TEXT(Respostas[[#This Row],[DATA_RESPOSTA]],"mmm"))</f>
        <v>SET</v>
      </c>
      <c r="D1025" s="16">
        <v>9000607</v>
      </c>
      <c r="E1025" s="16" t="str">
        <f>VLOOKUP(Respostas[[#This Row],[CÓD_CLIENTE]],CadastroClientes[[COD_CLIENTE]:[GERENTE]],5,0)</f>
        <v>Analise</v>
      </c>
      <c r="F1025" s="16" t="str">
        <f>VLOOKUP(Respostas[[#This Row],[CÓD_CLIENTE]],Localidades[],2,0)</f>
        <v>São Paulo</v>
      </c>
      <c r="G1025" s="16" t="str">
        <f>VLOOKUP(Respostas[[#This Row],[CÓD_CLIENTE]],Localidades[],3,0)</f>
        <v>SP</v>
      </c>
      <c r="H1025" s="16" t="str">
        <f>VLOOKUP(Respostas[[#This Row],[CÓD_CLIENTE]],Localidades[],4,0)</f>
        <v>Sudeste</v>
      </c>
      <c r="I1025" s="16" t="s">
        <v>1</v>
      </c>
      <c r="J1025" s="16">
        <v>9</v>
      </c>
      <c r="K1025" s="17" t="str">
        <f>IF(Respostas[[#This Row],[NOTA_FINAL_NPS]]&gt;=9,"Promotor",IF(Respostas[[#This Row],[NOTA_FINAL_NPS]]&lt;6,"Detrator","Neutro"))</f>
        <v>Promotor</v>
      </c>
    </row>
    <row r="1026" spans="2:11" x14ac:dyDescent="0.2">
      <c r="B1026" s="15">
        <v>44456</v>
      </c>
      <c r="C1026" s="15" t="str">
        <f>UPPER(TEXT(Respostas[[#This Row],[DATA_RESPOSTA]],"mmm"))</f>
        <v>SET</v>
      </c>
      <c r="D1026" s="16">
        <v>9000641</v>
      </c>
      <c r="E1026" s="16" t="str">
        <f>VLOOKUP(Respostas[[#This Row],[CÓD_CLIENTE]],CadastroClientes[[COD_CLIENTE]:[GERENTE]],5,0)</f>
        <v>Analise</v>
      </c>
      <c r="F1026" s="16" t="str">
        <f>VLOOKUP(Respostas[[#This Row],[CÓD_CLIENTE]],Localidades[],2,0)</f>
        <v>Manaus</v>
      </c>
      <c r="G1026" s="16" t="str">
        <f>VLOOKUP(Respostas[[#This Row],[CÓD_CLIENTE]],Localidades[],3,0)</f>
        <v>AM</v>
      </c>
      <c r="H1026" s="16" t="str">
        <f>VLOOKUP(Respostas[[#This Row],[CÓD_CLIENTE]],Localidades[],4,0)</f>
        <v>Norte</v>
      </c>
      <c r="I1026" s="16" t="s">
        <v>55</v>
      </c>
      <c r="J1026" s="16">
        <v>10</v>
      </c>
      <c r="K1026" s="17" t="str">
        <f>IF(Respostas[[#This Row],[NOTA_FINAL_NPS]]&gt;=9,"Promotor",IF(Respostas[[#This Row],[NOTA_FINAL_NPS]]&lt;6,"Detrator","Neutro"))</f>
        <v>Promotor</v>
      </c>
    </row>
    <row r="1027" spans="2:11" x14ac:dyDescent="0.2">
      <c r="B1027" s="15">
        <v>44456</v>
      </c>
      <c r="C1027" s="15" t="str">
        <f>UPPER(TEXT(Respostas[[#This Row],[DATA_RESPOSTA]],"mmm"))</f>
        <v>SET</v>
      </c>
      <c r="D1027" s="16">
        <v>9000780</v>
      </c>
      <c r="E1027" s="16" t="str">
        <f>VLOOKUP(Respostas[[#This Row],[CÓD_CLIENTE]],CadastroClientes[[COD_CLIENTE]:[GERENTE]],5,0)</f>
        <v>Dexter</v>
      </c>
      <c r="F1027" s="16" t="str">
        <f>VLOOKUP(Respostas[[#This Row],[CÓD_CLIENTE]],Localidades[],2,0)</f>
        <v>Recife</v>
      </c>
      <c r="G1027" s="16" t="str">
        <f>VLOOKUP(Respostas[[#This Row],[CÓD_CLIENTE]],Localidades[],3,0)</f>
        <v>PE</v>
      </c>
      <c r="H1027" s="16" t="str">
        <f>VLOOKUP(Respostas[[#This Row],[CÓD_CLIENTE]],Localidades[],4,0)</f>
        <v>Nordeste</v>
      </c>
      <c r="I1027" s="16" t="s">
        <v>55</v>
      </c>
      <c r="J1027" s="16">
        <v>8</v>
      </c>
      <c r="K1027" s="17" t="str">
        <f>IF(Respostas[[#This Row],[NOTA_FINAL_NPS]]&gt;=9,"Promotor",IF(Respostas[[#This Row],[NOTA_FINAL_NPS]]&lt;6,"Detrator","Neutro"))</f>
        <v>Neutro</v>
      </c>
    </row>
    <row r="1028" spans="2:11" x14ac:dyDescent="0.2">
      <c r="B1028" s="15">
        <v>44456</v>
      </c>
      <c r="C1028" s="15" t="str">
        <f>UPPER(TEXT(Respostas[[#This Row],[DATA_RESPOSTA]],"mmm"))</f>
        <v>SET</v>
      </c>
      <c r="D1028" s="16">
        <v>9000795</v>
      </c>
      <c r="E1028" s="16" t="str">
        <f>VLOOKUP(Respostas[[#This Row],[CÓD_CLIENTE]],CadastroClientes[[COD_CLIENTE]:[GERENTE]],5,0)</f>
        <v>Dexter</v>
      </c>
      <c r="F1028" s="16" t="str">
        <f>VLOOKUP(Respostas[[#This Row],[CÓD_CLIENTE]],Localidades[],2,0)</f>
        <v>São Paulo</v>
      </c>
      <c r="G1028" s="16" t="str">
        <f>VLOOKUP(Respostas[[#This Row],[CÓD_CLIENTE]],Localidades[],3,0)</f>
        <v>SP</v>
      </c>
      <c r="H1028" s="16" t="str">
        <f>VLOOKUP(Respostas[[#This Row],[CÓD_CLIENTE]],Localidades[],4,0)</f>
        <v>Sudeste</v>
      </c>
      <c r="I1028" s="16" t="s">
        <v>55</v>
      </c>
      <c r="J1028" s="16">
        <v>10</v>
      </c>
      <c r="K1028" s="17" t="str">
        <f>IF(Respostas[[#This Row],[NOTA_FINAL_NPS]]&gt;=9,"Promotor",IF(Respostas[[#This Row],[NOTA_FINAL_NPS]]&lt;6,"Detrator","Neutro"))</f>
        <v>Promotor</v>
      </c>
    </row>
    <row r="1029" spans="2:11" x14ac:dyDescent="0.2">
      <c r="B1029" s="15">
        <v>44457</v>
      </c>
      <c r="C1029" s="15" t="str">
        <f>UPPER(TEXT(Respostas[[#This Row],[DATA_RESPOSTA]],"mmm"))</f>
        <v>SET</v>
      </c>
      <c r="D1029" s="16">
        <v>9000030</v>
      </c>
      <c r="E1029" s="16" t="str">
        <f>VLOOKUP(Respostas[[#This Row],[CÓD_CLIENTE]],CadastroClientes[[COD_CLIENTE]:[GERENTE]],5,0)</f>
        <v>Michael</v>
      </c>
      <c r="F1029" s="16" t="str">
        <f>VLOOKUP(Respostas[[#This Row],[CÓD_CLIENTE]],Localidades[],2,0)</f>
        <v>Recife</v>
      </c>
      <c r="G1029" s="16" t="str">
        <f>VLOOKUP(Respostas[[#This Row],[CÓD_CLIENTE]],Localidades[],3,0)</f>
        <v>PE</v>
      </c>
      <c r="H1029" s="16" t="str">
        <f>VLOOKUP(Respostas[[#This Row],[CÓD_CLIENTE]],Localidades[],4,0)</f>
        <v>Nordeste</v>
      </c>
      <c r="I1029" s="16" t="s">
        <v>55</v>
      </c>
      <c r="J1029" s="16">
        <v>8</v>
      </c>
      <c r="K1029" s="17" t="str">
        <f>IF(Respostas[[#This Row],[NOTA_FINAL_NPS]]&gt;=9,"Promotor",IF(Respostas[[#This Row],[NOTA_FINAL_NPS]]&lt;6,"Detrator","Neutro"))</f>
        <v>Neutro</v>
      </c>
    </row>
    <row r="1030" spans="2:11" x14ac:dyDescent="0.2">
      <c r="B1030" s="15">
        <v>44457</v>
      </c>
      <c r="C1030" s="15" t="str">
        <f>UPPER(TEXT(Respostas[[#This Row],[DATA_RESPOSTA]],"mmm"))</f>
        <v>SET</v>
      </c>
      <c r="D1030" s="16">
        <v>9000037</v>
      </c>
      <c r="E1030" s="16" t="str">
        <f>VLOOKUP(Respostas[[#This Row],[CÓD_CLIENTE]],CadastroClientes[[COD_CLIENTE]:[GERENTE]],5,0)</f>
        <v>Kate</v>
      </c>
      <c r="F1030" s="16" t="str">
        <f>VLOOKUP(Respostas[[#This Row],[CÓD_CLIENTE]],Localidades[],2,0)</f>
        <v>Porto Alegre</v>
      </c>
      <c r="G1030" s="16" t="str">
        <f>VLOOKUP(Respostas[[#This Row],[CÓD_CLIENTE]],Localidades[],3,0)</f>
        <v>RS</v>
      </c>
      <c r="H1030" s="16" t="str">
        <f>VLOOKUP(Respostas[[#This Row],[CÓD_CLIENTE]],Localidades[],4,0)</f>
        <v>Sul</v>
      </c>
      <c r="I1030" s="16" t="s">
        <v>1</v>
      </c>
      <c r="J1030" s="16">
        <v>8</v>
      </c>
      <c r="K1030" s="17" t="str">
        <f>IF(Respostas[[#This Row],[NOTA_FINAL_NPS]]&gt;=9,"Promotor",IF(Respostas[[#This Row],[NOTA_FINAL_NPS]]&lt;6,"Detrator","Neutro"))</f>
        <v>Neutro</v>
      </c>
    </row>
    <row r="1031" spans="2:11" x14ac:dyDescent="0.2">
      <c r="B1031" s="15">
        <v>44457</v>
      </c>
      <c r="C1031" s="15" t="str">
        <f>UPPER(TEXT(Respostas[[#This Row],[DATA_RESPOSTA]],"mmm"))</f>
        <v>SET</v>
      </c>
      <c r="D1031" s="16">
        <v>9000410</v>
      </c>
      <c r="E1031" s="16" t="str">
        <f>VLOOKUP(Respostas[[#This Row],[CÓD_CLIENTE]],CadastroClientes[[COD_CLIENTE]:[GERENTE]],5,0)</f>
        <v>Analise</v>
      </c>
      <c r="F1031" s="16" t="str">
        <f>VLOOKUP(Respostas[[#This Row],[CÓD_CLIENTE]],Localidades[],2,0)</f>
        <v>Porto Alegre</v>
      </c>
      <c r="G1031" s="16" t="str">
        <f>VLOOKUP(Respostas[[#This Row],[CÓD_CLIENTE]],Localidades[],3,0)</f>
        <v>RS</v>
      </c>
      <c r="H1031" s="16" t="str">
        <f>VLOOKUP(Respostas[[#This Row],[CÓD_CLIENTE]],Localidades[],4,0)</f>
        <v>Sul</v>
      </c>
      <c r="I1031" s="16" t="s">
        <v>57</v>
      </c>
      <c r="J1031" s="16">
        <v>10</v>
      </c>
      <c r="K1031" s="17" t="str">
        <f>IF(Respostas[[#This Row],[NOTA_FINAL_NPS]]&gt;=9,"Promotor",IF(Respostas[[#This Row],[NOTA_FINAL_NPS]]&lt;6,"Detrator","Neutro"))</f>
        <v>Promotor</v>
      </c>
    </row>
    <row r="1032" spans="2:11" x14ac:dyDescent="0.2">
      <c r="B1032" s="15">
        <v>44457</v>
      </c>
      <c r="C1032" s="15" t="str">
        <f>UPPER(TEXT(Respostas[[#This Row],[DATA_RESPOSTA]],"mmm"))</f>
        <v>SET</v>
      </c>
      <c r="D1032" s="16">
        <v>9001051</v>
      </c>
      <c r="E1032" s="16" t="str">
        <f>VLOOKUP(Respostas[[#This Row],[CÓD_CLIENTE]],CadastroClientes[[COD_CLIENTE]:[GERENTE]],5,0)</f>
        <v>Analise</v>
      </c>
      <c r="F1032" s="16" t="str">
        <f>VLOOKUP(Respostas[[#This Row],[CÓD_CLIENTE]],Localidades[],2,0)</f>
        <v>Rio de Janeiro</v>
      </c>
      <c r="G1032" s="16" t="str">
        <f>VLOOKUP(Respostas[[#This Row],[CÓD_CLIENTE]],Localidades[],3,0)</f>
        <v>RJ</v>
      </c>
      <c r="H1032" s="16" t="str">
        <f>VLOOKUP(Respostas[[#This Row],[CÓD_CLIENTE]],Localidades[],4,0)</f>
        <v>Sudeste</v>
      </c>
      <c r="I1032" s="16" t="s">
        <v>1</v>
      </c>
      <c r="J1032" s="16">
        <v>9</v>
      </c>
      <c r="K1032" s="17" t="str">
        <f>IF(Respostas[[#This Row],[NOTA_FINAL_NPS]]&gt;=9,"Promotor",IF(Respostas[[#This Row],[NOTA_FINAL_NPS]]&lt;6,"Detrator","Neutro"))</f>
        <v>Promotor</v>
      </c>
    </row>
    <row r="1033" spans="2:11" x14ac:dyDescent="0.2">
      <c r="B1033" s="15">
        <v>44457</v>
      </c>
      <c r="C1033" s="15" t="str">
        <f>UPPER(TEXT(Respostas[[#This Row],[DATA_RESPOSTA]],"mmm"))</f>
        <v>SET</v>
      </c>
      <c r="D1033" s="16">
        <v>9001523</v>
      </c>
      <c r="E1033" s="16" t="str">
        <f>VLOOKUP(Respostas[[#This Row],[CÓD_CLIENTE]],CadastroClientes[[COD_CLIENTE]:[GERENTE]],5,0)</f>
        <v>Walter</v>
      </c>
      <c r="F1033" s="16" t="str">
        <f>VLOOKUP(Respostas[[#This Row],[CÓD_CLIENTE]],Localidades[],2,0)</f>
        <v>Florianopolis</v>
      </c>
      <c r="G1033" s="16" t="str">
        <f>VLOOKUP(Respostas[[#This Row],[CÓD_CLIENTE]],Localidades[],3,0)</f>
        <v>SC</v>
      </c>
      <c r="H1033" s="16" t="str">
        <f>VLOOKUP(Respostas[[#This Row],[CÓD_CLIENTE]],Localidades[],4,0)</f>
        <v>Sul</v>
      </c>
      <c r="I1033" s="16" t="s">
        <v>57</v>
      </c>
      <c r="J1033" s="16">
        <v>8</v>
      </c>
      <c r="K1033" s="17" t="str">
        <f>IF(Respostas[[#This Row],[NOTA_FINAL_NPS]]&gt;=9,"Promotor",IF(Respostas[[#This Row],[NOTA_FINAL_NPS]]&lt;6,"Detrator","Neutro"))</f>
        <v>Neutro</v>
      </c>
    </row>
    <row r="1034" spans="2:11" x14ac:dyDescent="0.2">
      <c r="B1034" s="15">
        <v>44458</v>
      </c>
      <c r="C1034" s="15" t="str">
        <f>UPPER(TEXT(Respostas[[#This Row],[DATA_RESPOSTA]],"mmm"))</f>
        <v>SET</v>
      </c>
      <c r="D1034" s="16">
        <v>9000156</v>
      </c>
      <c r="E1034" s="16" t="str">
        <f>VLOOKUP(Respostas[[#This Row],[CÓD_CLIENTE]],CadastroClientes[[COD_CLIENTE]:[GERENTE]],5,0)</f>
        <v>Dexter</v>
      </c>
      <c r="F1034" s="16" t="str">
        <f>VLOOKUP(Respostas[[#This Row],[CÓD_CLIENTE]],Localidades[],2,0)</f>
        <v>São Paulo</v>
      </c>
      <c r="G1034" s="16" t="str">
        <f>VLOOKUP(Respostas[[#This Row],[CÓD_CLIENTE]],Localidades[],3,0)</f>
        <v>SP</v>
      </c>
      <c r="H1034" s="16" t="str">
        <f>VLOOKUP(Respostas[[#This Row],[CÓD_CLIENTE]],Localidades[],4,0)</f>
        <v>Sudeste</v>
      </c>
      <c r="I1034" s="16" t="s">
        <v>1</v>
      </c>
      <c r="J1034" s="16">
        <v>10</v>
      </c>
      <c r="K1034" s="17" t="str">
        <f>IF(Respostas[[#This Row],[NOTA_FINAL_NPS]]&gt;=9,"Promotor",IF(Respostas[[#This Row],[NOTA_FINAL_NPS]]&lt;6,"Detrator","Neutro"))</f>
        <v>Promotor</v>
      </c>
    </row>
    <row r="1035" spans="2:11" x14ac:dyDescent="0.2">
      <c r="B1035" s="15">
        <v>44458</v>
      </c>
      <c r="C1035" s="15" t="str">
        <f>UPPER(TEXT(Respostas[[#This Row],[DATA_RESPOSTA]],"mmm"))</f>
        <v>SET</v>
      </c>
      <c r="D1035" s="16">
        <v>9000286</v>
      </c>
      <c r="E1035" s="16" t="str">
        <f>VLOOKUP(Respostas[[#This Row],[CÓD_CLIENTE]],CadastroClientes[[COD_CLIENTE]:[GERENTE]],5,0)</f>
        <v>Analise</v>
      </c>
      <c r="F1035" s="16" t="str">
        <f>VLOOKUP(Respostas[[#This Row],[CÓD_CLIENTE]],Localidades[],2,0)</f>
        <v>Rio de Janeiro</v>
      </c>
      <c r="G1035" s="16" t="str">
        <f>VLOOKUP(Respostas[[#This Row],[CÓD_CLIENTE]],Localidades[],3,0)</f>
        <v>RJ</v>
      </c>
      <c r="H1035" s="16" t="str">
        <f>VLOOKUP(Respostas[[#This Row],[CÓD_CLIENTE]],Localidades[],4,0)</f>
        <v>Sudeste</v>
      </c>
      <c r="I1035" s="16" t="s">
        <v>57</v>
      </c>
      <c r="J1035" s="16">
        <v>8</v>
      </c>
      <c r="K1035" s="17" t="str">
        <f>IF(Respostas[[#This Row],[NOTA_FINAL_NPS]]&gt;=9,"Promotor",IF(Respostas[[#This Row],[NOTA_FINAL_NPS]]&lt;6,"Detrator","Neutro"))</f>
        <v>Neutro</v>
      </c>
    </row>
    <row r="1036" spans="2:11" x14ac:dyDescent="0.2">
      <c r="B1036" s="15">
        <v>44458</v>
      </c>
      <c r="C1036" s="15" t="str">
        <f>UPPER(TEXT(Respostas[[#This Row],[DATA_RESPOSTA]],"mmm"))</f>
        <v>SET</v>
      </c>
      <c r="D1036" s="16">
        <v>9001012</v>
      </c>
      <c r="E1036" s="16" t="str">
        <f>VLOOKUP(Respostas[[#This Row],[CÓD_CLIENTE]],CadastroClientes[[COD_CLIENTE]:[GERENTE]],5,0)</f>
        <v>Michael</v>
      </c>
      <c r="F1036" s="16" t="str">
        <f>VLOOKUP(Respostas[[#This Row],[CÓD_CLIENTE]],Localidades[],2,0)</f>
        <v>Goiania</v>
      </c>
      <c r="G1036" s="16" t="str">
        <f>VLOOKUP(Respostas[[#This Row],[CÓD_CLIENTE]],Localidades[],3,0)</f>
        <v>GO</v>
      </c>
      <c r="H1036" s="16" t="str">
        <f>VLOOKUP(Respostas[[#This Row],[CÓD_CLIENTE]],Localidades[],4,0)</f>
        <v>Centro-oeste</v>
      </c>
      <c r="I1036" s="16" t="s">
        <v>55</v>
      </c>
      <c r="J1036" s="16">
        <v>10</v>
      </c>
      <c r="K1036" s="17" t="str">
        <f>IF(Respostas[[#This Row],[NOTA_FINAL_NPS]]&gt;=9,"Promotor",IF(Respostas[[#This Row],[NOTA_FINAL_NPS]]&lt;6,"Detrator","Neutro"))</f>
        <v>Promotor</v>
      </c>
    </row>
    <row r="1037" spans="2:11" x14ac:dyDescent="0.2">
      <c r="B1037" s="15">
        <v>44459</v>
      </c>
      <c r="C1037" s="15" t="str">
        <f>UPPER(TEXT(Respostas[[#This Row],[DATA_RESPOSTA]],"mmm"))</f>
        <v>SET</v>
      </c>
      <c r="D1037" s="16">
        <v>9000622</v>
      </c>
      <c r="E1037" s="16" t="str">
        <f>VLOOKUP(Respostas[[#This Row],[CÓD_CLIENTE]],CadastroClientes[[COD_CLIENTE]:[GERENTE]],5,0)</f>
        <v>Analise</v>
      </c>
      <c r="F1037" s="16" t="str">
        <f>VLOOKUP(Respostas[[#This Row],[CÓD_CLIENTE]],Localidades[],2,0)</f>
        <v>Campinas</v>
      </c>
      <c r="G1037" s="16" t="str">
        <f>VLOOKUP(Respostas[[#This Row],[CÓD_CLIENTE]],Localidades[],3,0)</f>
        <v>SP</v>
      </c>
      <c r="H1037" s="16" t="str">
        <f>VLOOKUP(Respostas[[#This Row],[CÓD_CLIENTE]],Localidades[],4,0)</f>
        <v>Sudeste</v>
      </c>
      <c r="I1037" s="16" t="s">
        <v>54</v>
      </c>
      <c r="J1037" s="16">
        <v>8</v>
      </c>
      <c r="K1037" s="17" t="str">
        <f>IF(Respostas[[#This Row],[NOTA_FINAL_NPS]]&gt;=9,"Promotor",IF(Respostas[[#This Row],[NOTA_FINAL_NPS]]&lt;6,"Detrator","Neutro"))</f>
        <v>Neutro</v>
      </c>
    </row>
    <row r="1038" spans="2:11" x14ac:dyDescent="0.2">
      <c r="B1038" s="15">
        <v>44459</v>
      </c>
      <c r="C1038" s="15" t="str">
        <f>UPPER(TEXT(Respostas[[#This Row],[DATA_RESPOSTA]],"mmm"))</f>
        <v>SET</v>
      </c>
      <c r="D1038" s="16">
        <v>9000792</v>
      </c>
      <c r="E1038" s="16" t="str">
        <f>VLOOKUP(Respostas[[#This Row],[CÓD_CLIENTE]],CadastroClientes[[COD_CLIENTE]:[GERENTE]],5,0)</f>
        <v>Dexter</v>
      </c>
      <c r="F1038" s="16" t="str">
        <f>VLOOKUP(Respostas[[#This Row],[CÓD_CLIENTE]],Localidades[],2,0)</f>
        <v>Florianopolis</v>
      </c>
      <c r="G1038" s="16" t="str">
        <f>VLOOKUP(Respostas[[#This Row],[CÓD_CLIENTE]],Localidades[],3,0)</f>
        <v>SC</v>
      </c>
      <c r="H1038" s="16" t="str">
        <f>VLOOKUP(Respostas[[#This Row],[CÓD_CLIENTE]],Localidades[],4,0)</f>
        <v>Sul</v>
      </c>
      <c r="I1038" s="16" t="s">
        <v>54</v>
      </c>
      <c r="J1038" s="16">
        <v>10</v>
      </c>
      <c r="K1038" s="17" t="str">
        <f>IF(Respostas[[#This Row],[NOTA_FINAL_NPS]]&gt;=9,"Promotor",IF(Respostas[[#This Row],[NOTA_FINAL_NPS]]&lt;6,"Detrator","Neutro"))</f>
        <v>Promotor</v>
      </c>
    </row>
    <row r="1039" spans="2:11" x14ac:dyDescent="0.2">
      <c r="B1039" s="15">
        <v>44459</v>
      </c>
      <c r="C1039" s="15" t="str">
        <f>UPPER(TEXT(Respostas[[#This Row],[DATA_RESPOSTA]],"mmm"))</f>
        <v>SET</v>
      </c>
      <c r="D1039" s="16">
        <v>9000836</v>
      </c>
      <c r="E1039" s="16" t="str">
        <f>VLOOKUP(Respostas[[#This Row],[CÓD_CLIENTE]],CadastroClientes[[COD_CLIENTE]:[GERENTE]],5,0)</f>
        <v>Dexter</v>
      </c>
      <c r="F1039" s="16" t="str">
        <f>VLOOKUP(Respostas[[#This Row],[CÓD_CLIENTE]],Localidades[],2,0)</f>
        <v>Manaus</v>
      </c>
      <c r="G1039" s="16" t="str">
        <f>VLOOKUP(Respostas[[#This Row],[CÓD_CLIENTE]],Localidades[],3,0)</f>
        <v>AM</v>
      </c>
      <c r="H1039" s="16" t="str">
        <f>VLOOKUP(Respostas[[#This Row],[CÓD_CLIENTE]],Localidades[],4,0)</f>
        <v>Norte</v>
      </c>
      <c r="I1039" s="16" t="s">
        <v>1</v>
      </c>
      <c r="J1039" s="16">
        <v>10</v>
      </c>
      <c r="K1039" s="17" t="str">
        <f>IF(Respostas[[#This Row],[NOTA_FINAL_NPS]]&gt;=9,"Promotor",IF(Respostas[[#This Row],[NOTA_FINAL_NPS]]&lt;6,"Detrator","Neutro"))</f>
        <v>Promotor</v>
      </c>
    </row>
    <row r="1040" spans="2:11" x14ac:dyDescent="0.2">
      <c r="B1040" s="15">
        <v>44459</v>
      </c>
      <c r="C1040" s="15" t="str">
        <f>UPPER(TEXT(Respostas[[#This Row],[DATA_RESPOSTA]],"mmm"))</f>
        <v>SET</v>
      </c>
      <c r="D1040" s="16">
        <v>9000927</v>
      </c>
      <c r="E1040" s="16" t="str">
        <f>VLOOKUP(Respostas[[#This Row],[CÓD_CLIENTE]],CadastroClientes[[COD_CLIENTE]:[GERENTE]],5,0)</f>
        <v>Aria</v>
      </c>
      <c r="F1040" s="16" t="str">
        <f>VLOOKUP(Respostas[[#This Row],[CÓD_CLIENTE]],Localidades[],2,0)</f>
        <v>Campinas</v>
      </c>
      <c r="G1040" s="16" t="str">
        <f>VLOOKUP(Respostas[[#This Row],[CÓD_CLIENTE]],Localidades[],3,0)</f>
        <v>SP</v>
      </c>
      <c r="H1040" s="16" t="str">
        <f>VLOOKUP(Respostas[[#This Row],[CÓD_CLIENTE]],Localidades[],4,0)</f>
        <v>Sudeste</v>
      </c>
      <c r="I1040" s="16" t="s">
        <v>56</v>
      </c>
      <c r="J1040" s="16">
        <v>9</v>
      </c>
      <c r="K1040" s="17" t="str">
        <f>IF(Respostas[[#This Row],[NOTA_FINAL_NPS]]&gt;=9,"Promotor",IF(Respostas[[#This Row],[NOTA_FINAL_NPS]]&lt;6,"Detrator","Neutro"))</f>
        <v>Promotor</v>
      </c>
    </row>
    <row r="1041" spans="2:11" x14ac:dyDescent="0.2">
      <c r="B1041" s="15">
        <v>44459</v>
      </c>
      <c r="C1041" s="15" t="str">
        <f>UPPER(TEXT(Respostas[[#This Row],[DATA_RESPOSTA]],"mmm"))</f>
        <v>SET</v>
      </c>
      <c r="D1041" s="16">
        <v>9000931</v>
      </c>
      <c r="E1041" s="16" t="str">
        <f>VLOOKUP(Respostas[[#This Row],[CÓD_CLIENTE]],CadastroClientes[[COD_CLIENTE]:[GERENTE]],5,0)</f>
        <v>Aria</v>
      </c>
      <c r="F1041" s="16" t="str">
        <f>VLOOKUP(Respostas[[#This Row],[CÓD_CLIENTE]],Localidades[],2,0)</f>
        <v>Belo Horizonte</v>
      </c>
      <c r="G1041" s="16" t="str">
        <f>VLOOKUP(Respostas[[#This Row],[CÓD_CLIENTE]],Localidades[],3,0)</f>
        <v>MG</v>
      </c>
      <c r="H1041" s="16" t="str">
        <f>VLOOKUP(Respostas[[#This Row],[CÓD_CLIENTE]],Localidades[],4,0)</f>
        <v>Sudeste</v>
      </c>
      <c r="I1041" s="16" t="s">
        <v>54</v>
      </c>
      <c r="J1041" s="16">
        <v>10</v>
      </c>
      <c r="K1041" s="17" t="str">
        <f>IF(Respostas[[#This Row],[NOTA_FINAL_NPS]]&gt;=9,"Promotor",IF(Respostas[[#This Row],[NOTA_FINAL_NPS]]&lt;6,"Detrator","Neutro"))</f>
        <v>Promotor</v>
      </c>
    </row>
    <row r="1042" spans="2:11" x14ac:dyDescent="0.2">
      <c r="B1042" s="15">
        <v>44459</v>
      </c>
      <c r="C1042" s="15" t="str">
        <f>UPPER(TEXT(Respostas[[#This Row],[DATA_RESPOSTA]],"mmm"))</f>
        <v>SET</v>
      </c>
      <c r="D1042" s="16">
        <v>9001318</v>
      </c>
      <c r="E1042" s="16" t="str">
        <f>VLOOKUP(Respostas[[#This Row],[CÓD_CLIENTE]],CadastroClientes[[COD_CLIENTE]:[GERENTE]],5,0)</f>
        <v>Aria</v>
      </c>
      <c r="F1042" s="16" t="str">
        <f>VLOOKUP(Respostas[[#This Row],[CÓD_CLIENTE]],Localidades[],2,0)</f>
        <v>Belo Horizonte</v>
      </c>
      <c r="G1042" s="16" t="str">
        <f>VLOOKUP(Respostas[[#This Row],[CÓD_CLIENTE]],Localidades[],3,0)</f>
        <v>MG</v>
      </c>
      <c r="H1042" s="16" t="str">
        <f>VLOOKUP(Respostas[[#This Row],[CÓD_CLIENTE]],Localidades[],4,0)</f>
        <v>Sudeste</v>
      </c>
      <c r="I1042" s="16" t="s">
        <v>55</v>
      </c>
      <c r="J1042" s="16">
        <v>10</v>
      </c>
      <c r="K1042" s="17" t="str">
        <f>IF(Respostas[[#This Row],[NOTA_FINAL_NPS]]&gt;=9,"Promotor",IF(Respostas[[#This Row],[NOTA_FINAL_NPS]]&lt;6,"Detrator","Neutro"))</f>
        <v>Promotor</v>
      </c>
    </row>
    <row r="1043" spans="2:11" x14ac:dyDescent="0.2">
      <c r="B1043" s="15">
        <v>44459</v>
      </c>
      <c r="C1043" s="15" t="str">
        <f>UPPER(TEXT(Respostas[[#This Row],[DATA_RESPOSTA]],"mmm"))</f>
        <v>SET</v>
      </c>
      <c r="D1043" s="16">
        <v>9001326</v>
      </c>
      <c r="E1043" s="16" t="str">
        <f>VLOOKUP(Respostas[[#This Row],[CÓD_CLIENTE]],CadastroClientes[[COD_CLIENTE]:[GERENTE]],5,0)</f>
        <v>Kate</v>
      </c>
      <c r="F1043" s="16" t="str">
        <f>VLOOKUP(Respostas[[#This Row],[CÓD_CLIENTE]],Localidades[],2,0)</f>
        <v>Porto Alegre</v>
      </c>
      <c r="G1043" s="16" t="str">
        <f>VLOOKUP(Respostas[[#This Row],[CÓD_CLIENTE]],Localidades[],3,0)</f>
        <v>RS</v>
      </c>
      <c r="H1043" s="16" t="str">
        <f>VLOOKUP(Respostas[[#This Row],[CÓD_CLIENTE]],Localidades[],4,0)</f>
        <v>Sul</v>
      </c>
      <c r="I1043" s="16" t="s">
        <v>56</v>
      </c>
      <c r="J1043" s="16">
        <v>10</v>
      </c>
      <c r="K1043" s="17" t="str">
        <f>IF(Respostas[[#This Row],[NOTA_FINAL_NPS]]&gt;=9,"Promotor",IF(Respostas[[#This Row],[NOTA_FINAL_NPS]]&lt;6,"Detrator","Neutro"))</f>
        <v>Promotor</v>
      </c>
    </row>
    <row r="1044" spans="2:11" x14ac:dyDescent="0.2">
      <c r="B1044" s="15">
        <v>44459</v>
      </c>
      <c r="C1044" s="15" t="str">
        <f>UPPER(TEXT(Respostas[[#This Row],[DATA_RESPOSTA]],"mmm"))</f>
        <v>SET</v>
      </c>
      <c r="D1044" s="16">
        <v>9001454</v>
      </c>
      <c r="E1044" s="16" t="str">
        <f>VLOOKUP(Respostas[[#This Row],[CÓD_CLIENTE]],CadastroClientes[[COD_CLIENTE]:[GERENTE]],5,0)</f>
        <v>Michael</v>
      </c>
      <c r="F1044" s="16" t="str">
        <f>VLOOKUP(Respostas[[#This Row],[CÓD_CLIENTE]],Localidades[],2,0)</f>
        <v>Campinas</v>
      </c>
      <c r="G1044" s="16" t="str">
        <f>VLOOKUP(Respostas[[#This Row],[CÓD_CLIENTE]],Localidades[],3,0)</f>
        <v>SP</v>
      </c>
      <c r="H1044" s="16" t="str">
        <f>VLOOKUP(Respostas[[#This Row],[CÓD_CLIENTE]],Localidades[],4,0)</f>
        <v>Sudeste</v>
      </c>
      <c r="I1044" s="16" t="s">
        <v>57</v>
      </c>
      <c r="J1044" s="16">
        <v>9</v>
      </c>
      <c r="K1044" s="17" t="str">
        <f>IF(Respostas[[#This Row],[NOTA_FINAL_NPS]]&gt;=9,"Promotor",IF(Respostas[[#This Row],[NOTA_FINAL_NPS]]&lt;6,"Detrator","Neutro"))</f>
        <v>Promotor</v>
      </c>
    </row>
    <row r="1045" spans="2:11" x14ac:dyDescent="0.2">
      <c r="B1045" s="15">
        <v>44459</v>
      </c>
      <c r="C1045" s="15" t="str">
        <f>UPPER(TEXT(Respostas[[#This Row],[DATA_RESPOSTA]],"mmm"))</f>
        <v>SET</v>
      </c>
      <c r="D1045" s="16">
        <v>9001608</v>
      </c>
      <c r="E1045" s="16" t="str">
        <f>VLOOKUP(Respostas[[#This Row],[CÓD_CLIENTE]],CadastroClientes[[COD_CLIENTE]:[GERENTE]],5,0)</f>
        <v>Dexter</v>
      </c>
      <c r="F1045" s="16" t="str">
        <f>VLOOKUP(Respostas[[#This Row],[CÓD_CLIENTE]],Localidades[],2,0)</f>
        <v>Belo Horizonte</v>
      </c>
      <c r="G1045" s="16" t="str">
        <f>VLOOKUP(Respostas[[#This Row],[CÓD_CLIENTE]],Localidades[],3,0)</f>
        <v>MG</v>
      </c>
      <c r="H1045" s="16" t="str">
        <f>VLOOKUP(Respostas[[#This Row],[CÓD_CLIENTE]],Localidades[],4,0)</f>
        <v>Sudeste</v>
      </c>
      <c r="I1045" s="16" t="s">
        <v>57</v>
      </c>
      <c r="J1045" s="16">
        <v>9</v>
      </c>
      <c r="K1045" s="17" t="str">
        <f>IF(Respostas[[#This Row],[NOTA_FINAL_NPS]]&gt;=9,"Promotor",IF(Respostas[[#This Row],[NOTA_FINAL_NPS]]&lt;6,"Detrator","Neutro"))</f>
        <v>Promotor</v>
      </c>
    </row>
    <row r="1046" spans="2:11" x14ac:dyDescent="0.2">
      <c r="B1046" s="15">
        <v>44460</v>
      </c>
      <c r="C1046" s="15" t="str">
        <f>UPPER(TEXT(Respostas[[#This Row],[DATA_RESPOSTA]],"mmm"))</f>
        <v>SET</v>
      </c>
      <c r="D1046" s="16">
        <v>9000324</v>
      </c>
      <c r="E1046" s="16" t="str">
        <f>VLOOKUP(Respostas[[#This Row],[CÓD_CLIENTE]],CadastroClientes[[COD_CLIENTE]:[GERENTE]],5,0)</f>
        <v>Analise</v>
      </c>
      <c r="F1046" s="16" t="str">
        <f>VLOOKUP(Respostas[[#This Row],[CÓD_CLIENTE]],Localidades[],2,0)</f>
        <v>Goiania</v>
      </c>
      <c r="G1046" s="16" t="str">
        <f>VLOOKUP(Respostas[[#This Row],[CÓD_CLIENTE]],Localidades[],3,0)</f>
        <v>GO</v>
      </c>
      <c r="H1046" s="16" t="str">
        <f>VLOOKUP(Respostas[[#This Row],[CÓD_CLIENTE]],Localidades[],4,0)</f>
        <v>Centro-oeste</v>
      </c>
      <c r="I1046" s="16" t="s">
        <v>54</v>
      </c>
      <c r="J1046" s="16">
        <v>10</v>
      </c>
      <c r="K1046" s="17" t="str">
        <f>IF(Respostas[[#This Row],[NOTA_FINAL_NPS]]&gt;=9,"Promotor",IF(Respostas[[#This Row],[NOTA_FINAL_NPS]]&lt;6,"Detrator","Neutro"))</f>
        <v>Promotor</v>
      </c>
    </row>
    <row r="1047" spans="2:11" x14ac:dyDescent="0.2">
      <c r="B1047" s="15">
        <v>44460</v>
      </c>
      <c r="C1047" s="15" t="str">
        <f>UPPER(TEXT(Respostas[[#This Row],[DATA_RESPOSTA]],"mmm"))</f>
        <v>SET</v>
      </c>
      <c r="D1047" s="16">
        <v>9000876</v>
      </c>
      <c r="E1047" s="16" t="str">
        <f>VLOOKUP(Respostas[[#This Row],[CÓD_CLIENTE]],CadastroClientes[[COD_CLIENTE]:[GERENTE]],5,0)</f>
        <v>Kate</v>
      </c>
      <c r="F1047" s="16" t="str">
        <f>VLOOKUP(Respostas[[#This Row],[CÓD_CLIENTE]],Localidades[],2,0)</f>
        <v>Porto Alegre</v>
      </c>
      <c r="G1047" s="16" t="str">
        <f>VLOOKUP(Respostas[[#This Row],[CÓD_CLIENTE]],Localidades[],3,0)</f>
        <v>RS</v>
      </c>
      <c r="H1047" s="16" t="str">
        <f>VLOOKUP(Respostas[[#This Row],[CÓD_CLIENTE]],Localidades[],4,0)</f>
        <v>Sul</v>
      </c>
      <c r="I1047" s="16" t="s">
        <v>56</v>
      </c>
      <c r="J1047" s="16">
        <v>8</v>
      </c>
      <c r="K1047" s="17" t="str">
        <f>IF(Respostas[[#This Row],[NOTA_FINAL_NPS]]&gt;=9,"Promotor",IF(Respostas[[#This Row],[NOTA_FINAL_NPS]]&lt;6,"Detrator","Neutro"))</f>
        <v>Neutro</v>
      </c>
    </row>
    <row r="1048" spans="2:11" x14ac:dyDescent="0.2">
      <c r="B1048" s="15">
        <v>44460</v>
      </c>
      <c r="C1048" s="15" t="str">
        <f>UPPER(TEXT(Respostas[[#This Row],[DATA_RESPOSTA]],"mmm"))</f>
        <v>SET</v>
      </c>
      <c r="D1048" s="16">
        <v>9001248</v>
      </c>
      <c r="E1048" s="16" t="str">
        <f>VLOOKUP(Respostas[[#This Row],[CÓD_CLIENTE]],CadastroClientes[[COD_CLIENTE]:[GERENTE]],5,0)</f>
        <v>Dexter</v>
      </c>
      <c r="F1048" s="16" t="str">
        <f>VLOOKUP(Respostas[[#This Row],[CÓD_CLIENTE]],Localidades[],2,0)</f>
        <v>Goiania</v>
      </c>
      <c r="G1048" s="16" t="str">
        <f>VLOOKUP(Respostas[[#This Row],[CÓD_CLIENTE]],Localidades[],3,0)</f>
        <v>GO</v>
      </c>
      <c r="H1048" s="16" t="str">
        <f>VLOOKUP(Respostas[[#This Row],[CÓD_CLIENTE]],Localidades[],4,0)</f>
        <v>Centro-oeste</v>
      </c>
      <c r="I1048" s="16" t="s">
        <v>55</v>
      </c>
      <c r="J1048" s="16">
        <v>10</v>
      </c>
      <c r="K1048" s="17" t="str">
        <f>IF(Respostas[[#This Row],[NOTA_FINAL_NPS]]&gt;=9,"Promotor",IF(Respostas[[#This Row],[NOTA_FINAL_NPS]]&lt;6,"Detrator","Neutro"))</f>
        <v>Promotor</v>
      </c>
    </row>
    <row r="1049" spans="2:11" x14ac:dyDescent="0.2">
      <c r="B1049" s="15">
        <v>44460</v>
      </c>
      <c r="C1049" s="15" t="str">
        <f>UPPER(TEXT(Respostas[[#This Row],[DATA_RESPOSTA]],"mmm"))</f>
        <v>SET</v>
      </c>
      <c r="D1049" s="16">
        <v>9001274</v>
      </c>
      <c r="E1049" s="16" t="str">
        <f>VLOOKUP(Respostas[[#This Row],[CÓD_CLIENTE]],CadastroClientes[[COD_CLIENTE]:[GERENTE]],5,0)</f>
        <v>Walter</v>
      </c>
      <c r="F1049" s="16" t="str">
        <f>VLOOKUP(Respostas[[#This Row],[CÓD_CLIENTE]],Localidades[],2,0)</f>
        <v>Rio de Janeiro</v>
      </c>
      <c r="G1049" s="16" t="str">
        <f>VLOOKUP(Respostas[[#This Row],[CÓD_CLIENTE]],Localidades[],3,0)</f>
        <v>RJ</v>
      </c>
      <c r="H1049" s="16" t="str">
        <f>VLOOKUP(Respostas[[#This Row],[CÓD_CLIENTE]],Localidades[],4,0)</f>
        <v>Sudeste</v>
      </c>
      <c r="I1049" s="16" t="s">
        <v>1</v>
      </c>
      <c r="J1049" s="16">
        <v>10</v>
      </c>
      <c r="K1049" s="17" t="str">
        <f>IF(Respostas[[#This Row],[NOTA_FINAL_NPS]]&gt;=9,"Promotor",IF(Respostas[[#This Row],[NOTA_FINAL_NPS]]&lt;6,"Detrator","Neutro"))</f>
        <v>Promotor</v>
      </c>
    </row>
    <row r="1050" spans="2:11" x14ac:dyDescent="0.2">
      <c r="B1050" s="15">
        <v>44460</v>
      </c>
      <c r="C1050" s="15" t="str">
        <f>UPPER(TEXT(Respostas[[#This Row],[DATA_RESPOSTA]],"mmm"))</f>
        <v>SET</v>
      </c>
      <c r="D1050" s="16">
        <v>9001405</v>
      </c>
      <c r="E1050" s="16" t="str">
        <f>VLOOKUP(Respostas[[#This Row],[CÓD_CLIENTE]],CadastroClientes[[COD_CLIENTE]:[GERENTE]],5,0)</f>
        <v>Dexter</v>
      </c>
      <c r="F1050" s="16" t="str">
        <f>VLOOKUP(Respostas[[#This Row],[CÓD_CLIENTE]],Localidades[],2,0)</f>
        <v>São Paulo</v>
      </c>
      <c r="G1050" s="16" t="str">
        <f>VLOOKUP(Respostas[[#This Row],[CÓD_CLIENTE]],Localidades[],3,0)</f>
        <v>SP</v>
      </c>
      <c r="H1050" s="16" t="str">
        <f>VLOOKUP(Respostas[[#This Row],[CÓD_CLIENTE]],Localidades[],4,0)</f>
        <v>Sudeste</v>
      </c>
      <c r="I1050" s="16" t="s">
        <v>57</v>
      </c>
      <c r="J1050" s="16">
        <v>10</v>
      </c>
      <c r="K1050" s="17" t="str">
        <f>IF(Respostas[[#This Row],[NOTA_FINAL_NPS]]&gt;=9,"Promotor",IF(Respostas[[#This Row],[NOTA_FINAL_NPS]]&lt;6,"Detrator","Neutro"))</f>
        <v>Promotor</v>
      </c>
    </row>
    <row r="1051" spans="2:11" x14ac:dyDescent="0.2">
      <c r="B1051" s="15">
        <v>44461</v>
      </c>
      <c r="C1051" s="15" t="str">
        <f>UPPER(TEXT(Respostas[[#This Row],[DATA_RESPOSTA]],"mmm"))</f>
        <v>SET</v>
      </c>
      <c r="D1051" s="16">
        <v>9000191</v>
      </c>
      <c r="E1051" s="16" t="str">
        <f>VLOOKUP(Respostas[[#This Row],[CÓD_CLIENTE]],CadastroClientes[[COD_CLIENTE]:[GERENTE]],5,0)</f>
        <v>Dexter</v>
      </c>
      <c r="F1051" s="16" t="str">
        <f>VLOOKUP(Respostas[[#This Row],[CÓD_CLIENTE]],Localidades[],2,0)</f>
        <v>São Paulo</v>
      </c>
      <c r="G1051" s="16" t="str">
        <f>VLOOKUP(Respostas[[#This Row],[CÓD_CLIENTE]],Localidades[],3,0)</f>
        <v>SP</v>
      </c>
      <c r="H1051" s="16" t="str">
        <f>VLOOKUP(Respostas[[#This Row],[CÓD_CLIENTE]],Localidades[],4,0)</f>
        <v>Sudeste</v>
      </c>
      <c r="I1051" s="16" t="s">
        <v>55</v>
      </c>
      <c r="J1051" s="16">
        <v>10</v>
      </c>
      <c r="K1051" s="17" t="str">
        <f>IF(Respostas[[#This Row],[NOTA_FINAL_NPS]]&gt;=9,"Promotor",IF(Respostas[[#This Row],[NOTA_FINAL_NPS]]&lt;6,"Detrator","Neutro"))</f>
        <v>Promotor</v>
      </c>
    </row>
    <row r="1052" spans="2:11" x14ac:dyDescent="0.2">
      <c r="B1052" s="15">
        <v>44461</v>
      </c>
      <c r="C1052" s="15" t="str">
        <f>UPPER(TEXT(Respostas[[#This Row],[DATA_RESPOSTA]],"mmm"))</f>
        <v>SET</v>
      </c>
      <c r="D1052" s="16">
        <v>9001394</v>
      </c>
      <c r="E1052" s="16" t="str">
        <f>VLOOKUP(Respostas[[#This Row],[CÓD_CLIENTE]],CadastroClientes[[COD_CLIENTE]:[GERENTE]],5,0)</f>
        <v>Walter</v>
      </c>
      <c r="F1052" s="16" t="str">
        <f>VLOOKUP(Respostas[[#This Row],[CÓD_CLIENTE]],Localidades[],2,0)</f>
        <v>Porto Alegre</v>
      </c>
      <c r="G1052" s="16" t="str">
        <f>VLOOKUP(Respostas[[#This Row],[CÓD_CLIENTE]],Localidades[],3,0)</f>
        <v>RS</v>
      </c>
      <c r="H1052" s="16" t="str">
        <f>VLOOKUP(Respostas[[#This Row],[CÓD_CLIENTE]],Localidades[],4,0)</f>
        <v>Sul</v>
      </c>
      <c r="I1052" s="16" t="s">
        <v>57</v>
      </c>
      <c r="J1052" s="16">
        <v>9</v>
      </c>
      <c r="K1052" s="17" t="str">
        <f>IF(Respostas[[#This Row],[NOTA_FINAL_NPS]]&gt;=9,"Promotor",IF(Respostas[[#This Row],[NOTA_FINAL_NPS]]&lt;6,"Detrator","Neutro"))</f>
        <v>Promotor</v>
      </c>
    </row>
    <row r="1053" spans="2:11" x14ac:dyDescent="0.2">
      <c r="B1053" s="15">
        <v>44461</v>
      </c>
      <c r="C1053" s="15" t="str">
        <f>UPPER(TEXT(Respostas[[#This Row],[DATA_RESPOSTA]],"mmm"))</f>
        <v>SET</v>
      </c>
      <c r="D1053" s="16">
        <v>9001452</v>
      </c>
      <c r="E1053" s="16" t="str">
        <f>VLOOKUP(Respostas[[#This Row],[CÓD_CLIENTE]],CadastroClientes[[COD_CLIENTE]:[GERENTE]],5,0)</f>
        <v>Dexter</v>
      </c>
      <c r="F1053" s="16" t="str">
        <f>VLOOKUP(Respostas[[#This Row],[CÓD_CLIENTE]],Localidades[],2,0)</f>
        <v>Rio de Janeiro</v>
      </c>
      <c r="G1053" s="16" t="str">
        <f>VLOOKUP(Respostas[[#This Row],[CÓD_CLIENTE]],Localidades[],3,0)</f>
        <v>RJ</v>
      </c>
      <c r="H1053" s="16" t="str">
        <f>VLOOKUP(Respostas[[#This Row],[CÓD_CLIENTE]],Localidades[],4,0)</f>
        <v>Sudeste</v>
      </c>
      <c r="I1053" s="16" t="s">
        <v>57</v>
      </c>
      <c r="J1053" s="16">
        <v>8</v>
      </c>
      <c r="K1053" s="17" t="str">
        <f>IF(Respostas[[#This Row],[NOTA_FINAL_NPS]]&gt;=9,"Promotor",IF(Respostas[[#This Row],[NOTA_FINAL_NPS]]&lt;6,"Detrator","Neutro"))</f>
        <v>Neutro</v>
      </c>
    </row>
    <row r="1054" spans="2:11" x14ac:dyDescent="0.2">
      <c r="B1054" s="15">
        <v>44462</v>
      </c>
      <c r="C1054" s="15" t="str">
        <f>UPPER(TEXT(Respostas[[#This Row],[DATA_RESPOSTA]],"mmm"))</f>
        <v>SET</v>
      </c>
      <c r="D1054" s="16">
        <v>9000128</v>
      </c>
      <c r="E1054" s="16" t="str">
        <f>VLOOKUP(Respostas[[#This Row],[CÓD_CLIENTE]],CadastroClientes[[COD_CLIENTE]:[GERENTE]],5,0)</f>
        <v>Dexter</v>
      </c>
      <c r="F1054" s="16" t="str">
        <f>VLOOKUP(Respostas[[#This Row],[CÓD_CLIENTE]],Localidades[],2,0)</f>
        <v>Recife</v>
      </c>
      <c r="G1054" s="16" t="str">
        <f>VLOOKUP(Respostas[[#This Row],[CÓD_CLIENTE]],Localidades[],3,0)</f>
        <v>PE</v>
      </c>
      <c r="H1054" s="16" t="str">
        <f>VLOOKUP(Respostas[[#This Row],[CÓD_CLIENTE]],Localidades[],4,0)</f>
        <v>Nordeste</v>
      </c>
      <c r="I1054" s="16" t="s">
        <v>57</v>
      </c>
      <c r="J1054" s="16">
        <v>8</v>
      </c>
      <c r="K1054" s="17" t="str">
        <f>IF(Respostas[[#This Row],[NOTA_FINAL_NPS]]&gt;=9,"Promotor",IF(Respostas[[#This Row],[NOTA_FINAL_NPS]]&lt;6,"Detrator","Neutro"))</f>
        <v>Neutro</v>
      </c>
    </row>
    <row r="1055" spans="2:11" x14ac:dyDescent="0.2">
      <c r="B1055" s="15">
        <v>44462</v>
      </c>
      <c r="C1055" s="15" t="str">
        <f>UPPER(TEXT(Respostas[[#This Row],[DATA_RESPOSTA]],"mmm"))</f>
        <v>SET</v>
      </c>
      <c r="D1055" s="16">
        <v>9000335</v>
      </c>
      <c r="E1055" s="16" t="str">
        <f>VLOOKUP(Respostas[[#This Row],[CÓD_CLIENTE]],CadastroClientes[[COD_CLIENTE]:[GERENTE]],5,0)</f>
        <v>Analise</v>
      </c>
      <c r="F1055" s="16" t="str">
        <f>VLOOKUP(Respostas[[#This Row],[CÓD_CLIENTE]],Localidades[],2,0)</f>
        <v>Florianopolis</v>
      </c>
      <c r="G1055" s="16" t="str">
        <f>VLOOKUP(Respostas[[#This Row],[CÓD_CLIENTE]],Localidades[],3,0)</f>
        <v>SC</v>
      </c>
      <c r="H1055" s="16" t="str">
        <f>VLOOKUP(Respostas[[#This Row],[CÓD_CLIENTE]],Localidades[],4,0)</f>
        <v>Sul</v>
      </c>
      <c r="I1055" s="16" t="s">
        <v>57</v>
      </c>
      <c r="J1055" s="16">
        <v>9</v>
      </c>
      <c r="K1055" s="17" t="str">
        <f>IF(Respostas[[#This Row],[NOTA_FINAL_NPS]]&gt;=9,"Promotor",IF(Respostas[[#This Row],[NOTA_FINAL_NPS]]&lt;6,"Detrator","Neutro"))</f>
        <v>Promotor</v>
      </c>
    </row>
    <row r="1056" spans="2:11" x14ac:dyDescent="0.2">
      <c r="B1056" s="15">
        <v>44462</v>
      </c>
      <c r="C1056" s="15" t="str">
        <f>UPPER(TEXT(Respostas[[#This Row],[DATA_RESPOSTA]],"mmm"))</f>
        <v>SET</v>
      </c>
      <c r="D1056" s="16">
        <v>9001008</v>
      </c>
      <c r="E1056" s="16" t="str">
        <f>VLOOKUP(Respostas[[#This Row],[CÓD_CLIENTE]],CadastroClientes[[COD_CLIENTE]:[GERENTE]],5,0)</f>
        <v>Dexter</v>
      </c>
      <c r="F1056" s="16" t="str">
        <f>VLOOKUP(Respostas[[#This Row],[CÓD_CLIENTE]],Localidades[],2,0)</f>
        <v>Florianopolis</v>
      </c>
      <c r="G1056" s="16" t="str">
        <f>VLOOKUP(Respostas[[#This Row],[CÓD_CLIENTE]],Localidades[],3,0)</f>
        <v>SC</v>
      </c>
      <c r="H1056" s="16" t="str">
        <f>VLOOKUP(Respostas[[#This Row],[CÓD_CLIENTE]],Localidades[],4,0)</f>
        <v>Sul</v>
      </c>
      <c r="I1056" s="16" t="s">
        <v>54</v>
      </c>
      <c r="J1056" s="16">
        <v>8</v>
      </c>
      <c r="K1056" s="17" t="str">
        <f>IF(Respostas[[#This Row],[NOTA_FINAL_NPS]]&gt;=9,"Promotor",IF(Respostas[[#This Row],[NOTA_FINAL_NPS]]&lt;6,"Detrator","Neutro"))</f>
        <v>Neutro</v>
      </c>
    </row>
    <row r="1057" spans="2:11" x14ac:dyDescent="0.2">
      <c r="B1057" s="15">
        <v>44462</v>
      </c>
      <c r="C1057" s="15" t="str">
        <f>UPPER(TEXT(Respostas[[#This Row],[DATA_RESPOSTA]],"mmm"))</f>
        <v>SET</v>
      </c>
      <c r="D1057" s="16">
        <v>9001267</v>
      </c>
      <c r="E1057" s="16" t="str">
        <f>VLOOKUP(Respostas[[#This Row],[CÓD_CLIENTE]],CadastroClientes[[COD_CLIENTE]:[GERENTE]],5,0)</f>
        <v>Dexter</v>
      </c>
      <c r="F1057" s="16" t="str">
        <f>VLOOKUP(Respostas[[#This Row],[CÓD_CLIENTE]],Localidades[],2,0)</f>
        <v>Recife</v>
      </c>
      <c r="G1057" s="16" t="str">
        <f>VLOOKUP(Respostas[[#This Row],[CÓD_CLIENTE]],Localidades[],3,0)</f>
        <v>PE</v>
      </c>
      <c r="H1057" s="16" t="str">
        <f>VLOOKUP(Respostas[[#This Row],[CÓD_CLIENTE]],Localidades[],4,0)</f>
        <v>Nordeste</v>
      </c>
      <c r="I1057" s="16" t="s">
        <v>55</v>
      </c>
      <c r="J1057" s="16">
        <v>8</v>
      </c>
      <c r="K1057" s="17" t="str">
        <f>IF(Respostas[[#This Row],[NOTA_FINAL_NPS]]&gt;=9,"Promotor",IF(Respostas[[#This Row],[NOTA_FINAL_NPS]]&lt;6,"Detrator","Neutro"))</f>
        <v>Neutro</v>
      </c>
    </row>
    <row r="1058" spans="2:11" x14ac:dyDescent="0.2">
      <c r="B1058" s="15">
        <v>44462</v>
      </c>
      <c r="C1058" s="15" t="str">
        <f>UPPER(TEXT(Respostas[[#This Row],[DATA_RESPOSTA]],"mmm"))</f>
        <v>SET</v>
      </c>
      <c r="D1058" s="16">
        <v>9001271</v>
      </c>
      <c r="E1058" s="16" t="str">
        <f>VLOOKUP(Respostas[[#This Row],[CÓD_CLIENTE]],CadastroClientes[[COD_CLIENTE]:[GERENTE]],5,0)</f>
        <v>Walter</v>
      </c>
      <c r="F1058" s="16" t="str">
        <f>VLOOKUP(Respostas[[#This Row],[CÓD_CLIENTE]],Localidades[],2,0)</f>
        <v>Florianopolis</v>
      </c>
      <c r="G1058" s="16" t="str">
        <f>VLOOKUP(Respostas[[#This Row],[CÓD_CLIENTE]],Localidades[],3,0)</f>
        <v>SC</v>
      </c>
      <c r="H1058" s="16" t="str">
        <f>VLOOKUP(Respostas[[#This Row],[CÓD_CLIENTE]],Localidades[],4,0)</f>
        <v>Sul</v>
      </c>
      <c r="I1058" s="16" t="s">
        <v>54</v>
      </c>
      <c r="J1058" s="16">
        <v>10</v>
      </c>
      <c r="K1058" s="17" t="str">
        <f>IF(Respostas[[#This Row],[NOTA_FINAL_NPS]]&gt;=9,"Promotor",IF(Respostas[[#This Row],[NOTA_FINAL_NPS]]&lt;6,"Detrator","Neutro"))</f>
        <v>Promotor</v>
      </c>
    </row>
    <row r="1059" spans="2:11" x14ac:dyDescent="0.2">
      <c r="B1059" s="15">
        <v>44462</v>
      </c>
      <c r="C1059" s="15" t="str">
        <f>UPPER(TEXT(Respostas[[#This Row],[DATA_RESPOSTA]],"mmm"))</f>
        <v>SET</v>
      </c>
      <c r="D1059" s="16">
        <v>9001275</v>
      </c>
      <c r="E1059" s="16" t="str">
        <f>VLOOKUP(Respostas[[#This Row],[CÓD_CLIENTE]],CadastroClientes[[COD_CLIENTE]:[GERENTE]],5,0)</f>
        <v>Dexter</v>
      </c>
      <c r="F1059" s="16" t="str">
        <f>VLOOKUP(Respostas[[#This Row],[CÓD_CLIENTE]],Localidades[],2,0)</f>
        <v>São Paulo</v>
      </c>
      <c r="G1059" s="16" t="str">
        <f>VLOOKUP(Respostas[[#This Row],[CÓD_CLIENTE]],Localidades[],3,0)</f>
        <v>SP</v>
      </c>
      <c r="H1059" s="16" t="str">
        <f>VLOOKUP(Respostas[[#This Row],[CÓD_CLIENTE]],Localidades[],4,0)</f>
        <v>Sudeste</v>
      </c>
      <c r="I1059" s="16" t="s">
        <v>58</v>
      </c>
      <c r="J1059" s="16">
        <v>8</v>
      </c>
      <c r="K1059" s="17" t="str">
        <f>IF(Respostas[[#This Row],[NOTA_FINAL_NPS]]&gt;=9,"Promotor",IF(Respostas[[#This Row],[NOTA_FINAL_NPS]]&lt;6,"Detrator","Neutro"))</f>
        <v>Neutro</v>
      </c>
    </row>
    <row r="1060" spans="2:11" x14ac:dyDescent="0.2">
      <c r="B1060" s="15">
        <v>44462</v>
      </c>
      <c r="C1060" s="15" t="str">
        <f>UPPER(TEXT(Respostas[[#This Row],[DATA_RESPOSTA]],"mmm"))</f>
        <v>SET</v>
      </c>
      <c r="D1060" s="16">
        <v>9001440</v>
      </c>
      <c r="E1060" s="16" t="str">
        <f>VLOOKUP(Respostas[[#This Row],[CÓD_CLIENTE]],CadastroClientes[[COD_CLIENTE]:[GERENTE]],5,0)</f>
        <v>Walter</v>
      </c>
      <c r="F1060" s="16" t="str">
        <f>VLOOKUP(Respostas[[#This Row],[CÓD_CLIENTE]],Localidades[],2,0)</f>
        <v>Recife</v>
      </c>
      <c r="G1060" s="16" t="str">
        <f>VLOOKUP(Respostas[[#This Row],[CÓD_CLIENTE]],Localidades[],3,0)</f>
        <v>PE</v>
      </c>
      <c r="H1060" s="16" t="str">
        <f>VLOOKUP(Respostas[[#This Row],[CÓD_CLIENTE]],Localidades[],4,0)</f>
        <v>Nordeste</v>
      </c>
      <c r="I1060" s="16" t="s">
        <v>57</v>
      </c>
      <c r="J1060" s="16">
        <v>9</v>
      </c>
      <c r="K1060" s="17" t="str">
        <f>IF(Respostas[[#This Row],[NOTA_FINAL_NPS]]&gt;=9,"Promotor",IF(Respostas[[#This Row],[NOTA_FINAL_NPS]]&lt;6,"Detrator","Neutro"))</f>
        <v>Promotor</v>
      </c>
    </row>
    <row r="1061" spans="2:11" x14ac:dyDescent="0.2">
      <c r="B1061" s="15">
        <v>44462</v>
      </c>
      <c r="C1061" s="15" t="str">
        <f>UPPER(TEXT(Respostas[[#This Row],[DATA_RESPOSTA]],"mmm"))</f>
        <v>SET</v>
      </c>
      <c r="D1061" s="16">
        <v>9001519</v>
      </c>
      <c r="E1061" s="16" t="str">
        <f>VLOOKUP(Respostas[[#This Row],[CÓD_CLIENTE]],CadastroClientes[[COD_CLIENTE]:[GERENTE]],5,0)</f>
        <v>Analise</v>
      </c>
      <c r="F1061" s="16" t="str">
        <f>VLOOKUP(Respostas[[#This Row],[CÓD_CLIENTE]],Localidades[],2,0)</f>
        <v>Belo Horizonte</v>
      </c>
      <c r="G1061" s="16" t="str">
        <f>VLOOKUP(Respostas[[#This Row],[CÓD_CLIENTE]],Localidades[],3,0)</f>
        <v>MG</v>
      </c>
      <c r="H1061" s="16" t="str">
        <f>VLOOKUP(Respostas[[#This Row],[CÓD_CLIENTE]],Localidades[],4,0)</f>
        <v>Sudeste</v>
      </c>
      <c r="I1061" s="16" t="s">
        <v>57</v>
      </c>
      <c r="J1061" s="16">
        <v>9</v>
      </c>
      <c r="K1061" s="17" t="str">
        <f>IF(Respostas[[#This Row],[NOTA_FINAL_NPS]]&gt;=9,"Promotor",IF(Respostas[[#This Row],[NOTA_FINAL_NPS]]&lt;6,"Detrator","Neutro"))</f>
        <v>Promotor</v>
      </c>
    </row>
    <row r="1062" spans="2:11" x14ac:dyDescent="0.2">
      <c r="B1062" s="15">
        <v>44462</v>
      </c>
      <c r="C1062" s="15" t="str">
        <f>UPPER(TEXT(Respostas[[#This Row],[DATA_RESPOSTA]],"mmm"))</f>
        <v>SET</v>
      </c>
      <c r="D1062" s="16">
        <v>9001570</v>
      </c>
      <c r="E1062" s="16" t="str">
        <f>VLOOKUP(Respostas[[#This Row],[CÓD_CLIENTE]],CadastroClientes[[COD_CLIENTE]:[GERENTE]],5,0)</f>
        <v>Aria</v>
      </c>
      <c r="F1062" s="16" t="str">
        <f>VLOOKUP(Respostas[[#This Row],[CÓD_CLIENTE]],Localidades[],2,0)</f>
        <v>Goiania</v>
      </c>
      <c r="G1062" s="16" t="str">
        <f>VLOOKUP(Respostas[[#This Row],[CÓD_CLIENTE]],Localidades[],3,0)</f>
        <v>GO</v>
      </c>
      <c r="H1062" s="16" t="str">
        <f>VLOOKUP(Respostas[[#This Row],[CÓD_CLIENTE]],Localidades[],4,0)</f>
        <v>Centro-oeste</v>
      </c>
      <c r="I1062" s="16" t="s">
        <v>57</v>
      </c>
      <c r="J1062" s="16">
        <v>10</v>
      </c>
      <c r="K1062" s="17" t="str">
        <f>IF(Respostas[[#This Row],[NOTA_FINAL_NPS]]&gt;=9,"Promotor",IF(Respostas[[#This Row],[NOTA_FINAL_NPS]]&lt;6,"Detrator","Neutro"))</f>
        <v>Promotor</v>
      </c>
    </row>
    <row r="1063" spans="2:11" x14ac:dyDescent="0.2">
      <c r="B1063" s="15">
        <v>44462</v>
      </c>
      <c r="C1063" s="15" t="str">
        <f>UPPER(TEXT(Respostas[[#This Row],[DATA_RESPOSTA]],"mmm"))</f>
        <v>SET</v>
      </c>
      <c r="D1063" s="16">
        <v>9001572</v>
      </c>
      <c r="E1063" s="16" t="str">
        <f>VLOOKUP(Respostas[[#This Row],[CÓD_CLIENTE]],CadastroClientes[[COD_CLIENTE]:[GERENTE]],5,0)</f>
        <v>Analise</v>
      </c>
      <c r="F1063" s="16" t="str">
        <f>VLOOKUP(Respostas[[#This Row],[CÓD_CLIENTE]],Localidades[],2,0)</f>
        <v>Campinas</v>
      </c>
      <c r="G1063" s="16" t="str">
        <f>VLOOKUP(Respostas[[#This Row],[CÓD_CLIENTE]],Localidades[],3,0)</f>
        <v>SP</v>
      </c>
      <c r="H1063" s="16" t="str">
        <f>VLOOKUP(Respostas[[#This Row],[CÓD_CLIENTE]],Localidades[],4,0)</f>
        <v>Sudeste</v>
      </c>
      <c r="I1063" s="16" t="s">
        <v>57</v>
      </c>
      <c r="J1063" s="16">
        <v>8</v>
      </c>
      <c r="K1063" s="17" t="str">
        <f>IF(Respostas[[#This Row],[NOTA_FINAL_NPS]]&gt;=9,"Promotor",IF(Respostas[[#This Row],[NOTA_FINAL_NPS]]&lt;6,"Detrator","Neutro"))</f>
        <v>Neutro</v>
      </c>
    </row>
    <row r="1064" spans="2:11" x14ac:dyDescent="0.2">
      <c r="B1064" s="15">
        <v>44463</v>
      </c>
      <c r="C1064" s="15" t="str">
        <f>UPPER(TEXT(Respostas[[#This Row],[DATA_RESPOSTA]],"mmm"))</f>
        <v>SET</v>
      </c>
      <c r="D1064" s="16">
        <v>9000459</v>
      </c>
      <c r="E1064" s="16" t="str">
        <f>VLOOKUP(Respostas[[#This Row],[CÓD_CLIENTE]],CadastroClientes[[COD_CLIENTE]:[GERENTE]],5,0)</f>
        <v>Analise</v>
      </c>
      <c r="F1064" s="16" t="str">
        <f>VLOOKUP(Respostas[[#This Row],[CÓD_CLIENTE]],Localidades[],2,0)</f>
        <v>São Paulo</v>
      </c>
      <c r="G1064" s="16" t="str">
        <f>VLOOKUP(Respostas[[#This Row],[CÓD_CLIENTE]],Localidades[],3,0)</f>
        <v>SP</v>
      </c>
      <c r="H1064" s="16" t="str">
        <f>VLOOKUP(Respostas[[#This Row],[CÓD_CLIENTE]],Localidades[],4,0)</f>
        <v>Sudeste</v>
      </c>
      <c r="I1064" s="16" t="s">
        <v>58</v>
      </c>
      <c r="J1064" s="16">
        <v>10</v>
      </c>
      <c r="K1064" s="17" t="str">
        <f>IF(Respostas[[#This Row],[NOTA_FINAL_NPS]]&gt;=9,"Promotor",IF(Respostas[[#This Row],[NOTA_FINAL_NPS]]&lt;6,"Detrator","Neutro"))</f>
        <v>Promotor</v>
      </c>
    </row>
    <row r="1065" spans="2:11" x14ac:dyDescent="0.2">
      <c r="B1065" s="15">
        <v>44463</v>
      </c>
      <c r="C1065" s="15" t="str">
        <f>UPPER(TEXT(Respostas[[#This Row],[DATA_RESPOSTA]],"mmm"))</f>
        <v>SET</v>
      </c>
      <c r="D1065" s="16">
        <v>9000465</v>
      </c>
      <c r="E1065" s="16" t="str">
        <f>VLOOKUP(Respostas[[#This Row],[CÓD_CLIENTE]],CadastroClientes[[COD_CLIENTE]:[GERENTE]],5,0)</f>
        <v>Analise</v>
      </c>
      <c r="F1065" s="16" t="str">
        <f>VLOOKUP(Respostas[[#This Row],[CÓD_CLIENTE]],Localidades[],2,0)</f>
        <v>Rio de Janeiro</v>
      </c>
      <c r="G1065" s="16" t="str">
        <f>VLOOKUP(Respostas[[#This Row],[CÓD_CLIENTE]],Localidades[],3,0)</f>
        <v>RJ</v>
      </c>
      <c r="H1065" s="16" t="str">
        <f>VLOOKUP(Respostas[[#This Row],[CÓD_CLIENTE]],Localidades[],4,0)</f>
        <v>Sudeste</v>
      </c>
      <c r="I1065" s="16" t="s">
        <v>56</v>
      </c>
      <c r="J1065" s="16">
        <v>10</v>
      </c>
      <c r="K1065" s="17" t="str">
        <f>IF(Respostas[[#This Row],[NOTA_FINAL_NPS]]&gt;=9,"Promotor",IF(Respostas[[#This Row],[NOTA_FINAL_NPS]]&lt;6,"Detrator","Neutro"))</f>
        <v>Promotor</v>
      </c>
    </row>
    <row r="1066" spans="2:11" x14ac:dyDescent="0.2">
      <c r="B1066" s="15">
        <v>44463</v>
      </c>
      <c r="C1066" s="15" t="str">
        <f>UPPER(TEXT(Respostas[[#This Row],[DATA_RESPOSTA]],"mmm"))</f>
        <v>SET</v>
      </c>
      <c r="D1066" s="16">
        <v>9001172</v>
      </c>
      <c r="E1066" s="16" t="str">
        <f>VLOOKUP(Respostas[[#This Row],[CÓD_CLIENTE]],CadastroClientes[[COD_CLIENTE]:[GERENTE]],5,0)</f>
        <v>Aria</v>
      </c>
      <c r="F1066" s="16" t="str">
        <f>VLOOKUP(Respostas[[#This Row],[CÓD_CLIENTE]],Localidades[],2,0)</f>
        <v>Porto Alegre</v>
      </c>
      <c r="G1066" s="16" t="str">
        <f>VLOOKUP(Respostas[[#This Row],[CÓD_CLIENTE]],Localidades[],3,0)</f>
        <v>RS</v>
      </c>
      <c r="H1066" s="16" t="str">
        <f>VLOOKUP(Respostas[[#This Row],[CÓD_CLIENTE]],Localidades[],4,0)</f>
        <v>Sul</v>
      </c>
      <c r="I1066" s="16" t="s">
        <v>55</v>
      </c>
      <c r="J1066" s="16">
        <v>9</v>
      </c>
      <c r="K1066" s="17" t="str">
        <f>IF(Respostas[[#This Row],[NOTA_FINAL_NPS]]&gt;=9,"Promotor",IF(Respostas[[#This Row],[NOTA_FINAL_NPS]]&lt;6,"Detrator","Neutro"))</f>
        <v>Promotor</v>
      </c>
    </row>
    <row r="1067" spans="2:11" x14ac:dyDescent="0.2">
      <c r="B1067" s="15">
        <v>44463</v>
      </c>
      <c r="C1067" s="15" t="str">
        <f>UPPER(TEXT(Respostas[[#This Row],[DATA_RESPOSTA]],"mmm"))</f>
        <v>SET</v>
      </c>
      <c r="D1067" s="16">
        <v>9001317</v>
      </c>
      <c r="E1067" s="16" t="str">
        <f>VLOOKUP(Respostas[[#This Row],[CÓD_CLIENTE]],CadastroClientes[[COD_CLIENTE]:[GERENTE]],5,0)</f>
        <v>Walter</v>
      </c>
      <c r="F1067" s="16" t="str">
        <f>VLOOKUP(Respostas[[#This Row],[CÓD_CLIENTE]],Localidades[],2,0)</f>
        <v>Goiania</v>
      </c>
      <c r="G1067" s="16" t="str">
        <f>VLOOKUP(Respostas[[#This Row],[CÓD_CLIENTE]],Localidades[],3,0)</f>
        <v>GO</v>
      </c>
      <c r="H1067" s="16" t="str">
        <f>VLOOKUP(Respostas[[#This Row],[CÓD_CLIENTE]],Localidades[],4,0)</f>
        <v>Centro-oeste</v>
      </c>
      <c r="I1067" s="16" t="s">
        <v>55</v>
      </c>
      <c r="J1067" s="16">
        <v>9</v>
      </c>
      <c r="K1067" s="17" t="str">
        <f>IF(Respostas[[#This Row],[NOTA_FINAL_NPS]]&gt;=9,"Promotor",IF(Respostas[[#This Row],[NOTA_FINAL_NPS]]&lt;6,"Detrator","Neutro"))</f>
        <v>Promotor</v>
      </c>
    </row>
    <row r="1068" spans="2:11" x14ac:dyDescent="0.2">
      <c r="B1068" s="15">
        <v>44463</v>
      </c>
      <c r="C1068" s="15" t="str">
        <f>UPPER(TEXT(Respostas[[#This Row],[DATA_RESPOSTA]],"mmm"))</f>
        <v>SET</v>
      </c>
      <c r="D1068" s="16">
        <v>9001562</v>
      </c>
      <c r="E1068" s="16" t="str">
        <f>VLOOKUP(Respostas[[#This Row],[CÓD_CLIENTE]],CadastroClientes[[COD_CLIENTE]:[GERENTE]],5,0)</f>
        <v>Kate</v>
      </c>
      <c r="F1068" s="16" t="str">
        <f>VLOOKUP(Respostas[[#This Row],[CÓD_CLIENTE]],Localidades[],2,0)</f>
        <v>Manaus</v>
      </c>
      <c r="G1068" s="16" t="str">
        <f>VLOOKUP(Respostas[[#This Row],[CÓD_CLIENTE]],Localidades[],3,0)</f>
        <v>AM</v>
      </c>
      <c r="H1068" s="16" t="str">
        <f>VLOOKUP(Respostas[[#This Row],[CÓD_CLIENTE]],Localidades[],4,0)</f>
        <v>Norte</v>
      </c>
      <c r="I1068" s="16" t="s">
        <v>57</v>
      </c>
      <c r="J1068" s="16">
        <v>9</v>
      </c>
      <c r="K1068" s="17" t="str">
        <f>IF(Respostas[[#This Row],[NOTA_FINAL_NPS]]&gt;=9,"Promotor",IF(Respostas[[#This Row],[NOTA_FINAL_NPS]]&lt;6,"Detrator","Neutro"))</f>
        <v>Promotor</v>
      </c>
    </row>
    <row r="1069" spans="2:11" x14ac:dyDescent="0.2">
      <c r="B1069" s="15">
        <v>44464</v>
      </c>
      <c r="C1069" s="15" t="str">
        <f>UPPER(TEXT(Respostas[[#This Row],[DATA_RESPOSTA]],"mmm"))</f>
        <v>SET</v>
      </c>
      <c r="D1069" s="16">
        <v>9000035</v>
      </c>
      <c r="E1069" s="16" t="str">
        <f>VLOOKUP(Respostas[[#This Row],[CÓD_CLIENTE]],CadastroClientes[[COD_CLIENTE]:[GERENTE]],5,0)</f>
        <v>Analise</v>
      </c>
      <c r="F1069" s="16" t="str">
        <f>VLOOKUP(Respostas[[#This Row],[CÓD_CLIENTE]],Localidades[],2,0)</f>
        <v>Goiania</v>
      </c>
      <c r="G1069" s="16" t="str">
        <f>VLOOKUP(Respostas[[#This Row],[CÓD_CLIENTE]],Localidades[],3,0)</f>
        <v>GO</v>
      </c>
      <c r="H1069" s="16" t="str">
        <f>VLOOKUP(Respostas[[#This Row],[CÓD_CLIENTE]],Localidades[],4,0)</f>
        <v>Centro-oeste</v>
      </c>
      <c r="I1069" s="16" t="s">
        <v>55</v>
      </c>
      <c r="J1069" s="16">
        <v>9</v>
      </c>
      <c r="K1069" s="17" t="str">
        <f>IF(Respostas[[#This Row],[NOTA_FINAL_NPS]]&gt;=9,"Promotor",IF(Respostas[[#This Row],[NOTA_FINAL_NPS]]&lt;6,"Detrator","Neutro"))</f>
        <v>Promotor</v>
      </c>
    </row>
    <row r="1070" spans="2:11" x14ac:dyDescent="0.2">
      <c r="B1070" s="15">
        <v>44464</v>
      </c>
      <c r="C1070" s="15" t="str">
        <f>UPPER(TEXT(Respostas[[#This Row],[DATA_RESPOSTA]],"mmm"))</f>
        <v>SET</v>
      </c>
      <c r="D1070" s="16">
        <v>9000481</v>
      </c>
      <c r="E1070" s="16" t="str">
        <f>VLOOKUP(Respostas[[#This Row],[CÓD_CLIENTE]],CadastroClientes[[COD_CLIENTE]:[GERENTE]],5,0)</f>
        <v>Analise</v>
      </c>
      <c r="F1070" s="16" t="str">
        <f>VLOOKUP(Respostas[[#This Row],[CÓD_CLIENTE]],Localidades[],2,0)</f>
        <v>São Paulo</v>
      </c>
      <c r="G1070" s="16" t="str">
        <f>VLOOKUP(Respostas[[#This Row],[CÓD_CLIENTE]],Localidades[],3,0)</f>
        <v>SP</v>
      </c>
      <c r="H1070" s="16" t="str">
        <f>VLOOKUP(Respostas[[#This Row],[CÓD_CLIENTE]],Localidades[],4,0)</f>
        <v>Sudeste</v>
      </c>
      <c r="I1070" s="16" t="s">
        <v>56</v>
      </c>
      <c r="J1070" s="16">
        <v>9</v>
      </c>
      <c r="K1070" s="17" t="str">
        <f>IF(Respostas[[#This Row],[NOTA_FINAL_NPS]]&gt;=9,"Promotor",IF(Respostas[[#This Row],[NOTA_FINAL_NPS]]&lt;6,"Detrator","Neutro"))</f>
        <v>Promotor</v>
      </c>
    </row>
    <row r="1071" spans="2:11" x14ac:dyDescent="0.2">
      <c r="B1071" s="15">
        <v>44464</v>
      </c>
      <c r="C1071" s="15" t="str">
        <f>UPPER(TEXT(Respostas[[#This Row],[DATA_RESPOSTA]],"mmm"))</f>
        <v>SET</v>
      </c>
      <c r="D1071" s="16">
        <v>9000552</v>
      </c>
      <c r="E1071" s="16" t="str">
        <f>VLOOKUP(Respostas[[#This Row],[CÓD_CLIENTE]],CadastroClientes[[COD_CLIENTE]:[GERENTE]],5,0)</f>
        <v>Analise</v>
      </c>
      <c r="F1071" s="16" t="str">
        <f>VLOOKUP(Respostas[[#This Row],[CÓD_CLIENTE]],Localidades[],2,0)</f>
        <v>Campinas</v>
      </c>
      <c r="G1071" s="16" t="str">
        <f>VLOOKUP(Respostas[[#This Row],[CÓD_CLIENTE]],Localidades[],3,0)</f>
        <v>SP</v>
      </c>
      <c r="H1071" s="16" t="str">
        <f>VLOOKUP(Respostas[[#This Row],[CÓD_CLIENTE]],Localidades[],4,0)</f>
        <v>Sudeste</v>
      </c>
      <c r="I1071" s="16" t="s">
        <v>1</v>
      </c>
      <c r="J1071" s="16">
        <v>9</v>
      </c>
      <c r="K1071" s="17" t="str">
        <f>IF(Respostas[[#This Row],[NOTA_FINAL_NPS]]&gt;=9,"Promotor",IF(Respostas[[#This Row],[NOTA_FINAL_NPS]]&lt;6,"Detrator","Neutro"))</f>
        <v>Promotor</v>
      </c>
    </row>
    <row r="1072" spans="2:11" x14ac:dyDescent="0.2">
      <c r="B1072" s="15">
        <v>44464</v>
      </c>
      <c r="C1072" s="15" t="str">
        <f>UPPER(TEXT(Respostas[[#This Row],[DATA_RESPOSTA]],"mmm"))</f>
        <v>SET</v>
      </c>
      <c r="D1072" s="16">
        <v>9001311</v>
      </c>
      <c r="E1072" s="16" t="str">
        <f>VLOOKUP(Respostas[[#This Row],[CÓD_CLIENTE]],CadastroClientes[[COD_CLIENTE]:[GERENTE]],5,0)</f>
        <v>Dexter</v>
      </c>
      <c r="F1072" s="16" t="str">
        <f>VLOOKUP(Respostas[[#This Row],[CÓD_CLIENTE]],Localidades[],2,0)</f>
        <v>Porto Alegre</v>
      </c>
      <c r="G1072" s="16" t="str">
        <f>VLOOKUP(Respostas[[#This Row],[CÓD_CLIENTE]],Localidades[],3,0)</f>
        <v>RS</v>
      </c>
      <c r="H1072" s="16" t="str">
        <f>VLOOKUP(Respostas[[#This Row],[CÓD_CLIENTE]],Localidades[],4,0)</f>
        <v>Sul</v>
      </c>
      <c r="I1072" s="16" t="s">
        <v>56</v>
      </c>
      <c r="J1072" s="16">
        <v>8</v>
      </c>
      <c r="K1072" s="17" t="str">
        <f>IF(Respostas[[#This Row],[NOTA_FINAL_NPS]]&gt;=9,"Promotor",IF(Respostas[[#This Row],[NOTA_FINAL_NPS]]&lt;6,"Detrator","Neutro"))</f>
        <v>Neutro</v>
      </c>
    </row>
    <row r="1073" spans="2:11" x14ac:dyDescent="0.2">
      <c r="B1073" s="15">
        <v>44464</v>
      </c>
      <c r="C1073" s="15" t="str">
        <f>UPPER(TEXT(Respostas[[#This Row],[DATA_RESPOSTA]],"mmm"))</f>
        <v>SET</v>
      </c>
      <c r="D1073" s="16">
        <v>9001450</v>
      </c>
      <c r="E1073" s="16" t="str">
        <f>VLOOKUP(Respostas[[#This Row],[CÓD_CLIENTE]],CadastroClientes[[COD_CLIENTE]:[GERENTE]],5,0)</f>
        <v>Michael</v>
      </c>
      <c r="F1073" s="16" t="str">
        <f>VLOOKUP(Respostas[[#This Row],[CÓD_CLIENTE]],Localidades[],2,0)</f>
        <v>Recife</v>
      </c>
      <c r="G1073" s="16" t="str">
        <f>VLOOKUP(Respostas[[#This Row],[CÓD_CLIENTE]],Localidades[],3,0)</f>
        <v>PE</v>
      </c>
      <c r="H1073" s="16" t="str">
        <f>VLOOKUP(Respostas[[#This Row],[CÓD_CLIENTE]],Localidades[],4,0)</f>
        <v>Nordeste</v>
      </c>
      <c r="I1073" s="16" t="s">
        <v>57</v>
      </c>
      <c r="J1073" s="16">
        <v>9</v>
      </c>
      <c r="K1073" s="17" t="str">
        <f>IF(Respostas[[#This Row],[NOTA_FINAL_NPS]]&gt;=9,"Promotor",IF(Respostas[[#This Row],[NOTA_FINAL_NPS]]&lt;6,"Detrator","Neutro"))</f>
        <v>Promotor</v>
      </c>
    </row>
    <row r="1074" spans="2:11" x14ac:dyDescent="0.2">
      <c r="B1074" s="15">
        <v>44464</v>
      </c>
      <c r="C1074" s="15" t="str">
        <f>UPPER(TEXT(Respostas[[#This Row],[DATA_RESPOSTA]],"mmm"))</f>
        <v>SET</v>
      </c>
      <c r="D1074" s="16">
        <v>9001551</v>
      </c>
      <c r="E1074" s="16" t="str">
        <f>VLOOKUP(Respostas[[#This Row],[CÓD_CLIENTE]],CadastroClientes[[COD_CLIENTE]:[GERENTE]],5,0)</f>
        <v>Walter</v>
      </c>
      <c r="F1074" s="16" t="str">
        <f>VLOOKUP(Respostas[[#This Row],[CÓD_CLIENTE]],Localidades[],2,0)</f>
        <v>Campinas</v>
      </c>
      <c r="G1074" s="16" t="str">
        <f>VLOOKUP(Respostas[[#This Row],[CÓD_CLIENTE]],Localidades[],3,0)</f>
        <v>SP</v>
      </c>
      <c r="H1074" s="16" t="str">
        <f>VLOOKUP(Respostas[[#This Row],[CÓD_CLIENTE]],Localidades[],4,0)</f>
        <v>Sudeste</v>
      </c>
      <c r="I1074" s="16" t="s">
        <v>57</v>
      </c>
      <c r="J1074" s="16">
        <v>10</v>
      </c>
      <c r="K1074" s="17" t="str">
        <f>IF(Respostas[[#This Row],[NOTA_FINAL_NPS]]&gt;=9,"Promotor",IF(Respostas[[#This Row],[NOTA_FINAL_NPS]]&lt;6,"Detrator","Neutro"))</f>
        <v>Promotor</v>
      </c>
    </row>
    <row r="1075" spans="2:11" x14ac:dyDescent="0.2">
      <c r="B1075" s="15">
        <v>44465</v>
      </c>
      <c r="C1075" s="15" t="str">
        <f>UPPER(TEXT(Respostas[[#This Row],[DATA_RESPOSTA]],"mmm"))</f>
        <v>SET</v>
      </c>
      <c r="D1075" s="16">
        <v>9000600</v>
      </c>
      <c r="E1075" s="16" t="str">
        <f>VLOOKUP(Respostas[[#This Row],[CÓD_CLIENTE]],CadastroClientes[[COD_CLIENTE]:[GERENTE]],5,0)</f>
        <v>Analise</v>
      </c>
      <c r="F1075" s="16" t="str">
        <f>VLOOKUP(Respostas[[#This Row],[CÓD_CLIENTE]],Localidades[],2,0)</f>
        <v>Florianopolis</v>
      </c>
      <c r="G1075" s="16" t="str">
        <f>VLOOKUP(Respostas[[#This Row],[CÓD_CLIENTE]],Localidades[],3,0)</f>
        <v>SC</v>
      </c>
      <c r="H1075" s="16" t="str">
        <f>VLOOKUP(Respostas[[#This Row],[CÓD_CLIENTE]],Localidades[],4,0)</f>
        <v>Sul</v>
      </c>
      <c r="I1075" s="16" t="s">
        <v>58</v>
      </c>
      <c r="J1075" s="16">
        <v>10</v>
      </c>
      <c r="K1075" s="17" t="str">
        <f>IF(Respostas[[#This Row],[NOTA_FINAL_NPS]]&gt;=9,"Promotor",IF(Respostas[[#This Row],[NOTA_FINAL_NPS]]&lt;6,"Detrator","Neutro"))</f>
        <v>Promotor</v>
      </c>
    </row>
    <row r="1076" spans="2:11" x14ac:dyDescent="0.2">
      <c r="B1076" s="15">
        <v>44465</v>
      </c>
      <c r="C1076" s="15" t="str">
        <f>UPPER(TEXT(Respostas[[#This Row],[DATA_RESPOSTA]],"mmm"))</f>
        <v>SET</v>
      </c>
      <c r="D1076" s="16">
        <v>9000713</v>
      </c>
      <c r="E1076" s="16" t="str">
        <f>VLOOKUP(Respostas[[#This Row],[CÓD_CLIENTE]],CadastroClientes[[COD_CLIENTE]:[GERENTE]],5,0)</f>
        <v>Michael</v>
      </c>
      <c r="F1076" s="16" t="str">
        <f>VLOOKUP(Respostas[[#This Row],[CÓD_CLIENTE]],Localidades[],2,0)</f>
        <v>Recife</v>
      </c>
      <c r="G1076" s="16" t="str">
        <f>VLOOKUP(Respostas[[#This Row],[CÓD_CLIENTE]],Localidades[],3,0)</f>
        <v>PE</v>
      </c>
      <c r="H1076" s="16" t="str">
        <f>VLOOKUP(Respostas[[#This Row],[CÓD_CLIENTE]],Localidades[],4,0)</f>
        <v>Nordeste</v>
      </c>
      <c r="I1076" s="16" t="s">
        <v>1</v>
      </c>
      <c r="J1076" s="16">
        <v>9</v>
      </c>
      <c r="K1076" s="17" t="str">
        <f>IF(Respostas[[#This Row],[NOTA_FINAL_NPS]]&gt;=9,"Promotor",IF(Respostas[[#This Row],[NOTA_FINAL_NPS]]&lt;6,"Detrator","Neutro"))</f>
        <v>Promotor</v>
      </c>
    </row>
    <row r="1077" spans="2:11" x14ac:dyDescent="0.2">
      <c r="B1077" s="15">
        <v>44465</v>
      </c>
      <c r="C1077" s="15" t="str">
        <f>UPPER(TEXT(Respostas[[#This Row],[DATA_RESPOSTA]],"mmm"))</f>
        <v>SET</v>
      </c>
      <c r="D1077" s="16">
        <v>9001164</v>
      </c>
      <c r="E1077" s="16" t="str">
        <f>VLOOKUP(Respostas[[#This Row],[CÓD_CLIENTE]],CadastroClientes[[COD_CLIENTE]:[GERENTE]],5,0)</f>
        <v>Analise</v>
      </c>
      <c r="F1077" s="16" t="str">
        <f>VLOOKUP(Respostas[[#This Row],[CÓD_CLIENTE]],Localidades[],2,0)</f>
        <v>Recife</v>
      </c>
      <c r="G1077" s="16" t="str">
        <f>VLOOKUP(Respostas[[#This Row],[CÓD_CLIENTE]],Localidades[],3,0)</f>
        <v>PE</v>
      </c>
      <c r="H1077" s="16" t="str">
        <f>VLOOKUP(Respostas[[#This Row],[CÓD_CLIENTE]],Localidades[],4,0)</f>
        <v>Nordeste</v>
      </c>
      <c r="I1077" s="16" t="s">
        <v>55</v>
      </c>
      <c r="J1077" s="16">
        <v>9</v>
      </c>
      <c r="K1077" s="17" t="str">
        <f>IF(Respostas[[#This Row],[NOTA_FINAL_NPS]]&gt;=9,"Promotor",IF(Respostas[[#This Row],[NOTA_FINAL_NPS]]&lt;6,"Detrator","Neutro"))</f>
        <v>Promotor</v>
      </c>
    </row>
    <row r="1078" spans="2:11" x14ac:dyDescent="0.2">
      <c r="B1078" s="15">
        <v>44465</v>
      </c>
      <c r="C1078" s="15" t="str">
        <f>UPPER(TEXT(Respostas[[#This Row],[DATA_RESPOSTA]],"mmm"))</f>
        <v>SET</v>
      </c>
      <c r="D1078" s="16">
        <v>9001266</v>
      </c>
      <c r="E1078" s="16" t="str">
        <f>VLOOKUP(Respostas[[#This Row],[CÓD_CLIENTE]],CadastroClientes[[COD_CLIENTE]:[GERENTE]],5,0)</f>
        <v>Aria</v>
      </c>
      <c r="F1078" s="16" t="str">
        <f>VLOOKUP(Respostas[[#This Row],[CÓD_CLIENTE]],Localidades[],2,0)</f>
        <v>Porto Alegre</v>
      </c>
      <c r="G1078" s="16" t="str">
        <f>VLOOKUP(Respostas[[#This Row],[CÓD_CLIENTE]],Localidades[],3,0)</f>
        <v>RS</v>
      </c>
      <c r="H1078" s="16" t="str">
        <f>VLOOKUP(Respostas[[#This Row],[CÓD_CLIENTE]],Localidades[],4,0)</f>
        <v>Sul</v>
      </c>
      <c r="I1078" s="16" t="s">
        <v>57</v>
      </c>
      <c r="J1078" s="16">
        <v>10</v>
      </c>
      <c r="K1078" s="17" t="str">
        <f>IF(Respostas[[#This Row],[NOTA_FINAL_NPS]]&gt;=9,"Promotor",IF(Respostas[[#This Row],[NOTA_FINAL_NPS]]&lt;6,"Detrator","Neutro"))</f>
        <v>Promotor</v>
      </c>
    </row>
    <row r="1079" spans="2:11" x14ac:dyDescent="0.2">
      <c r="B1079" s="15">
        <v>44465</v>
      </c>
      <c r="C1079" s="15" t="str">
        <f>UPPER(TEXT(Respostas[[#This Row],[DATA_RESPOSTA]],"mmm"))</f>
        <v>SET</v>
      </c>
      <c r="D1079" s="16">
        <v>9001486</v>
      </c>
      <c r="E1079" s="16" t="str">
        <f>VLOOKUP(Respostas[[#This Row],[CÓD_CLIENTE]],CadastroClientes[[COD_CLIENTE]:[GERENTE]],5,0)</f>
        <v>Aria</v>
      </c>
      <c r="F1079" s="16" t="str">
        <f>VLOOKUP(Respostas[[#This Row],[CÓD_CLIENTE]],Localidades[],2,0)</f>
        <v>Belo Horizonte</v>
      </c>
      <c r="G1079" s="16" t="str">
        <f>VLOOKUP(Respostas[[#This Row],[CÓD_CLIENTE]],Localidades[],3,0)</f>
        <v>MG</v>
      </c>
      <c r="H1079" s="16" t="str">
        <f>VLOOKUP(Respostas[[#This Row],[CÓD_CLIENTE]],Localidades[],4,0)</f>
        <v>Sudeste</v>
      </c>
      <c r="I1079" s="16" t="s">
        <v>57</v>
      </c>
      <c r="J1079" s="16">
        <v>10</v>
      </c>
      <c r="K1079" s="17" t="str">
        <f>IF(Respostas[[#This Row],[NOTA_FINAL_NPS]]&gt;=9,"Promotor",IF(Respostas[[#This Row],[NOTA_FINAL_NPS]]&lt;6,"Detrator","Neutro"))</f>
        <v>Promotor</v>
      </c>
    </row>
    <row r="1080" spans="2:11" x14ac:dyDescent="0.2">
      <c r="B1080" s="15">
        <v>44465</v>
      </c>
      <c r="C1080" s="15" t="str">
        <f>UPPER(TEXT(Respostas[[#This Row],[DATA_RESPOSTA]],"mmm"))</f>
        <v>SET</v>
      </c>
      <c r="D1080" s="16">
        <v>9001500</v>
      </c>
      <c r="E1080" s="16" t="str">
        <f>VLOOKUP(Respostas[[#This Row],[CÓD_CLIENTE]],CadastroClientes[[COD_CLIENTE]:[GERENTE]],5,0)</f>
        <v>Aria</v>
      </c>
      <c r="F1080" s="16" t="str">
        <f>VLOOKUP(Respostas[[#This Row],[CÓD_CLIENTE]],Localidades[],2,0)</f>
        <v>São Paulo</v>
      </c>
      <c r="G1080" s="16" t="str">
        <f>VLOOKUP(Respostas[[#This Row],[CÓD_CLIENTE]],Localidades[],3,0)</f>
        <v>SP</v>
      </c>
      <c r="H1080" s="16" t="str">
        <f>VLOOKUP(Respostas[[#This Row],[CÓD_CLIENTE]],Localidades[],4,0)</f>
        <v>Sudeste</v>
      </c>
      <c r="I1080" s="16" t="s">
        <v>57</v>
      </c>
      <c r="J1080" s="16">
        <v>8</v>
      </c>
      <c r="K1080" s="17" t="str">
        <f>IF(Respostas[[#This Row],[NOTA_FINAL_NPS]]&gt;=9,"Promotor",IF(Respostas[[#This Row],[NOTA_FINAL_NPS]]&lt;6,"Detrator","Neutro"))</f>
        <v>Neutro</v>
      </c>
    </row>
    <row r="1081" spans="2:11" x14ac:dyDescent="0.2">
      <c r="B1081" s="15">
        <v>44466</v>
      </c>
      <c r="C1081" s="15" t="str">
        <f>UPPER(TEXT(Respostas[[#This Row],[DATA_RESPOSTA]],"mmm"))</f>
        <v>SET</v>
      </c>
      <c r="D1081" s="16">
        <v>9000140</v>
      </c>
      <c r="E1081" s="16" t="str">
        <f>VLOOKUP(Respostas[[#This Row],[CÓD_CLIENTE]],CadastroClientes[[COD_CLIENTE]:[GERENTE]],5,0)</f>
        <v>Dexter</v>
      </c>
      <c r="F1081" s="16" t="str">
        <f>VLOOKUP(Respostas[[#This Row],[CÓD_CLIENTE]],Localidades[],2,0)</f>
        <v>Campinas</v>
      </c>
      <c r="G1081" s="16" t="str">
        <f>VLOOKUP(Respostas[[#This Row],[CÓD_CLIENTE]],Localidades[],3,0)</f>
        <v>SP</v>
      </c>
      <c r="H1081" s="16" t="str">
        <f>VLOOKUP(Respostas[[#This Row],[CÓD_CLIENTE]],Localidades[],4,0)</f>
        <v>Sudeste</v>
      </c>
      <c r="I1081" s="16" t="s">
        <v>55</v>
      </c>
      <c r="J1081" s="16">
        <v>9</v>
      </c>
      <c r="K1081" s="17" t="str">
        <f>IF(Respostas[[#This Row],[NOTA_FINAL_NPS]]&gt;=9,"Promotor",IF(Respostas[[#This Row],[NOTA_FINAL_NPS]]&lt;6,"Detrator","Neutro"))</f>
        <v>Promotor</v>
      </c>
    </row>
    <row r="1082" spans="2:11" x14ac:dyDescent="0.2">
      <c r="B1082" s="15">
        <v>44466</v>
      </c>
      <c r="C1082" s="15" t="str">
        <f>UPPER(TEXT(Respostas[[#This Row],[DATA_RESPOSTA]],"mmm"))</f>
        <v>SET</v>
      </c>
      <c r="D1082" s="16">
        <v>9000551</v>
      </c>
      <c r="E1082" s="16" t="str">
        <f>VLOOKUP(Respostas[[#This Row],[CÓD_CLIENTE]],CadastroClientes[[COD_CLIENTE]:[GERENTE]],5,0)</f>
        <v>Analise</v>
      </c>
      <c r="F1082" s="16" t="str">
        <f>VLOOKUP(Respostas[[#This Row],[CÓD_CLIENTE]],Localidades[],2,0)</f>
        <v>São Paulo</v>
      </c>
      <c r="G1082" s="16" t="str">
        <f>VLOOKUP(Respostas[[#This Row],[CÓD_CLIENTE]],Localidades[],3,0)</f>
        <v>SP</v>
      </c>
      <c r="H1082" s="16" t="str">
        <f>VLOOKUP(Respostas[[#This Row],[CÓD_CLIENTE]],Localidades[],4,0)</f>
        <v>Sudeste</v>
      </c>
      <c r="I1082" s="16" t="s">
        <v>58</v>
      </c>
      <c r="J1082" s="16">
        <v>8</v>
      </c>
      <c r="K1082" s="17" t="str">
        <f>IF(Respostas[[#This Row],[NOTA_FINAL_NPS]]&gt;=9,"Promotor",IF(Respostas[[#This Row],[NOTA_FINAL_NPS]]&lt;6,"Detrator","Neutro"))</f>
        <v>Neutro</v>
      </c>
    </row>
    <row r="1083" spans="2:11" x14ac:dyDescent="0.2">
      <c r="B1083" s="15">
        <v>44466</v>
      </c>
      <c r="C1083" s="15" t="str">
        <f>UPPER(TEXT(Respostas[[#This Row],[DATA_RESPOSTA]],"mmm"))</f>
        <v>SET</v>
      </c>
      <c r="D1083" s="16">
        <v>9000907</v>
      </c>
      <c r="E1083" s="16" t="str">
        <f>VLOOKUP(Respostas[[#This Row],[CÓD_CLIENTE]],CadastroClientes[[COD_CLIENTE]:[GERENTE]],5,0)</f>
        <v>Aria</v>
      </c>
      <c r="F1083" s="16" t="str">
        <f>VLOOKUP(Respostas[[#This Row],[CÓD_CLIENTE]],Localidades[],2,0)</f>
        <v>Campinas</v>
      </c>
      <c r="G1083" s="16" t="str">
        <f>VLOOKUP(Respostas[[#This Row],[CÓD_CLIENTE]],Localidades[],3,0)</f>
        <v>SP</v>
      </c>
      <c r="H1083" s="16" t="str">
        <f>VLOOKUP(Respostas[[#This Row],[CÓD_CLIENTE]],Localidades[],4,0)</f>
        <v>Sudeste</v>
      </c>
      <c r="I1083" s="16" t="s">
        <v>54</v>
      </c>
      <c r="J1083" s="16">
        <v>9</v>
      </c>
      <c r="K1083" s="17" t="str">
        <f>IF(Respostas[[#This Row],[NOTA_FINAL_NPS]]&gt;=9,"Promotor",IF(Respostas[[#This Row],[NOTA_FINAL_NPS]]&lt;6,"Detrator","Neutro"))</f>
        <v>Promotor</v>
      </c>
    </row>
    <row r="1084" spans="2:11" x14ac:dyDescent="0.2">
      <c r="B1084" s="15">
        <v>44466</v>
      </c>
      <c r="C1084" s="15" t="str">
        <f>UPPER(TEXT(Respostas[[#This Row],[DATA_RESPOSTA]],"mmm"))</f>
        <v>SET</v>
      </c>
      <c r="D1084" s="16">
        <v>9001300</v>
      </c>
      <c r="E1084" s="16" t="str">
        <f>VLOOKUP(Respostas[[#This Row],[CÓD_CLIENTE]],CadastroClientes[[COD_CLIENTE]:[GERENTE]],5,0)</f>
        <v>Michael</v>
      </c>
      <c r="F1084" s="16" t="str">
        <f>VLOOKUP(Respostas[[#This Row],[CÓD_CLIENTE]],Localidades[],2,0)</f>
        <v>Porto Alegre</v>
      </c>
      <c r="G1084" s="16" t="str">
        <f>VLOOKUP(Respostas[[#This Row],[CÓD_CLIENTE]],Localidades[],3,0)</f>
        <v>RS</v>
      </c>
      <c r="H1084" s="16" t="str">
        <f>VLOOKUP(Respostas[[#This Row],[CÓD_CLIENTE]],Localidades[],4,0)</f>
        <v>Sul</v>
      </c>
      <c r="I1084" s="16" t="s">
        <v>57</v>
      </c>
      <c r="J1084" s="16">
        <v>8</v>
      </c>
      <c r="K1084" s="17" t="str">
        <f>IF(Respostas[[#This Row],[NOTA_FINAL_NPS]]&gt;=9,"Promotor",IF(Respostas[[#This Row],[NOTA_FINAL_NPS]]&lt;6,"Detrator","Neutro"))</f>
        <v>Neutro</v>
      </c>
    </row>
    <row r="1085" spans="2:11" x14ac:dyDescent="0.2">
      <c r="B1085" s="15">
        <v>44466</v>
      </c>
      <c r="C1085" s="15" t="str">
        <f>UPPER(TEXT(Respostas[[#This Row],[DATA_RESPOSTA]],"mmm"))</f>
        <v>SET</v>
      </c>
      <c r="D1085" s="16">
        <v>9001331</v>
      </c>
      <c r="E1085" s="16" t="str">
        <f>VLOOKUP(Respostas[[#This Row],[CÓD_CLIENTE]],CadastroClientes[[COD_CLIENTE]:[GERENTE]],5,0)</f>
        <v>Walter</v>
      </c>
      <c r="F1085" s="16" t="str">
        <f>VLOOKUP(Respostas[[#This Row],[CÓD_CLIENTE]],Localidades[],2,0)</f>
        <v>Rio de Janeiro</v>
      </c>
      <c r="G1085" s="16" t="str">
        <f>VLOOKUP(Respostas[[#This Row],[CÓD_CLIENTE]],Localidades[],3,0)</f>
        <v>RJ</v>
      </c>
      <c r="H1085" s="16" t="str">
        <f>VLOOKUP(Respostas[[#This Row],[CÓD_CLIENTE]],Localidades[],4,0)</f>
        <v>Sudeste</v>
      </c>
      <c r="I1085" s="16" t="s">
        <v>56</v>
      </c>
      <c r="J1085" s="16">
        <v>9</v>
      </c>
      <c r="K1085" s="17" t="str">
        <f>IF(Respostas[[#This Row],[NOTA_FINAL_NPS]]&gt;=9,"Promotor",IF(Respostas[[#This Row],[NOTA_FINAL_NPS]]&lt;6,"Detrator","Neutro"))</f>
        <v>Promotor</v>
      </c>
    </row>
    <row r="1086" spans="2:11" x14ac:dyDescent="0.2">
      <c r="B1086" s="15">
        <v>44466</v>
      </c>
      <c r="C1086" s="15" t="str">
        <f>UPPER(TEXT(Respostas[[#This Row],[DATA_RESPOSTA]],"mmm"))</f>
        <v>SET</v>
      </c>
      <c r="D1086" s="16">
        <v>9001413</v>
      </c>
      <c r="E1086" s="16" t="str">
        <f>VLOOKUP(Respostas[[#This Row],[CÓD_CLIENTE]],CadastroClientes[[COD_CLIENTE]:[GERENTE]],5,0)</f>
        <v>Kate</v>
      </c>
      <c r="F1086" s="16" t="str">
        <f>VLOOKUP(Respostas[[#This Row],[CÓD_CLIENTE]],Localidades[],2,0)</f>
        <v>Rio de Janeiro</v>
      </c>
      <c r="G1086" s="16" t="str">
        <f>VLOOKUP(Respostas[[#This Row],[CÓD_CLIENTE]],Localidades[],3,0)</f>
        <v>RJ</v>
      </c>
      <c r="H1086" s="16" t="str">
        <f>VLOOKUP(Respostas[[#This Row],[CÓD_CLIENTE]],Localidades[],4,0)</f>
        <v>Sudeste</v>
      </c>
      <c r="I1086" s="16" t="s">
        <v>57</v>
      </c>
      <c r="J1086" s="16">
        <v>10</v>
      </c>
      <c r="K1086" s="17" t="str">
        <f>IF(Respostas[[#This Row],[NOTA_FINAL_NPS]]&gt;=9,"Promotor",IF(Respostas[[#This Row],[NOTA_FINAL_NPS]]&lt;6,"Detrator","Neutro"))</f>
        <v>Promotor</v>
      </c>
    </row>
    <row r="1087" spans="2:11" x14ac:dyDescent="0.2">
      <c r="B1087" s="15">
        <v>44466</v>
      </c>
      <c r="C1087" s="15" t="str">
        <f>UPPER(TEXT(Respostas[[#This Row],[DATA_RESPOSTA]],"mmm"))</f>
        <v>SET</v>
      </c>
      <c r="D1087" s="16">
        <v>9001558</v>
      </c>
      <c r="E1087" s="16" t="str">
        <f>VLOOKUP(Respostas[[#This Row],[CÓD_CLIENTE]],CadastroClientes[[COD_CLIENTE]:[GERENTE]],5,0)</f>
        <v>Michael</v>
      </c>
      <c r="F1087" s="16" t="str">
        <f>VLOOKUP(Respostas[[#This Row],[CÓD_CLIENTE]],Localidades[],2,0)</f>
        <v>Rio de Janeiro</v>
      </c>
      <c r="G1087" s="16" t="str">
        <f>VLOOKUP(Respostas[[#This Row],[CÓD_CLIENTE]],Localidades[],3,0)</f>
        <v>RJ</v>
      </c>
      <c r="H1087" s="16" t="str">
        <f>VLOOKUP(Respostas[[#This Row],[CÓD_CLIENTE]],Localidades[],4,0)</f>
        <v>Sudeste</v>
      </c>
      <c r="I1087" s="16" t="s">
        <v>57</v>
      </c>
      <c r="J1087" s="16">
        <v>10</v>
      </c>
      <c r="K1087" s="17" t="str">
        <f>IF(Respostas[[#This Row],[NOTA_FINAL_NPS]]&gt;=9,"Promotor",IF(Respostas[[#This Row],[NOTA_FINAL_NPS]]&lt;6,"Detrator","Neutro"))</f>
        <v>Promotor</v>
      </c>
    </row>
    <row r="1088" spans="2:11" x14ac:dyDescent="0.2">
      <c r="B1088" s="15">
        <v>44467</v>
      </c>
      <c r="C1088" s="15" t="str">
        <f>UPPER(TEXT(Respostas[[#This Row],[DATA_RESPOSTA]],"mmm"))</f>
        <v>SET</v>
      </c>
      <c r="D1088" s="16">
        <v>9000032</v>
      </c>
      <c r="E1088" s="16" t="str">
        <f>VLOOKUP(Respostas[[#This Row],[CÓD_CLIENTE]],CadastroClientes[[COD_CLIENTE]:[GERENTE]],5,0)</f>
        <v>Michael</v>
      </c>
      <c r="F1088" s="16" t="str">
        <f>VLOOKUP(Respostas[[#This Row],[CÓD_CLIENTE]],Localidades[],2,0)</f>
        <v>Goiania</v>
      </c>
      <c r="G1088" s="16" t="str">
        <f>VLOOKUP(Respostas[[#This Row],[CÓD_CLIENTE]],Localidades[],3,0)</f>
        <v>GO</v>
      </c>
      <c r="H1088" s="16" t="str">
        <f>VLOOKUP(Respostas[[#This Row],[CÓD_CLIENTE]],Localidades[],4,0)</f>
        <v>Centro-oeste</v>
      </c>
      <c r="I1088" s="16" t="s">
        <v>55</v>
      </c>
      <c r="J1088" s="16">
        <v>8</v>
      </c>
      <c r="K1088" s="17" t="str">
        <f>IF(Respostas[[#This Row],[NOTA_FINAL_NPS]]&gt;=9,"Promotor",IF(Respostas[[#This Row],[NOTA_FINAL_NPS]]&lt;6,"Detrator","Neutro"))</f>
        <v>Neutro</v>
      </c>
    </row>
    <row r="1089" spans="2:11" x14ac:dyDescent="0.2">
      <c r="B1089" s="15">
        <v>44467</v>
      </c>
      <c r="C1089" s="15" t="str">
        <f>UPPER(TEXT(Respostas[[#This Row],[DATA_RESPOSTA]],"mmm"))</f>
        <v>SET</v>
      </c>
      <c r="D1089" s="16">
        <v>9000480</v>
      </c>
      <c r="E1089" s="16" t="str">
        <f>VLOOKUP(Respostas[[#This Row],[CÓD_CLIENTE]],CadastroClientes[[COD_CLIENTE]:[GERENTE]],5,0)</f>
        <v>Analise</v>
      </c>
      <c r="F1089" s="16" t="str">
        <f>VLOOKUP(Respostas[[#This Row],[CÓD_CLIENTE]],Localidades[],2,0)</f>
        <v>Belo Horizonte</v>
      </c>
      <c r="G1089" s="16" t="str">
        <f>VLOOKUP(Respostas[[#This Row],[CÓD_CLIENTE]],Localidades[],3,0)</f>
        <v>MG</v>
      </c>
      <c r="H1089" s="16" t="str">
        <f>VLOOKUP(Respostas[[#This Row],[CÓD_CLIENTE]],Localidades[],4,0)</f>
        <v>Sudeste</v>
      </c>
      <c r="I1089" s="16" t="s">
        <v>57</v>
      </c>
      <c r="J1089" s="16">
        <v>9</v>
      </c>
      <c r="K1089" s="17" t="str">
        <f>IF(Respostas[[#This Row],[NOTA_FINAL_NPS]]&gt;=9,"Promotor",IF(Respostas[[#This Row],[NOTA_FINAL_NPS]]&lt;6,"Detrator","Neutro"))</f>
        <v>Promotor</v>
      </c>
    </row>
    <row r="1090" spans="2:11" x14ac:dyDescent="0.2">
      <c r="B1090" s="15">
        <v>44467</v>
      </c>
      <c r="C1090" s="15" t="str">
        <f>UPPER(TEXT(Respostas[[#This Row],[DATA_RESPOSTA]],"mmm"))</f>
        <v>SET</v>
      </c>
      <c r="D1090" s="16">
        <v>9000821</v>
      </c>
      <c r="E1090" s="16" t="str">
        <f>VLOOKUP(Respostas[[#This Row],[CÓD_CLIENTE]],CadastroClientes[[COD_CLIENTE]:[GERENTE]],5,0)</f>
        <v>Dexter</v>
      </c>
      <c r="F1090" s="16" t="str">
        <f>VLOOKUP(Respostas[[#This Row],[CÓD_CLIENTE]],Localidades[],2,0)</f>
        <v>Florianopolis</v>
      </c>
      <c r="G1090" s="16" t="str">
        <f>VLOOKUP(Respostas[[#This Row],[CÓD_CLIENTE]],Localidades[],3,0)</f>
        <v>SC</v>
      </c>
      <c r="H1090" s="16" t="str">
        <f>VLOOKUP(Respostas[[#This Row],[CÓD_CLIENTE]],Localidades[],4,0)</f>
        <v>Sul</v>
      </c>
      <c r="I1090" s="16" t="s">
        <v>55</v>
      </c>
      <c r="J1090" s="16">
        <v>10</v>
      </c>
      <c r="K1090" s="17" t="str">
        <f>IF(Respostas[[#This Row],[NOTA_FINAL_NPS]]&gt;=9,"Promotor",IF(Respostas[[#This Row],[NOTA_FINAL_NPS]]&lt;6,"Detrator","Neutro"))</f>
        <v>Promotor</v>
      </c>
    </row>
    <row r="1091" spans="2:11" x14ac:dyDescent="0.2">
      <c r="B1091" s="15">
        <v>44467</v>
      </c>
      <c r="C1091" s="15" t="str">
        <f>UPPER(TEXT(Respostas[[#This Row],[DATA_RESPOSTA]],"mmm"))</f>
        <v>SET</v>
      </c>
      <c r="D1091" s="16">
        <v>9001121</v>
      </c>
      <c r="E1091" s="16" t="str">
        <f>VLOOKUP(Respostas[[#This Row],[CÓD_CLIENTE]],CadastroClientes[[COD_CLIENTE]:[GERENTE]],5,0)</f>
        <v>Walter</v>
      </c>
      <c r="F1091" s="16" t="str">
        <f>VLOOKUP(Respostas[[#This Row],[CÓD_CLIENTE]],Localidades[],2,0)</f>
        <v>Belo Horizonte</v>
      </c>
      <c r="G1091" s="16" t="str">
        <f>VLOOKUP(Respostas[[#This Row],[CÓD_CLIENTE]],Localidades[],3,0)</f>
        <v>MG</v>
      </c>
      <c r="H1091" s="16" t="str">
        <f>VLOOKUP(Respostas[[#This Row],[CÓD_CLIENTE]],Localidades[],4,0)</f>
        <v>Sudeste</v>
      </c>
      <c r="I1091" s="16" t="s">
        <v>56</v>
      </c>
      <c r="J1091" s="16">
        <v>9</v>
      </c>
      <c r="K1091" s="17" t="str">
        <f>IF(Respostas[[#This Row],[NOTA_FINAL_NPS]]&gt;=9,"Promotor",IF(Respostas[[#This Row],[NOTA_FINAL_NPS]]&lt;6,"Detrator","Neutro"))</f>
        <v>Promotor</v>
      </c>
    </row>
    <row r="1092" spans="2:11" x14ac:dyDescent="0.2">
      <c r="B1092" s="15">
        <v>44467</v>
      </c>
      <c r="C1092" s="15" t="str">
        <f>UPPER(TEXT(Respostas[[#This Row],[DATA_RESPOSTA]],"mmm"))</f>
        <v>SET</v>
      </c>
      <c r="D1092" s="16">
        <v>9001247</v>
      </c>
      <c r="E1092" s="16" t="str">
        <f>VLOOKUP(Respostas[[#This Row],[CÓD_CLIENTE]],CadastroClientes[[COD_CLIENTE]:[GERENTE]],5,0)</f>
        <v>Walter</v>
      </c>
      <c r="F1092" s="16" t="str">
        <f>VLOOKUP(Respostas[[#This Row],[CÓD_CLIENTE]],Localidades[],2,0)</f>
        <v>Porto Alegre</v>
      </c>
      <c r="G1092" s="16" t="str">
        <f>VLOOKUP(Respostas[[#This Row],[CÓD_CLIENTE]],Localidades[],3,0)</f>
        <v>RS</v>
      </c>
      <c r="H1092" s="16" t="str">
        <f>VLOOKUP(Respostas[[#This Row],[CÓD_CLIENTE]],Localidades[],4,0)</f>
        <v>Sul</v>
      </c>
      <c r="I1092" s="16" t="s">
        <v>56</v>
      </c>
      <c r="J1092" s="16">
        <v>8</v>
      </c>
      <c r="K1092" s="17" t="str">
        <f>IF(Respostas[[#This Row],[NOTA_FINAL_NPS]]&gt;=9,"Promotor",IF(Respostas[[#This Row],[NOTA_FINAL_NPS]]&lt;6,"Detrator","Neutro"))</f>
        <v>Neutro</v>
      </c>
    </row>
    <row r="1093" spans="2:11" x14ac:dyDescent="0.2">
      <c r="B1093" s="15">
        <v>44467</v>
      </c>
      <c r="C1093" s="15" t="str">
        <f>UPPER(TEXT(Respostas[[#This Row],[DATA_RESPOSTA]],"mmm"))</f>
        <v>SET</v>
      </c>
      <c r="D1093" s="16">
        <v>9001345</v>
      </c>
      <c r="E1093" s="16" t="str">
        <f>VLOOKUP(Respostas[[#This Row],[CÓD_CLIENTE]],CadastroClientes[[COD_CLIENTE]:[GERENTE]],5,0)</f>
        <v>Michael</v>
      </c>
      <c r="F1093" s="16" t="str">
        <f>VLOOKUP(Respostas[[#This Row],[CÓD_CLIENTE]],Localidades[],2,0)</f>
        <v>Florianopolis</v>
      </c>
      <c r="G1093" s="16" t="str">
        <f>VLOOKUP(Respostas[[#This Row],[CÓD_CLIENTE]],Localidades[],3,0)</f>
        <v>SC</v>
      </c>
      <c r="H1093" s="16" t="str">
        <f>VLOOKUP(Respostas[[#This Row],[CÓD_CLIENTE]],Localidades[],4,0)</f>
        <v>Sul</v>
      </c>
      <c r="I1093" s="16" t="s">
        <v>54</v>
      </c>
      <c r="J1093" s="16">
        <v>10</v>
      </c>
      <c r="K1093" s="17" t="str">
        <f>IF(Respostas[[#This Row],[NOTA_FINAL_NPS]]&gt;=9,"Promotor",IF(Respostas[[#This Row],[NOTA_FINAL_NPS]]&lt;6,"Detrator","Neutro"))</f>
        <v>Promotor</v>
      </c>
    </row>
    <row r="1094" spans="2:11" x14ac:dyDescent="0.2">
      <c r="B1094" s="15">
        <v>44467</v>
      </c>
      <c r="C1094" s="15" t="str">
        <f>UPPER(TEXT(Respostas[[#This Row],[DATA_RESPOSTA]],"mmm"))</f>
        <v>SET</v>
      </c>
      <c r="D1094" s="16">
        <v>9001401</v>
      </c>
      <c r="E1094" s="16" t="str">
        <f>VLOOKUP(Respostas[[#This Row],[CÓD_CLIENTE]],CadastroClientes[[COD_CLIENTE]:[GERENTE]],5,0)</f>
        <v>Analise</v>
      </c>
      <c r="F1094" s="16" t="str">
        <f>VLOOKUP(Respostas[[#This Row],[CÓD_CLIENTE]],Localidades[],2,0)</f>
        <v>Porto Alegre</v>
      </c>
      <c r="G1094" s="16" t="str">
        <f>VLOOKUP(Respostas[[#This Row],[CÓD_CLIENTE]],Localidades[],3,0)</f>
        <v>RS</v>
      </c>
      <c r="H1094" s="16" t="str">
        <f>VLOOKUP(Respostas[[#This Row],[CÓD_CLIENTE]],Localidades[],4,0)</f>
        <v>Sul</v>
      </c>
      <c r="I1094" s="16" t="s">
        <v>57</v>
      </c>
      <c r="J1094" s="16">
        <v>10</v>
      </c>
      <c r="K1094" s="17" t="str">
        <f>IF(Respostas[[#This Row],[NOTA_FINAL_NPS]]&gt;=9,"Promotor",IF(Respostas[[#This Row],[NOTA_FINAL_NPS]]&lt;6,"Detrator","Neutro"))</f>
        <v>Promotor</v>
      </c>
    </row>
    <row r="1095" spans="2:11" x14ac:dyDescent="0.2">
      <c r="B1095" s="15">
        <v>44467</v>
      </c>
      <c r="C1095" s="15" t="str">
        <f>UPPER(TEXT(Respostas[[#This Row],[DATA_RESPOSTA]],"mmm"))</f>
        <v>SET</v>
      </c>
      <c r="D1095" s="16">
        <v>9001504</v>
      </c>
      <c r="E1095" s="16" t="str">
        <f>VLOOKUP(Respostas[[#This Row],[CÓD_CLIENTE]],CadastroClientes[[COD_CLIENTE]:[GERENTE]],5,0)</f>
        <v>Kate</v>
      </c>
      <c r="F1095" s="16" t="str">
        <f>VLOOKUP(Respostas[[#This Row],[CÓD_CLIENTE]],Localidades[],2,0)</f>
        <v>São Paulo</v>
      </c>
      <c r="G1095" s="16" t="str">
        <f>VLOOKUP(Respostas[[#This Row],[CÓD_CLIENTE]],Localidades[],3,0)</f>
        <v>SP</v>
      </c>
      <c r="H1095" s="16" t="str">
        <f>VLOOKUP(Respostas[[#This Row],[CÓD_CLIENTE]],Localidades[],4,0)</f>
        <v>Sudeste</v>
      </c>
      <c r="I1095" s="16" t="s">
        <v>57</v>
      </c>
      <c r="J1095" s="16">
        <v>10</v>
      </c>
      <c r="K1095" s="17" t="str">
        <f>IF(Respostas[[#This Row],[NOTA_FINAL_NPS]]&gt;=9,"Promotor",IF(Respostas[[#This Row],[NOTA_FINAL_NPS]]&lt;6,"Detrator","Neutro"))</f>
        <v>Promotor</v>
      </c>
    </row>
    <row r="1096" spans="2:11" x14ac:dyDescent="0.2">
      <c r="B1096" s="15">
        <v>44467</v>
      </c>
      <c r="C1096" s="15" t="str">
        <f>UPPER(TEXT(Respostas[[#This Row],[DATA_RESPOSTA]],"mmm"))</f>
        <v>SET</v>
      </c>
      <c r="D1096" s="16">
        <v>9001619</v>
      </c>
      <c r="E1096" s="16" t="str">
        <f>VLOOKUP(Respostas[[#This Row],[CÓD_CLIENTE]],CadastroClientes[[COD_CLIENTE]:[GERENTE]],5,0)</f>
        <v>Michael</v>
      </c>
      <c r="F1096" s="16" t="str">
        <f>VLOOKUP(Respostas[[#This Row],[CÓD_CLIENTE]],Localidades[],2,0)</f>
        <v>Belo Horizonte</v>
      </c>
      <c r="G1096" s="16" t="str">
        <f>VLOOKUP(Respostas[[#This Row],[CÓD_CLIENTE]],Localidades[],3,0)</f>
        <v>MG</v>
      </c>
      <c r="H1096" s="16" t="str">
        <f>VLOOKUP(Respostas[[#This Row],[CÓD_CLIENTE]],Localidades[],4,0)</f>
        <v>Sudeste</v>
      </c>
      <c r="I1096" s="16" t="s">
        <v>55</v>
      </c>
      <c r="J1096" s="16">
        <v>9</v>
      </c>
      <c r="K1096" s="17" t="str">
        <f>IF(Respostas[[#This Row],[NOTA_FINAL_NPS]]&gt;=9,"Promotor",IF(Respostas[[#This Row],[NOTA_FINAL_NPS]]&lt;6,"Detrator","Neutro"))</f>
        <v>Promotor</v>
      </c>
    </row>
    <row r="1097" spans="2:11" x14ac:dyDescent="0.2">
      <c r="B1097" s="15">
        <v>44468</v>
      </c>
      <c r="C1097" s="15" t="str">
        <f>UPPER(TEXT(Respostas[[#This Row],[DATA_RESPOSTA]],"mmm"))</f>
        <v>SET</v>
      </c>
      <c r="D1097" s="16">
        <v>9000610</v>
      </c>
      <c r="E1097" s="16" t="str">
        <f>VLOOKUP(Respostas[[#This Row],[CÓD_CLIENTE]],CadastroClientes[[COD_CLIENTE]:[GERENTE]],5,0)</f>
        <v>Analise</v>
      </c>
      <c r="F1097" s="16" t="str">
        <f>VLOOKUP(Respostas[[#This Row],[CÓD_CLIENTE]],Localidades[],2,0)</f>
        <v>Porto Alegre</v>
      </c>
      <c r="G1097" s="16" t="str">
        <f>VLOOKUP(Respostas[[#This Row],[CÓD_CLIENTE]],Localidades[],3,0)</f>
        <v>RS</v>
      </c>
      <c r="H1097" s="16" t="str">
        <f>VLOOKUP(Respostas[[#This Row],[CÓD_CLIENTE]],Localidades[],4,0)</f>
        <v>Sul</v>
      </c>
      <c r="I1097" s="16" t="s">
        <v>57</v>
      </c>
      <c r="J1097" s="16">
        <v>9</v>
      </c>
      <c r="K1097" s="17" t="str">
        <f>IF(Respostas[[#This Row],[NOTA_FINAL_NPS]]&gt;=9,"Promotor",IF(Respostas[[#This Row],[NOTA_FINAL_NPS]]&lt;6,"Detrator","Neutro"))</f>
        <v>Promotor</v>
      </c>
    </row>
    <row r="1098" spans="2:11" x14ac:dyDescent="0.2">
      <c r="B1098" s="15">
        <v>44468</v>
      </c>
      <c r="C1098" s="15" t="str">
        <f>UPPER(TEXT(Respostas[[#This Row],[DATA_RESPOSTA]],"mmm"))</f>
        <v>SET</v>
      </c>
      <c r="D1098" s="16">
        <v>9001364</v>
      </c>
      <c r="E1098" s="16" t="str">
        <f>VLOOKUP(Respostas[[#This Row],[CÓD_CLIENTE]],CadastroClientes[[COD_CLIENTE]:[GERENTE]],5,0)</f>
        <v>Walter</v>
      </c>
      <c r="F1098" s="16" t="str">
        <f>VLOOKUP(Respostas[[#This Row],[CÓD_CLIENTE]],Localidades[],2,0)</f>
        <v>Goiania</v>
      </c>
      <c r="G1098" s="16" t="str">
        <f>VLOOKUP(Respostas[[#This Row],[CÓD_CLIENTE]],Localidades[],3,0)</f>
        <v>GO</v>
      </c>
      <c r="H1098" s="16" t="str">
        <f>VLOOKUP(Respostas[[#This Row],[CÓD_CLIENTE]],Localidades[],4,0)</f>
        <v>Centro-oeste</v>
      </c>
      <c r="I1098" s="16" t="s">
        <v>57</v>
      </c>
      <c r="J1098" s="16">
        <v>9</v>
      </c>
      <c r="K1098" s="17" t="str">
        <f>IF(Respostas[[#This Row],[NOTA_FINAL_NPS]]&gt;=9,"Promotor",IF(Respostas[[#This Row],[NOTA_FINAL_NPS]]&lt;6,"Detrator","Neutro"))</f>
        <v>Promotor</v>
      </c>
    </row>
    <row r="1099" spans="2:11" x14ac:dyDescent="0.2">
      <c r="B1099" s="15">
        <v>44469</v>
      </c>
      <c r="C1099" s="15" t="str">
        <f>UPPER(TEXT(Respostas[[#This Row],[DATA_RESPOSTA]],"mmm"))</f>
        <v>SET</v>
      </c>
      <c r="D1099" s="16">
        <v>9000170</v>
      </c>
      <c r="E1099" s="16" t="str">
        <f>VLOOKUP(Respostas[[#This Row],[CÓD_CLIENTE]],CadastroClientes[[COD_CLIENTE]:[GERENTE]],5,0)</f>
        <v>Dexter</v>
      </c>
      <c r="F1099" s="16" t="str">
        <f>VLOOKUP(Respostas[[#This Row],[CÓD_CLIENTE]],Localidades[],2,0)</f>
        <v>Florianopolis</v>
      </c>
      <c r="G1099" s="16" t="str">
        <f>VLOOKUP(Respostas[[#This Row],[CÓD_CLIENTE]],Localidades[],3,0)</f>
        <v>SC</v>
      </c>
      <c r="H1099" s="16" t="str">
        <f>VLOOKUP(Respostas[[#This Row],[CÓD_CLIENTE]],Localidades[],4,0)</f>
        <v>Sul</v>
      </c>
      <c r="I1099" s="16" t="s">
        <v>54</v>
      </c>
      <c r="J1099" s="16">
        <v>9</v>
      </c>
      <c r="K1099" s="17" t="str">
        <f>IF(Respostas[[#This Row],[NOTA_FINAL_NPS]]&gt;=9,"Promotor",IF(Respostas[[#This Row],[NOTA_FINAL_NPS]]&lt;6,"Detrator","Neutro"))</f>
        <v>Promotor</v>
      </c>
    </row>
    <row r="1100" spans="2:11" x14ac:dyDescent="0.2">
      <c r="B1100" s="15">
        <v>44469</v>
      </c>
      <c r="C1100" s="15" t="str">
        <f>UPPER(TEXT(Respostas[[#This Row],[DATA_RESPOSTA]],"mmm"))</f>
        <v>SET</v>
      </c>
      <c r="D1100" s="16">
        <v>9000519</v>
      </c>
      <c r="E1100" s="16" t="str">
        <f>VLOOKUP(Respostas[[#This Row],[CÓD_CLIENTE]],CadastroClientes[[COD_CLIENTE]:[GERENTE]],5,0)</f>
        <v>Analise</v>
      </c>
      <c r="F1100" s="16" t="str">
        <f>VLOOKUP(Respostas[[#This Row],[CÓD_CLIENTE]],Localidades[],2,0)</f>
        <v>Manaus</v>
      </c>
      <c r="G1100" s="16" t="str">
        <f>VLOOKUP(Respostas[[#This Row],[CÓD_CLIENTE]],Localidades[],3,0)</f>
        <v>AM</v>
      </c>
      <c r="H1100" s="16" t="str">
        <f>VLOOKUP(Respostas[[#This Row],[CÓD_CLIENTE]],Localidades[],4,0)</f>
        <v>Norte</v>
      </c>
      <c r="I1100" s="16" t="s">
        <v>55</v>
      </c>
      <c r="J1100" s="16">
        <v>8</v>
      </c>
      <c r="K1100" s="17" t="str">
        <f>IF(Respostas[[#This Row],[NOTA_FINAL_NPS]]&gt;=9,"Promotor",IF(Respostas[[#This Row],[NOTA_FINAL_NPS]]&lt;6,"Detrator","Neutro"))</f>
        <v>Neutro</v>
      </c>
    </row>
    <row r="1101" spans="2:11" x14ac:dyDescent="0.2">
      <c r="B1101" s="15">
        <v>44469</v>
      </c>
      <c r="C1101" s="15" t="str">
        <f>UPPER(TEXT(Respostas[[#This Row],[DATA_RESPOSTA]],"mmm"))</f>
        <v>SET</v>
      </c>
      <c r="D1101" s="16">
        <v>9000950</v>
      </c>
      <c r="E1101" s="16" t="str">
        <f>VLOOKUP(Respostas[[#This Row],[CÓD_CLIENTE]],CadastroClientes[[COD_CLIENTE]:[GERENTE]],5,0)</f>
        <v>Aria</v>
      </c>
      <c r="F1101" s="16" t="str">
        <f>VLOOKUP(Respostas[[#This Row],[CÓD_CLIENTE]],Localidades[],2,0)</f>
        <v>Campinas</v>
      </c>
      <c r="G1101" s="16" t="str">
        <f>VLOOKUP(Respostas[[#This Row],[CÓD_CLIENTE]],Localidades[],3,0)</f>
        <v>SP</v>
      </c>
      <c r="H1101" s="16" t="str">
        <f>VLOOKUP(Respostas[[#This Row],[CÓD_CLIENTE]],Localidades[],4,0)</f>
        <v>Sudeste</v>
      </c>
      <c r="I1101" s="16" t="s">
        <v>1</v>
      </c>
      <c r="J1101" s="16">
        <v>10</v>
      </c>
      <c r="K1101" s="17" t="str">
        <f>IF(Respostas[[#This Row],[NOTA_FINAL_NPS]]&gt;=9,"Promotor",IF(Respostas[[#This Row],[NOTA_FINAL_NPS]]&lt;6,"Detrator","Neutro"))</f>
        <v>Promotor</v>
      </c>
    </row>
    <row r="1102" spans="2:11" x14ac:dyDescent="0.2">
      <c r="B1102" s="15">
        <v>44469</v>
      </c>
      <c r="C1102" s="15" t="str">
        <f>UPPER(TEXT(Respostas[[#This Row],[DATA_RESPOSTA]],"mmm"))</f>
        <v>SET</v>
      </c>
      <c r="D1102" s="16">
        <v>9000992</v>
      </c>
      <c r="E1102" s="16" t="str">
        <f>VLOOKUP(Respostas[[#This Row],[CÓD_CLIENTE]],CadastroClientes[[COD_CLIENTE]:[GERENTE]],5,0)</f>
        <v>Kate</v>
      </c>
      <c r="F1102" s="16" t="str">
        <f>VLOOKUP(Respostas[[#This Row],[CÓD_CLIENTE]],Localidades[],2,0)</f>
        <v>Rio de Janeiro</v>
      </c>
      <c r="G1102" s="16" t="str">
        <f>VLOOKUP(Respostas[[#This Row],[CÓD_CLIENTE]],Localidades[],3,0)</f>
        <v>RJ</v>
      </c>
      <c r="H1102" s="16" t="str">
        <f>VLOOKUP(Respostas[[#This Row],[CÓD_CLIENTE]],Localidades[],4,0)</f>
        <v>Sudeste</v>
      </c>
      <c r="I1102" s="16" t="s">
        <v>54</v>
      </c>
      <c r="J1102" s="16">
        <v>9</v>
      </c>
      <c r="K1102" s="17" t="str">
        <f>IF(Respostas[[#This Row],[NOTA_FINAL_NPS]]&gt;=9,"Promotor",IF(Respostas[[#This Row],[NOTA_FINAL_NPS]]&lt;6,"Detrator","Neutro"))</f>
        <v>Promotor</v>
      </c>
    </row>
    <row r="1103" spans="2:11" x14ac:dyDescent="0.2">
      <c r="B1103" s="15">
        <v>44469</v>
      </c>
      <c r="C1103" s="15" t="str">
        <f>UPPER(TEXT(Respostas[[#This Row],[DATA_RESPOSTA]],"mmm"))</f>
        <v>SET</v>
      </c>
      <c r="D1103" s="16">
        <v>9001032</v>
      </c>
      <c r="E1103" s="16" t="str">
        <f>VLOOKUP(Respostas[[#This Row],[CÓD_CLIENTE]],CadastroClientes[[COD_CLIENTE]:[GERENTE]],5,0)</f>
        <v>Aria</v>
      </c>
      <c r="F1103" s="16" t="str">
        <f>VLOOKUP(Respostas[[#This Row],[CÓD_CLIENTE]],Localidades[],2,0)</f>
        <v>Rio de Janeiro</v>
      </c>
      <c r="G1103" s="16" t="str">
        <f>VLOOKUP(Respostas[[#This Row],[CÓD_CLIENTE]],Localidades[],3,0)</f>
        <v>RJ</v>
      </c>
      <c r="H1103" s="16" t="str">
        <f>VLOOKUP(Respostas[[#This Row],[CÓD_CLIENTE]],Localidades[],4,0)</f>
        <v>Sudeste</v>
      </c>
      <c r="I1103" s="16" t="s">
        <v>56</v>
      </c>
      <c r="J1103" s="16">
        <v>2</v>
      </c>
      <c r="K1103" s="17" t="str">
        <f>IF(Respostas[[#This Row],[NOTA_FINAL_NPS]]&gt;=9,"Promotor",IF(Respostas[[#This Row],[NOTA_FINAL_NPS]]&lt;6,"Detrator","Neutro"))</f>
        <v>Detrator</v>
      </c>
    </row>
    <row r="1104" spans="2:11" x14ac:dyDescent="0.2">
      <c r="B1104" s="15">
        <v>44469</v>
      </c>
      <c r="C1104" s="15" t="str">
        <f>UPPER(TEXT(Respostas[[#This Row],[DATA_RESPOSTA]],"mmm"))</f>
        <v>SET</v>
      </c>
      <c r="D1104" s="16">
        <v>9001156</v>
      </c>
      <c r="E1104" s="16" t="str">
        <f>VLOOKUP(Respostas[[#This Row],[CÓD_CLIENTE]],CadastroClientes[[COD_CLIENTE]:[GERENTE]],5,0)</f>
        <v>Aria</v>
      </c>
      <c r="F1104" s="16" t="str">
        <f>VLOOKUP(Respostas[[#This Row],[CÓD_CLIENTE]],Localidades[],2,0)</f>
        <v>Recife</v>
      </c>
      <c r="G1104" s="16" t="str">
        <f>VLOOKUP(Respostas[[#This Row],[CÓD_CLIENTE]],Localidades[],3,0)</f>
        <v>PE</v>
      </c>
      <c r="H1104" s="16" t="str">
        <f>VLOOKUP(Respostas[[#This Row],[CÓD_CLIENTE]],Localidades[],4,0)</f>
        <v>Nordeste</v>
      </c>
      <c r="I1104" s="16" t="s">
        <v>58</v>
      </c>
      <c r="J1104" s="16">
        <v>6</v>
      </c>
      <c r="K1104" s="17" t="str">
        <f>IF(Respostas[[#This Row],[NOTA_FINAL_NPS]]&gt;=9,"Promotor",IF(Respostas[[#This Row],[NOTA_FINAL_NPS]]&lt;6,"Detrator","Neutro"))</f>
        <v>Neutro</v>
      </c>
    </row>
    <row r="1105" spans="2:11" x14ac:dyDescent="0.2">
      <c r="B1105" s="15">
        <v>44469</v>
      </c>
      <c r="C1105" s="15" t="str">
        <f>UPPER(TEXT(Respostas[[#This Row],[DATA_RESPOSTA]],"mmm"))</f>
        <v>SET</v>
      </c>
      <c r="D1105" s="16">
        <v>9001183</v>
      </c>
      <c r="E1105" s="16" t="str">
        <f>VLOOKUP(Respostas[[#This Row],[CÓD_CLIENTE]],CadastroClientes[[COD_CLIENTE]:[GERENTE]],5,0)</f>
        <v>Kate</v>
      </c>
      <c r="F1105" s="16" t="str">
        <f>VLOOKUP(Respostas[[#This Row],[CÓD_CLIENTE]],Localidades[],2,0)</f>
        <v>Rio de Janeiro</v>
      </c>
      <c r="G1105" s="16" t="str">
        <f>VLOOKUP(Respostas[[#This Row],[CÓD_CLIENTE]],Localidades[],3,0)</f>
        <v>RJ</v>
      </c>
      <c r="H1105" s="16" t="str">
        <f>VLOOKUP(Respostas[[#This Row],[CÓD_CLIENTE]],Localidades[],4,0)</f>
        <v>Sudeste</v>
      </c>
      <c r="I1105" s="16" t="s">
        <v>1</v>
      </c>
      <c r="J1105" s="16">
        <v>6</v>
      </c>
      <c r="K1105" s="17" t="str">
        <f>IF(Respostas[[#This Row],[NOTA_FINAL_NPS]]&gt;=9,"Promotor",IF(Respostas[[#This Row],[NOTA_FINAL_NPS]]&lt;6,"Detrator","Neutro"))</f>
        <v>Neutro</v>
      </c>
    </row>
    <row r="1106" spans="2:11" x14ac:dyDescent="0.2">
      <c r="B1106" s="15">
        <v>44469</v>
      </c>
      <c r="C1106" s="15" t="str">
        <f>UPPER(TEXT(Respostas[[#This Row],[DATA_RESPOSTA]],"mmm"))</f>
        <v>SET</v>
      </c>
      <c r="D1106" s="16">
        <v>9001501</v>
      </c>
      <c r="E1106" s="16" t="str">
        <f>VLOOKUP(Respostas[[#This Row],[CÓD_CLIENTE]],CadastroClientes[[COD_CLIENTE]:[GERENTE]],5,0)</f>
        <v>Aria</v>
      </c>
      <c r="F1106" s="16" t="str">
        <f>VLOOKUP(Respostas[[#This Row],[CÓD_CLIENTE]],Localidades[],2,0)</f>
        <v>Belo Horizonte</v>
      </c>
      <c r="G1106" s="16" t="str">
        <f>VLOOKUP(Respostas[[#This Row],[CÓD_CLIENTE]],Localidades[],3,0)</f>
        <v>MG</v>
      </c>
      <c r="H1106" s="16" t="str">
        <f>VLOOKUP(Respostas[[#This Row],[CÓD_CLIENTE]],Localidades[],4,0)</f>
        <v>Sudeste</v>
      </c>
      <c r="I1106" s="16" t="s">
        <v>57</v>
      </c>
      <c r="J1106" s="16">
        <v>10</v>
      </c>
      <c r="K1106" s="17" t="str">
        <f>IF(Respostas[[#This Row],[NOTA_FINAL_NPS]]&gt;=9,"Promotor",IF(Respostas[[#This Row],[NOTA_FINAL_NPS]]&lt;6,"Detrator","Neutro"))</f>
        <v>Promotor</v>
      </c>
    </row>
    <row r="1107" spans="2:11" x14ac:dyDescent="0.2">
      <c r="B1107" s="15">
        <v>44470</v>
      </c>
      <c r="C1107" s="15" t="str">
        <f>UPPER(TEXT(Respostas[[#This Row],[DATA_RESPOSTA]],"mmm"))</f>
        <v>OUT</v>
      </c>
      <c r="D1107" s="16">
        <v>9000534</v>
      </c>
      <c r="E1107" s="16" t="str">
        <f>VLOOKUP(Respostas[[#This Row],[CÓD_CLIENTE]],CadastroClientes[[COD_CLIENTE]:[GERENTE]],5,0)</f>
        <v>Analise</v>
      </c>
      <c r="F1107" s="16" t="str">
        <f>VLOOKUP(Respostas[[#This Row],[CÓD_CLIENTE]],Localidades[],2,0)</f>
        <v>Rio de Janeiro</v>
      </c>
      <c r="G1107" s="16" t="str">
        <f>VLOOKUP(Respostas[[#This Row],[CÓD_CLIENTE]],Localidades[],3,0)</f>
        <v>RJ</v>
      </c>
      <c r="H1107" s="16" t="str">
        <f>VLOOKUP(Respostas[[#This Row],[CÓD_CLIENTE]],Localidades[],4,0)</f>
        <v>Sudeste</v>
      </c>
      <c r="I1107" s="16" t="s">
        <v>56</v>
      </c>
      <c r="J1107" s="16">
        <v>1</v>
      </c>
      <c r="K1107" s="17" t="str">
        <f>IF(Respostas[[#This Row],[NOTA_FINAL_NPS]]&gt;=9,"Promotor",IF(Respostas[[#This Row],[NOTA_FINAL_NPS]]&lt;6,"Detrator","Neutro"))</f>
        <v>Detrator</v>
      </c>
    </row>
    <row r="1108" spans="2:11" x14ac:dyDescent="0.2">
      <c r="B1108" s="15">
        <v>44470</v>
      </c>
      <c r="C1108" s="15" t="str">
        <f>UPPER(TEXT(Respostas[[#This Row],[DATA_RESPOSTA]],"mmm"))</f>
        <v>OUT</v>
      </c>
      <c r="D1108" s="16">
        <v>9001044</v>
      </c>
      <c r="E1108" s="16" t="str">
        <f>VLOOKUP(Respostas[[#This Row],[CÓD_CLIENTE]],CadastroClientes[[COD_CLIENTE]:[GERENTE]],5,0)</f>
        <v>Walter</v>
      </c>
      <c r="F1108" s="16" t="str">
        <f>VLOOKUP(Respostas[[#This Row],[CÓD_CLIENTE]],Localidades[],2,0)</f>
        <v>Campinas</v>
      </c>
      <c r="G1108" s="16" t="str">
        <f>VLOOKUP(Respostas[[#This Row],[CÓD_CLIENTE]],Localidades[],3,0)</f>
        <v>SP</v>
      </c>
      <c r="H1108" s="16" t="str">
        <f>VLOOKUP(Respostas[[#This Row],[CÓD_CLIENTE]],Localidades[],4,0)</f>
        <v>Sudeste</v>
      </c>
      <c r="I1108" s="16" t="s">
        <v>58</v>
      </c>
      <c r="J1108" s="16">
        <v>3</v>
      </c>
      <c r="K1108" s="17" t="str">
        <f>IF(Respostas[[#This Row],[NOTA_FINAL_NPS]]&gt;=9,"Promotor",IF(Respostas[[#This Row],[NOTA_FINAL_NPS]]&lt;6,"Detrator","Neutro"))</f>
        <v>Detrator</v>
      </c>
    </row>
    <row r="1109" spans="2:11" x14ac:dyDescent="0.2">
      <c r="B1109" s="15">
        <v>44470</v>
      </c>
      <c r="C1109" s="15" t="str">
        <f>UPPER(TEXT(Respostas[[#This Row],[DATA_RESPOSTA]],"mmm"))</f>
        <v>OUT</v>
      </c>
      <c r="D1109" s="16">
        <v>9001261</v>
      </c>
      <c r="E1109" s="16" t="str">
        <f>VLOOKUP(Respostas[[#This Row],[CÓD_CLIENTE]],CadastroClientes[[COD_CLIENTE]:[GERENTE]],5,0)</f>
        <v>Dexter</v>
      </c>
      <c r="F1109" s="16" t="str">
        <f>VLOOKUP(Respostas[[#This Row],[CÓD_CLIENTE]],Localidades[],2,0)</f>
        <v>Manaus</v>
      </c>
      <c r="G1109" s="16" t="str">
        <f>VLOOKUP(Respostas[[#This Row],[CÓD_CLIENTE]],Localidades[],3,0)</f>
        <v>AM</v>
      </c>
      <c r="H1109" s="16" t="str">
        <f>VLOOKUP(Respostas[[#This Row],[CÓD_CLIENTE]],Localidades[],4,0)</f>
        <v>Norte</v>
      </c>
      <c r="I1109" s="16" t="s">
        <v>57</v>
      </c>
      <c r="J1109" s="16">
        <v>7</v>
      </c>
      <c r="K1109" s="17" t="str">
        <f>IF(Respostas[[#This Row],[NOTA_FINAL_NPS]]&gt;=9,"Promotor",IF(Respostas[[#This Row],[NOTA_FINAL_NPS]]&lt;6,"Detrator","Neutro"))</f>
        <v>Neutro</v>
      </c>
    </row>
    <row r="1110" spans="2:11" x14ac:dyDescent="0.2">
      <c r="B1110" s="15">
        <v>44470</v>
      </c>
      <c r="C1110" s="15" t="str">
        <f>UPPER(TEXT(Respostas[[#This Row],[DATA_RESPOSTA]],"mmm"))</f>
        <v>OUT</v>
      </c>
      <c r="D1110" s="16">
        <v>9001554</v>
      </c>
      <c r="E1110" s="16" t="str">
        <f>VLOOKUP(Respostas[[#This Row],[CÓD_CLIENTE]],CadastroClientes[[COD_CLIENTE]:[GERENTE]],5,0)</f>
        <v>Walter</v>
      </c>
      <c r="F1110" s="16" t="str">
        <f>VLOOKUP(Respostas[[#This Row],[CÓD_CLIENTE]],Localidades[],2,0)</f>
        <v>Rio de Janeiro</v>
      </c>
      <c r="G1110" s="16" t="str">
        <f>VLOOKUP(Respostas[[#This Row],[CÓD_CLIENTE]],Localidades[],3,0)</f>
        <v>RJ</v>
      </c>
      <c r="H1110" s="16" t="str">
        <f>VLOOKUP(Respostas[[#This Row],[CÓD_CLIENTE]],Localidades[],4,0)</f>
        <v>Sudeste</v>
      </c>
      <c r="I1110" s="16" t="s">
        <v>57</v>
      </c>
      <c r="J1110" s="16">
        <v>8</v>
      </c>
      <c r="K1110" s="17" t="str">
        <f>IF(Respostas[[#This Row],[NOTA_FINAL_NPS]]&gt;=9,"Promotor",IF(Respostas[[#This Row],[NOTA_FINAL_NPS]]&lt;6,"Detrator","Neutro"))</f>
        <v>Neutro</v>
      </c>
    </row>
    <row r="1111" spans="2:11" x14ac:dyDescent="0.2">
      <c r="B1111" s="15">
        <v>44471</v>
      </c>
      <c r="C1111" s="15" t="str">
        <f>UPPER(TEXT(Respostas[[#This Row],[DATA_RESPOSTA]],"mmm"))</f>
        <v>OUT</v>
      </c>
      <c r="D1111" s="16">
        <v>9000366</v>
      </c>
      <c r="E1111" s="16" t="str">
        <f>VLOOKUP(Respostas[[#This Row],[CÓD_CLIENTE]],CadastroClientes[[COD_CLIENTE]:[GERENTE]],5,0)</f>
        <v>Analise</v>
      </c>
      <c r="F1111" s="16" t="str">
        <f>VLOOKUP(Respostas[[#This Row],[CÓD_CLIENTE]],Localidades[],2,0)</f>
        <v>Rio de Janeiro</v>
      </c>
      <c r="G1111" s="16" t="str">
        <f>VLOOKUP(Respostas[[#This Row],[CÓD_CLIENTE]],Localidades[],3,0)</f>
        <v>RJ</v>
      </c>
      <c r="H1111" s="16" t="str">
        <f>VLOOKUP(Respostas[[#This Row],[CÓD_CLIENTE]],Localidades[],4,0)</f>
        <v>Sudeste</v>
      </c>
      <c r="I1111" s="16" t="s">
        <v>58</v>
      </c>
      <c r="J1111" s="16">
        <v>7</v>
      </c>
      <c r="K1111" s="17" t="str">
        <f>IF(Respostas[[#This Row],[NOTA_FINAL_NPS]]&gt;=9,"Promotor",IF(Respostas[[#This Row],[NOTA_FINAL_NPS]]&lt;6,"Detrator","Neutro"))</f>
        <v>Neutro</v>
      </c>
    </row>
    <row r="1112" spans="2:11" x14ac:dyDescent="0.2">
      <c r="B1112" s="15">
        <v>44471</v>
      </c>
      <c r="C1112" s="15" t="str">
        <f>UPPER(TEXT(Respostas[[#This Row],[DATA_RESPOSTA]],"mmm"))</f>
        <v>OUT</v>
      </c>
      <c r="D1112" s="16">
        <v>9001220</v>
      </c>
      <c r="E1112" s="16" t="str">
        <f>VLOOKUP(Respostas[[#This Row],[CÓD_CLIENTE]],CadastroClientes[[COD_CLIENTE]:[GERENTE]],5,0)</f>
        <v>Kate</v>
      </c>
      <c r="F1112" s="16" t="str">
        <f>VLOOKUP(Respostas[[#This Row],[CÓD_CLIENTE]],Localidades[],2,0)</f>
        <v>Recife</v>
      </c>
      <c r="G1112" s="16" t="str">
        <f>VLOOKUP(Respostas[[#This Row],[CÓD_CLIENTE]],Localidades[],3,0)</f>
        <v>PE</v>
      </c>
      <c r="H1112" s="16" t="str">
        <f>VLOOKUP(Respostas[[#This Row],[CÓD_CLIENTE]],Localidades[],4,0)</f>
        <v>Nordeste</v>
      </c>
      <c r="I1112" s="16" t="s">
        <v>57</v>
      </c>
      <c r="J1112" s="16">
        <v>1</v>
      </c>
      <c r="K1112" s="17" t="str">
        <f>IF(Respostas[[#This Row],[NOTA_FINAL_NPS]]&gt;=9,"Promotor",IF(Respostas[[#This Row],[NOTA_FINAL_NPS]]&lt;6,"Detrator","Neutro"))</f>
        <v>Detrator</v>
      </c>
    </row>
    <row r="1113" spans="2:11" x14ac:dyDescent="0.2">
      <c r="B1113" s="15">
        <v>44472</v>
      </c>
      <c r="C1113" s="15" t="str">
        <f>UPPER(TEXT(Respostas[[#This Row],[DATA_RESPOSTA]],"mmm"))</f>
        <v>OUT</v>
      </c>
      <c r="D1113" s="16">
        <v>9000625</v>
      </c>
      <c r="E1113" s="16" t="str">
        <f>VLOOKUP(Respostas[[#This Row],[CÓD_CLIENTE]],CadastroClientes[[COD_CLIENTE]:[GERENTE]],5,0)</f>
        <v>Analise</v>
      </c>
      <c r="F1113" s="16" t="str">
        <f>VLOOKUP(Respostas[[#This Row],[CÓD_CLIENTE]],Localidades[],2,0)</f>
        <v>Manaus</v>
      </c>
      <c r="G1113" s="16" t="str">
        <f>VLOOKUP(Respostas[[#This Row],[CÓD_CLIENTE]],Localidades[],3,0)</f>
        <v>AM</v>
      </c>
      <c r="H1113" s="16" t="str">
        <f>VLOOKUP(Respostas[[#This Row],[CÓD_CLIENTE]],Localidades[],4,0)</f>
        <v>Norte</v>
      </c>
      <c r="I1113" s="16" t="s">
        <v>58</v>
      </c>
      <c r="J1113" s="16">
        <v>9</v>
      </c>
      <c r="K1113" s="17" t="str">
        <f>IF(Respostas[[#This Row],[NOTA_FINAL_NPS]]&gt;=9,"Promotor",IF(Respostas[[#This Row],[NOTA_FINAL_NPS]]&lt;6,"Detrator","Neutro"))</f>
        <v>Promotor</v>
      </c>
    </row>
    <row r="1114" spans="2:11" x14ac:dyDescent="0.2">
      <c r="B1114" s="15">
        <v>44472</v>
      </c>
      <c r="C1114" s="15" t="str">
        <f>UPPER(TEXT(Respostas[[#This Row],[DATA_RESPOSTA]],"mmm"))</f>
        <v>OUT</v>
      </c>
      <c r="D1114" s="16">
        <v>9001026</v>
      </c>
      <c r="E1114" s="16" t="str">
        <f>VLOOKUP(Respostas[[#This Row],[CÓD_CLIENTE]],CadastroClientes[[COD_CLIENTE]:[GERENTE]],5,0)</f>
        <v>Michael</v>
      </c>
      <c r="F1114" s="16" t="str">
        <f>VLOOKUP(Respostas[[#This Row],[CÓD_CLIENTE]],Localidades[],2,0)</f>
        <v>Porto Alegre</v>
      </c>
      <c r="G1114" s="16" t="str">
        <f>VLOOKUP(Respostas[[#This Row],[CÓD_CLIENTE]],Localidades[],3,0)</f>
        <v>RS</v>
      </c>
      <c r="H1114" s="16" t="str">
        <f>VLOOKUP(Respostas[[#This Row],[CÓD_CLIENTE]],Localidades[],4,0)</f>
        <v>Sul</v>
      </c>
      <c r="I1114" s="16" t="s">
        <v>58</v>
      </c>
      <c r="J1114" s="16">
        <v>3</v>
      </c>
      <c r="K1114" s="17" t="str">
        <f>IF(Respostas[[#This Row],[NOTA_FINAL_NPS]]&gt;=9,"Promotor",IF(Respostas[[#This Row],[NOTA_FINAL_NPS]]&lt;6,"Detrator","Neutro"))</f>
        <v>Detrator</v>
      </c>
    </row>
    <row r="1115" spans="2:11" x14ac:dyDescent="0.2">
      <c r="B1115" s="15">
        <v>44472</v>
      </c>
      <c r="C1115" s="15" t="str">
        <f>UPPER(TEXT(Respostas[[#This Row],[DATA_RESPOSTA]],"mmm"))</f>
        <v>OUT</v>
      </c>
      <c r="D1115" s="16">
        <v>9001045</v>
      </c>
      <c r="E1115" s="16" t="str">
        <f>VLOOKUP(Respostas[[#This Row],[CÓD_CLIENTE]],CadastroClientes[[COD_CLIENTE]:[GERENTE]],5,0)</f>
        <v>Dexter</v>
      </c>
      <c r="F1115" s="16" t="str">
        <f>VLOOKUP(Respostas[[#This Row],[CÓD_CLIENTE]],Localidades[],2,0)</f>
        <v>Campinas</v>
      </c>
      <c r="G1115" s="16" t="str">
        <f>VLOOKUP(Respostas[[#This Row],[CÓD_CLIENTE]],Localidades[],3,0)</f>
        <v>SP</v>
      </c>
      <c r="H1115" s="16" t="str">
        <f>VLOOKUP(Respostas[[#This Row],[CÓD_CLIENTE]],Localidades[],4,0)</f>
        <v>Sudeste</v>
      </c>
      <c r="I1115" s="16" t="s">
        <v>54</v>
      </c>
      <c r="J1115" s="16">
        <v>4</v>
      </c>
      <c r="K1115" s="17" t="str">
        <f>IF(Respostas[[#This Row],[NOTA_FINAL_NPS]]&gt;=9,"Promotor",IF(Respostas[[#This Row],[NOTA_FINAL_NPS]]&lt;6,"Detrator","Neutro"))</f>
        <v>Detrator</v>
      </c>
    </row>
    <row r="1116" spans="2:11" x14ac:dyDescent="0.2">
      <c r="B1116" s="15">
        <v>44472</v>
      </c>
      <c r="C1116" s="15" t="str">
        <f>UPPER(TEXT(Respostas[[#This Row],[DATA_RESPOSTA]],"mmm"))</f>
        <v>OUT</v>
      </c>
      <c r="D1116" s="16">
        <v>9001109</v>
      </c>
      <c r="E1116" s="16" t="str">
        <f>VLOOKUP(Respostas[[#This Row],[CÓD_CLIENTE]],CadastroClientes[[COD_CLIENTE]:[GERENTE]],5,0)</f>
        <v>Kate</v>
      </c>
      <c r="F1116" s="16" t="str">
        <f>VLOOKUP(Respostas[[#This Row],[CÓD_CLIENTE]],Localidades[],2,0)</f>
        <v>Florianopolis</v>
      </c>
      <c r="G1116" s="16" t="str">
        <f>VLOOKUP(Respostas[[#This Row],[CÓD_CLIENTE]],Localidades[],3,0)</f>
        <v>SC</v>
      </c>
      <c r="H1116" s="16" t="str">
        <f>VLOOKUP(Respostas[[#This Row],[CÓD_CLIENTE]],Localidades[],4,0)</f>
        <v>Sul</v>
      </c>
      <c r="I1116" s="16" t="s">
        <v>55</v>
      </c>
      <c r="J1116" s="16">
        <v>10</v>
      </c>
      <c r="K1116" s="17" t="str">
        <f>IF(Respostas[[#This Row],[NOTA_FINAL_NPS]]&gt;=9,"Promotor",IF(Respostas[[#This Row],[NOTA_FINAL_NPS]]&lt;6,"Detrator","Neutro"))</f>
        <v>Promotor</v>
      </c>
    </row>
    <row r="1117" spans="2:11" x14ac:dyDescent="0.2">
      <c r="B1117" s="15">
        <v>44472</v>
      </c>
      <c r="C1117" s="15" t="str">
        <f>UPPER(TEXT(Respostas[[#This Row],[DATA_RESPOSTA]],"mmm"))</f>
        <v>OUT</v>
      </c>
      <c r="D1117" s="16">
        <v>9001564</v>
      </c>
      <c r="E1117" s="16" t="str">
        <f>VLOOKUP(Respostas[[#This Row],[CÓD_CLIENTE]],CadastroClientes[[COD_CLIENTE]:[GERENTE]],5,0)</f>
        <v>Analise</v>
      </c>
      <c r="F1117" s="16" t="str">
        <f>VLOOKUP(Respostas[[#This Row],[CÓD_CLIENTE]],Localidades[],2,0)</f>
        <v>Florianopolis</v>
      </c>
      <c r="G1117" s="16" t="str">
        <f>VLOOKUP(Respostas[[#This Row],[CÓD_CLIENTE]],Localidades[],3,0)</f>
        <v>SC</v>
      </c>
      <c r="H1117" s="16" t="str">
        <f>VLOOKUP(Respostas[[#This Row],[CÓD_CLIENTE]],Localidades[],4,0)</f>
        <v>Sul</v>
      </c>
      <c r="I1117" s="16" t="s">
        <v>57</v>
      </c>
      <c r="J1117" s="16">
        <v>4</v>
      </c>
      <c r="K1117" s="17" t="str">
        <f>IF(Respostas[[#This Row],[NOTA_FINAL_NPS]]&gt;=9,"Promotor",IF(Respostas[[#This Row],[NOTA_FINAL_NPS]]&lt;6,"Detrator","Neutro"))</f>
        <v>Detrator</v>
      </c>
    </row>
    <row r="1118" spans="2:11" x14ac:dyDescent="0.2">
      <c r="B1118" s="15">
        <v>44473</v>
      </c>
      <c r="C1118" s="15" t="str">
        <f>UPPER(TEXT(Respostas[[#This Row],[DATA_RESPOSTA]],"mmm"))</f>
        <v>OUT</v>
      </c>
      <c r="D1118" s="16">
        <v>9000081</v>
      </c>
      <c r="E1118" s="16" t="str">
        <f>VLOOKUP(Respostas[[#This Row],[CÓD_CLIENTE]],CadastroClientes[[COD_CLIENTE]:[GERENTE]],5,0)</f>
        <v>Aria</v>
      </c>
      <c r="F1118" s="16" t="str">
        <f>VLOOKUP(Respostas[[#This Row],[CÓD_CLIENTE]],Localidades[],2,0)</f>
        <v>Manaus</v>
      </c>
      <c r="G1118" s="16" t="str">
        <f>VLOOKUP(Respostas[[#This Row],[CÓD_CLIENTE]],Localidades[],3,0)</f>
        <v>AM</v>
      </c>
      <c r="H1118" s="16" t="str">
        <f>VLOOKUP(Respostas[[#This Row],[CÓD_CLIENTE]],Localidades[],4,0)</f>
        <v>Norte</v>
      </c>
      <c r="I1118" s="16" t="s">
        <v>56</v>
      </c>
      <c r="J1118" s="16">
        <v>9</v>
      </c>
      <c r="K1118" s="17" t="str">
        <f>IF(Respostas[[#This Row],[NOTA_FINAL_NPS]]&gt;=9,"Promotor",IF(Respostas[[#This Row],[NOTA_FINAL_NPS]]&lt;6,"Detrator","Neutro"))</f>
        <v>Promotor</v>
      </c>
    </row>
    <row r="1119" spans="2:11" x14ac:dyDescent="0.2">
      <c r="B1119" s="15">
        <v>44473</v>
      </c>
      <c r="C1119" s="15" t="str">
        <f>UPPER(TEXT(Respostas[[#This Row],[DATA_RESPOSTA]],"mmm"))</f>
        <v>OUT</v>
      </c>
      <c r="D1119" s="16">
        <v>9000397</v>
      </c>
      <c r="E1119" s="16" t="str">
        <f>VLOOKUP(Respostas[[#This Row],[CÓD_CLIENTE]],CadastroClientes[[COD_CLIENTE]:[GERENTE]],5,0)</f>
        <v>Analise</v>
      </c>
      <c r="F1119" s="16" t="str">
        <f>VLOOKUP(Respostas[[#This Row],[CÓD_CLIENTE]],Localidades[],2,0)</f>
        <v>Campinas</v>
      </c>
      <c r="G1119" s="16" t="str">
        <f>VLOOKUP(Respostas[[#This Row],[CÓD_CLIENTE]],Localidades[],3,0)</f>
        <v>SP</v>
      </c>
      <c r="H1119" s="16" t="str">
        <f>VLOOKUP(Respostas[[#This Row],[CÓD_CLIENTE]],Localidades[],4,0)</f>
        <v>Sudeste</v>
      </c>
      <c r="I1119" s="16" t="s">
        <v>55</v>
      </c>
      <c r="J1119" s="16">
        <v>8</v>
      </c>
      <c r="K1119" s="17" t="str">
        <f>IF(Respostas[[#This Row],[NOTA_FINAL_NPS]]&gt;=9,"Promotor",IF(Respostas[[#This Row],[NOTA_FINAL_NPS]]&lt;6,"Detrator","Neutro"))</f>
        <v>Neutro</v>
      </c>
    </row>
    <row r="1120" spans="2:11" x14ac:dyDescent="0.2">
      <c r="B1120" s="15">
        <v>44473</v>
      </c>
      <c r="C1120" s="15" t="str">
        <f>UPPER(TEXT(Respostas[[#This Row],[DATA_RESPOSTA]],"mmm"))</f>
        <v>OUT</v>
      </c>
      <c r="D1120" s="16">
        <v>9000940</v>
      </c>
      <c r="E1120" s="16" t="str">
        <f>VLOOKUP(Respostas[[#This Row],[CÓD_CLIENTE]],CadastroClientes[[COD_CLIENTE]:[GERENTE]],5,0)</f>
        <v>Aria</v>
      </c>
      <c r="F1120" s="16" t="str">
        <f>VLOOKUP(Respostas[[#This Row],[CÓD_CLIENTE]],Localidades[],2,0)</f>
        <v>São Paulo</v>
      </c>
      <c r="G1120" s="16" t="str">
        <f>VLOOKUP(Respostas[[#This Row],[CÓD_CLIENTE]],Localidades[],3,0)</f>
        <v>SP</v>
      </c>
      <c r="H1120" s="16" t="str">
        <f>VLOOKUP(Respostas[[#This Row],[CÓD_CLIENTE]],Localidades[],4,0)</f>
        <v>Sudeste</v>
      </c>
      <c r="I1120" s="16" t="s">
        <v>55</v>
      </c>
      <c r="J1120" s="16">
        <v>3</v>
      </c>
      <c r="K1120" s="17" t="str">
        <f>IF(Respostas[[#This Row],[NOTA_FINAL_NPS]]&gt;=9,"Promotor",IF(Respostas[[#This Row],[NOTA_FINAL_NPS]]&lt;6,"Detrator","Neutro"))</f>
        <v>Detrator</v>
      </c>
    </row>
    <row r="1121" spans="2:11" x14ac:dyDescent="0.2">
      <c r="B1121" s="15">
        <v>44473</v>
      </c>
      <c r="C1121" s="15" t="str">
        <f>UPPER(TEXT(Respostas[[#This Row],[DATA_RESPOSTA]],"mmm"))</f>
        <v>OUT</v>
      </c>
      <c r="D1121" s="16">
        <v>9001049</v>
      </c>
      <c r="E1121" s="16" t="str">
        <f>VLOOKUP(Respostas[[#This Row],[CÓD_CLIENTE]],CadastroClientes[[COD_CLIENTE]:[GERENTE]],5,0)</f>
        <v>Dexter</v>
      </c>
      <c r="F1121" s="16" t="str">
        <f>VLOOKUP(Respostas[[#This Row],[CÓD_CLIENTE]],Localidades[],2,0)</f>
        <v>Rio de Janeiro</v>
      </c>
      <c r="G1121" s="16" t="str">
        <f>VLOOKUP(Respostas[[#This Row],[CÓD_CLIENTE]],Localidades[],3,0)</f>
        <v>RJ</v>
      </c>
      <c r="H1121" s="16" t="str">
        <f>VLOOKUP(Respostas[[#This Row],[CÓD_CLIENTE]],Localidades[],4,0)</f>
        <v>Sudeste</v>
      </c>
      <c r="I1121" s="16" t="s">
        <v>56</v>
      </c>
      <c r="J1121" s="16">
        <v>10</v>
      </c>
      <c r="K1121" s="17" t="str">
        <f>IF(Respostas[[#This Row],[NOTA_FINAL_NPS]]&gt;=9,"Promotor",IF(Respostas[[#This Row],[NOTA_FINAL_NPS]]&lt;6,"Detrator","Neutro"))</f>
        <v>Promotor</v>
      </c>
    </row>
    <row r="1122" spans="2:11" x14ac:dyDescent="0.2">
      <c r="B1122" s="15">
        <v>44473</v>
      </c>
      <c r="C1122" s="15" t="str">
        <f>UPPER(TEXT(Respostas[[#This Row],[DATA_RESPOSTA]],"mmm"))</f>
        <v>OUT</v>
      </c>
      <c r="D1122" s="16">
        <v>9001599</v>
      </c>
      <c r="E1122" s="16" t="str">
        <f>VLOOKUP(Respostas[[#This Row],[CÓD_CLIENTE]],CadastroClientes[[COD_CLIENTE]:[GERENTE]],5,0)</f>
        <v>Aria</v>
      </c>
      <c r="F1122" s="16" t="str">
        <f>VLOOKUP(Respostas[[#This Row],[CÓD_CLIENTE]],Localidades[],2,0)</f>
        <v>Belo Horizonte</v>
      </c>
      <c r="G1122" s="16" t="str">
        <f>VLOOKUP(Respostas[[#This Row],[CÓD_CLIENTE]],Localidades[],3,0)</f>
        <v>MG</v>
      </c>
      <c r="H1122" s="16" t="str">
        <f>VLOOKUP(Respostas[[#This Row],[CÓD_CLIENTE]],Localidades[],4,0)</f>
        <v>Sudeste</v>
      </c>
      <c r="I1122" s="16" t="s">
        <v>57</v>
      </c>
      <c r="J1122" s="16">
        <v>8</v>
      </c>
      <c r="K1122" s="17" t="str">
        <f>IF(Respostas[[#This Row],[NOTA_FINAL_NPS]]&gt;=9,"Promotor",IF(Respostas[[#This Row],[NOTA_FINAL_NPS]]&lt;6,"Detrator","Neutro"))</f>
        <v>Neutro</v>
      </c>
    </row>
    <row r="1123" spans="2:11" x14ac:dyDescent="0.2">
      <c r="B1123" s="15">
        <v>44474</v>
      </c>
      <c r="C1123" s="15" t="str">
        <f>UPPER(TEXT(Respostas[[#This Row],[DATA_RESPOSTA]],"mmm"))</f>
        <v>OUT</v>
      </c>
      <c r="D1123" s="16">
        <v>9000248</v>
      </c>
      <c r="E1123" s="16" t="str">
        <f>VLOOKUP(Respostas[[#This Row],[CÓD_CLIENTE]],CadastroClientes[[COD_CLIENTE]:[GERENTE]],5,0)</f>
        <v>Michael</v>
      </c>
      <c r="F1123" s="16" t="str">
        <f>VLOOKUP(Respostas[[#This Row],[CÓD_CLIENTE]],Localidades[],2,0)</f>
        <v>Goiania</v>
      </c>
      <c r="G1123" s="16" t="str">
        <f>VLOOKUP(Respostas[[#This Row],[CÓD_CLIENTE]],Localidades[],3,0)</f>
        <v>GO</v>
      </c>
      <c r="H1123" s="16" t="str">
        <f>VLOOKUP(Respostas[[#This Row],[CÓD_CLIENTE]],Localidades[],4,0)</f>
        <v>Centro-oeste</v>
      </c>
      <c r="I1123" s="16" t="s">
        <v>57</v>
      </c>
      <c r="J1123" s="16">
        <v>8</v>
      </c>
      <c r="K1123" s="17" t="str">
        <f>IF(Respostas[[#This Row],[NOTA_FINAL_NPS]]&gt;=9,"Promotor",IF(Respostas[[#This Row],[NOTA_FINAL_NPS]]&lt;6,"Detrator","Neutro"))</f>
        <v>Neutro</v>
      </c>
    </row>
    <row r="1124" spans="2:11" x14ac:dyDescent="0.2">
      <c r="B1124" s="15">
        <v>44474</v>
      </c>
      <c r="C1124" s="15" t="str">
        <f>UPPER(TEXT(Respostas[[#This Row],[DATA_RESPOSTA]],"mmm"))</f>
        <v>OUT</v>
      </c>
      <c r="D1124" s="16">
        <v>9000273</v>
      </c>
      <c r="E1124" s="16" t="str">
        <f>VLOOKUP(Respostas[[#This Row],[CÓD_CLIENTE]],CadastroClientes[[COD_CLIENTE]:[GERENTE]],5,0)</f>
        <v>Aria</v>
      </c>
      <c r="F1124" s="16" t="str">
        <f>VLOOKUP(Respostas[[#This Row],[CÓD_CLIENTE]],Localidades[],2,0)</f>
        <v>Goiania</v>
      </c>
      <c r="G1124" s="16" t="str">
        <f>VLOOKUP(Respostas[[#This Row],[CÓD_CLIENTE]],Localidades[],3,0)</f>
        <v>GO</v>
      </c>
      <c r="H1124" s="16" t="str">
        <f>VLOOKUP(Respostas[[#This Row],[CÓD_CLIENTE]],Localidades[],4,0)</f>
        <v>Centro-oeste</v>
      </c>
      <c r="I1124" s="16" t="s">
        <v>58</v>
      </c>
      <c r="J1124" s="16">
        <v>8</v>
      </c>
      <c r="K1124" s="17" t="str">
        <f>IF(Respostas[[#This Row],[NOTA_FINAL_NPS]]&gt;=9,"Promotor",IF(Respostas[[#This Row],[NOTA_FINAL_NPS]]&lt;6,"Detrator","Neutro"))</f>
        <v>Neutro</v>
      </c>
    </row>
    <row r="1125" spans="2:11" x14ac:dyDescent="0.2">
      <c r="B1125" s="15">
        <v>44474</v>
      </c>
      <c r="C1125" s="15" t="str">
        <f>UPPER(TEXT(Respostas[[#This Row],[DATA_RESPOSTA]],"mmm"))</f>
        <v>OUT</v>
      </c>
      <c r="D1125" s="16">
        <v>9000492</v>
      </c>
      <c r="E1125" s="16" t="str">
        <f>VLOOKUP(Respostas[[#This Row],[CÓD_CLIENTE]],CadastroClientes[[COD_CLIENTE]:[GERENTE]],5,0)</f>
        <v>Analise</v>
      </c>
      <c r="F1125" s="16" t="str">
        <f>VLOOKUP(Respostas[[#This Row],[CÓD_CLIENTE]],Localidades[],2,0)</f>
        <v>Recife</v>
      </c>
      <c r="G1125" s="16" t="str">
        <f>VLOOKUP(Respostas[[#This Row],[CÓD_CLIENTE]],Localidades[],3,0)</f>
        <v>PE</v>
      </c>
      <c r="H1125" s="16" t="str">
        <f>VLOOKUP(Respostas[[#This Row],[CÓD_CLIENTE]],Localidades[],4,0)</f>
        <v>Nordeste</v>
      </c>
      <c r="I1125" s="16" t="s">
        <v>55</v>
      </c>
      <c r="J1125" s="16">
        <v>10</v>
      </c>
      <c r="K1125" s="17" t="str">
        <f>IF(Respostas[[#This Row],[NOTA_FINAL_NPS]]&gt;=9,"Promotor",IF(Respostas[[#This Row],[NOTA_FINAL_NPS]]&lt;6,"Detrator","Neutro"))</f>
        <v>Promotor</v>
      </c>
    </row>
    <row r="1126" spans="2:11" x14ac:dyDescent="0.2">
      <c r="B1126" s="15">
        <v>44474</v>
      </c>
      <c r="C1126" s="15" t="str">
        <f>UPPER(TEXT(Respostas[[#This Row],[DATA_RESPOSTA]],"mmm"))</f>
        <v>OUT</v>
      </c>
      <c r="D1126" s="16">
        <v>9000697</v>
      </c>
      <c r="E1126" s="16" t="str">
        <f>VLOOKUP(Respostas[[#This Row],[CÓD_CLIENTE]],CadastroClientes[[COD_CLIENTE]:[GERENTE]],5,0)</f>
        <v>Michael</v>
      </c>
      <c r="F1126" s="16" t="str">
        <f>VLOOKUP(Respostas[[#This Row],[CÓD_CLIENTE]],Localidades[],2,0)</f>
        <v>Goiania</v>
      </c>
      <c r="G1126" s="16" t="str">
        <f>VLOOKUP(Respostas[[#This Row],[CÓD_CLIENTE]],Localidades[],3,0)</f>
        <v>GO</v>
      </c>
      <c r="H1126" s="16" t="str">
        <f>VLOOKUP(Respostas[[#This Row],[CÓD_CLIENTE]],Localidades[],4,0)</f>
        <v>Centro-oeste</v>
      </c>
      <c r="I1126" s="16" t="s">
        <v>58</v>
      </c>
      <c r="J1126" s="16">
        <v>9</v>
      </c>
      <c r="K1126" s="17" t="str">
        <f>IF(Respostas[[#This Row],[NOTA_FINAL_NPS]]&gt;=9,"Promotor",IF(Respostas[[#This Row],[NOTA_FINAL_NPS]]&lt;6,"Detrator","Neutro"))</f>
        <v>Promotor</v>
      </c>
    </row>
    <row r="1127" spans="2:11" x14ac:dyDescent="0.2">
      <c r="B1127" s="15">
        <v>44474</v>
      </c>
      <c r="C1127" s="15" t="str">
        <f>UPPER(TEXT(Respostas[[#This Row],[DATA_RESPOSTA]],"mmm"))</f>
        <v>OUT</v>
      </c>
      <c r="D1127" s="16">
        <v>9000784</v>
      </c>
      <c r="E1127" s="16" t="str">
        <f>VLOOKUP(Respostas[[#This Row],[CÓD_CLIENTE]],CadastroClientes[[COD_CLIENTE]:[GERENTE]],5,0)</f>
        <v>Dexter</v>
      </c>
      <c r="F1127" s="16" t="str">
        <f>VLOOKUP(Respostas[[#This Row],[CÓD_CLIENTE]],Localidades[],2,0)</f>
        <v>Rio de Janeiro</v>
      </c>
      <c r="G1127" s="16" t="str">
        <f>VLOOKUP(Respostas[[#This Row],[CÓD_CLIENTE]],Localidades[],3,0)</f>
        <v>RJ</v>
      </c>
      <c r="H1127" s="16" t="str">
        <f>VLOOKUP(Respostas[[#This Row],[CÓD_CLIENTE]],Localidades[],4,0)</f>
        <v>Sudeste</v>
      </c>
      <c r="I1127" s="16" t="s">
        <v>57</v>
      </c>
      <c r="J1127" s="16">
        <v>10</v>
      </c>
      <c r="K1127" s="17" t="str">
        <f>IF(Respostas[[#This Row],[NOTA_FINAL_NPS]]&gt;=9,"Promotor",IF(Respostas[[#This Row],[NOTA_FINAL_NPS]]&lt;6,"Detrator","Neutro"))</f>
        <v>Promotor</v>
      </c>
    </row>
    <row r="1128" spans="2:11" x14ac:dyDescent="0.2">
      <c r="B1128" s="15">
        <v>44474</v>
      </c>
      <c r="C1128" s="15" t="str">
        <f>UPPER(TEXT(Respostas[[#This Row],[DATA_RESPOSTA]],"mmm"))</f>
        <v>OUT</v>
      </c>
      <c r="D1128" s="16">
        <v>9001512</v>
      </c>
      <c r="E1128" s="16" t="str">
        <f>VLOOKUP(Respostas[[#This Row],[CÓD_CLIENTE]],CadastroClientes[[COD_CLIENTE]:[GERENTE]],5,0)</f>
        <v>Kate</v>
      </c>
      <c r="F1128" s="16" t="str">
        <f>VLOOKUP(Respostas[[#This Row],[CÓD_CLIENTE]],Localidades[],2,0)</f>
        <v>Campinas</v>
      </c>
      <c r="G1128" s="16" t="str">
        <f>VLOOKUP(Respostas[[#This Row],[CÓD_CLIENTE]],Localidades[],3,0)</f>
        <v>SP</v>
      </c>
      <c r="H1128" s="16" t="str">
        <f>VLOOKUP(Respostas[[#This Row],[CÓD_CLIENTE]],Localidades[],4,0)</f>
        <v>Sudeste</v>
      </c>
      <c r="I1128" s="16" t="s">
        <v>57</v>
      </c>
      <c r="J1128" s="16">
        <v>10</v>
      </c>
      <c r="K1128" s="17" t="str">
        <f>IF(Respostas[[#This Row],[NOTA_FINAL_NPS]]&gt;=9,"Promotor",IF(Respostas[[#This Row],[NOTA_FINAL_NPS]]&lt;6,"Detrator","Neutro"))</f>
        <v>Promotor</v>
      </c>
    </row>
    <row r="1129" spans="2:11" x14ac:dyDescent="0.2">
      <c r="B1129" s="15">
        <v>44475</v>
      </c>
      <c r="C1129" s="15" t="str">
        <f>UPPER(TEXT(Respostas[[#This Row],[DATA_RESPOSTA]],"mmm"))</f>
        <v>OUT</v>
      </c>
      <c r="D1129" s="16">
        <v>9000008</v>
      </c>
      <c r="E1129" s="16" t="str">
        <f>VLOOKUP(Respostas[[#This Row],[CÓD_CLIENTE]],CadastroClientes[[COD_CLIENTE]:[GERENTE]],5,0)</f>
        <v>Dexter</v>
      </c>
      <c r="F1129" s="16" t="str">
        <f>VLOOKUP(Respostas[[#This Row],[CÓD_CLIENTE]],Localidades[],2,0)</f>
        <v>Florianopolis</v>
      </c>
      <c r="G1129" s="16" t="str">
        <f>VLOOKUP(Respostas[[#This Row],[CÓD_CLIENTE]],Localidades[],3,0)</f>
        <v>SC</v>
      </c>
      <c r="H1129" s="16" t="str">
        <f>VLOOKUP(Respostas[[#This Row],[CÓD_CLIENTE]],Localidades[],4,0)</f>
        <v>Sul</v>
      </c>
      <c r="I1129" s="16" t="s">
        <v>56</v>
      </c>
      <c r="J1129" s="16">
        <v>9</v>
      </c>
      <c r="K1129" s="17" t="str">
        <f>IF(Respostas[[#This Row],[NOTA_FINAL_NPS]]&gt;=9,"Promotor",IF(Respostas[[#This Row],[NOTA_FINAL_NPS]]&lt;6,"Detrator","Neutro"))</f>
        <v>Promotor</v>
      </c>
    </row>
    <row r="1130" spans="2:11" x14ac:dyDescent="0.2">
      <c r="B1130" s="15">
        <v>44475</v>
      </c>
      <c r="C1130" s="15" t="str">
        <f>UPPER(TEXT(Respostas[[#This Row],[DATA_RESPOSTA]],"mmm"))</f>
        <v>OUT</v>
      </c>
      <c r="D1130" s="16">
        <v>9000964</v>
      </c>
      <c r="E1130" s="16" t="str">
        <f>VLOOKUP(Respostas[[#This Row],[CÓD_CLIENTE]],CadastroClientes[[COD_CLIENTE]:[GERENTE]],5,0)</f>
        <v>Aria</v>
      </c>
      <c r="F1130" s="16" t="str">
        <f>VLOOKUP(Respostas[[#This Row],[CÓD_CLIENTE]],Localidades[],2,0)</f>
        <v>Recife</v>
      </c>
      <c r="G1130" s="16" t="str">
        <f>VLOOKUP(Respostas[[#This Row],[CÓD_CLIENTE]],Localidades[],3,0)</f>
        <v>PE</v>
      </c>
      <c r="H1130" s="16" t="str">
        <f>VLOOKUP(Respostas[[#This Row],[CÓD_CLIENTE]],Localidades[],4,0)</f>
        <v>Nordeste</v>
      </c>
      <c r="I1130" s="16" t="s">
        <v>58</v>
      </c>
      <c r="J1130" s="16">
        <v>10</v>
      </c>
      <c r="K1130" s="17" t="str">
        <f>IF(Respostas[[#This Row],[NOTA_FINAL_NPS]]&gt;=9,"Promotor",IF(Respostas[[#This Row],[NOTA_FINAL_NPS]]&lt;6,"Detrator","Neutro"))</f>
        <v>Promotor</v>
      </c>
    </row>
    <row r="1131" spans="2:11" x14ac:dyDescent="0.2">
      <c r="B1131" s="15">
        <v>44475</v>
      </c>
      <c r="C1131" s="15" t="str">
        <f>UPPER(TEXT(Respostas[[#This Row],[DATA_RESPOSTA]],"mmm"))</f>
        <v>OUT</v>
      </c>
      <c r="D1131" s="16">
        <v>9001074</v>
      </c>
      <c r="E1131" s="16" t="str">
        <f>VLOOKUP(Respostas[[#This Row],[CÓD_CLIENTE]],CadastroClientes[[COD_CLIENTE]:[GERENTE]],5,0)</f>
        <v>Kate</v>
      </c>
      <c r="F1131" s="16" t="str">
        <f>VLOOKUP(Respostas[[#This Row],[CÓD_CLIENTE]],Localidades[],2,0)</f>
        <v>Campinas</v>
      </c>
      <c r="G1131" s="16" t="str">
        <f>VLOOKUP(Respostas[[#This Row],[CÓD_CLIENTE]],Localidades[],3,0)</f>
        <v>SP</v>
      </c>
      <c r="H1131" s="16" t="str">
        <f>VLOOKUP(Respostas[[#This Row],[CÓD_CLIENTE]],Localidades[],4,0)</f>
        <v>Sudeste</v>
      </c>
      <c r="I1131" s="16" t="s">
        <v>54</v>
      </c>
      <c r="J1131" s="16">
        <v>10</v>
      </c>
      <c r="K1131" s="17" t="str">
        <f>IF(Respostas[[#This Row],[NOTA_FINAL_NPS]]&gt;=9,"Promotor",IF(Respostas[[#This Row],[NOTA_FINAL_NPS]]&lt;6,"Detrator","Neutro"))</f>
        <v>Promotor</v>
      </c>
    </row>
    <row r="1132" spans="2:11" x14ac:dyDescent="0.2">
      <c r="B1132" s="15">
        <v>44475</v>
      </c>
      <c r="C1132" s="15" t="str">
        <f>UPPER(TEXT(Respostas[[#This Row],[DATA_RESPOSTA]],"mmm"))</f>
        <v>OUT</v>
      </c>
      <c r="D1132" s="16">
        <v>9001328</v>
      </c>
      <c r="E1132" s="16" t="str">
        <f>VLOOKUP(Respostas[[#This Row],[CÓD_CLIENTE]],CadastroClientes[[COD_CLIENTE]:[GERENTE]],5,0)</f>
        <v>Walter</v>
      </c>
      <c r="F1132" s="16" t="str">
        <f>VLOOKUP(Respostas[[#This Row],[CÓD_CLIENTE]],Localidades[],2,0)</f>
        <v>Campinas</v>
      </c>
      <c r="G1132" s="16" t="str">
        <f>VLOOKUP(Respostas[[#This Row],[CÓD_CLIENTE]],Localidades[],3,0)</f>
        <v>SP</v>
      </c>
      <c r="H1132" s="16" t="str">
        <f>VLOOKUP(Respostas[[#This Row],[CÓD_CLIENTE]],Localidades[],4,0)</f>
        <v>Sudeste</v>
      </c>
      <c r="I1132" s="16" t="s">
        <v>56</v>
      </c>
      <c r="J1132" s="16">
        <v>9</v>
      </c>
      <c r="K1132" s="17" t="str">
        <f>IF(Respostas[[#This Row],[NOTA_FINAL_NPS]]&gt;=9,"Promotor",IF(Respostas[[#This Row],[NOTA_FINAL_NPS]]&lt;6,"Detrator","Neutro"))</f>
        <v>Promotor</v>
      </c>
    </row>
    <row r="1133" spans="2:11" x14ac:dyDescent="0.2">
      <c r="B1133" s="15">
        <v>44475</v>
      </c>
      <c r="C1133" s="15" t="str">
        <f>UPPER(TEXT(Respostas[[#This Row],[DATA_RESPOSTA]],"mmm"))</f>
        <v>OUT</v>
      </c>
      <c r="D1133" s="16">
        <v>9001346</v>
      </c>
      <c r="E1133" s="16" t="str">
        <f>VLOOKUP(Respostas[[#This Row],[CÓD_CLIENTE]],CadastroClientes[[COD_CLIENTE]:[GERENTE]],5,0)</f>
        <v>Analise</v>
      </c>
      <c r="F1133" s="16" t="str">
        <f>VLOOKUP(Respostas[[#This Row],[CÓD_CLIENTE]],Localidades[],2,0)</f>
        <v>Porto Alegre</v>
      </c>
      <c r="G1133" s="16" t="str">
        <f>VLOOKUP(Respostas[[#This Row],[CÓD_CLIENTE]],Localidades[],3,0)</f>
        <v>RS</v>
      </c>
      <c r="H1133" s="16" t="str">
        <f>VLOOKUP(Respostas[[#This Row],[CÓD_CLIENTE]],Localidades[],4,0)</f>
        <v>Sul</v>
      </c>
      <c r="I1133" s="16" t="s">
        <v>54</v>
      </c>
      <c r="J1133" s="16">
        <v>9</v>
      </c>
      <c r="K1133" s="17" t="str">
        <f>IF(Respostas[[#This Row],[NOTA_FINAL_NPS]]&gt;=9,"Promotor",IF(Respostas[[#This Row],[NOTA_FINAL_NPS]]&lt;6,"Detrator","Neutro"))</f>
        <v>Promotor</v>
      </c>
    </row>
    <row r="1134" spans="2:11" x14ac:dyDescent="0.2">
      <c r="B1134" s="15">
        <v>44475</v>
      </c>
      <c r="C1134" s="15" t="str">
        <f>UPPER(TEXT(Respostas[[#This Row],[DATA_RESPOSTA]],"mmm"))</f>
        <v>OUT</v>
      </c>
      <c r="D1134" s="16">
        <v>9001590</v>
      </c>
      <c r="E1134" s="16" t="str">
        <f>VLOOKUP(Respostas[[#This Row],[CÓD_CLIENTE]],CadastroClientes[[COD_CLIENTE]:[GERENTE]],5,0)</f>
        <v>Analise</v>
      </c>
      <c r="F1134" s="16" t="str">
        <f>VLOOKUP(Respostas[[#This Row],[CÓD_CLIENTE]],Localidades[],2,0)</f>
        <v>Florianopolis</v>
      </c>
      <c r="G1134" s="16" t="str">
        <f>VLOOKUP(Respostas[[#This Row],[CÓD_CLIENTE]],Localidades[],3,0)</f>
        <v>SC</v>
      </c>
      <c r="H1134" s="16" t="str">
        <f>VLOOKUP(Respostas[[#This Row],[CÓD_CLIENTE]],Localidades[],4,0)</f>
        <v>Sul</v>
      </c>
      <c r="I1134" s="16" t="s">
        <v>57</v>
      </c>
      <c r="J1134" s="16">
        <v>10</v>
      </c>
      <c r="K1134" s="17" t="str">
        <f>IF(Respostas[[#This Row],[NOTA_FINAL_NPS]]&gt;=9,"Promotor",IF(Respostas[[#This Row],[NOTA_FINAL_NPS]]&lt;6,"Detrator","Neutro"))</f>
        <v>Promotor</v>
      </c>
    </row>
    <row r="1135" spans="2:11" x14ac:dyDescent="0.2">
      <c r="B1135" s="15">
        <v>44476</v>
      </c>
      <c r="C1135" s="15" t="str">
        <f>UPPER(TEXT(Respostas[[#This Row],[DATA_RESPOSTA]],"mmm"))</f>
        <v>OUT</v>
      </c>
      <c r="D1135" s="16">
        <v>9000072</v>
      </c>
      <c r="E1135" s="16" t="str">
        <f>VLOOKUP(Respostas[[#This Row],[CÓD_CLIENTE]],CadastroClientes[[COD_CLIENTE]:[GERENTE]],5,0)</f>
        <v>Analise</v>
      </c>
      <c r="F1135" s="16" t="str">
        <f>VLOOKUP(Respostas[[#This Row],[CÓD_CLIENTE]],Localidades[],2,0)</f>
        <v>Belo Horizonte</v>
      </c>
      <c r="G1135" s="16" t="str">
        <f>VLOOKUP(Respostas[[#This Row],[CÓD_CLIENTE]],Localidades[],3,0)</f>
        <v>MG</v>
      </c>
      <c r="H1135" s="16" t="str">
        <f>VLOOKUP(Respostas[[#This Row],[CÓD_CLIENTE]],Localidades[],4,0)</f>
        <v>Sudeste</v>
      </c>
      <c r="I1135" s="16" t="s">
        <v>55</v>
      </c>
      <c r="J1135" s="16">
        <v>8</v>
      </c>
      <c r="K1135" s="17" t="str">
        <f>IF(Respostas[[#This Row],[NOTA_FINAL_NPS]]&gt;=9,"Promotor",IF(Respostas[[#This Row],[NOTA_FINAL_NPS]]&lt;6,"Detrator","Neutro"))</f>
        <v>Neutro</v>
      </c>
    </row>
    <row r="1136" spans="2:11" x14ac:dyDescent="0.2">
      <c r="B1136" s="15">
        <v>44476</v>
      </c>
      <c r="C1136" s="15" t="str">
        <f>UPPER(TEXT(Respostas[[#This Row],[DATA_RESPOSTA]],"mmm"))</f>
        <v>OUT</v>
      </c>
      <c r="D1136" s="16">
        <v>9000988</v>
      </c>
      <c r="E1136" s="16" t="str">
        <f>VLOOKUP(Respostas[[#This Row],[CÓD_CLIENTE]],CadastroClientes[[COD_CLIENTE]:[GERENTE]],5,0)</f>
        <v>Analise</v>
      </c>
      <c r="F1136" s="16" t="str">
        <f>VLOOKUP(Respostas[[#This Row],[CÓD_CLIENTE]],Localidades[],2,0)</f>
        <v>Belo Horizonte</v>
      </c>
      <c r="G1136" s="16" t="str">
        <f>VLOOKUP(Respostas[[#This Row],[CÓD_CLIENTE]],Localidades[],3,0)</f>
        <v>MG</v>
      </c>
      <c r="H1136" s="16" t="str">
        <f>VLOOKUP(Respostas[[#This Row],[CÓD_CLIENTE]],Localidades[],4,0)</f>
        <v>Sudeste</v>
      </c>
      <c r="I1136" s="16" t="s">
        <v>55</v>
      </c>
      <c r="J1136" s="16">
        <v>10</v>
      </c>
      <c r="K1136" s="17" t="str">
        <f>IF(Respostas[[#This Row],[NOTA_FINAL_NPS]]&gt;=9,"Promotor",IF(Respostas[[#This Row],[NOTA_FINAL_NPS]]&lt;6,"Detrator","Neutro"))</f>
        <v>Promotor</v>
      </c>
    </row>
    <row r="1137" spans="2:11" x14ac:dyDescent="0.2">
      <c r="B1137" s="15">
        <v>44476</v>
      </c>
      <c r="C1137" s="15" t="str">
        <f>UPPER(TEXT(Respostas[[#This Row],[DATA_RESPOSTA]],"mmm"))</f>
        <v>OUT</v>
      </c>
      <c r="D1137" s="16">
        <v>9001016</v>
      </c>
      <c r="E1137" s="16" t="str">
        <f>VLOOKUP(Respostas[[#This Row],[CÓD_CLIENTE]],CadastroClientes[[COD_CLIENTE]:[GERENTE]],5,0)</f>
        <v>Kate</v>
      </c>
      <c r="F1137" s="16" t="str">
        <f>VLOOKUP(Respostas[[#This Row],[CÓD_CLIENTE]],Localidades[],2,0)</f>
        <v>Goiania</v>
      </c>
      <c r="G1137" s="16" t="str">
        <f>VLOOKUP(Respostas[[#This Row],[CÓD_CLIENTE]],Localidades[],3,0)</f>
        <v>GO</v>
      </c>
      <c r="H1137" s="16" t="str">
        <f>VLOOKUP(Respostas[[#This Row],[CÓD_CLIENTE]],Localidades[],4,0)</f>
        <v>Centro-oeste</v>
      </c>
      <c r="I1137" s="16" t="s">
        <v>58</v>
      </c>
      <c r="J1137" s="16">
        <v>8</v>
      </c>
      <c r="K1137" s="17" t="str">
        <f>IF(Respostas[[#This Row],[NOTA_FINAL_NPS]]&gt;=9,"Promotor",IF(Respostas[[#This Row],[NOTA_FINAL_NPS]]&lt;6,"Detrator","Neutro"))</f>
        <v>Neutro</v>
      </c>
    </row>
    <row r="1138" spans="2:11" x14ac:dyDescent="0.2">
      <c r="B1138" s="15">
        <v>44476</v>
      </c>
      <c r="C1138" s="15" t="str">
        <f>UPPER(TEXT(Respostas[[#This Row],[DATA_RESPOSTA]],"mmm"))</f>
        <v>OUT</v>
      </c>
      <c r="D1138" s="16">
        <v>9001194</v>
      </c>
      <c r="E1138" s="16" t="str">
        <f>VLOOKUP(Respostas[[#This Row],[CÓD_CLIENTE]],CadastroClientes[[COD_CLIENTE]:[GERENTE]],5,0)</f>
        <v>Aria</v>
      </c>
      <c r="F1138" s="16" t="str">
        <f>VLOOKUP(Respostas[[#This Row],[CÓD_CLIENTE]],Localidades[],2,0)</f>
        <v>Rio de Janeiro</v>
      </c>
      <c r="G1138" s="16" t="str">
        <f>VLOOKUP(Respostas[[#This Row],[CÓD_CLIENTE]],Localidades[],3,0)</f>
        <v>RJ</v>
      </c>
      <c r="H1138" s="16" t="str">
        <f>VLOOKUP(Respostas[[#This Row],[CÓD_CLIENTE]],Localidades[],4,0)</f>
        <v>Sudeste</v>
      </c>
      <c r="I1138" s="16" t="s">
        <v>1</v>
      </c>
      <c r="J1138" s="16">
        <v>8</v>
      </c>
      <c r="K1138" s="17" t="str">
        <f>IF(Respostas[[#This Row],[NOTA_FINAL_NPS]]&gt;=9,"Promotor",IF(Respostas[[#This Row],[NOTA_FINAL_NPS]]&lt;6,"Detrator","Neutro"))</f>
        <v>Neutro</v>
      </c>
    </row>
    <row r="1139" spans="2:11" x14ac:dyDescent="0.2">
      <c r="B1139" s="15">
        <v>44476</v>
      </c>
      <c r="C1139" s="15" t="str">
        <f>UPPER(TEXT(Respostas[[#This Row],[DATA_RESPOSTA]],"mmm"))</f>
        <v>OUT</v>
      </c>
      <c r="D1139" s="16">
        <v>9001308</v>
      </c>
      <c r="E1139" s="16" t="str">
        <f>VLOOKUP(Respostas[[#This Row],[CÓD_CLIENTE]],CadastroClientes[[COD_CLIENTE]:[GERENTE]],5,0)</f>
        <v>Aria</v>
      </c>
      <c r="F1139" s="16" t="str">
        <f>VLOOKUP(Respostas[[#This Row],[CÓD_CLIENTE]],Localidades[],2,0)</f>
        <v>Belo Horizonte</v>
      </c>
      <c r="G1139" s="16" t="str">
        <f>VLOOKUP(Respostas[[#This Row],[CÓD_CLIENTE]],Localidades[],3,0)</f>
        <v>MG</v>
      </c>
      <c r="H1139" s="16" t="str">
        <f>VLOOKUP(Respostas[[#This Row],[CÓD_CLIENTE]],Localidades[],4,0)</f>
        <v>Sudeste</v>
      </c>
      <c r="I1139" s="16" t="s">
        <v>58</v>
      </c>
      <c r="J1139" s="16">
        <v>10</v>
      </c>
      <c r="K1139" s="17" t="str">
        <f>IF(Respostas[[#This Row],[NOTA_FINAL_NPS]]&gt;=9,"Promotor",IF(Respostas[[#This Row],[NOTA_FINAL_NPS]]&lt;6,"Detrator","Neutro"))</f>
        <v>Promotor</v>
      </c>
    </row>
    <row r="1140" spans="2:11" x14ac:dyDescent="0.2">
      <c r="B1140" s="15">
        <v>44476</v>
      </c>
      <c r="C1140" s="15" t="str">
        <f>UPPER(TEXT(Respostas[[#This Row],[DATA_RESPOSTA]],"mmm"))</f>
        <v>OUT</v>
      </c>
      <c r="D1140" s="16">
        <v>9001434</v>
      </c>
      <c r="E1140" s="16" t="str">
        <f>VLOOKUP(Respostas[[#This Row],[CÓD_CLIENTE]],CadastroClientes[[COD_CLIENTE]:[GERENTE]],5,0)</f>
        <v>Analise</v>
      </c>
      <c r="F1140" s="16" t="str">
        <f>VLOOKUP(Respostas[[#This Row],[CÓD_CLIENTE]],Localidades[],2,0)</f>
        <v>Campinas</v>
      </c>
      <c r="G1140" s="16" t="str">
        <f>VLOOKUP(Respostas[[#This Row],[CÓD_CLIENTE]],Localidades[],3,0)</f>
        <v>SP</v>
      </c>
      <c r="H1140" s="16" t="str">
        <f>VLOOKUP(Respostas[[#This Row],[CÓD_CLIENTE]],Localidades[],4,0)</f>
        <v>Sudeste</v>
      </c>
      <c r="I1140" s="16" t="s">
        <v>57</v>
      </c>
      <c r="J1140" s="16">
        <v>9</v>
      </c>
      <c r="K1140" s="17" t="str">
        <f>IF(Respostas[[#This Row],[NOTA_FINAL_NPS]]&gt;=9,"Promotor",IF(Respostas[[#This Row],[NOTA_FINAL_NPS]]&lt;6,"Detrator","Neutro"))</f>
        <v>Promotor</v>
      </c>
    </row>
    <row r="1141" spans="2:11" x14ac:dyDescent="0.2">
      <c r="B1141" s="15">
        <v>44477</v>
      </c>
      <c r="C1141" s="15" t="str">
        <f>UPPER(TEXT(Respostas[[#This Row],[DATA_RESPOSTA]],"mmm"))</f>
        <v>OUT</v>
      </c>
      <c r="D1141" s="16">
        <v>9000015</v>
      </c>
      <c r="E1141" s="16" t="str">
        <f>VLOOKUP(Respostas[[#This Row],[CÓD_CLIENTE]],CadastroClientes[[COD_CLIENTE]:[GERENTE]],5,0)</f>
        <v>Analise</v>
      </c>
      <c r="F1141" s="16" t="str">
        <f>VLOOKUP(Respostas[[#This Row],[CÓD_CLIENTE]],Localidades[],2,0)</f>
        <v>Manaus</v>
      </c>
      <c r="G1141" s="16" t="str">
        <f>VLOOKUP(Respostas[[#This Row],[CÓD_CLIENTE]],Localidades[],3,0)</f>
        <v>AM</v>
      </c>
      <c r="H1141" s="16" t="str">
        <f>VLOOKUP(Respostas[[#This Row],[CÓD_CLIENTE]],Localidades[],4,0)</f>
        <v>Norte</v>
      </c>
      <c r="I1141" s="16" t="s">
        <v>56</v>
      </c>
      <c r="J1141" s="16">
        <v>9</v>
      </c>
      <c r="K1141" s="17" t="str">
        <f>IF(Respostas[[#This Row],[NOTA_FINAL_NPS]]&gt;=9,"Promotor",IF(Respostas[[#This Row],[NOTA_FINAL_NPS]]&lt;6,"Detrator","Neutro"))</f>
        <v>Promotor</v>
      </c>
    </row>
    <row r="1142" spans="2:11" x14ac:dyDescent="0.2">
      <c r="B1142" s="15">
        <v>44477</v>
      </c>
      <c r="C1142" s="15" t="str">
        <f>UPPER(TEXT(Respostas[[#This Row],[DATA_RESPOSTA]],"mmm"))</f>
        <v>OUT</v>
      </c>
      <c r="D1142" s="16">
        <v>9000640</v>
      </c>
      <c r="E1142" s="16" t="str">
        <f>VLOOKUP(Respostas[[#This Row],[CÓD_CLIENTE]],CadastroClientes[[COD_CLIENTE]:[GERENTE]],5,0)</f>
        <v>Analise</v>
      </c>
      <c r="F1142" s="16" t="str">
        <f>VLOOKUP(Respostas[[#This Row],[CÓD_CLIENTE]],Localidades[],2,0)</f>
        <v>Belo Horizonte</v>
      </c>
      <c r="G1142" s="16" t="str">
        <f>VLOOKUP(Respostas[[#This Row],[CÓD_CLIENTE]],Localidades[],3,0)</f>
        <v>MG</v>
      </c>
      <c r="H1142" s="16" t="str">
        <f>VLOOKUP(Respostas[[#This Row],[CÓD_CLIENTE]],Localidades[],4,0)</f>
        <v>Sudeste</v>
      </c>
      <c r="I1142" s="16" t="s">
        <v>56</v>
      </c>
      <c r="J1142" s="16">
        <v>3</v>
      </c>
      <c r="K1142" s="17" t="str">
        <f>IF(Respostas[[#This Row],[NOTA_FINAL_NPS]]&gt;=9,"Promotor",IF(Respostas[[#This Row],[NOTA_FINAL_NPS]]&lt;6,"Detrator","Neutro"))</f>
        <v>Detrator</v>
      </c>
    </row>
    <row r="1143" spans="2:11" x14ac:dyDescent="0.2">
      <c r="B1143" s="15">
        <v>44477</v>
      </c>
      <c r="C1143" s="15" t="str">
        <f>UPPER(TEXT(Respostas[[#This Row],[DATA_RESPOSTA]],"mmm"))</f>
        <v>OUT</v>
      </c>
      <c r="D1143" s="16">
        <v>9000847</v>
      </c>
      <c r="E1143" s="16" t="str">
        <f>VLOOKUP(Respostas[[#This Row],[CÓD_CLIENTE]],CadastroClientes[[COD_CLIENTE]:[GERENTE]],5,0)</f>
        <v>Dexter</v>
      </c>
      <c r="F1143" s="16" t="str">
        <f>VLOOKUP(Respostas[[#This Row],[CÓD_CLIENTE]],Localidades[],2,0)</f>
        <v>Porto Alegre</v>
      </c>
      <c r="G1143" s="16" t="str">
        <f>VLOOKUP(Respostas[[#This Row],[CÓD_CLIENTE]],Localidades[],3,0)</f>
        <v>RS</v>
      </c>
      <c r="H1143" s="16" t="str">
        <f>VLOOKUP(Respostas[[#This Row],[CÓD_CLIENTE]],Localidades[],4,0)</f>
        <v>Sul</v>
      </c>
      <c r="I1143" s="16" t="s">
        <v>57</v>
      </c>
      <c r="J1143" s="16">
        <v>6</v>
      </c>
      <c r="K1143" s="17" t="str">
        <f>IF(Respostas[[#This Row],[NOTA_FINAL_NPS]]&gt;=9,"Promotor",IF(Respostas[[#This Row],[NOTA_FINAL_NPS]]&lt;6,"Detrator","Neutro"))</f>
        <v>Neutro</v>
      </c>
    </row>
    <row r="1144" spans="2:11" x14ac:dyDescent="0.2">
      <c r="B1144" s="15">
        <v>44477</v>
      </c>
      <c r="C1144" s="15" t="str">
        <f>UPPER(TEXT(Respostas[[#This Row],[DATA_RESPOSTA]],"mmm"))</f>
        <v>OUT</v>
      </c>
      <c r="D1144" s="16">
        <v>9001410</v>
      </c>
      <c r="E1144" s="16" t="str">
        <f>VLOOKUP(Respostas[[#This Row],[CÓD_CLIENTE]],CadastroClientes[[COD_CLIENTE]:[GERENTE]],5,0)</f>
        <v>Aria</v>
      </c>
      <c r="F1144" s="16" t="str">
        <f>VLOOKUP(Respostas[[#This Row],[CÓD_CLIENTE]],Localidades[],2,0)</f>
        <v>Florianopolis</v>
      </c>
      <c r="G1144" s="16" t="str">
        <f>VLOOKUP(Respostas[[#This Row],[CÓD_CLIENTE]],Localidades[],3,0)</f>
        <v>SC</v>
      </c>
      <c r="H1144" s="16" t="str">
        <f>VLOOKUP(Respostas[[#This Row],[CÓD_CLIENTE]],Localidades[],4,0)</f>
        <v>Sul</v>
      </c>
      <c r="I1144" s="16" t="s">
        <v>57</v>
      </c>
      <c r="J1144" s="16">
        <v>4</v>
      </c>
      <c r="K1144" s="17" t="str">
        <f>IF(Respostas[[#This Row],[NOTA_FINAL_NPS]]&gt;=9,"Promotor",IF(Respostas[[#This Row],[NOTA_FINAL_NPS]]&lt;6,"Detrator","Neutro"))</f>
        <v>Detrator</v>
      </c>
    </row>
    <row r="1145" spans="2:11" x14ac:dyDescent="0.2">
      <c r="B1145" s="15">
        <v>44478</v>
      </c>
      <c r="C1145" s="15" t="str">
        <f>UPPER(TEXT(Respostas[[#This Row],[DATA_RESPOSTA]],"mmm"))</f>
        <v>OUT</v>
      </c>
      <c r="D1145" s="16">
        <v>9000213</v>
      </c>
      <c r="E1145" s="16" t="str">
        <f>VLOOKUP(Respostas[[#This Row],[CÓD_CLIENTE]],CadastroClientes[[COD_CLIENTE]:[GERENTE]],5,0)</f>
        <v>Aria</v>
      </c>
      <c r="F1145" s="16" t="str">
        <f>VLOOKUP(Respostas[[#This Row],[CÓD_CLIENTE]],Localidades[],2,0)</f>
        <v>São Paulo</v>
      </c>
      <c r="G1145" s="16" t="str">
        <f>VLOOKUP(Respostas[[#This Row],[CÓD_CLIENTE]],Localidades[],3,0)</f>
        <v>SP</v>
      </c>
      <c r="H1145" s="16" t="str">
        <f>VLOOKUP(Respostas[[#This Row],[CÓD_CLIENTE]],Localidades[],4,0)</f>
        <v>Sudeste</v>
      </c>
      <c r="I1145" s="16" t="s">
        <v>1</v>
      </c>
      <c r="J1145" s="16">
        <v>6</v>
      </c>
      <c r="K1145" s="17" t="str">
        <f>IF(Respostas[[#This Row],[NOTA_FINAL_NPS]]&gt;=9,"Promotor",IF(Respostas[[#This Row],[NOTA_FINAL_NPS]]&lt;6,"Detrator","Neutro"))</f>
        <v>Neutro</v>
      </c>
    </row>
    <row r="1146" spans="2:11" x14ac:dyDescent="0.2">
      <c r="B1146" s="15">
        <v>44478</v>
      </c>
      <c r="C1146" s="15" t="str">
        <f>UPPER(TEXT(Respostas[[#This Row],[DATA_RESPOSTA]],"mmm"))</f>
        <v>OUT</v>
      </c>
      <c r="D1146" s="16">
        <v>9000405</v>
      </c>
      <c r="E1146" s="16" t="str">
        <f>VLOOKUP(Respostas[[#This Row],[CÓD_CLIENTE]],CadastroClientes[[COD_CLIENTE]:[GERENTE]],5,0)</f>
        <v>Analise</v>
      </c>
      <c r="F1146" s="16" t="str">
        <f>VLOOKUP(Respostas[[#This Row],[CÓD_CLIENTE]],Localidades[],2,0)</f>
        <v>Recife</v>
      </c>
      <c r="G1146" s="16" t="str">
        <f>VLOOKUP(Respostas[[#This Row],[CÓD_CLIENTE]],Localidades[],3,0)</f>
        <v>PE</v>
      </c>
      <c r="H1146" s="16" t="str">
        <f>VLOOKUP(Respostas[[#This Row],[CÓD_CLIENTE]],Localidades[],4,0)</f>
        <v>Nordeste</v>
      </c>
      <c r="I1146" s="16" t="s">
        <v>56</v>
      </c>
      <c r="J1146" s="16">
        <v>3</v>
      </c>
      <c r="K1146" s="17" t="str">
        <f>IF(Respostas[[#This Row],[NOTA_FINAL_NPS]]&gt;=9,"Promotor",IF(Respostas[[#This Row],[NOTA_FINAL_NPS]]&lt;6,"Detrator","Neutro"))</f>
        <v>Detrator</v>
      </c>
    </row>
    <row r="1147" spans="2:11" x14ac:dyDescent="0.2">
      <c r="B1147" s="15">
        <v>44478</v>
      </c>
      <c r="C1147" s="15" t="str">
        <f>UPPER(TEXT(Respostas[[#This Row],[DATA_RESPOSTA]],"mmm"))</f>
        <v>OUT</v>
      </c>
      <c r="D1147" s="16">
        <v>9001288</v>
      </c>
      <c r="E1147" s="16" t="str">
        <f>VLOOKUP(Respostas[[#This Row],[CÓD_CLIENTE]],CadastroClientes[[COD_CLIENTE]:[GERENTE]],5,0)</f>
        <v>Analise</v>
      </c>
      <c r="F1147" s="16" t="str">
        <f>VLOOKUP(Respostas[[#This Row],[CÓD_CLIENTE]],Localidades[],2,0)</f>
        <v>Florianopolis</v>
      </c>
      <c r="G1147" s="16" t="str">
        <f>VLOOKUP(Respostas[[#This Row],[CÓD_CLIENTE]],Localidades[],3,0)</f>
        <v>SC</v>
      </c>
      <c r="H1147" s="16" t="str">
        <f>VLOOKUP(Respostas[[#This Row],[CÓD_CLIENTE]],Localidades[],4,0)</f>
        <v>Sul</v>
      </c>
      <c r="I1147" s="16" t="s">
        <v>54</v>
      </c>
      <c r="J1147" s="16">
        <v>3</v>
      </c>
      <c r="K1147" s="17" t="str">
        <f>IF(Respostas[[#This Row],[NOTA_FINAL_NPS]]&gt;=9,"Promotor",IF(Respostas[[#This Row],[NOTA_FINAL_NPS]]&lt;6,"Detrator","Neutro"))</f>
        <v>Detrator</v>
      </c>
    </row>
    <row r="1148" spans="2:11" x14ac:dyDescent="0.2">
      <c r="B1148" s="15">
        <v>44479</v>
      </c>
      <c r="C1148" s="15" t="str">
        <f>UPPER(TEXT(Respostas[[#This Row],[DATA_RESPOSTA]],"mmm"))</f>
        <v>OUT</v>
      </c>
      <c r="D1148" s="16">
        <v>9000226</v>
      </c>
      <c r="E1148" s="16" t="str">
        <f>VLOOKUP(Respostas[[#This Row],[CÓD_CLIENTE]],CadastroClientes[[COD_CLIENTE]:[GERENTE]],5,0)</f>
        <v>Aria</v>
      </c>
      <c r="F1148" s="16" t="str">
        <f>VLOOKUP(Respostas[[#This Row],[CÓD_CLIENTE]],Localidades[],2,0)</f>
        <v>Porto Alegre</v>
      </c>
      <c r="G1148" s="16" t="str">
        <f>VLOOKUP(Respostas[[#This Row],[CÓD_CLIENTE]],Localidades[],3,0)</f>
        <v>RS</v>
      </c>
      <c r="H1148" s="16" t="str">
        <f>VLOOKUP(Respostas[[#This Row],[CÓD_CLIENTE]],Localidades[],4,0)</f>
        <v>Sul</v>
      </c>
      <c r="I1148" s="16" t="s">
        <v>56</v>
      </c>
      <c r="J1148" s="16">
        <v>2</v>
      </c>
      <c r="K1148" s="17" t="str">
        <f>IF(Respostas[[#This Row],[NOTA_FINAL_NPS]]&gt;=9,"Promotor",IF(Respostas[[#This Row],[NOTA_FINAL_NPS]]&lt;6,"Detrator","Neutro"))</f>
        <v>Detrator</v>
      </c>
    </row>
    <row r="1149" spans="2:11" x14ac:dyDescent="0.2">
      <c r="B1149" s="15">
        <v>44479</v>
      </c>
      <c r="C1149" s="15" t="str">
        <f>UPPER(TEXT(Respostas[[#This Row],[DATA_RESPOSTA]],"mmm"))</f>
        <v>OUT</v>
      </c>
      <c r="D1149" s="16">
        <v>9000419</v>
      </c>
      <c r="E1149" s="16" t="str">
        <f>VLOOKUP(Respostas[[#This Row],[CÓD_CLIENTE]],CadastroClientes[[COD_CLIENTE]:[GERENTE]],5,0)</f>
        <v>Analise</v>
      </c>
      <c r="F1149" s="16" t="str">
        <f>VLOOKUP(Respostas[[#This Row],[CÓD_CLIENTE]],Localidades[],2,0)</f>
        <v>Recife</v>
      </c>
      <c r="G1149" s="16" t="str">
        <f>VLOOKUP(Respostas[[#This Row],[CÓD_CLIENTE]],Localidades[],3,0)</f>
        <v>PE</v>
      </c>
      <c r="H1149" s="16" t="str">
        <f>VLOOKUP(Respostas[[#This Row],[CÓD_CLIENTE]],Localidades[],4,0)</f>
        <v>Nordeste</v>
      </c>
      <c r="I1149" s="16" t="s">
        <v>57</v>
      </c>
      <c r="J1149" s="16">
        <v>7</v>
      </c>
      <c r="K1149" s="17" t="str">
        <f>IF(Respostas[[#This Row],[NOTA_FINAL_NPS]]&gt;=9,"Promotor",IF(Respostas[[#This Row],[NOTA_FINAL_NPS]]&lt;6,"Detrator","Neutro"))</f>
        <v>Neutro</v>
      </c>
    </row>
    <row r="1150" spans="2:11" x14ac:dyDescent="0.2">
      <c r="B1150" s="15">
        <v>44479</v>
      </c>
      <c r="C1150" s="15" t="str">
        <f>UPPER(TEXT(Respostas[[#This Row],[DATA_RESPOSTA]],"mmm"))</f>
        <v>OUT</v>
      </c>
      <c r="D1150" s="16">
        <v>9000660</v>
      </c>
      <c r="E1150" s="16" t="str">
        <f>VLOOKUP(Respostas[[#This Row],[CÓD_CLIENTE]],CadastroClientes[[COD_CLIENTE]:[GERENTE]],5,0)</f>
        <v>Analise</v>
      </c>
      <c r="F1150" s="16" t="str">
        <f>VLOOKUP(Respostas[[#This Row],[CÓD_CLIENTE]],Localidades[],2,0)</f>
        <v>Campinas</v>
      </c>
      <c r="G1150" s="16" t="str">
        <f>VLOOKUP(Respostas[[#This Row],[CÓD_CLIENTE]],Localidades[],3,0)</f>
        <v>SP</v>
      </c>
      <c r="H1150" s="16" t="str">
        <f>VLOOKUP(Respostas[[#This Row],[CÓD_CLIENTE]],Localidades[],4,0)</f>
        <v>Sudeste</v>
      </c>
      <c r="I1150" s="16" t="s">
        <v>58</v>
      </c>
      <c r="J1150" s="16">
        <v>1</v>
      </c>
      <c r="K1150" s="17" t="str">
        <f>IF(Respostas[[#This Row],[NOTA_FINAL_NPS]]&gt;=9,"Promotor",IF(Respostas[[#This Row],[NOTA_FINAL_NPS]]&lt;6,"Detrator","Neutro"))</f>
        <v>Detrator</v>
      </c>
    </row>
    <row r="1151" spans="2:11" x14ac:dyDescent="0.2">
      <c r="B1151" s="15">
        <v>44479</v>
      </c>
      <c r="C1151" s="15" t="str">
        <f>UPPER(TEXT(Respostas[[#This Row],[DATA_RESPOSTA]],"mmm"))</f>
        <v>OUT</v>
      </c>
      <c r="D1151" s="16">
        <v>9000953</v>
      </c>
      <c r="E1151" s="16" t="str">
        <f>VLOOKUP(Respostas[[#This Row],[CÓD_CLIENTE]],CadastroClientes[[COD_CLIENTE]:[GERENTE]],5,0)</f>
        <v>Aria</v>
      </c>
      <c r="F1151" s="16" t="str">
        <f>VLOOKUP(Respostas[[#This Row],[CÓD_CLIENTE]],Localidades[],2,0)</f>
        <v>Florianopolis</v>
      </c>
      <c r="G1151" s="16" t="str">
        <f>VLOOKUP(Respostas[[#This Row],[CÓD_CLIENTE]],Localidades[],3,0)</f>
        <v>SC</v>
      </c>
      <c r="H1151" s="16" t="str">
        <f>VLOOKUP(Respostas[[#This Row],[CÓD_CLIENTE]],Localidades[],4,0)</f>
        <v>Sul</v>
      </c>
      <c r="I1151" s="16" t="s">
        <v>58</v>
      </c>
      <c r="J1151" s="16">
        <v>5</v>
      </c>
      <c r="K1151" s="17" t="str">
        <f>IF(Respostas[[#This Row],[NOTA_FINAL_NPS]]&gt;=9,"Promotor",IF(Respostas[[#This Row],[NOTA_FINAL_NPS]]&lt;6,"Detrator","Neutro"))</f>
        <v>Detrator</v>
      </c>
    </row>
    <row r="1152" spans="2:11" x14ac:dyDescent="0.2">
      <c r="B1152" s="15">
        <v>44479</v>
      </c>
      <c r="C1152" s="15" t="str">
        <f>UPPER(TEXT(Respostas[[#This Row],[DATA_RESPOSTA]],"mmm"))</f>
        <v>OUT</v>
      </c>
      <c r="D1152" s="16">
        <v>9001246</v>
      </c>
      <c r="E1152" s="16" t="str">
        <f>VLOOKUP(Respostas[[#This Row],[CÓD_CLIENTE]],CadastroClientes[[COD_CLIENTE]:[GERENTE]],5,0)</f>
        <v>Kate</v>
      </c>
      <c r="F1152" s="16" t="str">
        <f>VLOOKUP(Respostas[[#This Row],[CÓD_CLIENTE]],Localidades[],2,0)</f>
        <v>Florianopolis</v>
      </c>
      <c r="G1152" s="16" t="str">
        <f>VLOOKUP(Respostas[[#This Row],[CÓD_CLIENTE]],Localidades[],3,0)</f>
        <v>SC</v>
      </c>
      <c r="H1152" s="16" t="str">
        <f>VLOOKUP(Respostas[[#This Row],[CÓD_CLIENTE]],Localidades[],4,0)</f>
        <v>Sul</v>
      </c>
      <c r="I1152" s="16" t="s">
        <v>55</v>
      </c>
      <c r="J1152" s="16">
        <v>1</v>
      </c>
      <c r="K1152" s="17" t="str">
        <f>IF(Respostas[[#This Row],[NOTA_FINAL_NPS]]&gt;=9,"Promotor",IF(Respostas[[#This Row],[NOTA_FINAL_NPS]]&lt;6,"Detrator","Neutro"))</f>
        <v>Detrator</v>
      </c>
    </row>
    <row r="1153" spans="2:11" x14ac:dyDescent="0.2">
      <c r="B1153" s="15">
        <v>44479</v>
      </c>
      <c r="C1153" s="15" t="str">
        <f>UPPER(TEXT(Respostas[[#This Row],[DATA_RESPOSTA]],"mmm"))</f>
        <v>OUT</v>
      </c>
      <c r="D1153" s="16">
        <v>9001391</v>
      </c>
      <c r="E1153" s="16" t="str">
        <f>VLOOKUP(Respostas[[#This Row],[CÓD_CLIENTE]],CadastroClientes[[COD_CLIENTE]:[GERENTE]],5,0)</f>
        <v>Walter</v>
      </c>
      <c r="F1153" s="16" t="str">
        <f>VLOOKUP(Respostas[[#This Row],[CÓD_CLIENTE]],Localidades[],2,0)</f>
        <v>Campinas</v>
      </c>
      <c r="G1153" s="16" t="str">
        <f>VLOOKUP(Respostas[[#This Row],[CÓD_CLIENTE]],Localidades[],3,0)</f>
        <v>SP</v>
      </c>
      <c r="H1153" s="16" t="str">
        <f>VLOOKUP(Respostas[[#This Row],[CÓD_CLIENTE]],Localidades[],4,0)</f>
        <v>Sudeste</v>
      </c>
      <c r="I1153" s="16" t="s">
        <v>57</v>
      </c>
      <c r="J1153" s="16">
        <v>10</v>
      </c>
      <c r="K1153" s="17" t="str">
        <f>IF(Respostas[[#This Row],[NOTA_FINAL_NPS]]&gt;=9,"Promotor",IF(Respostas[[#This Row],[NOTA_FINAL_NPS]]&lt;6,"Detrator","Neutro"))</f>
        <v>Promotor</v>
      </c>
    </row>
    <row r="1154" spans="2:11" x14ac:dyDescent="0.2">
      <c r="B1154" s="15">
        <v>44479</v>
      </c>
      <c r="C1154" s="15" t="str">
        <f>UPPER(TEXT(Respostas[[#This Row],[DATA_RESPOSTA]],"mmm"))</f>
        <v>OUT</v>
      </c>
      <c r="D1154" s="16">
        <v>9001449</v>
      </c>
      <c r="E1154" s="16" t="str">
        <f>VLOOKUP(Respostas[[#This Row],[CÓD_CLIENTE]],CadastroClientes[[COD_CLIENTE]:[GERENTE]],5,0)</f>
        <v>Michael</v>
      </c>
      <c r="F1154" s="16" t="str">
        <f>VLOOKUP(Respostas[[#This Row],[CÓD_CLIENTE]],Localidades[],2,0)</f>
        <v>Belo Horizonte</v>
      </c>
      <c r="G1154" s="16" t="str">
        <f>VLOOKUP(Respostas[[#This Row],[CÓD_CLIENTE]],Localidades[],3,0)</f>
        <v>MG</v>
      </c>
      <c r="H1154" s="16" t="str">
        <f>VLOOKUP(Respostas[[#This Row],[CÓD_CLIENTE]],Localidades[],4,0)</f>
        <v>Sudeste</v>
      </c>
      <c r="I1154" s="16" t="s">
        <v>57</v>
      </c>
      <c r="J1154" s="16">
        <v>10</v>
      </c>
      <c r="K1154" s="17" t="str">
        <f>IF(Respostas[[#This Row],[NOTA_FINAL_NPS]]&gt;=9,"Promotor",IF(Respostas[[#This Row],[NOTA_FINAL_NPS]]&lt;6,"Detrator","Neutro"))</f>
        <v>Promotor</v>
      </c>
    </row>
    <row r="1155" spans="2:11" x14ac:dyDescent="0.2">
      <c r="B1155" s="15">
        <v>44480</v>
      </c>
      <c r="C1155" s="15" t="str">
        <f>UPPER(TEXT(Respostas[[#This Row],[DATA_RESPOSTA]],"mmm"))</f>
        <v>OUT</v>
      </c>
      <c r="D1155" s="16">
        <v>9000141</v>
      </c>
      <c r="E1155" s="16" t="str">
        <f>VLOOKUP(Respostas[[#This Row],[CÓD_CLIENTE]],CadastroClientes[[COD_CLIENTE]:[GERENTE]],5,0)</f>
        <v>Dexter</v>
      </c>
      <c r="F1155" s="16" t="str">
        <f>VLOOKUP(Respostas[[#This Row],[CÓD_CLIENTE]],Localidades[],2,0)</f>
        <v>Rio de Janeiro</v>
      </c>
      <c r="G1155" s="16" t="str">
        <f>VLOOKUP(Respostas[[#This Row],[CÓD_CLIENTE]],Localidades[],3,0)</f>
        <v>RJ</v>
      </c>
      <c r="H1155" s="16" t="str">
        <f>VLOOKUP(Respostas[[#This Row],[CÓD_CLIENTE]],Localidades[],4,0)</f>
        <v>Sudeste</v>
      </c>
      <c r="I1155" s="16" t="s">
        <v>56</v>
      </c>
      <c r="J1155" s="16">
        <v>2</v>
      </c>
      <c r="K1155" s="17" t="str">
        <f>IF(Respostas[[#This Row],[NOTA_FINAL_NPS]]&gt;=9,"Promotor",IF(Respostas[[#This Row],[NOTA_FINAL_NPS]]&lt;6,"Detrator","Neutro"))</f>
        <v>Detrator</v>
      </c>
    </row>
    <row r="1156" spans="2:11" x14ac:dyDescent="0.2">
      <c r="B1156" s="15">
        <v>44480</v>
      </c>
      <c r="C1156" s="15" t="str">
        <f>UPPER(TEXT(Respostas[[#This Row],[DATA_RESPOSTA]],"mmm"))</f>
        <v>OUT</v>
      </c>
      <c r="D1156" s="16">
        <v>9000288</v>
      </c>
      <c r="E1156" s="16" t="str">
        <f>VLOOKUP(Respostas[[#This Row],[CÓD_CLIENTE]],CadastroClientes[[COD_CLIENTE]:[GERENTE]],5,0)</f>
        <v>Analise</v>
      </c>
      <c r="F1156" s="16" t="str">
        <f>VLOOKUP(Respostas[[#This Row],[CÓD_CLIENTE]],Localidades[],2,0)</f>
        <v>Porto Alegre</v>
      </c>
      <c r="G1156" s="16" t="str">
        <f>VLOOKUP(Respostas[[#This Row],[CÓD_CLIENTE]],Localidades[],3,0)</f>
        <v>RS</v>
      </c>
      <c r="H1156" s="16" t="str">
        <f>VLOOKUP(Respostas[[#This Row],[CÓD_CLIENTE]],Localidades[],4,0)</f>
        <v>Sul</v>
      </c>
      <c r="I1156" s="16" t="s">
        <v>58</v>
      </c>
      <c r="J1156" s="16">
        <v>4</v>
      </c>
      <c r="K1156" s="17" t="str">
        <f>IF(Respostas[[#This Row],[NOTA_FINAL_NPS]]&gt;=9,"Promotor",IF(Respostas[[#This Row],[NOTA_FINAL_NPS]]&lt;6,"Detrator","Neutro"))</f>
        <v>Detrator</v>
      </c>
    </row>
    <row r="1157" spans="2:11" x14ac:dyDescent="0.2">
      <c r="B1157" s="15">
        <v>44480</v>
      </c>
      <c r="C1157" s="15" t="str">
        <f>UPPER(TEXT(Respostas[[#This Row],[DATA_RESPOSTA]],"mmm"))</f>
        <v>OUT</v>
      </c>
      <c r="D1157" s="16">
        <v>9000881</v>
      </c>
      <c r="E1157" s="16" t="str">
        <f>VLOOKUP(Respostas[[#This Row],[CÓD_CLIENTE]],CadastroClientes[[COD_CLIENTE]:[GERENTE]],5,0)</f>
        <v>Michael</v>
      </c>
      <c r="F1157" s="16" t="str">
        <f>VLOOKUP(Respostas[[#This Row],[CÓD_CLIENTE]],Localidades[],2,0)</f>
        <v>Recife</v>
      </c>
      <c r="G1157" s="16" t="str">
        <f>VLOOKUP(Respostas[[#This Row],[CÓD_CLIENTE]],Localidades[],3,0)</f>
        <v>PE</v>
      </c>
      <c r="H1157" s="16" t="str">
        <f>VLOOKUP(Respostas[[#This Row],[CÓD_CLIENTE]],Localidades[],4,0)</f>
        <v>Nordeste</v>
      </c>
      <c r="I1157" s="16" t="s">
        <v>57</v>
      </c>
      <c r="J1157" s="16">
        <v>4</v>
      </c>
      <c r="K1157" s="17" t="str">
        <f>IF(Respostas[[#This Row],[NOTA_FINAL_NPS]]&gt;=9,"Promotor",IF(Respostas[[#This Row],[NOTA_FINAL_NPS]]&lt;6,"Detrator","Neutro"))</f>
        <v>Detrator</v>
      </c>
    </row>
    <row r="1158" spans="2:11" x14ac:dyDescent="0.2">
      <c r="B1158" s="15">
        <v>44480</v>
      </c>
      <c r="C1158" s="15" t="str">
        <f>UPPER(TEXT(Respostas[[#This Row],[DATA_RESPOSTA]],"mmm"))</f>
        <v>OUT</v>
      </c>
      <c r="D1158" s="16">
        <v>9001223</v>
      </c>
      <c r="E1158" s="16" t="str">
        <f>VLOOKUP(Respostas[[#This Row],[CÓD_CLIENTE]],CadastroClientes[[COD_CLIENTE]:[GERENTE]],5,0)</f>
        <v>Kate</v>
      </c>
      <c r="F1158" s="16" t="str">
        <f>VLOOKUP(Respostas[[#This Row],[CÓD_CLIENTE]],Localidades[],2,0)</f>
        <v>Goiania</v>
      </c>
      <c r="G1158" s="16" t="str">
        <f>VLOOKUP(Respostas[[#This Row],[CÓD_CLIENTE]],Localidades[],3,0)</f>
        <v>GO</v>
      </c>
      <c r="H1158" s="16" t="str">
        <f>VLOOKUP(Respostas[[#This Row],[CÓD_CLIENTE]],Localidades[],4,0)</f>
        <v>Centro-oeste</v>
      </c>
      <c r="I1158" s="16" t="s">
        <v>54</v>
      </c>
      <c r="J1158" s="16">
        <v>8</v>
      </c>
      <c r="K1158" s="17" t="str">
        <f>IF(Respostas[[#This Row],[NOTA_FINAL_NPS]]&gt;=9,"Promotor",IF(Respostas[[#This Row],[NOTA_FINAL_NPS]]&lt;6,"Detrator","Neutro"))</f>
        <v>Neutro</v>
      </c>
    </row>
    <row r="1159" spans="2:11" x14ac:dyDescent="0.2">
      <c r="B1159" s="15">
        <v>44480</v>
      </c>
      <c r="C1159" s="15" t="str">
        <f>UPPER(TEXT(Respostas[[#This Row],[DATA_RESPOSTA]],"mmm"))</f>
        <v>OUT</v>
      </c>
      <c r="D1159" s="16">
        <v>9001420</v>
      </c>
      <c r="E1159" s="16" t="str">
        <f>VLOOKUP(Respostas[[#This Row],[CÓD_CLIENTE]],CadastroClientes[[COD_CLIENTE]:[GERENTE]],5,0)</f>
        <v>Kate</v>
      </c>
      <c r="F1159" s="16" t="str">
        <f>VLOOKUP(Respostas[[#This Row],[CÓD_CLIENTE]],Localidades[],2,0)</f>
        <v>São Paulo</v>
      </c>
      <c r="G1159" s="16" t="str">
        <f>VLOOKUP(Respostas[[#This Row],[CÓD_CLIENTE]],Localidades[],3,0)</f>
        <v>SP</v>
      </c>
      <c r="H1159" s="16" t="str">
        <f>VLOOKUP(Respostas[[#This Row],[CÓD_CLIENTE]],Localidades[],4,0)</f>
        <v>Sudeste</v>
      </c>
      <c r="I1159" s="16" t="s">
        <v>57</v>
      </c>
      <c r="J1159" s="16">
        <v>1</v>
      </c>
      <c r="K1159" s="17" t="str">
        <f>IF(Respostas[[#This Row],[NOTA_FINAL_NPS]]&gt;=9,"Promotor",IF(Respostas[[#This Row],[NOTA_FINAL_NPS]]&lt;6,"Detrator","Neutro"))</f>
        <v>Detrator</v>
      </c>
    </row>
    <row r="1160" spans="2:11" x14ac:dyDescent="0.2">
      <c r="B1160" s="15">
        <v>44481</v>
      </c>
      <c r="C1160" s="15" t="str">
        <f>UPPER(TEXT(Respostas[[#This Row],[DATA_RESPOSTA]],"mmm"))</f>
        <v>OUT</v>
      </c>
      <c r="D1160" s="16">
        <v>9000001</v>
      </c>
      <c r="E1160" s="16" t="str">
        <f>VLOOKUP(Respostas[[#This Row],[CÓD_CLIENTE]],CadastroClientes[[COD_CLIENTE]:[GERENTE]],5,0)</f>
        <v>Michael</v>
      </c>
      <c r="F1160" s="16" t="str">
        <f>VLOOKUP(Respostas[[#This Row],[CÓD_CLIENTE]],Localidades[],2,0)</f>
        <v>Recife</v>
      </c>
      <c r="G1160" s="16" t="str">
        <f>VLOOKUP(Respostas[[#This Row],[CÓD_CLIENTE]],Localidades[],3,0)</f>
        <v>PE</v>
      </c>
      <c r="H1160" s="16" t="str">
        <f>VLOOKUP(Respostas[[#This Row],[CÓD_CLIENTE]],Localidades[],4,0)</f>
        <v>Nordeste</v>
      </c>
      <c r="I1160" s="16" t="s">
        <v>54</v>
      </c>
      <c r="J1160" s="16">
        <v>4</v>
      </c>
      <c r="K1160" s="17" t="str">
        <f>IF(Respostas[[#This Row],[NOTA_FINAL_NPS]]&gt;=9,"Promotor",IF(Respostas[[#This Row],[NOTA_FINAL_NPS]]&lt;6,"Detrator","Neutro"))</f>
        <v>Detrator</v>
      </c>
    </row>
    <row r="1161" spans="2:11" x14ac:dyDescent="0.2">
      <c r="B1161" s="15">
        <v>44481</v>
      </c>
      <c r="C1161" s="15" t="str">
        <f>UPPER(TEXT(Respostas[[#This Row],[DATA_RESPOSTA]],"mmm"))</f>
        <v>OUT</v>
      </c>
      <c r="D1161" s="16">
        <v>9000269</v>
      </c>
      <c r="E1161" s="16" t="str">
        <f>VLOOKUP(Respostas[[#This Row],[CÓD_CLIENTE]],CadastroClientes[[COD_CLIENTE]:[GERENTE]],5,0)</f>
        <v>Analise</v>
      </c>
      <c r="F1161" s="16" t="str">
        <f>VLOOKUP(Respostas[[#This Row],[CÓD_CLIENTE]],Localidades[],2,0)</f>
        <v>Campinas</v>
      </c>
      <c r="G1161" s="16" t="str">
        <f>VLOOKUP(Respostas[[#This Row],[CÓD_CLIENTE]],Localidades[],3,0)</f>
        <v>SP</v>
      </c>
      <c r="H1161" s="16" t="str">
        <f>VLOOKUP(Respostas[[#This Row],[CÓD_CLIENTE]],Localidades[],4,0)</f>
        <v>Sudeste</v>
      </c>
      <c r="I1161" s="16" t="s">
        <v>58</v>
      </c>
      <c r="J1161" s="16">
        <v>8</v>
      </c>
      <c r="K1161" s="17" t="str">
        <f>IF(Respostas[[#This Row],[NOTA_FINAL_NPS]]&gt;=9,"Promotor",IF(Respostas[[#This Row],[NOTA_FINAL_NPS]]&lt;6,"Detrator","Neutro"))</f>
        <v>Neutro</v>
      </c>
    </row>
    <row r="1162" spans="2:11" x14ac:dyDescent="0.2">
      <c r="B1162" s="15">
        <v>44481</v>
      </c>
      <c r="C1162" s="15" t="str">
        <f>UPPER(TEXT(Respostas[[#This Row],[DATA_RESPOSTA]],"mmm"))</f>
        <v>OUT</v>
      </c>
      <c r="D1162" s="16">
        <v>9000392</v>
      </c>
      <c r="E1162" s="16" t="str">
        <f>VLOOKUP(Respostas[[#This Row],[CÓD_CLIENTE]],CadastroClientes[[COD_CLIENTE]:[GERENTE]],5,0)</f>
        <v>Analise</v>
      </c>
      <c r="F1162" s="16" t="str">
        <f>VLOOKUP(Respostas[[#This Row],[CÓD_CLIENTE]],Localidades[],2,0)</f>
        <v>Recife</v>
      </c>
      <c r="G1162" s="16" t="str">
        <f>VLOOKUP(Respostas[[#This Row],[CÓD_CLIENTE]],Localidades[],3,0)</f>
        <v>PE</v>
      </c>
      <c r="H1162" s="16" t="str">
        <f>VLOOKUP(Respostas[[#This Row],[CÓD_CLIENTE]],Localidades[],4,0)</f>
        <v>Nordeste</v>
      </c>
      <c r="I1162" s="16" t="s">
        <v>54</v>
      </c>
      <c r="J1162" s="16">
        <v>6</v>
      </c>
      <c r="K1162" s="17" t="str">
        <f>IF(Respostas[[#This Row],[NOTA_FINAL_NPS]]&gt;=9,"Promotor",IF(Respostas[[#This Row],[NOTA_FINAL_NPS]]&lt;6,"Detrator","Neutro"))</f>
        <v>Neutro</v>
      </c>
    </row>
    <row r="1163" spans="2:11" x14ac:dyDescent="0.2">
      <c r="B1163" s="15">
        <v>44481</v>
      </c>
      <c r="C1163" s="15" t="str">
        <f>UPPER(TEXT(Respostas[[#This Row],[DATA_RESPOSTA]],"mmm"))</f>
        <v>OUT</v>
      </c>
      <c r="D1163" s="16">
        <v>9000866</v>
      </c>
      <c r="E1163" s="16" t="str">
        <f>VLOOKUP(Respostas[[#This Row],[CÓD_CLIENTE]],CadastroClientes[[COD_CLIENTE]:[GERENTE]],5,0)</f>
        <v>Michael</v>
      </c>
      <c r="F1163" s="16" t="str">
        <f>VLOOKUP(Respostas[[#This Row],[CÓD_CLIENTE]],Localidades[],2,0)</f>
        <v>Goiania</v>
      </c>
      <c r="G1163" s="16" t="str">
        <f>VLOOKUP(Respostas[[#This Row],[CÓD_CLIENTE]],Localidades[],3,0)</f>
        <v>GO</v>
      </c>
      <c r="H1163" s="16" t="str">
        <f>VLOOKUP(Respostas[[#This Row],[CÓD_CLIENTE]],Localidades[],4,0)</f>
        <v>Centro-oeste</v>
      </c>
      <c r="I1163" s="16" t="s">
        <v>55</v>
      </c>
      <c r="J1163" s="16">
        <v>5</v>
      </c>
      <c r="K1163" s="17" t="str">
        <f>IF(Respostas[[#This Row],[NOTA_FINAL_NPS]]&gt;=9,"Promotor",IF(Respostas[[#This Row],[NOTA_FINAL_NPS]]&lt;6,"Detrator","Neutro"))</f>
        <v>Detrator</v>
      </c>
    </row>
    <row r="1164" spans="2:11" x14ac:dyDescent="0.2">
      <c r="B1164" s="15">
        <v>44481</v>
      </c>
      <c r="C1164" s="15" t="str">
        <f>UPPER(TEXT(Respostas[[#This Row],[DATA_RESPOSTA]],"mmm"))</f>
        <v>OUT</v>
      </c>
      <c r="D1164" s="16">
        <v>9000933</v>
      </c>
      <c r="E1164" s="16" t="str">
        <f>VLOOKUP(Respostas[[#This Row],[CÓD_CLIENTE]],CadastroClientes[[COD_CLIENTE]:[GERENTE]],5,0)</f>
        <v>Aria</v>
      </c>
      <c r="F1164" s="16" t="str">
        <f>VLOOKUP(Respostas[[#This Row],[CÓD_CLIENTE]],Localidades[],2,0)</f>
        <v>Porto Alegre</v>
      </c>
      <c r="G1164" s="16" t="str">
        <f>VLOOKUP(Respostas[[#This Row],[CÓD_CLIENTE]],Localidades[],3,0)</f>
        <v>RS</v>
      </c>
      <c r="H1164" s="16" t="str">
        <f>VLOOKUP(Respostas[[#This Row],[CÓD_CLIENTE]],Localidades[],4,0)</f>
        <v>Sul</v>
      </c>
      <c r="I1164" s="16" t="s">
        <v>56</v>
      </c>
      <c r="J1164" s="16">
        <v>1</v>
      </c>
      <c r="K1164" s="17" t="str">
        <f>IF(Respostas[[#This Row],[NOTA_FINAL_NPS]]&gt;=9,"Promotor",IF(Respostas[[#This Row],[NOTA_FINAL_NPS]]&lt;6,"Detrator","Neutro"))</f>
        <v>Detrator</v>
      </c>
    </row>
    <row r="1165" spans="2:11" x14ac:dyDescent="0.2">
      <c r="B1165" s="15">
        <v>44481</v>
      </c>
      <c r="C1165" s="15" t="str">
        <f>UPPER(TEXT(Respostas[[#This Row],[DATA_RESPOSTA]],"mmm"))</f>
        <v>OUT</v>
      </c>
      <c r="D1165" s="16">
        <v>9000998</v>
      </c>
      <c r="E1165" s="16" t="str">
        <f>VLOOKUP(Respostas[[#This Row],[CÓD_CLIENTE]],CadastroClientes[[COD_CLIENTE]:[GERENTE]],5,0)</f>
        <v>Aria</v>
      </c>
      <c r="F1165" s="16" t="str">
        <f>VLOOKUP(Respostas[[#This Row],[CÓD_CLIENTE]],Localidades[],2,0)</f>
        <v>Rio de Janeiro</v>
      </c>
      <c r="G1165" s="16" t="str">
        <f>VLOOKUP(Respostas[[#This Row],[CÓD_CLIENTE]],Localidades[],3,0)</f>
        <v>RJ</v>
      </c>
      <c r="H1165" s="16" t="str">
        <f>VLOOKUP(Respostas[[#This Row],[CÓD_CLIENTE]],Localidades[],4,0)</f>
        <v>Sudeste</v>
      </c>
      <c r="I1165" s="16" t="s">
        <v>1</v>
      </c>
      <c r="J1165" s="16">
        <v>1</v>
      </c>
      <c r="K1165" s="17" t="str">
        <f>IF(Respostas[[#This Row],[NOTA_FINAL_NPS]]&gt;=9,"Promotor",IF(Respostas[[#This Row],[NOTA_FINAL_NPS]]&lt;6,"Detrator","Neutro"))</f>
        <v>Detrator</v>
      </c>
    </row>
    <row r="1166" spans="2:11" x14ac:dyDescent="0.2">
      <c r="B1166" s="15">
        <v>44481</v>
      </c>
      <c r="C1166" s="15" t="str">
        <f>UPPER(TEXT(Respostas[[#This Row],[DATA_RESPOSTA]],"mmm"))</f>
        <v>OUT</v>
      </c>
      <c r="D1166" s="16">
        <v>9001001</v>
      </c>
      <c r="E1166" s="16" t="str">
        <f>VLOOKUP(Respostas[[#This Row],[CÓD_CLIENTE]],CadastroClientes[[COD_CLIENTE]:[GERENTE]],5,0)</f>
        <v>Michael</v>
      </c>
      <c r="F1166" s="16" t="str">
        <f>VLOOKUP(Respostas[[#This Row],[CÓD_CLIENTE]],Localidades[],2,0)</f>
        <v>Belo Horizonte</v>
      </c>
      <c r="G1166" s="16" t="str">
        <f>VLOOKUP(Respostas[[#This Row],[CÓD_CLIENTE]],Localidades[],3,0)</f>
        <v>MG</v>
      </c>
      <c r="H1166" s="16" t="str">
        <f>VLOOKUP(Respostas[[#This Row],[CÓD_CLIENTE]],Localidades[],4,0)</f>
        <v>Sudeste</v>
      </c>
      <c r="I1166" s="16" t="s">
        <v>1</v>
      </c>
      <c r="J1166" s="16">
        <v>10</v>
      </c>
      <c r="K1166" s="17" t="str">
        <f>IF(Respostas[[#This Row],[NOTA_FINAL_NPS]]&gt;=9,"Promotor",IF(Respostas[[#This Row],[NOTA_FINAL_NPS]]&lt;6,"Detrator","Neutro"))</f>
        <v>Promotor</v>
      </c>
    </row>
    <row r="1167" spans="2:11" x14ac:dyDescent="0.2">
      <c r="B1167" s="15">
        <v>44481</v>
      </c>
      <c r="C1167" s="15" t="str">
        <f>UPPER(TEXT(Respostas[[#This Row],[DATA_RESPOSTA]],"mmm"))</f>
        <v>OUT</v>
      </c>
      <c r="D1167" s="16">
        <v>9001165</v>
      </c>
      <c r="E1167" s="16" t="str">
        <f>VLOOKUP(Respostas[[#This Row],[CÓD_CLIENTE]],CadastroClientes[[COD_CLIENTE]:[GERENTE]],5,0)</f>
        <v>Walter</v>
      </c>
      <c r="F1167" s="16" t="str">
        <f>VLOOKUP(Respostas[[#This Row],[CÓD_CLIENTE]],Localidades[],2,0)</f>
        <v>Belo Horizonte</v>
      </c>
      <c r="G1167" s="16" t="str">
        <f>VLOOKUP(Respostas[[#This Row],[CÓD_CLIENTE]],Localidades[],3,0)</f>
        <v>MG</v>
      </c>
      <c r="H1167" s="16" t="str">
        <f>VLOOKUP(Respostas[[#This Row],[CÓD_CLIENTE]],Localidades[],4,0)</f>
        <v>Sudeste</v>
      </c>
      <c r="I1167" s="16" t="s">
        <v>57</v>
      </c>
      <c r="J1167" s="16">
        <v>3</v>
      </c>
      <c r="K1167" s="17" t="str">
        <f>IF(Respostas[[#This Row],[NOTA_FINAL_NPS]]&gt;=9,"Promotor",IF(Respostas[[#This Row],[NOTA_FINAL_NPS]]&lt;6,"Detrator","Neutro"))</f>
        <v>Detrator</v>
      </c>
    </row>
    <row r="1168" spans="2:11" x14ac:dyDescent="0.2">
      <c r="B1168" s="15">
        <v>44481</v>
      </c>
      <c r="C1168" s="15" t="str">
        <f>UPPER(TEXT(Respostas[[#This Row],[DATA_RESPOSTA]],"mmm"))</f>
        <v>OUT</v>
      </c>
      <c r="D1168" s="16">
        <v>9001263</v>
      </c>
      <c r="E1168" s="16" t="str">
        <f>VLOOKUP(Respostas[[#This Row],[CÓD_CLIENTE]],CadastroClientes[[COD_CLIENTE]:[GERENTE]],5,0)</f>
        <v>Michael</v>
      </c>
      <c r="F1168" s="16" t="str">
        <f>VLOOKUP(Respostas[[#This Row],[CÓD_CLIENTE]],Localidades[],2,0)</f>
        <v>São Paulo</v>
      </c>
      <c r="G1168" s="16" t="str">
        <f>VLOOKUP(Respostas[[#This Row],[CÓD_CLIENTE]],Localidades[],3,0)</f>
        <v>SP</v>
      </c>
      <c r="H1168" s="16" t="str">
        <f>VLOOKUP(Respostas[[#This Row],[CÓD_CLIENTE]],Localidades[],4,0)</f>
        <v>Sudeste</v>
      </c>
      <c r="I1168" s="16" t="s">
        <v>55</v>
      </c>
      <c r="J1168" s="16">
        <v>4</v>
      </c>
      <c r="K1168" s="17" t="str">
        <f>IF(Respostas[[#This Row],[NOTA_FINAL_NPS]]&gt;=9,"Promotor",IF(Respostas[[#This Row],[NOTA_FINAL_NPS]]&lt;6,"Detrator","Neutro"))</f>
        <v>Detrator</v>
      </c>
    </row>
    <row r="1169" spans="2:11" x14ac:dyDescent="0.2">
      <c r="B1169" s="15">
        <v>44481</v>
      </c>
      <c r="C1169" s="15" t="str">
        <f>UPPER(TEXT(Respostas[[#This Row],[DATA_RESPOSTA]],"mmm"))</f>
        <v>OUT</v>
      </c>
      <c r="D1169" s="16">
        <v>9001549</v>
      </c>
      <c r="E1169" s="16" t="str">
        <f>VLOOKUP(Respostas[[#This Row],[CÓD_CLIENTE]],CadastroClientes[[COD_CLIENTE]:[GERENTE]],5,0)</f>
        <v>Kate</v>
      </c>
      <c r="F1169" s="16" t="str">
        <f>VLOOKUP(Respostas[[#This Row],[CÓD_CLIENTE]],Localidades[],2,0)</f>
        <v>Rio de Janeiro</v>
      </c>
      <c r="G1169" s="16" t="str">
        <f>VLOOKUP(Respostas[[#This Row],[CÓD_CLIENTE]],Localidades[],3,0)</f>
        <v>RJ</v>
      </c>
      <c r="H1169" s="16" t="str">
        <f>VLOOKUP(Respostas[[#This Row],[CÓD_CLIENTE]],Localidades[],4,0)</f>
        <v>Sudeste</v>
      </c>
      <c r="I1169" s="16" t="s">
        <v>57</v>
      </c>
      <c r="J1169" s="16">
        <v>9</v>
      </c>
      <c r="K1169" s="17" t="str">
        <f>IF(Respostas[[#This Row],[NOTA_FINAL_NPS]]&gt;=9,"Promotor",IF(Respostas[[#This Row],[NOTA_FINAL_NPS]]&lt;6,"Detrator","Neutro"))</f>
        <v>Promotor</v>
      </c>
    </row>
    <row r="1170" spans="2:11" x14ac:dyDescent="0.2">
      <c r="B1170" s="15">
        <v>44481</v>
      </c>
      <c r="C1170" s="15" t="str">
        <f>UPPER(TEXT(Respostas[[#This Row],[DATA_RESPOSTA]],"mmm"))</f>
        <v>OUT</v>
      </c>
      <c r="D1170" s="16">
        <v>9001577</v>
      </c>
      <c r="E1170" s="16" t="str">
        <f>VLOOKUP(Respostas[[#This Row],[CÓD_CLIENTE]],CadastroClientes[[COD_CLIENTE]:[GERENTE]],5,0)</f>
        <v>Walter</v>
      </c>
      <c r="F1170" s="16" t="str">
        <f>VLOOKUP(Respostas[[#This Row],[CÓD_CLIENTE]],Localidades[],2,0)</f>
        <v>Porto Alegre</v>
      </c>
      <c r="G1170" s="16" t="str">
        <f>VLOOKUP(Respostas[[#This Row],[CÓD_CLIENTE]],Localidades[],3,0)</f>
        <v>RS</v>
      </c>
      <c r="H1170" s="16" t="str">
        <f>VLOOKUP(Respostas[[#This Row],[CÓD_CLIENTE]],Localidades[],4,0)</f>
        <v>Sul</v>
      </c>
      <c r="I1170" s="16" t="s">
        <v>57</v>
      </c>
      <c r="J1170" s="16">
        <v>2</v>
      </c>
      <c r="K1170" s="17" t="str">
        <f>IF(Respostas[[#This Row],[NOTA_FINAL_NPS]]&gt;=9,"Promotor",IF(Respostas[[#This Row],[NOTA_FINAL_NPS]]&lt;6,"Detrator","Neutro"))</f>
        <v>Detrator</v>
      </c>
    </row>
    <row r="1171" spans="2:11" x14ac:dyDescent="0.2">
      <c r="B1171" s="15">
        <v>44482</v>
      </c>
      <c r="C1171" s="15" t="str">
        <f>UPPER(TEXT(Respostas[[#This Row],[DATA_RESPOSTA]],"mmm"))</f>
        <v>OUT</v>
      </c>
      <c r="D1171" s="16">
        <v>9001095</v>
      </c>
      <c r="E1171" s="16" t="str">
        <f>VLOOKUP(Respostas[[#This Row],[CÓD_CLIENTE]],CadastroClientes[[COD_CLIENTE]:[GERENTE]],5,0)</f>
        <v>Dexter</v>
      </c>
      <c r="F1171" s="16" t="str">
        <f>VLOOKUP(Respostas[[#This Row],[CÓD_CLIENTE]],Localidades[],2,0)</f>
        <v>Porto Alegre</v>
      </c>
      <c r="G1171" s="16" t="str">
        <f>VLOOKUP(Respostas[[#This Row],[CÓD_CLIENTE]],Localidades[],3,0)</f>
        <v>RS</v>
      </c>
      <c r="H1171" s="16" t="str">
        <f>VLOOKUP(Respostas[[#This Row],[CÓD_CLIENTE]],Localidades[],4,0)</f>
        <v>Sul</v>
      </c>
      <c r="I1171" s="16" t="s">
        <v>54</v>
      </c>
      <c r="J1171" s="16">
        <v>5</v>
      </c>
      <c r="K1171" s="17" t="str">
        <f>IF(Respostas[[#This Row],[NOTA_FINAL_NPS]]&gt;=9,"Promotor",IF(Respostas[[#This Row],[NOTA_FINAL_NPS]]&lt;6,"Detrator","Neutro"))</f>
        <v>Detrator</v>
      </c>
    </row>
    <row r="1172" spans="2:11" x14ac:dyDescent="0.2">
      <c r="B1172" s="15">
        <v>44482</v>
      </c>
      <c r="C1172" s="15" t="str">
        <f>UPPER(TEXT(Respostas[[#This Row],[DATA_RESPOSTA]],"mmm"))</f>
        <v>OUT</v>
      </c>
      <c r="D1172" s="16">
        <v>9001143</v>
      </c>
      <c r="E1172" s="16" t="str">
        <f>VLOOKUP(Respostas[[#This Row],[CÓD_CLIENTE]],CadastroClientes[[COD_CLIENTE]:[GERENTE]],5,0)</f>
        <v>Walter</v>
      </c>
      <c r="F1172" s="16" t="str">
        <f>VLOOKUP(Respostas[[#This Row],[CÓD_CLIENTE]],Localidades[],2,0)</f>
        <v>Goiania</v>
      </c>
      <c r="G1172" s="16" t="str">
        <f>VLOOKUP(Respostas[[#This Row],[CÓD_CLIENTE]],Localidades[],3,0)</f>
        <v>GO</v>
      </c>
      <c r="H1172" s="16" t="str">
        <f>VLOOKUP(Respostas[[#This Row],[CÓD_CLIENTE]],Localidades[],4,0)</f>
        <v>Centro-oeste</v>
      </c>
      <c r="I1172" s="16" t="s">
        <v>54</v>
      </c>
      <c r="J1172" s="16">
        <v>9</v>
      </c>
      <c r="K1172" s="17" t="str">
        <f>IF(Respostas[[#This Row],[NOTA_FINAL_NPS]]&gt;=9,"Promotor",IF(Respostas[[#This Row],[NOTA_FINAL_NPS]]&lt;6,"Detrator","Neutro"))</f>
        <v>Promotor</v>
      </c>
    </row>
    <row r="1173" spans="2:11" x14ac:dyDescent="0.2">
      <c r="B1173" s="15">
        <v>44482</v>
      </c>
      <c r="C1173" s="15" t="str">
        <f>UPPER(TEXT(Respostas[[#This Row],[DATA_RESPOSTA]],"mmm"))</f>
        <v>OUT</v>
      </c>
      <c r="D1173" s="16">
        <v>9001175</v>
      </c>
      <c r="E1173" s="16" t="str">
        <f>VLOOKUP(Respostas[[#This Row],[CÓD_CLIENTE]],CadastroClientes[[COD_CLIENTE]:[GERENTE]],5,0)</f>
        <v>Kate</v>
      </c>
      <c r="F1173" s="16" t="str">
        <f>VLOOKUP(Respostas[[#This Row],[CÓD_CLIENTE]],Localidades[],2,0)</f>
        <v>Goiania</v>
      </c>
      <c r="G1173" s="16" t="str">
        <f>VLOOKUP(Respostas[[#This Row],[CÓD_CLIENTE]],Localidades[],3,0)</f>
        <v>GO</v>
      </c>
      <c r="H1173" s="16" t="str">
        <f>VLOOKUP(Respostas[[#This Row],[CÓD_CLIENTE]],Localidades[],4,0)</f>
        <v>Centro-oeste</v>
      </c>
      <c r="I1173" s="16" t="s">
        <v>1</v>
      </c>
      <c r="J1173" s="16">
        <v>7</v>
      </c>
      <c r="K1173" s="17" t="str">
        <f>IF(Respostas[[#This Row],[NOTA_FINAL_NPS]]&gt;=9,"Promotor",IF(Respostas[[#This Row],[NOTA_FINAL_NPS]]&lt;6,"Detrator","Neutro"))</f>
        <v>Neutro</v>
      </c>
    </row>
    <row r="1174" spans="2:11" x14ac:dyDescent="0.2">
      <c r="B1174" s="15">
        <v>44482</v>
      </c>
      <c r="C1174" s="15" t="str">
        <f>UPPER(TEXT(Respostas[[#This Row],[DATA_RESPOSTA]],"mmm"))</f>
        <v>OUT</v>
      </c>
      <c r="D1174" s="16">
        <v>9001181</v>
      </c>
      <c r="E1174" s="16" t="str">
        <f>VLOOKUP(Respostas[[#This Row],[CÓD_CLIENTE]],CadastroClientes[[COD_CLIENTE]:[GERENTE]],5,0)</f>
        <v>Walter</v>
      </c>
      <c r="F1174" s="16" t="str">
        <f>VLOOKUP(Respostas[[#This Row],[CÓD_CLIENTE]],Localidades[],2,0)</f>
        <v>Porto Alegre</v>
      </c>
      <c r="G1174" s="16" t="str">
        <f>VLOOKUP(Respostas[[#This Row],[CÓD_CLIENTE]],Localidades[],3,0)</f>
        <v>RS</v>
      </c>
      <c r="H1174" s="16" t="str">
        <f>VLOOKUP(Respostas[[#This Row],[CÓD_CLIENTE]],Localidades[],4,0)</f>
        <v>Sul</v>
      </c>
      <c r="I1174" s="16" t="s">
        <v>55</v>
      </c>
      <c r="J1174" s="16">
        <v>1</v>
      </c>
      <c r="K1174" s="17" t="str">
        <f>IF(Respostas[[#This Row],[NOTA_FINAL_NPS]]&gt;=9,"Promotor",IF(Respostas[[#This Row],[NOTA_FINAL_NPS]]&lt;6,"Detrator","Neutro"))</f>
        <v>Detrator</v>
      </c>
    </row>
    <row r="1175" spans="2:11" x14ac:dyDescent="0.2">
      <c r="B1175" s="15">
        <v>44482</v>
      </c>
      <c r="C1175" s="15" t="str">
        <f>UPPER(TEXT(Respostas[[#This Row],[DATA_RESPOSTA]],"mmm"))</f>
        <v>OUT</v>
      </c>
      <c r="D1175" s="16">
        <v>9001584</v>
      </c>
      <c r="E1175" s="16" t="str">
        <f>VLOOKUP(Respostas[[#This Row],[CÓD_CLIENTE]],CadastroClientes[[COD_CLIENTE]:[GERENTE]],5,0)</f>
        <v>Kate</v>
      </c>
      <c r="F1175" s="16" t="str">
        <f>VLOOKUP(Respostas[[#This Row],[CÓD_CLIENTE]],Localidades[],2,0)</f>
        <v>Rio de Janeiro</v>
      </c>
      <c r="G1175" s="16" t="str">
        <f>VLOOKUP(Respostas[[#This Row],[CÓD_CLIENTE]],Localidades[],3,0)</f>
        <v>RJ</v>
      </c>
      <c r="H1175" s="16" t="str">
        <f>VLOOKUP(Respostas[[#This Row],[CÓD_CLIENTE]],Localidades[],4,0)</f>
        <v>Sudeste</v>
      </c>
      <c r="I1175" s="16" t="s">
        <v>57</v>
      </c>
      <c r="J1175" s="16">
        <v>3</v>
      </c>
      <c r="K1175" s="17" t="str">
        <f>IF(Respostas[[#This Row],[NOTA_FINAL_NPS]]&gt;=9,"Promotor",IF(Respostas[[#This Row],[NOTA_FINAL_NPS]]&lt;6,"Detrator","Neutro"))</f>
        <v>Detrator</v>
      </c>
    </row>
    <row r="1176" spans="2:11" x14ac:dyDescent="0.2">
      <c r="B1176" s="15">
        <v>44483</v>
      </c>
      <c r="C1176" s="15" t="str">
        <f>UPPER(TEXT(Respostas[[#This Row],[DATA_RESPOSTA]],"mmm"))</f>
        <v>OUT</v>
      </c>
      <c r="D1176" s="16">
        <v>9000089</v>
      </c>
      <c r="E1176" s="16" t="str">
        <f>VLOOKUP(Respostas[[#This Row],[CÓD_CLIENTE]],CadastroClientes[[COD_CLIENTE]:[GERENTE]],5,0)</f>
        <v>Analise</v>
      </c>
      <c r="F1176" s="16" t="str">
        <f>VLOOKUP(Respostas[[#This Row],[CÓD_CLIENTE]],Localidades[],2,0)</f>
        <v>Porto Alegre</v>
      </c>
      <c r="G1176" s="16" t="str">
        <f>VLOOKUP(Respostas[[#This Row],[CÓD_CLIENTE]],Localidades[],3,0)</f>
        <v>RS</v>
      </c>
      <c r="H1176" s="16" t="str">
        <f>VLOOKUP(Respostas[[#This Row],[CÓD_CLIENTE]],Localidades[],4,0)</f>
        <v>Sul</v>
      </c>
      <c r="I1176" s="16" t="s">
        <v>58</v>
      </c>
      <c r="J1176" s="16">
        <v>8</v>
      </c>
      <c r="K1176" s="17" t="str">
        <f>IF(Respostas[[#This Row],[NOTA_FINAL_NPS]]&gt;=9,"Promotor",IF(Respostas[[#This Row],[NOTA_FINAL_NPS]]&lt;6,"Detrator","Neutro"))</f>
        <v>Neutro</v>
      </c>
    </row>
    <row r="1177" spans="2:11" x14ac:dyDescent="0.2">
      <c r="B1177" s="15">
        <v>44483</v>
      </c>
      <c r="C1177" s="15" t="str">
        <f>UPPER(TEXT(Respostas[[#This Row],[DATA_RESPOSTA]],"mmm"))</f>
        <v>OUT</v>
      </c>
      <c r="D1177" s="16">
        <v>9000225</v>
      </c>
      <c r="E1177" s="16" t="str">
        <f>VLOOKUP(Respostas[[#This Row],[CÓD_CLIENTE]],CadastroClientes[[COD_CLIENTE]:[GERENTE]],5,0)</f>
        <v>Walter</v>
      </c>
      <c r="F1177" s="16" t="str">
        <f>VLOOKUP(Respostas[[#This Row],[CÓD_CLIENTE]],Localidades[],2,0)</f>
        <v>Belo Horizonte</v>
      </c>
      <c r="G1177" s="16" t="str">
        <f>VLOOKUP(Respostas[[#This Row],[CÓD_CLIENTE]],Localidades[],3,0)</f>
        <v>MG</v>
      </c>
      <c r="H1177" s="16" t="str">
        <f>VLOOKUP(Respostas[[#This Row],[CÓD_CLIENTE]],Localidades[],4,0)</f>
        <v>Sudeste</v>
      </c>
      <c r="I1177" s="16" t="s">
        <v>55</v>
      </c>
      <c r="J1177" s="16">
        <v>8</v>
      </c>
      <c r="K1177" s="17" t="str">
        <f>IF(Respostas[[#This Row],[NOTA_FINAL_NPS]]&gt;=9,"Promotor",IF(Respostas[[#This Row],[NOTA_FINAL_NPS]]&lt;6,"Detrator","Neutro"))</f>
        <v>Neutro</v>
      </c>
    </row>
    <row r="1178" spans="2:11" x14ac:dyDescent="0.2">
      <c r="B1178" s="15">
        <v>44483</v>
      </c>
      <c r="C1178" s="15" t="str">
        <f>UPPER(TEXT(Respostas[[#This Row],[DATA_RESPOSTA]],"mmm"))</f>
        <v>OUT</v>
      </c>
      <c r="D1178" s="16">
        <v>9000557</v>
      </c>
      <c r="E1178" s="16" t="str">
        <f>VLOOKUP(Respostas[[#This Row],[CÓD_CLIENTE]],CadastroClientes[[COD_CLIENTE]:[GERENTE]],5,0)</f>
        <v>Analise</v>
      </c>
      <c r="F1178" s="16" t="str">
        <f>VLOOKUP(Respostas[[#This Row],[CÓD_CLIENTE]],Localidades[],2,0)</f>
        <v>Rio de Janeiro</v>
      </c>
      <c r="G1178" s="16" t="str">
        <f>VLOOKUP(Respostas[[#This Row],[CÓD_CLIENTE]],Localidades[],3,0)</f>
        <v>RJ</v>
      </c>
      <c r="H1178" s="16" t="str">
        <f>VLOOKUP(Respostas[[#This Row],[CÓD_CLIENTE]],Localidades[],4,0)</f>
        <v>Sudeste</v>
      </c>
      <c r="I1178" s="16" t="s">
        <v>56</v>
      </c>
      <c r="J1178" s="16">
        <v>5</v>
      </c>
      <c r="K1178" s="17" t="str">
        <f>IF(Respostas[[#This Row],[NOTA_FINAL_NPS]]&gt;=9,"Promotor",IF(Respostas[[#This Row],[NOTA_FINAL_NPS]]&lt;6,"Detrator","Neutro"))</f>
        <v>Detrator</v>
      </c>
    </row>
    <row r="1179" spans="2:11" x14ac:dyDescent="0.2">
      <c r="B1179" s="15">
        <v>44483</v>
      </c>
      <c r="C1179" s="15" t="str">
        <f>UPPER(TEXT(Respostas[[#This Row],[DATA_RESPOSTA]],"mmm"))</f>
        <v>OUT</v>
      </c>
      <c r="D1179" s="16">
        <v>9000759</v>
      </c>
      <c r="E1179" s="16" t="str">
        <f>VLOOKUP(Respostas[[#This Row],[CÓD_CLIENTE]],CadastroClientes[[COD_CLIENTE]:[GERENTE]],5,0)</f>
        <v>Dexter</v>
      </c>
      <c r="F1179" s="16" t="str">
        <f>VLOOKUP(Respostas[[#This Row],[CÓD_CLIENTE]],Localidades[],2,0)</f>
        <v>Porto Alegre</v>
      </c>
      <c r="G1179" s="16" t="str">
        <f>VLOOKUP(Respostas[[#This Row],[CÓD_CLIENTE]],Localidades[],3,0)</f>
        <v>RS</v>
      </c>
      <c r="H1179" s="16" t="str">
        <f>VLOOKUP(Respostas[[#This Row],[CÓD_CLIENTE]],Localidades[],4,0)</f>
        <v>Sul</v>
      </c>
      <c r="I1179" s="16" t="s">
        <v>1</v>
      </c>
      <c r="J1179" s="16">
        <v>8</v>
      </c>
      <c r="K1179" s="17" t="str">
        <f>IF(Respostas[[#This Row],[NOTA_FINAL_NPS]]&gt;=9,"Promotor",IF(Respostas[[#This Row],[NOTA_FINAL_NPS]]&lt;6,"Detrator","Neutro"))</f>
        <v>Neutro</v>
      </c>
    </row>
    <row r="1180" spans="2:11" x14ac:dyDescent="0.2">
      <c r="B1180" s="15">
        <v>44483</v>
      </c>
      <c r="C1180" s="15" t="str">
        <f>UPPER(TEXT(Respostas[[#This Row],[DATA_RESPOSTA]],"mmm"))</f>
        <v>OUT</v>
      </c>
      <c r="D1180" s="16">
        <v>9001019</v>
      </c>
      <c r="E1180" s="16" t="str">
        <f>VLOOKUP(Respostas[[#This Row],[CÓD_CLIENTE]],CadastroClientes[[COD_CLIENTE]:[GERENTE]],5,0)</f>
        <v>Analise</v>
      </c>
      <c r="F1180" s="16" t="str">
        <f>VLOOKUP(Respostas[[#This Row],[CÓD_CLIENTE]],Localidades[],2,0)</f>
        <v>Belo Horizonte</v>
      </c>
      <c r="G1180" s="16" t="str">
        <f>VLOOKUP(Respostas[[#This Row],[CÓD_CLIENTE]],Localidades[],3,0)</f>
        <v>MG</v>
      </c>
      <c r="H1180" s="16" t="str">
        <f>VLOOKUP(Respostas[[#This Row],[CÓD_CLIENTE]],Localidades[],4,0)</f>
        <v>Sudeste</v>
      </c>
      <c r="I1180" s="16" t="s">
        <v>57</v>
      </c>
      <c r="J1180" s="16">
        <v>10</v>
      </c>
      <c r="K1180" s="17" t="str">
        <f>IF(Respostas[[#This Row],[NOTA_FINAL_NPS]]&gt;=9,"Promotor",IF(Respostas[[#This Row],[NOTA_FINAL_NPS]]&lt;6,"Detrator","Neutro"))</f>
        <v>Promotor</v>
      </c>
    </row>
    <row r="1181" spans="2:11" x14ac:dyDescent="0.2">
      <c r="B1181" s="15">
        <v>44483</v>
      </c>
      <c r="C1181" s="15" t="str">
        <f>UPPER(TEXT(Respostas[[#This Row],[DATA_RESPOSTA]],"mmm"))</f>
        <v>OUT</v>
      </c>
      <c r="D1181" s="16">
        <v>9001615</v>
      </c>
      <c r="E1181" s="16" t="str">
        <f>VLOOKUP(Respostas[[#This Row],[CÓD_CLIENTE]],CadastroClientes[[COD_CLIENTE]:[GERENTE]],5,0)</f>
        <v>Dexter</v>
      </c>
      <c r="F1181" s="16" t="str">
        <f>VLOOKUP(Respostas[[#This Row],[CÓD_CLIENTE]],Localidades[],2,0)</f>
        <v>Goiania</v>
      </c>
      <c r="G1181" s="16" t="str">
        <f>VLOOKUP(Respostas[[#This Row],[CÓD_CLIENTE]],Localidades[],3,0)</f>
        <v>GO</v>
      </c>
      <c r="H1181" s="16" t="str">
        <f>VLOOKUP(Respostas[[#This Row],[CÓD_CLIENTE]],Localidades[],4,0)</f>
        <v>Centro-oeste</v>
      </c>
      <c r="I1181" s="16" t="s">
        <v>1</v>
      </c>
      <c r="J1181" s="16">
        <v>1</v>
      </c>
      <c r="K1181" s="17" t="str">
        <f>IF(Respostas[[#This Row],[NOTA_FINAL_NPS]]&gt;=9,"Promotor",IF(Respostas[[#This Row],[NOTA_FINAL_NPS]]&lt;6,"Detrator","Neutro"))</f>
        <v>Detrator</v>
      </c>
    </row>
    <row r="1182" spans="2:11" x14ac:dyDescent="0.2">
      <c r="B1182" s="15">
        <v>44484</v>
      </c>
      <c r="C1182" s="15" t="str">
        <f>UPPER(TEXT(Respostas[[#This Row],[DATA_RESPOSTA]],"mmm"))</f>
        <v>OUT</v>
      </c>
      <c r="D1182" s="16">
        <v>9000055</v>
      </c>
      <c r="E1182" s="16" t="str">
        <f>VLOOKUP(Respostas[[#This Row],[CÓD_CLIENTE]],CadastroClientes[[COD_CLIENTE]:[GERENTE]],5,0)</f>
        <v>Aria</v>
      </c>
      <c r="F1182" s="16" t="str">
        <f>VLOOKUP(Respostas[[#This Row],[CÓD_CLIENTE]],Localidades[],2,0)</f>
        <v>Florianopolis</v>
      </c>
      <c r="G1182" s="16" t="str">
        <f>VLOOKUP(Respostas[[#This Row],[CÓD_CLIENTE]],Localidades[],3,0)</f>
        <v>SC</v>
      </c>
      <c r="H1182" s="16" t="str">
        <f>VLOOKUP(Respostas[[#This Row],[CÓD_CLIENTE]],Localidades[],4,0)</f>
        <v>Sul</v>
      </c>
      <c r="I1182" s="16" t="s">
        <v>57</v>
      </c>
      <c r="J1182" s="16">
        <v>3</v>
      </c>
      <c r="K1182" s="17" t="str">
        <f>IF(Respostas[[#This Row],[NOTA_FINAL_NPS]]&gt;=9,"Promotor",IF(Respostas[[#This Row],[NOTA_FINAL_NPS]]&lt;6,"Detrator","Neutro"))</f>
        <v>Detrator</v>
      </c>
    </row>
    <row r="1183" spans="2:11" x14ac:dyDescent="0.2">
      <c r="B1183" s="15">
        <v>44484</v>
      </c>
      <c r="C1183" s="15" t="str">
        <f>UPPER(TEXT(Respostas[[#This Row],[DATA_RESPOSTA]],"mmm"))</f>
        <v>OUT</v>
      </c>
      <c r="D1183" s="16">
        <v>9000694</v>
      </c>
      <c r="E1183" s="16" t="str">
        <f>VLOOKUP(Respostas[[#This Row],[CÓD_CLIENTE]],CadastroClientes[[COD_CLIENTE]:[GERENTE]],5,0)</f>
        <v>Analise</v>
      </c>
      <c r="F1183" s="16" t="str">
        <f>VLOOKUP(Respostas[[#This Row],[CÓD_CLIENTE]],Localidades[],2,0)</f>
        <v>Campinas</v>
      </c>
      <c r="G1183" s="16" t="str">
        <f>VLOOKUP(Respostas[[#This Row],[CÓD_CLIENTE]],Localidades[],3,0)</f>
        <v>SP</v>
      </c>
      <c r="H1183" s="16" t="str">
        <f>VLOOKUP(Respostas[[#This Row],[CÓD_CLIENTE]],Localidades[],4,0)</f>
        <v>Sudeste</v>
      </c>
      <c r="I1183" s="16" t="s">
        <v>57</v>
      </c>
      <c r="J1183" s="16">
        <v>8</v>
      </c>
      <c r="K1183" s="17" t="str">
        <f>IF(Respostas[[#This Row],[NOTA_FINAL_NPS]]&gt;=9,"Promotor",IF(Respostas[[#This Row],[NOTA_FINAL_NPS]]&lt;6,"Detrator","Neutro"))</f>
        <v>Neutro</v>
      </c>
    </row>
    <row r="1184" spans="2:11" x14ac:dyDescent="0.2">
      <c r="B1184" s="15">
        <v>44484</v>
      </c>
      <c r="C1184" s="15" t="str">
        <f>UPPER(TEXT(Respostas[[#This Row],[DATA_RESPOSTA]],"mmm"))</f>
        <v>OUT</v>
      </c>
      <c r="D1184" s="16">
        <v>9001369</v>
      </c>
      <c r="E1184" s="16" t="str">
        <f>VLOOKUP(Respostas[[#This Row],[CÓD_CLIENTE]],CadastroClientes[[COD_CLIENTE]:[GERENTE]],5,0)</f>
        <v>Dexter</v>
      </c>
      <c r="F1184" s="16" t="str">
        <f>VLOOKUP(Respostas[[#This Row],[CÓD_CLIENTE]],Localidades[],2,0)</f>
        <v>São Paulo</v>
      </c>
      <c r="G1184" s="16" t="str">
        <f>VLOOKUP(Respostas[[#This Row],[CÓD_CLIENTE]],Localidades[],3,0)</f>
        <v>SP</v>
      </c>
      <c r="H1184" s="16" t="str">
        <f>VLOOKUP(Respostas[[#This Row],[CÓD_CLIENTE]],Localidades[],4,0)</f>
        <v>Sudeste</v>
      </c>
      <c r="I1184" s="16" t="s">
        <v>57</v>
      </c>
      <c r="J1184" s="16">
        <v>2</v>
      </c>
      <c r="K1184" s="17" t="str">
        <f>IF(Respostas[[#This Row],[NOTA_FINAL_NPS]]&gt;=9,"Promotor",IF(Respostas[[#This Row],[NOTA_FINAL_NPS]]&lt;6,"Detrator","Neutro"))</f>
        <v>Detrator</v>
      </c>
    </row>
    <row r="1185" spans="2:11" x14ac:dyDescent="0.2">
      <c r="B1185" s="15">
        <v>44484</v>
      </c>
      <c r="C1185" s="15" t="str">
        <f>UPPER(TEXT(Respostas[[#This Row],[DATA_RESPOSTA]],"mmm"))</f>
        <v>OUT</v>
      </c>
      <c r="D1185" s="16">
        <v>9001437</v>
      </c>
      <c r="E1185" s="16" t="str">
        <f>VLOOKUP(Respostas[[#This Row],[CÓD_CLIENTE]],CadastroClientes[[COD_CLIENTE]:[GERENTE]],5,0)</f>
        <v>Aria</v>
      </c>
      <c r="F1185" s="16" t="str">
        <f>VLOOKUP(Respostas[[#This Row],[CÓD_CLIENTE]],Localidades[],2,0)</f>
        <v>Manaus</v>
      </c>
      <c r="G1185" s="16" t="str">
        <f>VLOOKUP(Respostas[[#This Row],[CÓD_CLIENTE]],Localidades[],3,0)</f>
        <v>AM</v>
      </c>
      <c r="H1185" s="16" t="str">
        <f>VLOOKUP(Respostas[[#This Row],[CÓD_CLIENTE]],Localidades[],4,0)</f>
        <v>Norte</v>
      </c>
      <c r="I1185" s="16" t="s">
        <v>57</v>
      </c>
      <c r="J1185" s="16">
        <v>5</v>
      </c>
      <c r="K1185" s="17" t="str">
        <f>IF(Respostas[[#This Row],[NOTA_FINAL_NPS]]&gt;=9,"Promotor",IF(Respostas[[#This Row],[NOTA_FINAL_NPS]]&lt;6,"Detrator","Neutro"))</f>
        <v>Detrator</v>
      </c>
    </row>
    <row r="1186" spans="2:11" x14ac:dyDescent="0.2">
      <c r="B1186" s="15">
        <v>44485</v>
      </c>
      <c r="C1186" s="15" t="str">
        <f>UPPER(TEXT(Respostas[[#This Row],[DATA_RESPOSTA]],"mmm"))</f>
        <v>OUT</v>
      </c>
      <c r="D1186" s="16">
        <v>9000139</v>
      </c>
      <c r="E1186" s="16" t="str">
        <f>VLOOKUP(Respostas[[#This Row],[CÓD_CLIENTE]],CadastroClientes[[COD_CLIENTE]:[GERENTE]],5,0)</f>
        <v>Dexter</v>
      </c>
      <c r="F1186" s="16" t="str">
        <f>VLOOKUP(Respostas[[#This Row],[CÓD_CLIENTE]],Localidades[],2,0)</f>
        <v>Manaus</v>
      </c>
      <c r="G1186" s="16" t="str">
        <f>VLOOKUP(Respostas[[#This Row],[CÓD_CLIENTE]],Localidades[],3,0)</f>
        <v>AM</v>
      </c>
      <c r="H1186" s="16" t="str">
        <f>VLOOKUP(Respostas[[#This Row],[CÓD_CLIENTE]],Localidades[],4,0)</f>
        <v>Norte</v>
      </c>
      <c r="I1186" s="16" t="s">
        <v>58</v>
      </c>
      <c r="J1186" s="16">
        <v>1</v>
      </c>
      <c r="K1186" s="17" t="str">
        <f>IF(Respostas[[#This Row],[NOTA_FINAL_NPS]]&gt;=9,"Promotor",IF(Respostas[[#This Row],[NOTA_FINAL_NPS]]&lt;6,"Detrator","Neutro"))</f>
        <v>Detrator</v>
      </c>
    </row>
    <row r="1187" spans="2:11" x14ac:dyDescent="0.2">
      <c r="B1187" s="15">
        <v>44485</v>
      </c>
      <c r="C1187" s="15" t="str">
        <f>UPPER(TEXT(Respostas[[#This Row],[DATA_RESPOSTA]],"mmm"))</f>
        <v>OUT</v>
      </c>
      <c r="D1187" s="16">
        <v>9000545</v>
      </c>
      <c r="E1187" s="16" t="str">
        <f>VLOOKUP(Respostas[[#This Row],[CÓD_CLIENTE]],CadastroClientes[[COD_CLIENTE]:[GERENTE]],5,0)</f>
        <v>Analise</v>
      </c>
      <c r="F1187" s="16" t="str">
        <f>VLOOKUP(Respostas[[#This Row],[CÓD_CLIENTE]],Localidades[],2,0)</f>
        <v>São Paulo</v>
      </c>
      <c r="G1187" s="16" t="str">
        <f>VLOOKUP(Respostas[[#This Row],[CÓD_CLIENTE]],Localidades[],3,0)</f>
        <v>SP</v>
      </c>
      <c r="H1187" s="16" t="str">
        <f>VLOOKUP(Respostas[[#This Row],[CÓD_CLIENTE]],Localidades[],4,0)</f>
        <v>Sudeste</v>
      </c>
      <c r="I1187" s="16" t="s">
        <v>56</v>
      </c>
      <c r="J1187" s="16">
        <v>9</v>
      </c>
      <c r="K1187" s="17" t="str">
        <f>IF(Respostas[[#This Row],[NOTA_FINAL_NPS]]&gt;=9,"Promotor",IF(Respostas[[#This Row],[NOTA_FINAL_NPS]]&lt;6,"Detrator","Neutro"))</f>
        <v>Promotor</v>
      </c>
    </row>
    <row r="1188" spans="2:11" x14ac:dyDescent="0.2">
      <c r="B1188" s="15">
        <v>44485</v>
      </c>
      <c r="C1188" s="15" t="str">
        <f>UPPER(TEXT(Respostas[[#This Row],[DATA_RESPOSTA]],"mmm"))</f>
        <v>OUT</v>
      </c>
      <c r="D1188" s="16">
        <v>9000574</v>
      </c>
      <c r="E1188" s="16" t="str">
        <f>VLOOKUP(Respostas[[#This Row],[CÓD_CLIENTE]],CadastroClientes[[COD_CLIENTE]:[GERENTE]],5,0)</f>
        <v>Analise</v>
      </c>
      <c r="F1188" s="16" t="str">
        <f>VLOOKUP(Respostas[[#This Row],[CÓD_CLIENTE]],Localidades[],2,0)</f>
        <v>Florianopolis</v>
      </c>
      <c r="G1188" s="16" t="str">
        <f>VLOOKUP(Respostas[[#This Row],[CÓD_CLIENTE]],Localidades[],3,0)</f>
        <v>SC</v>
      </c>
      <c r="H1188" s="16" t="str">
        <f>VLOOKUP(Respostas[[#This Row],[CÓD_CLIENTE]],Localidades[],4,0)</f>
        <v>Sul</v>
      </c>
      <c r="I1188" s="16" t="s">
        <v>54</v>
      </c>
      <c r="J1188" s="16">
        <v>1</v>
      </c>
      <c r="K1188" s="17" t="str">
        <f>IF(Respostas[[#This Row],[NOTA_FINAL_NPS]]&gt;=9,"Promotor",IF(Respostas[[#This Row],[NOTA_FINAL_NPS]]&lt;6,"Detrator","Neutro"))</f>
        <v>Detrator</v>
      </c>
    </row>
    <row r="1189" spans="2:11" x14ac:dyDescent="0.2">
      <c r="B1189" s="15">
        <v>44485</v>
      </c>
      <c r="C1189" s="15" t="str">
        <f>UPPER(TEXT(Respostas[[#This Row],[DATA_RESPOSTA]],"mmm"))</f>
        <v>OUT</v>
      </c>
      <c r="D1189" s="16">
        <v>9000856</v>
      </c>
      <c r="E1189" s="16" t="str">
        <f>VLOOKUP(Respostas[[#This Row],[CÓD_CLIENTE]],CadastroClientes[[COD_CLIENTE]:[GERENTE]],5,0)</f>
        <v>Walter</v>
      </c>
      <c r="F1189" s="16" t="str">
        <f>VLOOKUP(Respostas[[#This Row],[CÓD_CLIENTE]],Localidades[],2,0)</f>
        <v>São Paulo</v>
      </c>
      <c r="G1189" s="16" t="str">
        <f>VLOOKUP(Respostas[[#This Row],[CÓD_CLIENTE]],Localidades[],3,0)</f>
        <v>SP</v>
      </c>
      <c r="H1189" s="16" t="str">
        <f>VLOOKUP(Respostas[[#This Row],[CÓD_CLIENTE]],Localidades[],4,0)</f>
        <v>Sudeste</v>
      </c>
      <c r="I1189" s="16" t="s">
        <v>1</v>
      </c>
      <c r="J1189" s="16">
        <v>1</v>
      </c>
      <c r="K1189" s="17" t="str">
        <f>IF(Respostas[[#This Row],[NOTA_FINAL_NPS]]&gt;=9,"Promotor",IF(Respostas[[#This Row],[NOTA_FINAL_NPS]]&lt;6,"Detrator","Neutro"))</f>
        <v>Detrator</v>
      </c>
    </row>
    <row r="1190" spans="2:11" x14ac:dyDescent="0.2">
      <c r="B1190" s="15">
        <v>44485</v>
      </c>
      <c r="C1190" s="15" t="str">
        <f>UPPER(TEXT(Respostas[[#This Row],[DATA_RESPOSTA]],"mmm"))</f>
        <v>OUT</v>
      </c>
      <c r="D1190" s="16">
        <v>9001612</v>
      </c>
      <c r="E1190" s="16" t="str">
        <f>VLOOKUP(Respostas[[#This Row],[CÓD_CLIENTE]],CadastroClientes[[COD_CLIENTE]:[GERENTE]],5,0)</f>
        <v>Aria</v>
      </c>
      <c r="F1190" s="16" t="str">
        <f>VLOOKUP(Respostas[[#This Row],[CÓD_CLIENTE]],Localidades[],2,0)</f>
        <v>Recife</v>
      </c>
      <c r="G1190" s="16" t="str">
        <f>VLOOKUP(Respostas[[#This Row],[CÓD_CLIENTE]],Localidades[],3,0)</f>
        <v>PE</v>
      </c>
      <c r="H1190" s="16" t="str">
        <f>VLOOKUP(Respostas[[#This Row],[CÓD_CLIENTE]],Localidades[],4,0)</f>
        <v>Nordeste</v>
      </c>
      <c r="I1190" s="16" t="s">
        <v>57</v>
      </c>
      <c r="J1190" s="16">
        <v>2</v>
      </c>
      <c r="K1190" s="17" t="str">
        <f>IF(Respostas[[#This Row],[NOTA_FINAL_NPS]]&gt;=9,"Promotor",IF(Respostas[[#This Row],[NOTA_FINAL_NPS]]&lt;6,"Detrator","Neutro"))</f>
        <v>Detrator</v>
      </c>
    </row>
    <row r="1191" spans="2:11" x14ac:dyDescent="0.2">
      <c r="B1191" s="15">
        <v>44486</v>
      </c>
      <c r="C1191" s="15" t="str">
        <f>UPPER(TEXT(Respostas[[#This Row],[DATA_RESPOSTA]],"mmm"))</f>
        <v>OUT</v>
      </c>
      <c r="D1191" s="16">
        <v>9000347</v>
      </c>
      <c r="E1191" s="16" t="str">
        <f>VLOOKUP(Respostas[[#This Row],[CÓD_CLIENTE]],CadastroClientes[[COD_CLIENTE]:[GERENTE]],5,0)</f>
        <v>Analise</v>
      </c>
      <c r="F1191" s="16" t="str">
        <f>VLOOKUP(Respostas[[#This Row],[CÓD_CLIENTE]],Localidades[],2,0)</f>
        <v>Belo Horizonte</v>
      </c>
      <c r="G1191" s="16" t="str">
        <f>VLOOKUP(Respostas[[#This Row],[CÓD_CLIENTE]],Localidades[],3,0)</f>
        <v>MG</v>
      </c>
      <c r="H1191" s="16" t="str">
        <f>VLOOKUP(Respostas[[#This Row],[CÓD_CLIENTE]],Localidades[],4,0)</f>
        <v>Sudeste</v>
      </c>
      <c r="I1191" s="16" t="s">
        <v>57</v>
      </c>
      <c r="J1191" s="16">
        <v>3</v>
      </c>
      <c r="K1191" s="17" t="str">
        <f>IF(Respostas[[#This Row],[NOTA_FINAL_NPS]]&gt;=9,"Promotor",IF(Respostas[[#This Row],[NOTA_FINAL_NPS]]&lt;6,"Detrator","Neutro"))</f>
        <v>Detrator</v>
      </c>
    </row>
    <row r="1192" spans="2:11" x14ac:dyDescent="0.2">
      <c r="B1192" s="15">
        <v>44486</v>
      </c>
      <c r="C1192" s="15" t="str">
        <f>UPPER(TEXT(Respostas[[#This Row],[DATA_RESPOSTA]],"mmm"))</f>
        <v>OUT</v>
      </c>
      <c r="D1192" s="16">
        <v>9001068</v>
      </c>
      <c r="E1192" s="16" t="str">
        <f>VLOOKUP(Respostas[[#This Row],[CÓD_CLIENTE]],CadastroClientes[[COD_CLIENTE]:[GERENTE]],5,0)</f>
        <v>Analise</v>
      </c>
      <c r="F1192" s="16" t="str">
        <f>VLOOKUP(Respostas[[#This Row],[CÓD_CLIENTE]],Localidades[],2,0)</f>
        <v>Manaus</v>
      </c>
      <c r="G1192" s="16" t="str">
        <f>VLOOKUP(Respostas[[#This Row],[CÓD_CLIENTE]],Localidades[],3,0)</f>
        <v>AM</v>
      </c>
      <c r="H1192" s="16" t="str">
        <f>VLOOKUP(Respostas[[#This Row],[CÓD_CLIENTE]],Localidades[],4,0)</f>
        <v>Norte</v>
      </c>
      <c r="I1192" s="16" t="s">
        <v>58</v>
      </c>
      <c r="J1192" s="16">
        <v>4</v>
      </c>
      <c r="K1192" s="17" t="str">
        <f>IF(Respostas[[#This Row],[NOTA_FINAL_NPS]]&gt;=9,"Promotor",IF(Respostas[[#This Row],[NOTA_FINAL_NPS]]&lt;6,"Detrator","Neutro"))</f>
        <v>Detrator</v>
      </c>
    </row>
    <row r="1193" spans="2:11" x14ac:dyDescent="0.2">
      <c r="B1193" s="15">
        <v>44486</v>
      </c>
      <c r="C1193" s="15" t="str">
        <f>UPPER(TEXT(Respostas[[#This Row],[DATA_RESPOSTA]],"mmm"))</f>
        <v>OUT</v>
      </c>
      <c r="D1193" s="16">
        <v>9001360</v>
      </c>
      <c r="E1193" s="16" t="str">
        <f>VLOOKUP(Respostas[[#This Row],[CÓD_CLIENTE]],CadastroClientes[[COD_CLIENTE]:[GERENTE]],5,0)</f>
        <v>Kate</v>
      </c>
      <c r="F1193" s="16" t="str">
        <f>VLOOKUP(Respostas[[#This Row],[CÓD_CLIENTE]],Localidades[],2,0)</f>
        <v>Florianopolis</v>
      </c>
      <c r="G1193" s="16" t="str">
        <f>VLOOKUP(Respostas[[#This Row],[CÓD_CLIENTE]],Localidades[],3,0)</f>
        <v>SC</v>
      </c>
      <c r="H1193" s="16" t="str">
        <f>VLOOKUP(Respostas[[#This Row],[CÓD_CLIENTE]],Localidades[],4,0)</f>
        <v>Sul</v>
      </c>
      <c r="I1193" s="16" t="s">
        <v>55</v>
      </c>
      <c r="J1193" s="16">
        <v>10</v>
      </c>
      <c r="K1193" s="17" t="str">
        <f>IF(Respostas[[#This Row],[NOTA_FINAL_NPS]]&gt;=9,"Promotor",IF(Respostas[[#This Row],[NOTA_FINAL_NPS]]&lt;6,"Detrator","Neutro"))</f>
        <v>Promotor</v>
      </c>
    </row>
    <row r="1194" spans="2:11" x14ac:dyDescent="0.2">
      <c r="B1194" s="15">
        <v>44486</v>
      </c>
      <c r="C1194" s="15" t="str">
        <f>UPPER(TEXT(Respostas[[#This Row],[DATA_RESPOSTA]],"mmm"))</f>
        <v>OUT</v>
      </c>
      <c r="D1194" s="16">
        <v>9001435</v>
      </c>
      <c r="E1194" s="16" t="str">
        <f>VLOOKUP(Respostas[[#This Row],[CÓD_CLIENTE]],CadastroClientes[[COD_CLIENTE]:[GERENTE]],5,0)</f>
        <v>Kate</v>
      </c>
      <c r="F1194" s="16" t="str">
        <f>VLOOKUP(Respostas[[#This Row],[CÓD_CLIENTE]],Localidades[],2,0)</f>
        <v>Belo Horizonte</v>
      </c>
      <c r="G1194" s="16" t="str">
        <f>VLOOKUP(Respostas[[#This Row],[CÓD_CLIENTE]],Localidades[],3,0)</f>
        <v>MG</v>
      </c>
      <c r="H1194" s="16" t="str">
        <f>VLOOKUP(Respostas[[#This Row],[CÓD_CLIENTE]],Localidades[],4,0)</f>
        <v>Sudeste</v>
      </c>
      <c r="I1194" s="16" t="s">
        <v>57</v>
      </c>
      <c r="J1194" s="16">
        <v>1</v>
      </c>
      <c r="K1194" s="17" t="str">
        <f>IF(Respostas[[#This Row],[NOTA_FINAL_NPS]]&gt;=9,"Promotor",IF(Respostas[[#This Row],[NOTA_FINAL_NPS]]&lt;6,"Detrator","Neutro"))</f>
        <v>Detrator</v>
      </c>
    </row>
    <row r="1195" spans="2:11" x14ac:dyDescent="0.2">
      <c r="B1195" s="15">
        <v>44486</v>
      </c>
      <c r="C1195" s="15" t="str">
        <f>UPPER(TEXT(Respostas[[#This Row],[DATA_RESPOSTA]],"mmm"))</f>
        <v>OUT</v>
      </c>
      <c r="D1195" s="16">
        <v>9001533</v>
      </c>
      <c r="E1195" s="16" t="str">
        <f>VLOOKUP(Respostas[[#This Row],[CÓD_CLIENTE]],CadastroClientes[[COD_CLIENTE]:[GERENTE]],5,0)</f>
        <v>Dexter</v>
      </c>
      <c r="F1195" s="16" t="str">
        <f>VLOOKUP(Respostas[[#This Row],[CÓD_CLIENTE]],Localidades[],2,0)</f>
        <v>Belo Horizonte</v>
      </c>
      <c r="G1195" s="16" t="str">
        <f>VLOOKUP(Respostas[[#This Row],[CÓD_CLIENTE]],Localidades[],3,0)</f>
        <v>MG</v>
      </c>
      <c r="H1195" s="16" t="str">
        <f>VLOOKUP(Respostas[[#This Row],[CÓD_CLIENTE]],Localidades[],4,0)</f>
        <v>Sudeste</v>
      </c>
      <c r="I1195" s="16" t="s">
        <v>57</v>
      </c>
      <c r="J1195" s="16">
        <v>1</v>
      </c>
      <c r="K1195" s="17" t="str">
        <f>IF(Respostas[[#This Row],[NOTA_FINAL_NPS]]&gt;=9,"Promotor",IF(Respostas[[#This Row],[NOTA_FINAL_NPS]]&lt;6,"Detrator","Neutro"))</f>
        <v>Detrator</v>
      </c>
    </row>
    <row r="1196" spans="2:11" x14ac:dyDescent="0.2">
      <c r="B1196" s="15">
        <v>44486</v>
      </c>
      <c r="C1196" s="15" t="str">
        <f>UPPER(TEXT(Respostas[[#This Row],[DATA_RESPOSTA]],"mmm"))</f>
        <v>OUT</v>
      </c>
      <c r="D1196" s="16">
        <v>9001607</v>
      </c>
      <c r="E1196" s="16" t="str">
        <f>VLOOKUP(Respostas[[#This Row],[CÓD_CLIENTE]],CadastroClientes[[COD_CLIENTE]:[GERENTE]],5,0)</f>
        <v>Kate</v>
      </c>
      <c r="F1196" s="16" t="str">
        <f>VLOOKUP(Respostas[[#This Row],[CÓD_CLIENTE]],Localidades[],2,0)</f>
        <v>Belo Horizonte</v>
      </c>
      <c r="G1196" s="16" t="str">
        <f>VLOOKUP(Respostas[[#This Row],[CÓD_CLIENTE]],Localidades[],3,0)</f>
        <v>MG</v>
      </c>
      <c r="H1196" s="16" t="str">
        <f>VLOOKUP(Respostas[[#This Row],[CÓD_CLIENTE]],Localidades[],4,0)</f>
        <v>Sudeste</v>
      </c>
      <c r="I1196" s="16" t="s">
        <v>57</v>
      </c>
      <c r="J1196" s="16">
        <v>3</v>
      </c>
      <c r="K1196" s="17" t="str">
        <f>IF(Respostas[[#This Row],[NOTA_FINAL_NPS]]&gt;=9,"Promotor",IF(Respostas[[#This Row],[NOTA_FINAL_NPS]]&lt;6,"Detrator","Neutro"))</f>
        <v>Detrator</v>
      </c>
    </row>
    <row r="1197" spans="2:11" x14ac:dyDescent="0.2">
      <c r="B1197" s="15">
        <v>44487</v>
      </c>
      <c r="C1197" s="15" t="str">
        <f>UPPER(TEXT(Respostas[[#This Row],[DATA_RESPOSTA]],"mmm"))</f>
        <v>OUT</v>
      </c>
      <c r="D1197" s="16">
        <v>9000196</v>
      </c>
      <c r="E1197" s="16" t="str">
        <f>VLOOKUP(Respostas[[#This Row],[CÓD_CLIENTE]],CadastroClientes[[COD_CLIENTE]:[GERENTE]],5,0)</f>
        <v>Dexter</v>
      </c>
      <c r="F1197" s="16" t="str">
        <f>VLOOKUP(Respostas[[#This Row],[CÓD_CLIENTE]],Localidades[],2,0)</f>
        <v>Porto Alegre</v>
      </c>
      <c r="G1197" s="16" t="str">
        <f>VLOOKUP(Respostas[[#This Row],[CÓD_CLIENTE]],Localidades[],3,0)</f>
        <v>RS</v>
      </c>
      <c r="H1197" s="16" t="str">
        <f>VLOOKUP(Respostas[[#This Row],[CÓD_CLIENTE]],Localidades[],4,0)</f>
        <v>Sul</v>
      </c>
      <c r="I1197" s="16" t="s">
        <v>57</v>
      </c>
      <c r="J1197" s="16">
        <v>6</v>
      </c>
      <c r="K1197" s="17" t="str">
        <f>IF(Respostas[[#This Row],[NOTA_FINAL_NPS]]&gt;=9,"Promotor",IF(Respostas[[#This Row],[NOTA_FINAL_NPS]]&lt;6,"Detrator","Neutro"))</f>
        <v>Neutro</v>
      </c>
    </row>
    <row r="1198" spans="2:11" x14ac:dyDescent="0.2">
      <c r="B1198" s="15">
        <v>44487</v>
      </c>
      <c r="C1198" s="15" t="str">
        <f>UPPER(TEXT(Respostas[[#This Row],[DATA_RESPOSTA]],"mmm"))</f>
        <v>OUT</v>
      </c>
      <c r="D1198" s="16">
        <v>9000228</v>
      </c>
      <c r="E1198" s="16" t="str">
        <f>VLOOKUP(Respostas[[#This Row],[CÓD_CLIENTE]],CadastroClientes[[COD_CLIENTE]:[GERENTE]],5,0)</f>
        <v>Kate</v>
      </c>
      <c r="F1198" s="16" t="str">
        <f>VLOOKUP(Respostas[[#This Row],[CÓD_CLIENTE]],Localidades[],2,0)</f>
        <v>Recife</v>
      </c>
      <c r="G1198" s="16" t="str">
        <f>VLOOKUP(Respostas[[#This Row],[CÓD_CLIENTE]],Localidades[],3,0)</f>
        <v>PE</v>
      </c>
      <c r="H1198" s="16" t="str">
        <f>VLOOKUP(Respostas[[#This Row],[CÓD_CLIENTE]],Localidades[],4,0)</f>
        <v>Nordeste</v>
      </c>
      <c r="I1198" s="16" t="s">
        <v>56</v>
      </c>
      <c r="J1198" s="16">
        <v>2</v>
      </c>
      <c r="K1198" s="17" t="str">
        <f>IF(Respostas[[#This Row],[NOTA_FINAL_NPS]]&gt;=9,"Promotor",IF(Respostas[[#This Row],[NOTA_FINAL_NPS]]&lt;6,"Detrator","Neutro"))</f>
        <v>Detrator</v>
      </c>
    </row>
    <row r="1199" spans="2:11" x14ac:dyDescent="0.2">
      <c r="B1199" s="15">
        <v>44487</v>
      </c>
      <c r="C1199" s="15" t="str">
        <f>UPPER(TEXT(Respostas[[#This Row],[DATA_RESPOSTA]],"mmm"))</f>
        <v>OUT</v>
      </c>
      <c r="D1199" s="16">
        <v>9000850</v>
      </c>
      <c r="E1199" s="16" t="str">
        <f>VLOOKUP(Respostas[[#This Row],[CÓD_CLIENTE]],CadastroClientes[[COD_CLIENTE]:[GERENTE]],5,0)</f>
        <v>Dexter</v>
      </c>
      <c r="F1199" s="16" t="str">
        <f>VLOOKUP(Respostas[[#This Row],[CÓD_CLIENTE]],Localidades[],2,0)</f>
        <v>Goiania</v>
      </c>
      <c r="G1199" s="16" t="str">
        <f>VLOOKUP(Respostas[[#This Row],[CÓD_CLIENTE]],Localidades[],3,0)</f>
        <v>GO</v>
      </c>
      <c r="H1199" s="16" t="str">
        <f>VLOOKUP(Respostas[[#This Row],[CÓD_CLIENTE]],Localidades[],4,0)</f>
        <v>Centro-oeste</v>
      </c>
      <c r="I1199" s="16" t="s">
        <v>58</v>
      </c>
      <c r="J1199" s="16">
        <v>2</v>
      </c>
      <c r="K1199" s="17" t="str">
        <f>IF(Respostas[[#This Row],[NOTA_FINAL_NPS]]&gt;=9,"Promotor",IF(Respostas[[#This Row],[NOTA_FINAL_NPS]]&lt;6,"Detrator","Neutro"))</f>
        <v>Detrator</v>
      </c>
    </row>
    <row r="1200" spans="2:11" x14ac:dyDescent="0.2">
      <c r="B1200" s="15">
        <v>44487</v>
      </c>
      <c r="C1200" s="15" t="str">
        <f>UPPER(TEXT(Respostas[[#This Row],[DATA_RESPOSTA]],"mmm"))</f>
        <v>OUT</v>
      </c>
      <c r="D1200" s="16">
        <v>9001027</v>
      </c>
      <c r="E1200" s="16" t="str">
        <f>VLOOKUP(Respostas[[#This Row],[CÓD_CLIENTE]],CadastroClientes[[COD_CLIENTE]:[GERENTE]],5,0)</f>
        <v>Dexter</v>
      </c>
      <c r="F1200" s="16" t="str">
        <f>VLOOKUP(Respostas[[#This Row],[CÓD_CLIENTE]],Localidades[],2,0)</f>
        <v>Manaus</v>
      </c>
      <c r="G1200" s="16" t="str">
        <f>VLOOKUP(Respostas[[#This Row],[CÓD_CLIENTE]],Localidades[],3,0)</f>
        <v>AM</v>
      </c>
      <c r="H1200" s="16" t="str">
        <f>VLOOKUP(Respostas[[#This Row],[CÓD_CLIENTE]],Localidades[],4,0)</f>
        <v>Norte</v>
      </c>
      <c r="I1200" s="16" t="s">
        <v>57</v>
      </c>
      <c r="J1200" s="16">
        <v>10</v>
      </c>
      <c r="K1200" s="17" t="str">
        <f>IF(Respostas[[#This Row],[NOTA_FINAL_NPS]]&gt;=9,"Promotor",IF(Respostas[[#This Row],[NOTA_FINAL_NPS]]&lt;6,"Detrator","Neutro"))</f>
        <v>Promotor</v>
      </c>
    </row>
    <row r="1201" spans="2:11" x14ac:dyDescent="0.2">
      <c r="B1201" s="15">
        <v>44487</v>
      </c>
      <c r="C1201" s="15" t="str">
        <f>UPPER(TEXT(Respostas[[#This Row],[DATA_RESPOSTA]],"mmm"))</f>
        <v>OUT</v>
      </c>
      <c r="D1201" s="16">
        <v>9001251</v>
      </c>
      <c r="E1201" s="16" t="str">
        <f>VLOOKUP(Respostas[[#This Row],[CÓD_CLIENTE]],CadastroClientes[[COD_CLIENTE]:[GERENTE]],5,0)</f>
        <v>Dexter</v>
      </c>
      <c r="F1201" s="16" t="str">
        <f>VLOOKUP(Respostas[[#This Row],[CÓD_CLIENTE]],Localidades[],2,0)</f>
        <v>Belo Horizonte</v>
      </c>
      <c r="G1201" s="16" t="str">
        <f>VLOOKUP(Respostas[[#This Row],[CÓD_CLIENTE]],Localidades[],3,0)</f>
        <v>MG</v>
      </c>
      <c r="H1201" s="16" t="str">
        <f>VLOOKUP(Respostas[[#This Row],[CÓD_CLIENTE]],Localidades[],4,0)</f>
        <v>Sudeste</v>
      </c>
      <c r="I1201" s="16" t="s">
        <v>54</v>
      </c>
      <c r="J1201" s="16">
        <v>8</v>
      </c>
      <c r="K1201" s="17" t="str">
        <f>IF(Respostas[[#This Row],[NOTA_FINAL_NPS]]&gt;=9,"Promotor",IF(Respostas[[#This Row],[NOTA_FINAL_NPS]]&lt;6,"Detrator","Neutro"))</f>
        <v>Neutro</v>
      </c>
    </row>
    <row r="1202" spans="2:11" x14ac:dyDescent="0.2">
      <c r="B1202" s="15">
        <v>44487</v>
      </c>
      <c r="C1202" s="15" t="str">
        <f>UPPER(TEXT(Respostas[[#This Row],[DATA_RESPOSTA]],"mmm"))</f>
        <v>OUT</v>
      </c>
      <c r="D1202" s="16">
        <v>9001362</v>
      </c>
      <c r="E1202" s="16" t="str">
        <f>VLOOKUP(Respostas[[#This Row],[CÓD_CLIENTE]],CadastroClientes[[COD_CLIENTE]:[GERENTE]],5,0)</f>
        <v>Michael</v>
      </c>
      <c r="F1202" s="16" t="str">
        <f>VLOOKUP(Respostas[[#This Row],[CÓD_CLIENTE]],Localidades[],2,0)</f>
        <v>Rio de Janeiro</v>
      </c>
      <c r="G1202" s="16" t="str">
        <f>VLOOKUP(Respostas[[#This Row],[CÓD_CLIENTE]],Localidades[],3,0)</f>
        <v>RJ</v>
      </c>
      <c r="H1202" s="16" t="str">
        <f>VLOOKUP(Respostas[[#This Row],[CÓD_CLIENTE]],Localidades[],4,0)</f>
        <v>Sudeste</v>
      </c>
      <c r="I1202" s="16" t="s">
        <v>56</v>
      </c>
      <c r="J1202" s="16">
        <v>10</v>
      </c>
      <c r="K1202" s="17" t="str">
        <f>IF(Respostas[[#This Row],[NOTA_FINAL_NPS]]&gt;=9,"Promotor",IF(Respostas[[#This Row],[NOTA_FINAL_NPS]]&lt;6,"Detrator","Neutro"))</f>
        <v>Promotor</v>
      </c>
    </row>
    <row r="1203" spans="2:11" x14ac:dyDescent="0.2">
      <c r="B1203" s="15">
        <v>44487</v>
      </c>
      <c r="C1203" s="15" t="str">
        <f>UPPER(TEXT(Respostas[[#This Row],[DATA_RESPOSTA]],"mmm"))</f>
        <v>OUT</v>
      </c>
      <c r="D1203" s="16">
        <v>9001513</v>
      </c>
      <c r="E1203" s="16" t="str">
        <f>VLOOKUP(Respostas[[#This Row],[CÓD_CLIENTE]],CadastroClientes[[COD_CLIENTE]:[GERENTE]],5,0)</f>
        <v>Kate</v>
      </c>
      <c r="F1203" s="16" t="str">
        <f>VLOOKUP(Respostas[[#This Row],[CÓD_CLIENTE]],Localidades[],2,0)</f>
        <v>Campinas</v>
      </c>
      <c r="G1203" s="16" t="str">
        <f>VLOOKUP(Respostas[[#This Row],[CÓD_CLIENTE]],Localidades[],3,0)</f>
        <v>SP</v>
      </c>
      <c r="H1203" s="16" t="str">
        <f>VLOOKUP(Respostas[[#This Row],[CÓD_CLIENTE]],Localidades[],4,0)</f>
        <v>Sudeste</v>
      </c>
      <c r="I1203" s="16" t="s">
        <v>57</v>
      </c>
      <c r="J1203" s="16">
        <v>2</v>
      </c>
      <c r="K1203" s="17" t="str">
        <f>IF(Respostas[[#This Row],[NOTA_FINAL_NPS]]&gt;=9,"Promotor",IF(Respostas[[#This Row],[NOTA_FINAL_NPS]]&lt;6,"Detrator","Neutro"))</f>
        <v>Detrator</v>
      </c>
    </row>
    <row r="1204" spans="2:11" x14ac:dyDescent="0.2">
      <c r="B1204" s="15">
        <v>44487</v>
      </c>
      <c r="C1204" s="15" t="str">
        <f>UPPER(TEXT(Respostas[[#This Row],[DATA_RESPOSTA]],"mmm"))</f>
        <v>OUT</v>
      </c>
      <c r="D1204" s="16">
        <v>9001566</v>
      </c>
      <c r="E1204" s="16" t="str">
        <f>VLOOKUP(Respostas[[#This Row],[CÓD_CLIENTE]],CadastroClientes[[COD_CLIENTE]:[GERENTE]],5,0)</f>
        <v>Walter</v>
      </c>
      <c r="F1204" s="16" t="str">
        <f>VLOOKUP(Respostas[[#This Row],[CÓD_CLIENTE]],Localidades[],2,0)</f>
        <v>São Paulo</v>
      </c>
      <c r="G1204" s="16" t="str">
        <f>VLOOKUP(Respostas[[#This Row],[CÓD_CLIENTE]],Localidades[],3,0)</f>
        <v>SP</v>
      </c>
      <c r="H1204" s="16" t="str">
        <f>VLOOKUP(Respostas[[#This Row],[CÓD_CLIENTE]],Localidades[],4,0)</f>
        <v>Sudeste</v>
      </c>
      <c r="I1204" s="16" t="s">
        <v>57</v>
      </c>
      <c r="J1204" s="16">
        <v>9</v>
      </c>
      <c r="K1204" s="17" t="str">
        <f>IF(Respostas[[#This Row],[NOTA_FINAL_NPS]]&gt;=9,"Promotor",IF(Respostas[[#This Row],[NOTA_FINAL_NPS]]&lt;6,"Detrator","Neutro"))</f>
        <v>Promotor</v>
      </c>
    </row>
    <row r="1205" spans="2:11" x14ac:dyDescent="0.2">
      <c r="B1205" s="15">
        <v>44488</v>
      </c>
      <c r="C1205" s="15" t="str">
        <f>UPPER(TEXT(Respostas[[#This Row],[DATA_RESPOSTA]],"mmm"))</f>
        <v>OUT</v>
      </c>
      <c r="D1205" s="16">
        <v>9000309</v>
      </c>
      <c r="E1205" s="16" t="str">
        <f>VLOOKUP(Respostas[[#This Row],[CÓD_CLIENTE]],CadastroClientes[[COD_CLIENTE]:[GERENTE]],5,0)</f>
        <v>Analise</v>
      </c>
      <c r="F1205" s="16" t="str">
        <f>VLOOKUP(Respostas[[#This Row],[CÓD_CLIENTE]],Localidades[],2,0)</f>
        <v>Florianopolis</v>
      </c>
      <c r="G1205" s="16" t="str">
        <f>VLOOKUP(Respostas[[#This Row],[CÓD_CLIENTE]],Localidades[],3,0)</f>
        <v>SC</v>
      </c>
      <c r="H1205" s="16" t="str">
        <f>VLOOKUP(Respostas[[#This Row],[CÓD_CLIENTE]],Localidades[],4,0)</f>
        <v>Sul</v>
      </c>
      <c r="I1205" s="16" t="s">
        <v>1</v>
      </c>
      <c r="J1205" s="16">
        <v>7</v>
      </c>
      <c r="K1205" s="17" t="str">
        <f>IF(Respostas[[#This Row],[NOTA_FINAL_NPS]]&gt;=9,"Promotor",IF(Respostas[[#This Row],[NOTA_FINAL_NPS]]&lt;6,"Detrator","Neutro"))</f>
        <v>Neutro</v>
      </c>
    </row>
    <row r="1206" spans="2:11" x14ac:dyDescent="0.2">
      <c r="B1206" s="15">
        <v>44488</v>
      </c>
      <c r="C1206" s="15" t="str">
        <f>UPPER(TEXT(Respostas[[#This Row],[DATA_RESPOSTA]],"mmm"))</f>
        <v>OUT</v>
      </c>
      <c r="D1206" s="16">
        <v>9000462</v>
      </c>
      <c r="E1206" s="16" t="str">
        <f>VLOOKUP(Respostas[[#This Row],[CÓD_CLIENTE]],CadastroClientes[[COD_CLIENTE]:[GERENTE]],5,0)</f>
        <v>Analise</v>
      </c>
      <c r="F1206" s="16" t="str">
        <f>VLOOKUP(Respostas[[#This Row],[CÓD_CLIENTE]],Localidades[],2,0)</f>
        <v>Goiania</v>
      </c>
      <c r="G1206" s="16" t="str">
        <f>VLOOKUP(Respostas[[#This Row],[CÓD_CLIENTE]],Localidades[],3,0)</f>
        <v>GO</v>
      </c>
      <c r="H1206" s="16" t="str">
        <f>VLOOKUP(Respostas[[#This Row],[CÓD_CLIENTE]],Localidades[],4,0)</f>
        <v>Centro-oeste</v>
      </c>
      <c r="I1206" s="16" t="s">
        <v>58</v>
      </c>
      <c r="J1206" s="16">
        <v>8</v>
      </c>
      <c r="K1206" s="17" t="str">
        <f>IF(Respostas[[#This Row],[NOTA_FINAL_NPS]]&gt;=9,"Promotor",IF(Respostas[[#This Row],[NOTA_FINAL_NPS]]&lt;6,"Detrator","Neutro"))</f>
        <v>Neutro</v>
      </c>
    </row>
    <row r="1207" spans="2:11" x14ac:dyDescent="0.2">
      <c r="B1207" s="15">
        <v>44488</v>
      </c>
      <c r="C1207" s="15" t="str">
        <f>UPPER(TEXT(Respostas[[#This Row],[DATA_RESPOSTA]],"mmm"))</f>
        <v>OUT</v>
      </c>
      <c r="D1207" s="16">
        <v>9001031</v>
      </c>
      <c r="E1207" s="16" t="str">
        <f>VLOOKUP(Respostas[[#This Row],[CÓD_CLIENTE]],CadastroClientes[[COD_CLIENTE]:[GERENTE]],5,0)</f>
        <v>Michael</v>
      </c>
      <c r="F1207" s="16" t="str">
        <f>VLOOKUP(Respostas[[#This Row],[CÓD_CLIENTE]],Localidades[],2,0)</f>
        <v>Rio de Janeiro</v>
      </c>
      <c r="G1207" s="16" t="str">
        <f>VLOOKUP(Respostas[[#This Row],[CÓD_CLIENTE]],Localidades[],3,0)</f>
        <v>RJ</v>
      </c>
      <c r="H1207" s="16" t="str">
        <f>VLOOKUP(Respostas[[#This Row],[CÓD_CLIENTE]],Localidades[],4,0)</f>
        <v>Sudeste</v>
      </c>
      <c r="I1207" s="16" t="s">
        <v>56</v>
      </c>
      <c r="J1207" s="16">
        <v>9</v>
      </c>
      <c r="K1207" s="17" t="str">
        <f>IF(Respostas[[#This Row],[NOTA_FINAL_NPS]]&gt;=9,"Promotor",IF(Respostas[[#This Row],[NOTA_FINAL_NPS]]&lt;6,"Detrator","Neutro"))</f>
        <v>Promotor</v>
      </c>
    </row>
    <row r="1208" spans="2:11" x14ac:dyDescent="0.2">
      <c r="B1208" s="15">
        <v>44489</v>
      </c>
      <c r="C1208" s="15" t="str">
        <f>UPPER(TEXT(Respostas[[#This Row],[DATA_RESPOSTA]],"mmm"))</f>
        <v>OUT</v>
      </c>
      <c r="D1208" s="16">
        <v>9000235</v>
      </c>
      <c r="E1208" s="16" t="str">
        <f>VLOOKUP(Respostas[[#This Row],[CÓD_CLIENTE]],CadastroClientes[[COD_CLIENTE]:[GERENTE]],5,0)</f>
        <v>Michael</v>
      </c>
      <c r="F1208" s="16" t="str">
        <f>VLOOKUP(Respostas[[#This Row],[CÓD_CLIENTE]],Localidades[],2,0)</f>
        <v>São Paulo</v>
      </c>
      <c r="G1208" s="16" t="str">
        <f>VLOOKUP(Respostas[[#This Row],[CÓD_CLIENTE]],Localidades[],3,0)</f>
        <v>SP</v>
      </c>
      <c r="H1208" s="16" t="str">
        <f>VLOOKUP(Respostas[[#This Row],[CÓD_CLIENTE]],Localidades[],4,0)</f>
        <v>Sudeste</v>
      </c>
      <c r="I1208" s="16" t="s">
        <v>58</v>
      </c>
      <c r="J1208" s="16">
        <v>5</v>
      </c>
      <c r="K1208" s="17" t="str">
        <f>IF(Respostas[[#This Row],[NOTA_FINAL_NPS]]&gt;=9,"Promotor",IF(Respostas[[#This Row],[NOTA_FINAL_NPS]]&lt;6,"Detrator","Neutro"))</f>
        <v>Detrator</v>
      </c>
    </row>
    <row r="1209" spans="2:11" x14ac:dyDescent="0.2">
      <c r="B1209" s="15">
        <v>44489</v>
      </c>
      <c r="C1209" s="15" t="str">
        <f>UPPER(TEXT(Respostas[[#This Row],[DATA_RESPOSTA]],"mmm"))</f>
        <v>OUT</v>
      </c>
      <c r="D1209" s="16">
        <v>9000582</v>
      </c>
      <c r="E1209" s="16" t="str">
        <f>VLOOKUP(Respostas[[#This Row],[CÓD_CLIENTE]],CadastroClientes[[COD_CLIENTE]:[GERENTE]],5,0)</f>
        <v>Analise</v>
      </c>
      <c r="F1209" s="16" t="str">
        <f>VLOOKUP(Respostas[[#This Row],[CÓD_CLIENTE]],Localidades[],2,0)</f>
        <v>Belo Horizonte</v>
      </c>
      <c r="G1209" s="16" t="str">
        <f>VLOOKUP(Respostas[[#This Row],[CÓD_CLIENTE]],Localidades[],3,0)</f>
        <v>MG</v>
      </c>
      <c r="H1209" s="16" t="str">
        <f>VLOOKUP(Respostas[[#This Row],[CÓD_CLIENTE]],Localidades[],4,0)</f>
        <v>Sudeste</v>
      </c>
      <c r="I1209" s="16" t="s">
        <v>54</v>
      </c>
      <c r="J1209" s="16">
        <v>3</v>
      </c>
      <c r="K1209" s="17" t="str">
        <f>IF(Respostas[[#This Row],[NOTA_FINAL_NPS]]&gt;=9,"Promotor",IF(Respostas[[#This Row],[NOTA_FINAL_NPS]]&lt;6,"Detrator","Neutro"))</f>
        <v>Detrator</v>
      </c>
    </row>
    <row r="1210" spans="2:11" x14ac:dyDescent="0.2">
      <c r="B1210" s="15">
        <v>44489</v>
      </c>
      <c r="C1210" s="15" t="str">
        <f>UPPER(TEXT(Respostas[[#This Row],[DATA_RESPOSTA]],"mmm"))</f>
        <v>OUT</v>
      </c>
      <c r="D1210" s="16">
        <v>9000601</v>
      </c>
      <c r="E1210" s="16" t="str">
        <f>VLOOKUP(Respostas[[#This Row],[CÓD_CLIENTE]],CadastroClientes[[COD_CLIENTE]:[GERENTE]],5,0)</f>
        <v>Analise</v>
      </c>
      <c r="F1210" s="16" t="str">
        <f>VLOOKUP(Respostas[[#This Row],[CÓD_CLIENTE]],Localidades[],2,0)</f>
        <v>Manaus</v>
      </c>
      <c r="G1210" s="16" t="str">
        <f>VLOOKUP(Respostas[[#This Row],[CÓD_CLIENTE]],Localidades[],3,0)</f>
        <v>AM</v>
      </c>
      <c r="H1210" s="16" t="str">
        <f>VLOOKUP(Respostas[[#This Row],[CÓD_CLIENTE]],Localidades[],4,0)</f>
        <v>Norte</v>
      </c>
      <c r="I1210" s="16" t="s">
        <v>56</v>
      </c>
      <c r="J1210" s="16">
        <v>4</v>
      </c>
      <c r="K1210" s="17" t="str">
        <f>IF(Respostas[[#This Row],[NOTA_FINAL_NPS]]&gt;=9,"Promotor",IF(Respostas[[#This Row],[NOTA_FINAL_NPS]]&lt;6,"Detrator","Neutro"))</f>
        <v>Detrator</v>
      </c>
    </row>
    <row r="1211" spans="2:11" x14ac:dyDescent="0.2">
      <c r="B1211" s="15">
        <v>44489</v>
      </c>
      <c r="C1211" s="15" t="str">
        <f>UPPER(TEXT(Respostas[[#This Row],[DATA_RESPOSTA]],"mmm"))</f>
        <v>OUT</v>
      </c>
      <c r="D1211" s="16">
        <v>9000702</v>
      </c>
      <c r="E1211" s="16" t="str">
        <f>VLOOKUP(Respostas[[#This Row],[CÓD_CLIENTE]],CadastroClientes[[COD_CLIENTE]:[GERENTE]],5,0)</f>
        <v>Aria</v>
      </c>
      <c r="F1211" s="16" t="str">
        <f>VLOOKUP(Respostas[[#This Row],[CÓD_CLIENTE]],Localidades[],2,0)</f>
        <v>Goiania</v>
      </c>
      <c r="G1211" s="16" t="str">
        <f>VLOOKUP(Respostas[[#This Row],[CÓD_CLIENTE]],Localidades[],3,0)</f>
        <v>GO</v>
      </c>
      <c r="H1211" s="16" t="str">
        <f>VLOOKUP(Respostas[[#This Row],[CÓD_CLIENTE]],Localidades[],4,0)</f>
        <v>Centro-oeste</v>
      </c>
      <c r="I1211" s="16" t="s">
        <v>1</v>
      </c>
      <c r="J1211" s="16">
        <v>2</v>
      </c>
      <c r="K1211" s="17" t="str">
        <f>IF(Respostas[[#This Row],[NOTA_FINAL_NPS]]&gt;=9,"Promotor",IF(Respostas[[#This Row],[NOTA_FINAL_NPS]]&lt;6,"Detrator","Neutro"))</f>
        <v>Detrator</v>
      </c>
    </row>
    <row r="1212" spans="2:11" x14ac:dyDescent="0.2">
      <c r="B1212" s="15">
        <v>44489</v>
      </c>
      <c r="C1212" s="15" t="str">
        <f>UPPER(TEXT(Respostas[[#This Row],[DATA_RESPOSTA]],"mmm"))</f>
        <v>OUT</v>
      </c>
      <c r="D1212" s="16">
        <v>9000887</v>
      </c>
      <c r="E1212" s="16" t="str">
        <f>VLOOKUP(Respostas[[#This Row],[CÓD_CLIENTE]],CadastroClientes[[COD_CLIENTE]:[GERENTE]],5,0)</f>
        <v>Aria</v>
      </c>
      <c r="F1212" s="16" t="str">
        <f>VLOOKUP(Respostas[[#This Row],[CÓD_CLIENTE]],Localidades[],2,0)</f>
        <v>Manaus</v>
      </c>
      <c r="G1212" s="16" t="str">
        <f>VLOOKUP(Respostas[[#This Row],[CÓD_CLIENTE]],Localidades[],3,0)</f>
        <v>AM</v>
      </c>
      <c r="H1212" s="16" t="str">
        <f>VLOOKUP(Respostas[[#This Row],[CÓD_CLIENTE]],Localidades[],4,0)</f>
        <v>Norte</v>
      </c>
      <c r="I1212" s="16" t="s">
        <v>1</v>
      </c>
      <c r="J1212" s="16">
        <v>7</v>
      </c>
      <c r="K1212" s="17" t="str">
        <f>IF(Respostas[[#This Row],[NOTA_FINAL_NPS]]&gt;=9,"Promotor",IF(Respostas[[#This Row],[NOTA_FINAL_NPS]]&lt;6,"Detrator","Neutro"))</f>
        <v>Neutro</v>
      </c>
    </row>
    <row r="1213" spans="2:11" x14ac:dyDescent="0.2">
      <c r="B1213" s="15">
        <v>44489</v>
      </c>
      <c r="C1213" s="15" t="str">
        <f>UPPER(TEXT(Respostas[[#This Row],[DATA_RESPOSTA]],"mmm"))</f>
        <v>OUT</v>
      </c>
      <c r="D1213" s="16">
        <v>9001447</v>
      </c>
      <c r="E1213" s="16" t="str">
        <f>VLOOKUP(Respostas[[#This Row],[CÓD_CLIENTE]],CadastroClientes[[COD_CLIENTE]:[GERENTE]],5,0)</f>
        <v>Walter</v>
      </c>
      <c r="F1213" s="16" t="str">
        <f>VLOOKUP(Respostas[[#This Row],[CÓD_CLIENTE]],Localidades[],2,0)</f>
        <v>Florianopolis</v>
      </c>
      <c r="G1213" s="16" t="str">
        <f>VLOOKUP(Respostas[[#This Row],[CÓD_CLIENTE]],Localidades[],3,0)</f>
        <v>SC</v>
      </c>
      <c r="H1213" s="16" t="str">
        <f>VLOOKUP(Respostas[[#This Row],[CÓD_CLIENTE]],Localidades[],4,0)</f>
        <v>Sul</v>
      </c>
      <c r="I1213" s="16" t="s">
        <v>57</v>
      </c>
      <c r="J1213" s="16">
        <v>5</v>
      </c>
      <c r="K1213" s="17" t="str">
        <f>IF(Respostas[[#This Row],[NOTA_FINAL_NPS]]&gt;=9,"Promotor",IF(Respostas[[#This Row],[NOTA_FINAL_NPS]]&lt;6,"Detrator","Neutro"))</f>
        <v>Detrator</v>
      </c>
    </row>
    <row r="1214" spans="2:11" x14ac:dyDescent="0.2">
      <c r="B1214" s="15">
        <v>44489</v>
      </c>
      <c r="C1214" s="15" t="str">
        <f>UPPER(TEXT(Respostas[[#This Row],[DATA_RESPOSTA]],"mmm"))</f>
        <v>OUT</v>
      </c>
      <c r="D1214" s="16">
        <v>9001476</v>
      </c>
      <c r="E1214" s="16" t="str">
        <f>VLOOKUP(Respostas[[#This Row],[CÓD_CLIENTE]],CadastroClientes[[COD_CLIENTE]:[GERENTE]],5,0)</f>
        <v>Analise</v>
      </c>
      <c r="F1214" s="16" t="str">
        <f>VLOOKUP(Respostas[[#This Row],[CÓD_CLIENTE]],Localidades[],2,0)</f>
        <v>Florianopolis</v>
      </c>
      <c r="G1214" s="16" t="str">
        <f>VLOOKUP(Respostas[[#This Row],[CÓD_CLIENTE]],Localidades[],3,0)</f>
        <v>SC</v>
      </c>
      <c r="H1214" s="16" t="str">
        <f>VLOOKUP(Respostas[[#This Row],[CÓD_CLIENTE]],Localidades[],4,0)</f>
        <v>Sul</v>
      </c>
      <c r="I1214" s="16" t="s">
        <v>57</v>
      </c>
      <c r="J1214" s="16">
        <v>6</v>
      </c>
      <c r="K1214" s="17" t="str">
        <f>IF(Respostas[[#This Row],[NOTA_FINAL_NPS]]&gt;=9,"Promotor",IF(Respostas[[#This Row],[NOTA_FINAL_NPS]]&lt;6,"Detrator","Neutro"))</f>
        <v>Neutro</v>
      </c>
    </row>
    <row r="1215" spans="2:11" x14ac:dyDescent="0.2">
      <c r="B1215" s="15">
        <v>44489</v>
      </c>
      <c r="C1215" s="15" t="str">
        <f>UPPER(TEXT(Respostas[[#This Row],[DATA_RESPOSTA]],"mmm"))</f>
        <v>OUT</v>
      </c>
      <c r="D1215" s="16">
        <v>9001535</v>
      </c>
      <c r="E1215" s="16" t="str">
        <f>VLOOKUP(Respostas[[#This Row],[CÓD_CLIENTE]],CadastroClientes[[COD_CLIENTE]:[GERENTE]],5,0)</f>
        <v>Analise</v>
      </c>
      <c r="F1215" s="16" t="str">
        <f>VLOOKUP(Respostas[[#This Row],[CÓD_CLIENTE]],Localidades[],2,0)</f>
        <v>Recife</v>
      </c>
      <c r="G1215" s="16" t="str">
        <f>VLOOKUP(Respostas[[#This Row],[CÓD_CLIENTE]],Localidades[],3,0)</f>
        <v>PE</v>
      </c>
      <c r="H1215" s="16" t="str">
        <f>VLOOKUP(Respostas[[#This Row],[CÓD_CLIENTE]],Localidades[],4,0)</f>
        <v>Nordeste</v>
      </c>
      <c r="I1215" s="16" t="s">
        <v>57</v>
      </c>
      <c r="J1215" s="16">
        <v>6</v>
      </c>
      <c r="K1215" s="17" t="str">
        <f>IF(Respostas[[#This Row],[NOTA_FINAL_NPS]]&gt;=9,"Promotor",IF(Respostas[[#This Row],[NOTA_FINAL_NPS]]&lt;6,"Detrator","Neutro"))</f>
        <v>Neutro</v>
      </c>
    </row>
    <row r="1216" spans="2:11" x14ac:dyDescent="0.2">
      <c r="B1216" s="15">
        <v>44490</v>
      </c>
      <c r="C1216" s="15" t="str">
        <f>UPPER(TEXT(Respostas[[#This Row],[DATA_RESPOSTA]],"mmm"))</f>
        <v>OUT</v>
      </c>
      <c r="D1216" s="16">
        <v>9000570</v>
      </c>
      <c r="E1216" s="16" t="str">
        <f>VLOOKUP(Respostas[[#This Row],[CÓD_CLIENTE]],CadastroClientes[[COD_CLIENTE]:[GERENTE]],5,0)</f>
        <v>Analise</v>
      </c>
      <c r="F1216" s="16" t="str">
        <f>VLOOKUP(Respostas[[#This Row],[CÓD_CLIENTE]],Localidades[],2,0)</f>
        <v>Porto Alegre</v>
      </c>
      <c r="G1216" s="16" t="str">
        <f>VLOOKUP(Respostas[[#This Row],[CÓD_CLIENTE]],Localidades[],3,0)</f>
        <v>RS</v>
      </c>
      <c r="H1216" s="16" t="str">
        <f>VLOOKUP(Respostas[[#This Row],[CÓD_CLIENTE]],Localidades[],4,0)</f>
        <v>Sul</v>
      </c>
      <c r="I1216" s="16" t="s">
        <v>1</v>
      </c>
      <c r="J1216" s="16">
        <v>10</v>
      </c>
      <c r="K1216" s="17" t="str">
        <f>IF(Respostas[[#This Row],[NOTA_FINAL_NPS]]&gt;=9,"Promotor",IF(Respostas[[#This Row],[NOTA_FINAL_NPS]]&lt;6,"Detrator","Neutro"))</f>
        <v>Promotor</v>
      </c>
    </row>
    <row r="1217" spans="2:11" x14ac:dyDescent="0.2">
      <c r="B1217" s="15">
        <v>44490</v>
      </c>
      <c r="C1217" s="15" t="str">
        <f>UPPER(TEXT(Respostas[[#This Row],[DATA_RESPOSTA]],"mmm"))</f>
        <v>OUT</v>
      </c>
      <c r="D1217" s="16">
        <v>9001214</v>
      </c>
      <c r="E1217" s="16" t="str">
        <f>VLOOKUP(Respostas[[#This Row],[CÓD_CLIENTE]],CadastroClientes[[COD_CLIENTE]:[GERENTE]],5,0)</f>
        <v>Walter</v>
      </c>
      <c r="F1217" s="16" t="str">
        <f>VLOOKUP(Respostas[[#This Row],[CÓD_CLIENTE]],Localidades[],2,0)</f>
        <v>Florianopolis</v>
      </c>
      <c r="G1217" s="16" t="str">
        <f>VLOOKUP(Respostas[[#This Row],[CÓD_CLIENTE]],Localidades[],3,0)</f>
        <v>SC</v>
      </c>
      <c r="H1217" s="16" t="str">
        <f>VLOOKUP(Respostas[[#This Row],[CÓD_CLIENTE]],Localidades[],4,0)</f>
        <v>Sul</v>
      </c>
      <c r="I1217" s="16" t="s">
        <v>55</v>
      </c>
      <c r="J1217" s="16">
        <v>5</v>
      </c>
      <c r="K1217" s="17" t="str">
        <f>IF(Respostas[[#This Row],[NOTA_FINAL_NPS]]&gt;=9,"Promotor",IF(Respostas[[#This Row],[NOTA_FINAL_NPS]]&lt;6,"Detrator","Neutro"))</f>
        <v>Detrator</v>
      </c>
    </row>
    <row r="1218" spans="2:11" x14ac:dyDescent="0.2">
      <c r="B1218" s="15">
        <v>44490</v>
      </c>
      <c r="C1218" s="15" t="str">
        <f>UPPER(TEXT(Respostas[[#This Row],[DATA_RESPOSTA]],"mmm"))</f>
        <v>OUT</v>
      </c>
      <c r="D1218" s="16">
        <v>9001252</v>
      </c>
      <c r="E1218" s="16" t="str">
        <f>VLOOKUP(Respostas[[#This Row],[CÓD_CLIENTE]],CadastroClientes[[COD_CLIENTE]:[GERENTE]],5,0)</f>
        <v>Aria</v>
      </c>
      <c r="F1218" s="16" t="str">
        <f>VLOOKUP(Respostas[[#This Row],[CÓD_CLIENTE]],Localidades[],2,0)</f>
        <v>Recife</v>
      </c>
      <c r="G1218" s="16" t="str">
        <f>VLOOKUP(Respostas[[#This Row],[CÓD_CLIENTE]],Localidades[],3,0)</f>
        <v>PE</v>
      </c>
      <c r="H1218" s="16" t="str">
        <f>VLOOKUP(Respostas[[#This Row],[CÓD_CLIENTE]],Localidades[],4,0)</f>
        <v>Nordeste</v>
      </c>
      <c r="I1218" s="16" t="s">
        <v>57</v>
      </c>
      <c r="J1218" s="16">
        <v>7</v>
      </c>
      <c r="K1218" s="17" t="str">
        <f>IF(Respostas[[#This Row],[NOTA_FINAL_NPS]]&gt;=9,"Promotor",IF(Respostas[[#This Row],[NOTA_FINAL_NPS]]&lt;6,"Detrator","Neutro"))</f>
        <v>Neutro</v>
      </c>
    </row>
    <row r="1219" spans="2:11" x14ac:dyDescent="0.2">
      <c r="B1219" s="15">
        <v>44490</v>
      </c>
      <c r="C1219" s="15" t="str">
        <f>UPPER(TEXT(Respostas[[#This Row],[DATA_RESPOSTA]],"mmm"))</f>
        <v>OUT</v>
      </c>
      <c r="D1219" s="16">
        <v>9001464</v>
      </c>
      <c r="E1219" s="16" t="str">
        <f>VLOOKUP(Respostas[[#This Row],[CÓD_CLIENTE]],CadastroClientes[[COD_CLIENTE]:[GERENTE]],5,0)</f>
        <v>Walter</v>
      </c>
      <c r="F1219" s="16" t="str">
        <f>VLOOKUP(Respostas[[#This Row],[CÓD_CLIENTE]],Localidades[],2,0)</f>
        <v>São Paulo</v>
      </c>
      <c r="G1219" s="16" t="str">
        <f>VLOOKUP(Respostas[[#This Row],[CÓD_CLIENTE]],Localidades[],3,0)</f>
        <v>SP</v>
      </c>
      <c r="H1219" s="16" t="str">
        <f>VLOOKUP(Respostas[[#This Row],[CÓD_CLIENTE]],Localidades[],4,0)</f>
        <v>Sudeste</v>
      </c>
      <c r="I1219" s="16" t="s">
        <v>57</v>
      </c>
      <c r="J1219" s="16">
        <v>9</v>
      </c>
      <c r="K1219" s="17" t="str">
        <f>IF(Respostas[[#This Row],[NOTA_FINAL_NPS]]&gt;=9,"Promotor",IF(Respostas[[#This Row],[NOTA_FINAL_NPS]]&lt;6,"Detrator","Neutro"))</f>
        <v>Promotor</v>
      </c>
    </row>
    <row r="1220" spans="2:11" x14ac:dyDescent="0.2">
      <c r="B1220" s="15">
        <v>44490</v>
      </c>
      <c r="C1220" s="15" t="str">
        <f>UPPER(TEXT(Respostas[[#This Row],[DATA_RESPOSTA]],"mmm"))</f>
        <v>OUT</v>
      </c>
      <c r="D1220" s="16">
        <v>9001470</v>
      </c>
      <c r="E1220" s="16" t="str">
        <f>VLOOKUP(Respostas[[#This Row],[CÓD_CLIENTE]],CadastroClientes[[COD_CLIENTE]:[GERENTE]],5,0)</f>
        <v>Michael</v>
      </c>
      <c r="F1220" s="16" t="str">
        <f>VLOOKUP(Respostas[[#This Row],[CÓD_CLIENTE]],Localidades[],2,0)</f>
        <v>Goiania</v>
      </c>
      <c r="G1220" s="16" t="str">
        <f>VLOOKUP(Respostas[[#This Row],[CÓD_CLIENTE]],Localidades[],3,0)</f>
        <v>GO</v>
      </c>
      <c r="H1220" s="16" t="str">
        <f>VLOOKUP(Respostas[[#This Row],[CÓD_CLIENTE]],Localidades[],4,0)</f>
        <v>Centro-oeste</v>
      </c>
      <c r="I1220" s="16" t="s">
        <v>57</v>
      </c>
      <c r="J1220" s="16">
        <v>1</v>
      </c>
      <c r="K1220" s="17" t="str">
        <f>IF(Respostas[[#This Row],[NOTA_FINAL_NPS]]&gt;=9,"Promotor",IF(Respostas[[#This Row],[NOTA_FINAL_NPS]]&lt;6,"Detrator","Neutro"))</f>
        <v>Detrator</v>
      </c>
    </row>
    <row r="1221" spans="2:11" x14ac:dyDescent="0.2">
      <c r="B1221" s="15">
        <v>44491</v>
      </c>
      <c r="C1221" s="15" t="str">
        <f>UPPER(TEXT(Respostas[[#This Row],[DATA_RESPOSTA]],"mmm"))</f>
        <v>OUT</v>
      </c>
      <c r="D1221" s="16">
        <v>9000417</v>
      </c>
      <c r="E1221" s="16" t="str">
        <f>VLOOKUP(Respostas[[#This Row],[CÓD_CLIENTE]],CadastroClientes[[COD_CLIENTE]:[GERENTE]],5,0)</f>
        <v>Analise</v>
      </c>
      <c r="F1221" s="16" t="str">
        <f>VLOOKUP(Respostas[[#This Row],[CÓD_CLIENTE]],Localidades[],2,0)</f>
        <v>Belo Horizonte</v>
      </c>
      <c r="G1221" s="16" t="str">
        <f>VLOOKUP(Respostas[[#This Row],[CÓD_CLIENTE]],Localidades[],3,0)</f>
        <v>MG</v>
      </c>
      <c r="H1221" s="16" t="str">
        <f>VLOOKUP(Respostas[[#This Row],[CÓD_CLIENTE]],Localidades[],4,0)</f>
        <v>Sudeste</v>
      </c>
      <c r="I1221" s="16" t="s">
        <v>57</v>
      </c>
      <c r="J1221" s="16">
        <v>2</v>
      </c>
      <c r="K1221" s="17" t="str">
        <f>IF(Respostas[[#This Row],[NOTA_FINAL_NPS]]&gt;=9,"Promotor",IF(Respostas[[#This Row],[NOTA_FINAL_NPS]]&lt;6,"Detrator","Neutro"))</f>
        <v>Detrator</v>
      </c>
    </row>
    <row r="1222" spans="2:11" x14ac:dyDescent="0.2">
      <c r="B1222" s="15">
        <v>44491</v>
      </c>
      <c r="C1222" s="15" t="str">
        <f>UPPER(TEXT(Respostas[[#This Row],[DATA_RESPOSTA]],"mmm"))</f>
        <v>OUT</v>
      </c>
      <c r="D1222" s="16">
        <v>9000506</v>
      </c>
      <c r="E1222" s="16" t="str">
        <f>VLOOKUP(Respostas[[#This Row],[CÓD_CLIENTE]],CadastroClientes[[COD_CLIENTE]:[GERENTE]],5,0)</f>
        <v>Analise</v>
      </c>
      <c r="F1222" s="16" t="str">
        <f>VLOOKUP(Respostas[[#This Row],[CÓD_CLIENTE]],Localidades[],2,0)</f>
        <v>Porto Alegre</v>
      </c>
      <c r="G1222" s="16" t="str">
        <f>VLOOKUP(Respostas[[#This Row],[CÓD_CLIENTE]],Localidades[],3,0)</f>
        <v>RS</v>
      </c>
      <c r="H1222" s="16" t="str">
        <f>VLOOKUP(Respostas[[#This Row],[CÓD_CLIENTE]],Localidades[],4,0)</f>
        <v>Sul</v>
      </c>
      <c r="I1222" s="16" t="s">
        <v>56</v>
      </c>
      <c r="J1222" s="16">
        <v>3</v>
      </c>
      <c r="K1222" s="17" t="str">
        <f>IF(Respostas[[#This Row],[NOTA_FINAL_NPS]]&gt;=9,"Promotor",IF(Respostas[[#This Row],[NOTA_FINAL_NPS]]&lt;6,"Detrator","Neutro"))</f>
        <v>Detrator</v>
      </c>
    </row>
    <row r="1223" spans="2:11" x14ac:dyDescent="0.2">
      <c r="B1223" s="15">
        <v>44491</v>
      </c>
      <c r="C1223" s="15" t="str">
        <f>UPPER(TEXT(Respostas[[#This Row],[DATA_RESPOSTA]],"mmm"))</f>
        <v>OUT</v>
      </c>
      <c r="D1223" s="16">
        <v>9000597</v>
      </c>
      <c r="E1223" s="16" t="str">
        <f>VLOOKUP(Respostas[[#This Row],[CÓD_CLIENTE]],CadastroClientes[[COD_CLIENTE]:[GERENTE]],5,0)</f>
        <v>Analise</v>
      </c>
      <c r="F1223" s="16" t="str">
        <f>VLOOKUP(Respostas[[#This Row],[CÓD_CLIENTE]],Localidades[],2,0)</f>
        <v>Campinas</v>
      </c>
      <c r="G1223" s="16" t="str">
        <f>VLOOKUP(Respostas[[#This Row],[CÓD_CLIENTE]],Localidades[],3,0)</f>
        <v>SP</v>
      </c>
      <c r="H1223" s="16" t="str">
        <f>VLOOKUP(Respostas[[#This Row],[CÓD_CLIENTE]],Localidades[],4,0)</f>
        <v>Sudeste</v>
      </c>
      <c r="I1223" s="16" t="s">
        <v>57</v>
      </c>
      <c r="J1223" s="16">
        <v>10</v>
      </c>
      <c r="K1223" s="17" t="str">
        <f>IF(Respostas[[#This Row],[NOTA_FINAL_NPS]]&gt;=9,"Promotor",IF(Respostas[[#This Row],[NOTA_FINAL_NPS]]&lt;6,"Detrator","Neutro"))</f>
        <v>Promotor</v>
      </c>
    </row>
    <row r="1224" spans="2:11" x14ac:dyDescent="0.2">
      <c r="B1224" s="15">
        <v>44491</v>
      </c>
      <c r="C1224" s="15" t="str">
        <f>UPPER(TEXT(Respostas[[#This Row],[DATA_RESPOSTA]],"mmm"))</f>
        <v>OUT</v>
      </c>
      <c r="D1224" s="16">
        <v>9000659</v>
      </c>
      <c r="E1224" s="16" t="str">
        <f>VLOOKUP(Respostas[[#This Row],[CÓD_CLIENTE]],CadastroClientes[[COD_CLIENTE]:[GERENTE]],5,0)</f>
        <v>Analise</v>
      </c>
      <c r="F1224" s="16" t="str">
        <f>VLOOKUP(Respostas[[#This Row],[CÓD_CLIENTE]],Localidades[],2,0)</f>
        <v>Manaus</v>
      </c>
      <c r="G1224" s="16" t="str">
        <f>VLOOKUP(Respostas[[#This Row],[CÓD_CLIENTE]],Localidades[],3,0)</f>
        <v>AM</v>
      </c>
      <c r="H1224" s="16" t="str">
        <f>VLOOKUP(Respostas[[#This Row],[CÓD_CLIENTE]],Localidades[],4,0)</f>
        <v>Norte</v>
      </c>
      <c r="I1224" s="16" t="s">
        <v>58</v>
      </c>
      <c r="J1224" s="16">
        <v>9</v>
      </c>
      <c r="K1224" s="17" t="str">
        <f>IF(Respostas[[#This Row],[NOTA_FINAL_NPS]]&gt;=9,"Promotor",IF(Respostas[[#This Row],[NOTA_FINAL_NPS]]&lt;6,"Detrator","Neutro"))</f>
        <v>Promotor</v>
      </c>
    </row>
    <row r="1225" spans="2:11" x14ac:dyDescent="0.2">
      <c r="B1225" s="15">
        <v>44491</v>
      </c>
      <c r="C1225" s="15" t="str">
        <f>UPPER(TEXT(Respostas[[#This Row],[DATA_RESPOSTA]],"mmm"))</f>
        <v>OUT</v>
      </c>
      <c r="D1225" s="16">
        <v>9000935</v>
      </c>
      <c r="E1225" s="16" t="str">
        <f>VLOOKUP(Respostas[[#This Row],[CÓD_CLIENTE]],CadastroClientes[[COD_CLIENTE]:[GERENTE]],5,0)</f>
        <v>Aria</v>
      </c>
      <c r="F1225" s="16" t="str">
        <f>VLOOKUP(Respostas[[#This Row],[CÓD_CLIENTE]],Localidades[],2,0)</f>
        <v>Porto Alegre</v>
      </c>
      <c r="G1225" s="16" t="str">
        <f>VLOOKUP(Respostas[[#This Row],[CÓD_CLIENTE]],Localidades[],3,0)</f>
        <v>RS</v>
      </c>
      <c r="H1225" s="16" t="str">
        <f>VLOOKUP(Respostas[[#This Row],[CÓD_CLIENTE]],Localidades[],4,0)</f>
        <v>Sul</v>
      </c>
      <c r="I1225" s="16" t="s">
        <v>1</v>
      </c>
      <c r="J1225" s="16">
        <v>1</v>
      </c>
      <c r="K1225" s="17" t="str">
        <f>IF(Respostas[[#This Row],[NOTA_FINAL_NPS]]&gt;=9,"Promotor",IF(Respostas[[#This Row],[NOTA_FINAL_NPS]]&lt;6,"Detrator","Neutro"))</f>
        <v>Detrator</v>
      </c>
    </row>
    <row r="1226" spans="2:11" x14ac:dyDescent="0.2">
      <c r="B1226" s="15">
        <v>44491</v>
      </c>
      <c r="C1226" s="15" t="str">
        <f>UPPER(TEXT(Respostas[[#This Row],[DATA_RESPOSTA]],"mmm"))</f>
        <v>OUT</v>
      </c>
      <c r="D1226" s="16">
        <v>9001025</v>
      </c>
      <c r="E1226" s="16" t="str">
        <f>VLOOKUP(Respostas[[#This Row],[CÓD_CLIENTE]],CadastroClientes[[COD_CLIENTE]:[GERENTE]],5,0)</f>
        <v>Walter</v>
      </c>
      <c r="F1226" s="16" t="str">
        <f>VLOOKUP(Respostas[[#This Row],[CÓD_CLIENTE]],Localidades[],2,0)</f>
        <v>Porto Alegre</v>
      </c>
      <c r="G1226" s="16" t="str">
        <f>VLOOKUP(Respostas[[#This Row],[CÓD_CLIENTE]],Localidades[],3,0)</f>
        <v>RS</v>
      </c>
      <c r="H1226" s="16" t="str">
        <f>VLOOKUP(Respostas[[#This Row],[CÓD_CLIENTE]],Localidades[],4,0)</f>
        <v>Sul</v>
      </c>
      <c r="I1226" s="16" t="s">
        <v>55</v>
      </c>
      <c r="J1226" s="16">
        <v>8</v>
      </c>
      <c r="K1226" s="17" t="str">
        <f>IF(Respostas[[#This Row],[NOTA_FINAL_NPS]]&gt;=9,"Promotor",IF(Respostas[[#This Row],[NOTA_FINAL_NPS]]&lt;6,"Detrator","Neutro"))</f>
        <v>Neutro</v>
      </c>
    </row>
    <row r="1227" spans="2:11" x14ac:dyDescent="0.2">
      <c r="B1227" s="15">
        <v>44491</v>
      </c>
      <c r="C1227" s="15" t="str">
        <f>UPPER(TEXT(Respostas[[#This Row],[DATA_RESPOSTA]],"mmm"))</f>
        <v>OUT</v>
      </c>
      <c r="D1227" s="16">
        <v>9001063</v>
      </c>
      <c r="E1227" s="16" t="str">
        <f>VLOOKUP(Respostas[[#This Row],[CÓD_CLIENTE]],CadastroClientes[[COD_CLIENTE]:[GERENTE]],5,0)</f>
        <v>Walter</v>
      </c>
      <c r="F1227" s="16" t="str">
        <f>VLOOKUP(Respostas[[#This Row],[CÓD_CLIENTE]],Localidades[],2,0)</f>
        <v>São Paulo</v>
      </c>
      <c r="G1227" s="16" t="str">
        <f>VLOOKUP(Respostas[[#This Row],[CÓD_CLIENTE]],Localidades[],3,0)</f>
        <v>SP</v>
      </c>
      <c r="H1227" s="16" t="str">
        <f>VLOOKUP(Respostas[[#This Row],[CÓD_CLIENTE]],Localidades[],4,0)</f>
        <v>Sudeste</v>
      </c>
      <c r="I1227" s="16" t="s">
        <v>56</v>
      </c>
      <c r="J1227" s="16">
        <v>1</v>
      </c>
      <c r="K1227" s="17" t="str">
        <f>IF(Respostas[[#This Row],[NOTA_FINAL_NPS]]&gt;=9,"Promotor",IF(Respostas[[#This Row],[NOTA_FINAL_NPS]]&lt;6,"Detrator","Neutro"))</f>
        <v>Detrator</v>
      </c>
    </row>
    <row r="1228" spans="2:11" x14ac:dyDescent="0.2">
      <c r="B1228" s="15">
        <v>44492</v>
      </c>
      <c r="C1228" s="15" t="str">
        <f>UPPER(TEXT(Respostas[[#This Row],[DATA_RESPOSTA]],"mmm"))</f>
        <v>OUT</v>
      </c>
      <c r="D1228" s="16">
        <v>9000033</v>
      </c>
      <c r="E1228" s="16" t="str">
        <f>VLOOKUP(Respostas[[#This Row],[CÓD_CLIENTE]],CadastroClientes[[COD_CLIENTE]:[GERENTE]],5,0)</f>
        <v>Michael</v>
      </c>
      <c r="F1228" s="16" t="str">
        <f>VLOOKUP(Respostas[[#This Row],[CÓD_CLIENTE]],Localidades[],2,0)</f>
        <v>Porto Alegre</v>
      </c>
      <c r="G1228" s="16" t="str">
        <f>VLOOKUP(Respostas[[#This Row],[CÓD_CLIENTE]],Localidades[],3,0)</f>
        <v>RS</v>
      </c>
      <c r="H1228" s="16" t="str">
        <f>VLOOKUP(Respostas[[#This Row],[CÓD_CLIENTE]],Localidades[],4,0)</f>
        <v>Sul</v>
      </c>
      <c r="I1228" s="16" t="s">
        <v>54</v>
      </c>
      <c r="J1228" s="16">
        <v>5</v>
      </c>
      <c r="K1228" s="17" t="str">
        <f>IF(Respostas[[#This Row],[NOTA_FINAL_NPS]]&gt;=9,"Promotor",IF(Respostas[[#This Row],[NOTA_FINAL_NPS]]&lt;6,"Detrator","Neutro"))</f>
        <v>Detrator</v>
      </c>
    </row>
    <row r="1229" spans="2:11" x14ac:dyDescent="0.2">
      <c r="B1229" s="15">
        <v>44492</v>
      </c>
      <c r="C1229" s="15" t="str">
        <f>UPPER(TEXT(Respostas[[#This Row],[DATA_RESPOSTA]],"mmm"))</f>
        <v>OUT</v>
      </c>
      <c r="D1229" s="16">
        <v>9000885</v>
      </c>
      <c r="E1229" s="16" t="str">
        <f>VLOOKUP(Respostas[[#This Row],[CÓD_CLIENTE]],CadastroClientes[[COD_CLIENTE]:[GERENTE]],5,0)</f>
        <v>Aria</v>
      </c>
      <c r="F1229" s="16" t="str">
        <f>VLOOKUP(Respostas[[#This Row],[CÓD_CLIENTE]],Localidades[],2,0)</f>
        <v>Recife</v>
      </c>
      <c r="G1229" s="16" t="str">
        <f>VLOOKUP(Respostas[[#This Row],[CÓD_CLIENTE]],Localidades[],3,0)</f>
        <v>PE</v>
      </c>
      <c r="H1229" s="16" t="str">
        <f>VLOOKUP(Respostas[[#This Row],[CÓD_CLIENTE]],Localidades[],4,0)</f>
        <v>Nordeste</v>
      </c>
      <c r="I1229" s="16" t="s">
        <v>56</v>
      </c>
      <c r="J1229" s="16">
        <v>4</v>
      </c>
      <c r="K1229" s="17" t="str">
        <f>IF(Respostas[[#This Row],[NOTA_FINAL_NPS]]&gt;=9,"Promotor",IF(Respostas[[#This Row],[NOTA_FINAL_NPS]]&lt;6,"Detrator","Neutro"))</f>
        <v>Detrator</v>
      </c>
    </row>
    <row r="1230" spans="2:11" x14ac:dyDescent="0.2">
      <c r="B1230" s="15">
        <v>44492</v>
      </c>
      <c r="C1230" s="15" t="str">
        <f>UPPER(TEXT(Respostas[[#This Row],[DATA_RESPOSTA]],"mmm"))</f>
        <v>OUT</v>
      </c>
      <c r="D1230" s="16">
        <v>9001028</v>
      </c>
      <c r="E1230" s="16" t="str">
        <f>VLOOKUP(Respostas[[#This Row],[CÓD_CLIENTE]],CadastroClientes[[COD_CLIENTE]:[GERENTE]],5,0)</f>
        <v>Dexter</v>
      </c>
      <c r="F1230" s="16" t="str">
        <f>VLOOKUP(Respostas[[#This Row],[CÓD_CLIENTE]],Localidades[],2,0)</f>
        <v>Campinas</v>
      </c>
      <c r="G1230" s="16" t="str">
        <f>VLOOKUP(Respostas[[#This Row],[CÓD_CLIENTE]],Localidades[],3,0)</f>
        <v>SP</v>
      </c>
      <c r="H1230" s="16" t="str">
        <f>VLOOKUP(Respostas[[#This Row],[CÓD_CLIENTE]],Localidades[],4,0)</f>
        <v>Sudeste</v>
      </c>
      <c r="I1230" s="16" t="s">
        <v>56</v>
      </c>
      <c r="J1230" s="16">
        <v>7</v>
      </c>
      <c r="K1230" s="17" t="str">
        <f>IF(Respostas[[#This Row],[NOTA_FINAL_NPS]]&gt;=9,"Promotor",IF(Respostas[[#This Row],[NOTA_FINAL_NPS]]&lt;6,"Detrator","Neutro"))</f>
        <v>Neutro</v>
      </c>
    </row>
    <row r="1231" spans="2:11" x14ac:dyDescent="0.2">
      <c r="B1231" s="15">
        <v>44492</v>
      </c>
      <c r="C1231" s="15" t="str">
        <f>UPPER(TEXT(Respostas[[#This Row],[DATA_RESPOSTA]],"mmm"))</f>
        <v>OUT</v>
      </c>
      <c r="D1231" s="16">
        <v>9001163</v>
      </c>
      <c r="E1231" s="16" t="str">
        <f>VLOOKUP(Respostas[[#This Row],[CÓD_CLIENTE]],CadastroClientes[[COD_CLIENTE]:[GERENTE]],5,0)</f>
        <v>Walter</v>
      </c>
      <c r="F1231" s="16" t="str">
        <f>VLOOKUP(Respostas[[#This Row],[CÓD_CLIENTE]],Localidades[],2,0)</f>
        <v>Florianopolis</v>
      </c>
      <c r="G1231" s="16" t="str">
        <f>VLOOKUP(Respostas[[#This Row],[CÓD_CLIENTE]],Localidades[],3,0)</f>
        <v>SC</v>
      </c>
      <c r="H1231" s="16" t="str">
        <f>VLOOKUP(Respostas[[#This Row],[CÓD_CLIENTE]],Localidades[],4,0)</f>
        <v>Sul</v>
      </c>
      <c r="I1231" s="16" t="s">
        <v>54</v>
      </c>
      <c r="J1231" s="16">
        <v>2</v>
      </c>
      <c r="K1231" s="17" t="str">
        <f>IF(Respostas[[#This Row],[NOTA_FINAL_NPS]]&gt;=9,"Promotor",IF(Respostas[[#This Row],[NOTA_FINAL_NPS]]&lt;6,"Detrator","Neutro"))</f>
        <v>Detrator</v>
      </c>
    </row>
    <row r="1232" spans="2:11" x14ac:dyDescent="0.2">
      <c r="B1232" s="15">
        <v>44492</v>
      </c>
      <c r="C1232" s="15" t="str">
        <f>UPPER(TEXT(Respostas[[#This Row],[DATA_RESPOSTA]],"mmm"))</f>
        <v>OUT</v>
      </c>
      <c r="D1232" s="16">
        <v>9001332</v>
      </c>
      <c r="E1232" s="16" t="str">
        <f>VLOOKUP(Respostas[[#This Row],[CÓD_CLIENTE]],CadastroClientes[[COD_CLIENTE]:[GERENTE]],5,0)</f>
        <v>Walter</v>
      </c>
      <c r="F1232" s="16" t="str">
        <f>VLOOKUP(Respostas[[#This Row],[CÓD_CLIENTE]],Localidades[],2,0)</f>
        <v>São Paulo</v>
      </c>
      <c r="G1232" s="16" t="str">
        <f>VLOOKUP(Respostas[[#This Row],[CÓD_CLIENTE]],Localidades[],3,0)</f>
        <v>SP</v>
      </c>
      <c r="H1232" s="16" t="str">
        <f>VLOOKUP(Respostas[[#This Row],[CÓD_CLIENTE]],Localidades[],4,0)</f>
        <v>Sudeste</v>
      </c>
      <c r="I1232" s="16" t="s">
        <v>57</v>
      </c>
      <c r="J1232" s="16">
        <v>5</v>
      </c>
      <c r="K1232" s="17" t="str">
        <f>IF(Respostas[[#This Row],[NOTA_FINAL_NPS]]&gt;=9,"Promotor",IF(Respostas[[#This Row],[NOTA_FINAL_NPS]]&lt;6,"Detrator","Neutro"))</f>
        <v>Detrator</v>
      </c>
    </row>
    <row r="1233" spans="2:11" x14ac:dyDescent="0.2">
      <c r="B1233" s="15">
        <v>44493</v>
      </c>
      <c r="C1233" s="15" t="str">
        <f>UPPER(TEXT(Respostas[[#This Row],[DATA_RESPOSTA]],"mmm"))</f>
        <v>OUT</v>
      </c>
      <c r="D1233" s="16">
        <v>9000027</v>
      </c>
      <c r="E1233" s="16" t="str">
        <f>VLOOKUP(Respostas[[#This Row],[CÓD_CLIENTE]],CadastroClientes[[COD_CLIENTE]:[GERENTE]],5,0)</f>
        <v>Michael</v>
      </c>
      <c r="F1233" s="16" t="str">
        <f>VLOOKUP(Respostas[[#This Row],[CÓD_CLIENTE]],Localidades[],2,0)</f>
        <v>Porto Alegre</v>
      </c>
      <c r="G1233" s="16" t="str">
        <f>VLOOKUP(Respostas[[#This Row],[CÓD_CLIENTE]],Localidades[],3,0)</f>
        <v>RS</v>
      </c>
      <c r="H1233" s="16" t="str">
        <f>VLOOKUP(Respostas[[#This Row],[CÓD_CLIENTE]],Localidades[],4,0)</f>
        <v>Sul</v>
      </c>
      <c r="I1233" s="16" t="s">
        <v>54</v>
      </c>
      <c r="J1233" s="16">
        <v>2</v>
      </c>
      <c r="K1233" s="17" t="str">
        <f>IF(Respostas[[#This Row],[NOTA_FINAL_NPS]]&gt;=9,"Promotor",IF(Respostas[[#This Row],[NOTA_FINAL_NPS]]&lt;6,"Detrator","Neutro"))</f>
        <v>Detrator</v>
      </c>
    </row>
    <row r="1234" spans="2:11" x14ac:dyDescent="0.2">
      <c r="B1234" s="15">
        <v>44493</v>
      </c>
      <c r="C1234" s="15" t="str">
        <f>UPPER(TEXT(Respostas[[#This Row],[DATA_RESPOSTA]],"mmm"))</f>
        <v>OUT</v>
      </c>
      <c r="D1234" s="16">
        <v>9000423</v>
      </c>
      <c r="E1234" s="16" t="str">
        <f>VLOOKUP(Respostas[[#This Row],[CÓD_CLIENTE]],CadastroClientes[[COD_CLIENTE]:[GERENTE]],5,0)</f>
        <v>Analise</v>
      </c>
      <c r="F1234" s="16" t="str">
        <f>VLOOKUP(Respostas[[#This Row],[CÓD_CLIENTE]],Localidades[],2,0)</f>
        <v>Porto Alegre</v>
      </c>
      <c r="G1234" s="16" t="str">
        <f>VLOOKUP(Respostas[[#This Row],[CÓD_CLIENTE]],Localidades[],3,0)</f>
        <v>RS</v>
      </c>
      <c r="H1234" s="16" t="str">
        <f>VLOOKUP(Respostas[[#This Row],[CÓD_CLIENTE]],Localidades[],4,0)</f>
        <v>Sul</v>
      </c>
      <c r="I1234" s="16" t="s">
        <v>55</v>
      </c>
      <c r="J1234" s="16">
        <v>10</v>
      </c>
      <c r="K1234" s="17" t="str">
        <f>IF(Respostas[[#This Row],[NOTA_FINAL_NPS]]&gt;=9,"Promotor",IF(Respostas[[#This Row],[NOTA_FINAL_NPS]]&lt;6,"Detrator","Neutro"))</f>
        <v>Promotor</v>
      </c>
    </row>
    <row r="1235" spans="2:11" x14ac:dyDescent="0.2">
      <c r="B1235" s="15">
        <v>44493</v>
      </c>
      <c r="C1235" s="15" t="str">
        <f>UPPER(TEXT(Respostas[[#This Row],[DATA_RESPOSTA]],"mmm"))</f>
        <v>OUT</v>
      </c>
      <c r="D1235" s="16">
        <v>9000436</v>
      </c>
      <c r="E1235" s="16" t="str">
        <f>VLOOKUP(Respostas[[#This Row],[CÓD_CLIENTE]],CadastroClientes[[COD_CLIENTE]:[GERENTE]],5,0)</f>
        <v>Analise</v>
      </c>
      <c r="F1235" s="16" t="str">
        <f>VLOOKUP(Respostas[[#This Row],[CÓD_CLIENTE]],Localidades[],2,0)</f>
        <v>Goiania</v>
      </c>
      <c r="G1235" s="16" t="str">
        <f>VLOOKUP(Respostas[[#This Row],[CÓD_CLIENTE]],Localidades[],3,0)</f>
        <v>GO</v>
      </c>
      <c r="H1235" s="16" t="str">
        <f>VLOOKUP(Respostas[[#This Row],[CÓD_CLIENTE]],Localidades[],4,0)</f>
        <v>Centro-oeste</v>
      </c>
      <c r="I1235" s="16" t="s">
        <v>57</v>
      </c>
      <c r="J1235" s="16">
        <v>3</v>
      </c>
      <c r="K1235" s="17" t="str">
        <f>IF(Respostas[[#This Row],[NOTA_FINAL_NPS]]&gt;=9,"Promotor",IF(Respostas[[#This Row],[NOTA_FINAL_NPS]]&lt;6,"Detrator","Neutro"))</f>
        <v>Detrator</v>
      </c>
    </row>
    <row r="1236" spans="2:11" x14ac:dyDescent="0.2">
      <c r="B1236" s="15">
        <v>44493</v>
      </c>
      <c r="C1236" s="15" t="str">
        <f>UPPER(TEXT(Respostas[[#This Row],[DATA_RESPOSTA]],"mmm"))</f>
        <v>OUT</v>
      </c>
      <c r="D1236" s="16">
        <v>9000997</v>
      </c>
      <c r="E1236" s="16" t="str">
        <f>VLOOKUP(Respostas[[#This Row],[CÓD_CLIENTE]],CadastroClientes[[COD_CLIENTE]:[GERENTE]],5,0)</f>
        <v>Analise</v>
      </c>
      <c r="F1236" s="16" t="str">
        <f>VLOOKUP(Respostas[[#This Row],[CÓD_CLIENTE]],Localidades[],2,0)</f>
        <v>Recife</v>
      </c>
      <c r="G1236" s="16" t="str">
        <f>VLOOKUP(Respostas[[#This Row],[CÓD_CLIENTE]],Localidades[],3,0)</f>
        <v>PE</v>
      </c>
      <c r="H1236" s="16" t="str">
        <f>VLOOKUP(Respostas[[#This Row],[CÓD_CLIENTE]],Localidades[],4,0)</f>
        <v>Nordeste</v>
      </c>
      <c r="I1236" s="16" t="s">
        <v>54</v>
      </c>
      <c r="J1236" s="16">
        <v>10</v>
      </c>
      <c r="K1236" s="17" t="str">
        <f>IF(Respostas[[#This Row],[NOTA_FINAL_NPS]]&gt;=9,"Promotor",IF(Respostas[[#This Row],[NOTA_FINAL_NPS]]&lt;6,"Detrator","Neutro"))</f>
        <v>Promotor</v>
      </c>
    </row>
    <row r="1237" spans="2:11" x14ac:dyDescent="0.2">
      <c r="B1237" s="15">
        <v>44493</v>
      </c>
      <c r="C1237" s="15" t="str">
        <f>UPPER(TEXT(Respostas[[#This Row],[DATA_RESPOSTA]],"mmm"))</f>
        <v>OUT</v>
      </c>
      <c r="D1237" s="16">
        <v>9001127</v>
      </c>
      <c r="E1237" s="16" t="str">
        <f>VLOOKUP(Respostas[[#This Row],[CÓD_CLIENTE]],CadastroClientes[[COD_CLIENTE]:[GERENTE]],5,0)</f>
        <v>Dexter</v>
      </c>
      <c r="F1237" s="16" t="str">
        <f>VLOOKUP(Respostas[[#This Row],[CÓD_CLIENTE]],Localidades[],2,0)</f>
        <v>Porto Alegre</v>
      </c>
      <c r="G1237" s="16" t="str">
        <f>VLOOKUP(Respostas[[#This Row],[CÓD_CLIENTE]],Localidades[],3,0)</f>
        <v>RS</v>
      </c>
      <c r="H1237" s="16" t="str">
        <f>VLOOKUP(Respostas[[#This Row],[CÓD_CLIENTE]],Localidades[],4,0)</f>
        <v>Sul</v>
      </c>
      <c r="I1237" s="16" t="s">
        <v>1</v>
      </c>
      <c r="J1237" s="16">
        <v>6</v>
      </c>
      <c r="K1237" s="17" t="str">
        <f>IF(Respostas[[#This Row],[NOTA_FINAL_NPS]]&gt;=9,"Promotor",IF(Respostas[[#This Row],[NOTA_FINAL_NPS]]&lt;6,"Detrator","Neutro"))</f>
        <v>Neutro</v>
      </c>
    </row>
    <row r="1238" spans="2:11" x14ac:dyDescent="0.2">
      <c r="B1238" s="15">
        <v>44494</v>
      </c>
      <c r="C1238" s="15" t="str">
        <f>UPPER(TEXT(Respostas[[#This Row],[DATA_RESPOSTA]],"mmm"))</f>
        <v>OUT</v>
      </c>
      <c r="D1238" s="16">
        <v>9000061</v>
      </c>
      <c r="E1238" s="16" t="str">
        <f>VLOOKUP(Respostas[[#This Row],[CÓD_CLIENTE]],CadastroClientes[[COD_CLIENTE]:[GERENTE]],5,0)</f>
        <v>Analise</v>
      </c>
      <c r="F1238" s="16" t="str">
        <f>VLOOKUP(Respostas[[#This Row],[CÓD_CLIENTE]],Localidades[],2,0)</f>
        <v>Rio de Janeiro</v>
      </c>
      <c r="G1238" s="16" t="str">
        <f>VLOOKUP(Respostas[[#This Row],[CÓD_CLIENTE]],Localidades[],3,0)</f>
        <v>RJ</v>
      </c>
      <c r="H1238" s="16" t="str">
        <f>VLOOKUP(Respostas[[#This Row],[CÓD_CLIENTE]],Localidades[],4,0)</f>
        <v>Sudeste</v>
      </c>
      <c r="I1238" s="16" t="s">
        <v>1</v>
      </c>
      <c r="J1238" s="16">
        <v>9</v>
      </c>
      <c r="K1238" s="17" t="str">
        <f>IF(Respostas[[#This Row],[NOTA_FINAL_NPS]]&gt;=9,"Promotor",IF(Respostas[[#This Row],[NOTA_FINAL_NPS]]&lt;6,"Detrator","Neutro"))</f>
        <v>Promotor</v>
      </c>
    </row>
    <row r="1239" spans="2:11" x14ac:dyDescent="0.2">
      <c r="B1239" s="15">
        <v>44494</v>
      </c>
      <c r="C1239" s="15" t="str">
        <f>UPPER(TEXT(Respostas[[#This Row],[DATA_RESPOSTA]],"mmm"))</f>
        <v>OUT</v>
      </c>
      <c r="D1239" s="16">
        <v>9000828</v>
      </c>
      <c r="E1239" s="16" t="str">
        <f>VLOOKUP(Respostas[[#This Row],[CÓD_CLIENTE]],CadastroClientes[[COD_CLIENTE]:[GERENTE]],5,0)</f>
        <v>Dexter</v>
      </c>
      <c r="F1239" s="16" t="str">
        <f>VLOOKUP(Respostas[[#This Row],[CÓD_CLIENTE]],Localidades[],2,0)</f>
        <v>Rio de Janeiro</v>
      </c>
      <c r="G1239" s="16" t="str">
        <f>VLOOKUP(Respostas[[#This Row],[CÓD_CLIENTE]],Localidades[],3,0)</f>
        <v>RJ</v>
      </c>
      <c r="H1239" s="16" t="str">
        <f>VLOOKUP(Respostas[[#This Row],[CÓD_CLIENTE]],Localidades[],4,0)</f>
        <v>Sudeste</v>
      </c>
      <c r="I1239" s="16" t="s">
        <v>56</v>
      </c>
      <c r="J1239" s="16">
        <v>9</v>
      </c>
      <c r="K1239" s="17" t="str">
        <f>IF(Respostas[[#This Row],[NOTA_FINAL_NPS]]&gt;=9,"Promotor",IF(Respostas[[#This Row],[NOTA_FINAL_NPS]]&lt;6,"Detrator","Neutro"))</f>
        <v>Promotor</v>
      </c>
    </row>
    <row r="1240" spans="2:11" x14ac:dyDescent="0.2">
      <c r="B1240" s="15">
        <v>44494</v>
      </c>
      <c r="C1240" s="15" t="str">
        <f>UPPER(TEXT(Respostas[[#This Row],[DATA_RESPOSTA]],"mmm"))</f>
        <v>OUT</v>
      </c>
      <c r="D1240" s="16">
        <v>9000893</v>
      </c>
      <c r="E1240" s="16" t="str">
        <f>VLOOKUP(Respostas[[#This Row],[CÓD_CLIENTE]],CadastroClientes[[COD_CLIENTE]:[GERENTE]],5,0)</f>
        <v>Aria</v>
      </c>
      <c r="F1240" s="16" t="str">
        <f>VLOOKUP(Respostas[[#This Row],[CÓD_CLIENTE]],Localidades[],2,0)</f>
        <v>Belo Horizonte</v>
      </c>
      <c r="G1240" s="16" t="str">
        <f>VLOOKUP(Respostas[[#This Row],[CÓD_CLIENTE]],Localidades[],3,0)</f>
        <v>MG</v>
      </c>
      <c r="H1240" s="16" t="str">
        <f>VLOOKUP(Respostas[[#This Row],[CÓD_CLIENTE]],Localidades[],4,0)</f>
        <v>Sudeste</v>
      </c>
      <c r="I1240" s="16" t="s">
        <v>1</v>
      </c>
      <c r="J1240" s="16">
        <v>3</v>
      </c>
      <c r="K1240" s="17" t="str">
        <f>IF(Respostas[[#This Row],[NOTA_FINAL_NPS]]&gt;=9,"Promotor",IF(Respostas[[#This Row],[NOTA_FINAL_NPS]]&lt;6,"Detrator","Neutro"))</f>
        <v>Detrator</v>
      </c>
    </row>
    <row r="1241" spans="2:11" x14ac:dyDescent="0.2">
      <c r="B1241" s="15">
        <v>44494</v>
      </c>
      <c r="C1241" s="15" t="str">
        <f>UPPER(TEXT(Respostas[[#This Row],[DATA_RESPOSTA]],"mmm"))</f>
        <v>OUT</v>
      </c>
      <c r="D1241" s="16">
        <v>9001029</v>
      </c>
      <c r="E1241" s="16" t="str">
        <f>VLOOKUP(Respostas[[#This Row],[CÓD_CLIENTE]],CadastroClientes[[COD_CLIENTE]:[GERENTE]],5,0)</f>
        <v>Analise</v>
      </c>
      <c r="F1241" s="16" t="str">
        <f>VLOOKUP(Respostas[[#This Row],[CÓD_CLIENTE]],Localidades[],2,0)</f>
        <v>Belo Horizonte</v>
      </c>
      <c r="G1241" s="16" t="str">
        <f>VLOOKUP(Respostas[[#This Row],[CÓD_CLIENTE]],Localidades[],3,0)</f>
        <v>MG</v>
      </c>
      <c r="H1241" s="16" t="str">
        <f>VLOOKUP(Respostas[[#This Row],[CÓD_CLIENTE]],Localidades[],4,0)</f>
        <v>Sudeste</v>
      </c>
      <c r="I1241" s="16" t="s">
        <v>57</v>
      </c>
      <c r="J1241" s="16">
        <v>3</v>
      </c>
      <c r="K1241" s="17" t="str">
        <f>IF(Respostas[[#This Row],[NOTA_FINAL_NPS]]&gt;=9,"Promotor",IF(Respostas[[#This Row],[NOTA_FINAL_NPS]]&lt;6,"Detrator","Neutro"))</f>
        <v>Detrator</v>
      </c>
    </row>
    <row r="1242" spans="2:11" x14ac:dyDescent="0.2">
      <c r="B1242" s="15">
        <v>44494</v>
      </c>
      <c r="C1242" s="15" t="str">
        <f>UPPER(TEXT(Respostas[[#This Row],[DATA_RESPOSTA]],"mmm"))</f>
        <v>OUT</v>
      </c>
      <c r="D1242" s="16">
        <v>9001120</v>
      </c>
      <c r="E1242" s="16" t="str">
        <f>VLOOKUP(Respostas[[#This Row],[CÓD_CLIENTE]],CadastroClientes[[COD_CLIENTE]:[GERENTE]],5,0)</f>
        <v>Analise</v>
      </c>
      <c r="F1242" s="16" t="str">
        <f>VLOOKUP(Respostas[[#This Row],[CÓD_CLIENTE]],Localidades[],2,0)</f>
        <v>Rio de Janeiro</v>
      </c>
      <c r="G1242" s="16" t="str">
        <f>VLOOKUP(Respostas[[#This Row],[CÓD_CLIENTE]],Localidades[],3,0)</f>
        <v>RJ</v>
      </c>
      <c r="H1242" s="16" t="str">
        <f>VLOOKUP(Respostas[[#This Row],[CÓD_CLIENTE]],Localidades[],4,0)</f>
        <v>Sudeste</v>
      </c>
      <c r="I1242" s="16" t="s">
        <v>54</v>
      </c>
      <c r="J1242" s="16">
        <v>5</v>
      </c>
      <c r="K1242" s="17" t="str">
        <f>IF(Respostas[[#This Row],[NOTA_FINAL_NPS]]&gt;=9,"Promotor",IF(Respostas[[#This Row],[NOTA_FINAL_NPS]]&lt;6,"Detrator","Neutro"))</f>
        <v>Detrator</v>
      </c>
    </row>
    <row r="1243" spans="2:11" x14ac:dyDescent="0.2">
      <c r="B1243" s="15">
        <v>44494</v>
      </c>
      <c r="C1243" s="15" t="str">
        <f>UPPER(TEXT(Respostas[[#This Row],[DATA_RESPOSTA]],"mmm"))</f>
        <v>OUT</v>
      </c>
      <c r="D1243" s="16">
        <v>9001170</v>
      </c>
      <c r="E1243" s="16" t="str">
        <f>VLOOKUP(Respostas[[#This Row],[CÓD_CLIENTE]],CadastroClientes[[COD_CLIENTE]:[GERENTE]],5,0)</f>
        <v>Analise</v>
      </c>
      <c r="F1243" s="16" t="str">
        <f>VLOOKUP(Respostas[[#This Row],[CÓD_CLIENTE]],Localidades[],2,0)</f>
        <v>Campinas</v>
      </c>
      <c r="G1243" s="16" t="str">
        <f>VLOOKUP(Respostas[[#This Row],[CÓD_CLIENTE]],Localidades[],3,0)</f>
        <v>SP</v>
      </c>
      <c r="H1243" s="16" t="str">
        <f>VLOOKUP(Respostas[[#This Row],[CÓD_CLIENTE]],Localidades[],4,0)</f>
        <v>Sudeste</v>
      </c>
      <c r="I1243" s="16" t="s">
        <v>56</v>
      </c>
      <c r="J1243" s="16">
        <v>4</v>
      </c>
      <c r="K1243" s="17" t="str">
        <f>IF(Respostas[[#This Row],[NOTA_FINAL_NPS]]&gt;=9,"Promotor",IF(Respostas[[#This Row],[NOTA_FINAL_NPS]]&lt;6,"Detrator","Neutro"))</f>
        <v>Detrator</v>
      </c>
    </row>
    <row r="1244" spans="2:11" x14ac:dyDescent="0.2">
      <c r="B1244" s="15">
        <v>44494</v>
      </c>
      <c r="C1244" s="15" t="str">
        <f>UPPER(TEXT(Respostas[[#This Row],[DATA_RESPOSTA]],"mmm"))</f>
        <v>OUT</v>
      </c>
      <c r="D1244" s="16">
        <v>9001335</v>
      </c>
      <c r="E1244" s="16" t="str">
        <f>VLOOKUP(Respostas[[#This Row],[CÓD_CLIENTE]],CadastroClientes[[COD_CLIENTE]:[GERENTE]],5,0)</f>
        <v>Aria</v>
      </c>
      <c r="F1244" s="16" t="str">
        <f>VLOOKUP(Respostas[[#This Row],[CÓD_CLIENTE]],Localidades[],2,0)</f>
        <v>Recife</v>
      </c>
      <c r="G1244" s="16" t="str">
        <f>VLOOKUP(Respostas[[#This Row],[CÓD_CLIENTE]],Localidades[],3,0)</f>
        <v>PE</v>
      </c>
      <c r="H1244" s="16" t="str">
        <f>VLOOKUP(Respostas[[#This Row],[CÓD_CLIENTE]],Localidades[],4,0)</f>
        <v>Nordeste</v>
      </c>
      <c r="I1244" s="16" t="s">
        <v>57</v>
      </c>
      <c r="J1244" s="16">
        <v>10</v>
      </c>
      <c r="K1244" s="17" t="str">
        <f>IF(Respostas[[#This Row],[NOTA_FINAL_NPS]]&gt;=9,"Promotor",IF(Respostas[[#This Row],[NOTA_FINAL_NPS]]&lt;6,"Detrator","Neutro"))</f>
        <v>Promotor</v>
      </c>
    </row>
    <row r="1245" spans="2:11" x14ac:dyDescent="0.2">
      <c r="B1245" s="15">
        <v>44495</v>
      </c>
      <c r="C1245" s="15" t="str">
        <f>UPPER(TEXT(Respostas[[#This Row],[DATA_RESPOSTA]],"mmm"))</f>
        <v>OUT</v>
      </c>
      <c r="D1245" s="16">
        <v>9000109</v>
      </c>
      <c r="E1245" s="16" t="str">
        <f>VLOOKUP(Respostas[[#This Row],[CÓD_CLIENTE]],CadastroClientes[[COD_CLIENTE]:[GERENTE]],5,0)</f>
        <v>Dexter</v>
      </c>
      <c r="F1245" s="16" t="str">
        <f>VLOOKUP(Respostas[[#This Row],[CÓD_CLIENTE]],Localidades[],2,0)</f>
        <v>Porto Alegre</v>
      </c>
      <c r="G1245" s="16" t="str">
        <f>VLOOKUP(Respostas[[#This Row],[CÓD_CLIENTE]],Localidades[],3,0)</f>
        <v>RS</v>
      </c>
      <c r="H1245" s="16" t="str">
        <f>VLOOKUP(Respostas[[#This Row],[CÓD_CLIENTE]],Localidades[],4,0)</f>
        <v>Sul</v>
      </c>
      <c r="I1245" s="16" t="s">
        <v>1</v>
      </c>
      <c r="J1245" s="16">
        <v>6</v>
      </c>
      <c r="K1245" s="17" t="str">
        <f>IF(Respostas[[#This Row],[NOTA_FINAL_NPS]]&gt;=9,"Promotor",IF(Respostas[[#This Row],[NOTA_FINAL_NPS]]&lt;6,"Detrator","Neutro"))</f>
        <v>Neutro</v>
      </c>
    </row>
    <row r="1246" spans="2:11" x14ac:dyDescent="0.2">
      <c r="B1246" s="15">
        <v>44495</v>
      </c>
      <c r="C1246" s="15" t="str">
        <f>UPPER(TEXT(Respostas[[#This Row],[DATA_RESPOSTA]],"mmm"))</f>
        <v>OUT</v>
      </c>
      <c r="D1246" s="16">
        <v>9000434</v>
      </c>
      <c r="E1246" s="16" t="str">
        <f>VLOOKUP(Respostas[[#This Row],[CÓD_CLIENTE]],CadastroClientes[[COD_CLIENTE]:[GERENTE]],5,0)</f>
        <v>Analise</v>
      </c>
      <c r="F1246" s="16" t="str">
        <f>VLOOKUP(Respostas[[#This Row],[CÓD_CLIENTE]],Localidades[],2,0)</f>
        <v>Goiania</v>
      </c>
      <c r="G1246" s="16" t="str">
        <f>VLOOKUP(Respostas[[#This Row],[CÓD_CLIENTE]],Localidades[],3,0)</f>
        <v>GO</v>
      </c>
      <c r="H1246" s="16" t="str">
        <f>VLOOKUP(Respostas[[#This Row],[CÓD_CLIENTE]],Localidades[],4,0)</f>
        <v>Centro-oeste</v>
      </c>
      <c r="I1246" s="16" t="s">
        <v>54</v>
      </c>
      <c r="J1246" s="16">
        <v>9</v>
      </c>
      <c r="K1246" s="17" t="str">
        <f>IF(Respostas[[#This Row],[NOTA_FINAL_NPS]]&gt;=9,"Promotor",IF(Respostas[[#This Row],[NOTA_FINAL_NPS]]&lt;6,"Detrator","Neutro"))</f>
        <v>Promotor</v>
      </c>
    </row>
    <row r="1247" spans="2:11" x14ac:dyDescent="0.2">
      <c r="B1247" s="15">
        <v>44495</v>
      </c>
      <c r="C1247" s="15" t="str">
        <f>UPPER(TEXT(Respostas[[#This Row],[DATA_RESPOSTA]],"mmm"))</f>
        <v>OUT</v>
      </c>
      <c r="D1247" s="16">
        <v>9001090</v>
      </c>
      <c r="E1247" s="16" t="str">
        <f>VLOOKUP(Respostas[[#This Row],[CÓD_CLIENTE]],CadastroClientes[[COD_CLIENTE]:[GERENTE]],5,0)</f>
        <v>Dexter</v>
      </c>
      <c r="F1247" s="16" t="str">
        <f>VLOOKUP(Respostas[[#This Row],[CÓD_CLIENTE]],Localidades[],2,0)</f>
        <v>Florianopolis</v>
      </c>
      <c r="G1247" s="16" t="str">
        <f>VLOOKUP(Respostas[[#This Row],[CÓD_CLIENTE]],Localidades[],3,0)</f>
        <v>SC</v>
      </c>
      <c r="H1247" s="16" t="str">
        <f>VLOOKUP(Respostas[[#This Row],[CÓD_CLIENTE]],Localidades[],4,0)</f>
        <v>Sul</v>
      </c>
      <c r="I1247" s="16" t="s">
        <v>55</v>
      </c>
      <c r="J1247" s="16">
        <v>1</v>
      </c>
      <c r="K1247" s="17" t="str">
        <f>IF(Respostas[[#This Row],[NOTA_FINAL_NPS]]&gt;=9,"Promotor",IF(Respostas[[#This Row],[NOTA_FINAL_NPS]]&lt;6,"Detrator","Neutro"))</f>
        <v>Detrator</v>
      </c>
    </row>
    <row r="1248" spans="2:11" x14ac:dyDescent="0.2">
      <c r="B1248" s="15">
        <v>44495</v>
      </c>
      <c r="C1248" s="15" t="str">
        <f>UPPER(TEXT(Respostas[[#This Row],[DATA_RESPOSTA]],"mmm"))</f>
        <v>OUT</v>
      </c>
      <c r="D1248" s="16">
        <v>9001178</v>
      </c>
      <c r="E1248" s="16" t="str">
        <f>VLOOKUP(Respostas[[#This Row],[CÓD_CLIENTE]],CadastroClientes[[COD_CLIENTE]:[GERENTE]],5,0)</f>
        <v>Analise</v>
      </c>
      <c r="F1248" s="16" t="str">
        <f>VLOOKUP(Respostas[[#This Row],[CÓD_CLIENTE]],Localidades[],2,0)</f>
        <v>Porto Alegre</v>
      </c>
      <c r="G1248" s="16" t="str">
        <f>VLOOKUP(Respostas[[#This Row],[CÓD_CLIENTE]],Localidades[],3,0)</f>
        <v>RS</v>
      </c>
      <c r="H1248" s="16" t="str">
        <f>VLOOKUP(Respostas[[#This Row],[CÓD_CLIENTE]],Localidades[],4,0)</f>
        <v>Sul</v>
      </c>
      <c r="I1248" s="16" t="s">
        <v>54</v>
      </c>
      <c r="J1248" s="16">
        <v>10</v>
      </c>
      <c r="K1248" s="17" t="str">
        <f>IF(Respostas[[#This Row],[NOTA_FINAL_NPS]]&gt;=9,"Promotor",IF(Respostas[[#This Row],[NOTA_FINAL_NPS]]&lt;6,"Detrator","Neutro"))</f>
        <v>Promotor</v>
      </c>
    </row>
    <row r="1249" spans="2:11" x14ac:dyDescent="0.2">
      <c r="B1249" s="15">
        <v>44496</v>
      </c>
      <c r="C1249" s="15" t="str">
        <f>UPPER(TEXT(Respostas[[#This Row],[DATA_RESPOSTA]],"mmm"))</f>
        <v>OUT</v>
      </c>
      <c r="D1249" s="16">
        <v>9000699</v>
      </c>
      <c r="E1249" s="16" t="str">
        <f>VLOOKUP(Respostas[[#This Row],[CÓD_CLIENTE]],CadastroClientes[[COD_CLIENTE]:[GERENTE]],5,0)</f>
        <v>Aria</v>
      </c>
      <c r="F1249" s="16" t="str">
        <f>VLOOKUP(Respostas[[#This Row],[CÓD_CLIENTE]],Localidades[],2,0)</f>
        <v>Campinas</v>
      </c>
      <c r="G1249" s="16" t="str">
        <f>VLOOKUP(Respostas[[#This Row],[CÓD_CLIENTE]],Localidades[],3,0)</f>
        <v>SP</v>
      </c>
      <c r="H1249" s="16" t="str">
        <f>VLOOKUP(Respostas[[#This Row],[CÓD_CLIENTE]],Localidades[],4,0)</f>
        <v>Sudeste</v>
      </c>
      <c r="I1249" s="16" t="s">
        <v>1</v>
      </c>
      <c r="J1249" s="16">
        <v>2</v>
      </c>
      <c r="K1249" s="17" t="str">
        <f>IF(Respostas[[#This Row],[NOTA_FINAL_NPS]]&gt;=9,"Promotor",IF(Respostas[[#This Row],[NOTA_FINAL_NPS]]&lt;6,"Detrator","Neutro"))</f>
        <v>Detrator</v>
      </c>
    </row>
    <row r="1250" spans="2:11" x14ac:dyDescent="0.2">
      <c r="B1250" s="15">
        <v>44496</v>
      </c>
      <c r="C1250" s="15" t="str">
        <f>UPPER(TEXT(Respostas[[#This Row],[DATA_RESPOSTA]],"mmm"))</f>
        <v>OUT</v>
      </c>
      <c r="D1250" s="16">
        <v>9000735</v>
      </c>
      <c r="E1250" s="16" t="str">
        <f>VLOOKUP(Respostas[[#This Row],[CÓD_CLIENTE]],CadastroClientes[[COD_CLIENTE]:[GERENTE]],5,0)</f>
        <v>Analise</v>
      </c>
      <c r="F1250" s="16" t="str">
        <f>VLOOKUP(Respostas[[#This Row],[CÓD_CLIENTE]],Localidades[],2,0)</f>
        <v>Porto Alegre</v>
      </c>
      <c r="G1250" s="16" t="str">
        <f>VLOOKUP(Respostas[[#This Row],[CÓD_CLIENTE]],Localidades[],3,0)</f>
        <v>RS</v>
      </c>
      <c r="H1250" s="16" t="str">
        <f>VLOOKUP(Respostas[[#This Row],[CÓD_CLIENTE]],Localidades[],4,0)</f>
        <v>Sul</v>
      </c>
      <c r="I1250" s="16" t="s">
        <v>54</v>
      </c>
      <c r="J1250" s="16">
        <v>3</v>
      </c>
      <c r="K1250" s="17" t="str">
        <f>IF(Respostas[[#This Row],[NOTA_FINAL_NPS]]&gt;=9,"Promotor",IF(Respostas[[#This Row],[NOTA_FINAL_NPS]]&lt;6,"Detrator","Neutro"))</f>
        <v>Detrator</v>
      </c>
    </row>
    <row r="1251" spans="2:11" x14ac:dyDescent="0.2">
      <c r="B1251" s="15">
        <v>44496</v>
      </c>
      <c r="C1251" s="15" t="str">
        <f>UPPER(TEXT(Respostas[[#This Row],[DATA_RESPOSTA]],"mmm"))</f>
        <v>OUT</v>
      </c>
      <c r="D1251" s="16">
        <v>9000810</v>
      </c>
      <c r="E1251" s="16" t="str">
        <f>VLOOKUP(Respostas[[#This Row],[CÓD_CLIENTE]],CadastroClientes[[COD_CLIENTE]:[GERENTE]],5,0)</f>
        <v>Dexter</v>
      </c>
      <c r="F1251" s="16" t="str">
        <f>VLOOKUP(Respostas[[#This Row],[CÓD_CLIENTE]],Localidades[],2,0)</f>
        <v>Campinas</v>
      </c>
      <c r="G1251" s="16" t="str">
        <f>VLOOKUP(Respostas[[#This Row],[CÓD_CLIENTE]],Localidades[],3,0)</f>
        <v>SP</v>
      </c>
      <c r="H1251" s="16" t="str">
        <f>VLOOKUP(Respostas[[#This Row],[CÓD_CLIENTE]],Localidades[],4,0)</f>
        <v>Sudeste</v>
      </c>
      <c r="I1251" s="16" t="s">
        <v>56</v>
      </c>
      <c r="J1251" s="16">
        <v>10</v>
      </c>
      <c r="K1251" s="17" t="str">
        <f>IF(Respostas[[#This Row],[NOTA_FINAL_NPS]]&gt;=9,"Promotor",IF(Respostas[[#This Row],[NOTA_FINAL_NPS]]&lt;6,"Detrator","Neutro"))</f>
        <v>Promotor</v>
      </c>
    </row>
    <row r="1252" spans="2:11" x14ac:dyDescent="0.2">
      <c r="B1252" s="15">
        <v>44496</v>
      </c>
      <c r="C1252" s="15" t="str">
        <f>UPPER(TEXT(Respostas[[#This Row],[DATA_RESPOSTA]],"mmm"))</f>
        <v>OUT</v>
      </c>
      <c r="D1252" s="16">
        <v>9001084</v>
      </c>
      <c r="E1252" s="16" t="str">
        <f>VLOOKUP(Respostas[[#This Row],[CÓD_CLIENTE]],CadastroClientes[[COD_CLIENTE]:[GERENTE]],5,0)</f>
        <v>Michael</v>
      </c>
      <c r="F1252" s="16" t="str">
        <f>VLOOKUP(Respostas[[#This Row],[CÓD_CLIENTE]],Localidades[],2,0)</f>
        <v>Porto Alegre</v>
      </c>
      <c r="G1252" s="16" t="str">
        <f>VLOOKUP(Respostas[[#This Row],[CÓD_CLIENTE]],Localidades[],3,0)</f>
        <v>RS</v>
      </c>
      <c r="H1252" s="16" t="str">
        <f>VLOOKUP(Respostas[[#This Row],[CÓD_CLIENTE]],Localidades[],4,0)</f>
        <v>Sul</v>
      </c>
      <c r="I1252" s="16" t="s">
        <v>54</v>
      </c>
      <c r="J1252" s="16">
        <v>1</v>
      </c>
      <c r="K1252" s="17" t="str">
        <f>IF(Respostas[[#This Row],[NOTA_FINAL_NPS]]&gt;=9,"Promotor",IF(Respostas[[#This Row],[NOTA_FINAL_NPS]]&lt;6,"Detrator","Neutro"))</f>
        <v>Detrator</v>
      </c>
    </row>
    <row r="1253" spans="2:11" x14ac:dyDescent="0.2">
      <c r="B1253" s="15">
        <v>44496</v>
      </c>
      <c r="C1253" s="15" t="str">
        <f>UPPER(TEXT(Respostas[[#This Row],[DATA_RESPOSTA]],"mmm"))</f>
        <v>OUT</v>
      </c>
      <c r="D1253" s="16">
        <v>9001187</v>
      </c>
      <c r="E1253" s="16" t="str">
        <f>VLOOKUP(Respostas[[#This Row],[CÓD_CLIENTE]],CadastroClientes[[COD_CLIENTE]:[GERENTE]],5,0)</f>
        <v>Analise</v>
      </c>
      <c r="F1253" s="16" t="str">
        <f>VLOOKUP(Respostas[[#This Row],[CÓD_CLIENTE]],Localidades[],2,0)</f>
        <v>Rio de Janeiro</v>
      </c>
      <c r="G1253" s="16" t="str">
        <f>VLOOKUP(Respostas[[#This Row],[CÓD_CLIENTE]],Localidades[],3,0)</f>
        <v>RJ</v>
      </c>
      <c r="H1253" s="16" t="str">
        <f>VLOOKUP(Respostas[[#This Row],[CÓD_CLIENTE]],Localidades[],4,0)</f>
        <v>Sudeste</v>
      </c>
      <c r="I1253" s="16" t="s">
        <v>1</v>
      </c>
      <c r="J1253" s="16">
        <v>2</v>
      </c>
      <c r="K1253" s="17" t="str">
        <f>IF(Respostas[[#This Row],[NOTA_FINAL_NPS]]&gt;=9,"Promotor",IF(Respostas[[#This Row],[NOTA_FINAL_NPS]]&lt;6,"Detrator","Neutro"))</f>
        <v>Detrator</v>
      </c>
    </row>
    <row r="1254" spans="2:11" x14ac:dyDescent="0.2">
      <c r="B1254" s="15">
        <v>44496</v>
      </c>
      <c r="C1254" s="15" t="str">
        <f>UPPER(TEXT(Respostas[[#This Row],[DATA_RESPOSTA]],"mmm"))</f>
        <v>OUT</v>
      </c>
      <c r="D1254" s="16">
        <v>9001310</v>
      </c>
      <c r="E1254" s="16" t="str">
        <f>VLOOKUP(Respostas[[#This Row],[CÓD_CLIENTE]],CadastroClientes[[COD_CLIENTE]:[GERENTE]],5,0)</f>
        <v>Dexter</v>
      </c>
      <c r="F1254" s="16" t="str">
        <f>VLOOKUP(Respostas[[#This Row],[CÓD_CLIENTE]],Localidades[],2,0)</f>
        <v>Rio de Janeiro</v>
      </c>
      <c r="G1254" s="16" t="str">
        <f>VLOOKUP(Respostas[[#This Row],[CÓD_CLIENTE]],Localidades[],3,0)</f>
        <v>RJ</v>
      </c>
      <c r="H1254" s="16" t="str">
        <f>VLOOKUP(Respostas[[#This Row],[CÓD_CLIENTE]],Localidades[],4,0)</f>
        <v>Sudeste</v>
      </c>
      <c r="I1254" s="16" t="s">
        <v>54</v>
      </c>
      <c r="J1254" s="16">
        <v>5</v>
      </c>
      <c r="K1254" s="17" t="str">
        <f>IF(Respostas[[#This Row],[NOTA_FINAL_NPS]]&gt;=9,"Promotor",IF(Respostas[[#This Row],[NOTA_FINAL_NPS]]&lt;6,"Detrator","Neutro"))</f>
        <v>Detrator</v>
      </c>
    </row>
    <row r="1255" spans="2:11" x14ac:dyDescent="0.2">
      <c r="B1255" s="15">
        <v>44496</v>
      </c>
      <c r="C1255" s="15" t="str">
        <f>UPPER(TEXT(Respostas[[#This Row],[DATA_RESPOSTA]],"mmm"))</f>
        <v>OUT</v>
      </c>
      <c r="D1255" s="16">
        <v>9001329</v>
      </c>
      <c r="E1255" s="16" t="str">
        <f>VLOOKUP(Respostas[[#This Row],[CÓD_CLIENTE]],CadastroClientes[[COD_CLIENTE]:[GERENTE]],5,0)</f>
        <v>Walter</v>
      </c>
      <c r="F1255" s="16" t="str">
        <f>VLOOKUP(Respostas[[#This Row],[CÓD_CLIENTE]],Localidades[],2,0)</f>
        <v>Belo Horizonte</v>
      </c>
      <c r="G1255" s="16" t="str">
        <f>VLOOKUP(Respostas[[#This Row],[CÓD_CLIENTE]],Localidades[],3,0)</f>
        <v>MG</v>
      </c>
      <c r="H1255" s="16" t="str">
        <f>VLOOKUP(Respostas[[#This Row],[CÓD_CLIENTE]],Localidades[],4,0)</f>
        <v>Sudeste</v>
      </c>
      <c r="I1255" s="16" t="s">
        <v>55</v>
      </c>
      <c r="J1255" s="16">
        <v>2</v>
      </c>
      <c r="K1255" s="17" t="str">
        <f>IF(Respostas[[#This Row],[NOTA_FINAL_NPS]]&gt;=9,"Promotor",IF(Respostas[[#This Row],[NOTA_FINAL_NPS]]&lt;6,"Detrator","Neutro"))</f>
        <v>Detrator</v>
      </c>
    </row>
    <row r="1256" spans="2:11" x14ac:dyDescent="0.2">
      <c r="B1256" s="15">
        <v>44496</v>
      </c>
      <c r="C1256" s="15" t="str">
        <f>UPPER(TEXT(Respostas[[#This Row],[DATA_RESPOSTA]],"mmm"))</f>
        <v>OUT</v>
      </c>
      <c r="D1256" s="16">
        <v>9001482</v>
      </c>
      <c r="E1256" s="16" t="str">
        <f>VLOOKUP(Respostas[[#This Row],[CÓD_CLIENTE]],CadastroClientes[[COD_CLIENTE]:[GERENTE]],5,0)</f>
        <v>Walter</v>
      </c>
      <c r="F1256" s="16" t="str">
        <f>VLOOKUP(Respostas[[#This Row],[CÓD_CLIENTE]],Localidades[],2,0)</f>
        <v>Porto Alegre</v>
      </c>
      <c r="G1256" s="16" t="str">
        <f>VLOOKUP(Respostas[[#This Row],[CÓD_CLIENTE]],Localidades[],3,0)</f>
        <v>RS</v>
      </c>
      <c r="H1256" s="16" t="str">
        <f>VLOOKUP(Respostas[[#This Row],[CÓD_CLIENTE]],Localidades[],4,0)</f>
        <v>Sul</v>
      </c>
      <c r="I1256" s="16" t="s">
        <v>57</v>
      </c>
      <c r="J1256" s="16">
        <v>3</v>
      </c>
      <c r="K1256" s="17" t="str">
        <f>IF(Respostas[[#This Row],[NOTA_FINAL_NPS]]&gt;=9,"Promotor",IF(Respostas[[#This Row],[NOTA_FINAL_NPS]]&lt;6,"Detrator","Neutro"))</f>
        <v>Detrator</v>
      </c>
    </row>
    <row r="1257" spans="2:11" x14ac:dyDescent="0.2">
      <c r="B1257" s="15">
        <v>44497</v>
      </c>
      <c r="C1257" s="15" t="str">
        <f>UPPER(TEXT(Respostas[[#This Row],[DATA_RESPOSTA]],"mmm"))</f>
        <v>OUT</v>
      </c>
      <c r="D1257" s="16">
        <v>9000165</v>
      </c>
      <c r="E1257" s="16" t="str">
        <f>VLOOKUP(Respostas[[#This Row],[CÓD_CLIENTE]],CadastroClientes[[COD_CLIENTE]:[GERENTE]],5,0)</f>
        <v>Dexter</v>
      </c>
      <c r="F1257" s="16" t="str">
        <f>VLOOKUP(Respostas[[#This Row],[CÓD_CLIENTE]],Localidades[],2,0)</f>
        <v>Porto Alegre</v>
      </c>
      <c r="G1257" s="16" t="str">
        <f>VLOOKUP(Respostas[[#This Row],[CÓD_CLIENTE]],Localidades[],3,0)</f>
        <v>RS</v>
      </c>
      <c r="H1257" s="16" t="str">
        <f>VLOOKUP(Respostas[[#This Row],[CÓD_CLIENTE]],Localidades[],4,0)</f>
        <v>Sul</v>
      </c>
      <c r="I1257" s="16" t="s">
        <v>1</v>
      </c>
      <c r="J1257" s="16">
        <v>8</v>
      </c>
      <c r="K1257" s="17" t="str">
        <f>IF(Respostas[[#This Row],[NOTA_FINAL_NPS]]&gt;=9,"Promotor",IF(Respostas[[#This Row],[NOTA_FINAL_NPS]]&lt;6,"Detrator","Neutro"))</f>
        <v>Neutro</v>
      </c>
    </row>
    <row r="1258" spans="2:11" x14ac:dyDescent="0.2">
      <c r="B1258" s="15">
        <v>44497</v>
      </c>
      <c r="C1258" s="15" t="str">
        <f>UPPER(TEXT(Respostas[[#This Row],[DATA_RESPOSTA]],"mmm"))</f>
        <v>OUT</v>
      </c>
      <c r="D1258" s="16">
        <v>9001022</v>
      </c>
      <c r="E1258" s="16" t="str">
        <f>VLOOKUP(Respostas[[#This Row],[CÓD_CLIENTE]],CadastroClientes[[COD_CLIENTE]:[GERENTE]],5,0)</f>
        <v>Analise</v>
      </c>
      <c r="F1258" s="16" t="str">
        <f>VLOOKUP(Respostas[[#This Row],[CÓD_CLIENTE]],Localidades[],2,0)</f>
        <v>Manaus</v>
      </c>
      <c r="G1258" s="16" t="str">
        <f>VLOOKUP(Respostas[[#This Row],[CÓD_CLIENTE]],Localidades[],3,0)</f>
        <v>AM</v>
      </c>
      <c r="H1258" s="16" t="str">
        <f>VLOOKUP(Respostas[[#This Row],[CÓD_CLIENTE]],Localidades[],4,0)</f>
        <v>Norte</v>
      </c>
      <c r="I1258" s="16" t="s">
        <v>56</v>
      </c>
      <c r="J1258" s="16">
        <v>8</v>
      </c>
      <c r="K1258" s="17" t="str">
        <f>IF(Respostas[[#This Row],[NOTA_FINAL_NPS]]&gt;=9,"Promotor",IF(Respostas[[#This Row],[NOTA_FINAL_NPS]]&lt;6,"Detrator","Neutro"))</f>
        <v>Neutro</v>
      </c>
    </row>
    <row r="1259" spans="2:11" x14ac:dyDescent="0.2">
      <c r="B1259" s="15">
        <v>44497</v>
      </c>
      <c r="C1259" s="15" t="str">
        <f>UPPER(TEXT(Respostas[[#This Row],[DATA_RESPOSTA]],"mmm"))</f>
        <v>OUT</v>
      </c>
      <c r="D1259" s="16">
        <v>9001040</v>
      </c>
      <c r="E1259" s="16" t="str">
        <f>VLOOKUP(Respostas[[#This Row],[CÓD_CLIENTE]],CadastroClientes[[COD_CLIENTE]:[GERENTE]],5,0)</f>
        <v>Kate</v>
      </c>
      <c r="F1259" s="16" t="str">
        <f>VLOOKUP(Respostas[[#This Row],[CÓD_CLIENTE]],Localidades[],2,0)</f>
        <v>Belo Horizonte</v>
      </c>
      <c r="G1259" s="16" t="str">
        <f>VLOOKUP(Respostas[[#This Row],[CÓD_CLIENTE]],Localidades[],3,0)</f>
        <v>MG</v>
      </c>
      <c r="H1259" s="16" t="str">
        <f>VLOOKUP(Respostas[[#This Row],[CÓD_CLIENTE]],Localidades[],4,0)</f>
        <v>Sudeste</v>
      </c>
      <c r="I1259" s="16" t="s">
        <v>54</v>
      </c>
      <c r="J1259" s="16">
        <v>6</v>
      </c>
      <c r="K1259" s="17" t="str">
        <f>IF(Respostas[[#This Row],[NOTA_FINAL_NPS]]&gt;=9,"Promotor",IF(Respostas[[#This Row],[NOTA_FINAL_NPS]]&lt;6,"Detrator","Neutro"))</f>
        <v>Neutro</v>
      </c>
    </row>
    <row r="1260" spans="2:11" x14ac:dyDescent="0.2">
      <c r="B1260" s="15">
        <v>44497</v>
      </c>
      <c r="C1260" s="15" t="str">
        <f>UPPER(TEXT(Respostas[[#This Row],[DATA_RESPOSTA]],"mmm"))</f>
        <v>OUT</v>
      </c>
      <c r="D1260" s="16">
        <v>9001081</v>
      </c>
      <c r="E1260" s="16" t="str">
        <f>VLOOKUP(Respostas[[#This Row],[CÓD_CLIENTE]],CadastroClientes[[COD_CLIENTE]:[GERENTE]],5,0)</f>
        <v>Kate</v>
      </c>
      <c r="F1260" s="16" t="str">
        <f>VLOOKUP(Respostas[[#This Row],[CÓD_CLIENTE]],Localidades[],2,0)</f>
        <v>Campinas</v>
      </c>
      <c r="G1260" s="16" t="str">
        <f>VLOOKUP(Respostas[[#This Row],[CÓD_CLIENTE]],Localidades[],3,0)</f>
        <v>SP</v>
      </c>
      <c r="H1260" s="16" t="str">
        <f>VLOOKUP(Respostas[[#This Row],[CÓD_CLIENTE]],Localidades[],4,0)</f>
        <v>Sudeste</v>
      </c>
      <c r="I1260" s="16" t="s">
        <v>58</v>
      </c>
      <c r="J1260" s="16">
        <v>2</v>
      </c>
      <c r="K1260" s="17" t="str">
        <f>IF(Respostas[[#This Row],[NOTA_FINAL_NPS]]&gt;=9,"Promotor",IF(Respostas[[#This Row],[NOTA_FINAL_NPS]]&lt;6,"Detrator","Neutro"))</f>
        <v>Detrator</v>
      </c>
    </row>
    <row r="1261" spans="2:11" x14ac:dyDescent="0.2">
      <c r="B1261" s="15">
        <v>44497</v>
      </c>
      <c r="C1261" s="15" t="str">
        <f>UPPER(TEXT(Respostas[[#This Row],[DATA_RESPOSTA]],"mmm"))</f>
        <v>OUT</v>
      </c>
      <c r="D1261" s="16">
        <v>9001173</v>
      </c>
      <c r="E1261" s="16" t="str">
        <f>VLOOKUP(Respostas[[#This Row],[CÓD_CLIENTE]],CadastroClientes[[COD_CLIENTE]:[GERENTE]],5,0)</f>
        <v>Aria</v>
      </c>
      <c r="F1261" s="16" t="str">
        <f>VLOOKUP(Respostas[[#This Row],[CÓD_CLIENTE]],Localidades[],2,0)</f>
        <v>São Paulo</v>
      </c>
      <c r="G1261" s="16" t="str">
        <f>VLOOKUP(Respostas[[#This Row],[CÓD_CLIENTE]],Localidades[],3,0)</f>
        <v>SP</v>
      </c>
      <c r="H1261" s="16" t="str">
        <f>VLOOKUP(Respostas[[#This Row],[CÓD_CLIENTE]],Localidades[],4,0)</f>
        <v>Sudeste</v>
      </c>
      <c r="I1261" s="16" t="s">
        <v>54</v>
      </c>
      <c r="J1261" s="16">
        <v>4</v>
      </c>
      <c r="K1261" s="17" t="str">
        <f>IF(Respostas[[#This Row],[NOTA_FINAL_NPS]]&gt;=9,"Promotor",IF(Respostas[[#This Row],[NOTA_FINAL_NPS]]&lt;6,"Detrator","Neutro"))</f>
        <v>Detrator</v>
      </c>
    </row>
    <row r="1262" spans="2:11" x14ac:dyDescent="0.2">
      <c r="B1262" s="15">
        <v>44497</v>
      </c>
      <c r="C1262" s="15" t="str">
        <f>UPPER(TEXT(Respostas[[#This Row],[DATA_RESPOSTA]],"mmm"))</f>
        <v>OUT</v>
      </c>
      <c r="D1262" s="16">
        <v>9001184</v>
      </c>
      <c r="E1262" s="16" t="str">
        <f>VLOOKUP(Respostas[[#This Row],[CÓD_CLIENTE]],CadastroClientes[[COD_CLIENTE]:[GERENTE]],5,0)</f>
        <v>Kate</v>
      </c>
      <c r="F1262" s="16" t="str">
        <f>VLOOKUP(Respostas[[#This Row],[CÓD_CLIENTE]],Localidades[],2,0)</f>
        <v>Belo Horizonte</v>
      </c>
      <c r="G1262" s="16" t="str">
        <f>VLOOKUP(Respostas[[#This Row],[CÓD_CLIENTE]],Localidades[],3,0)</f>
        <v>MG</v>
      </c>
      <c r="H1262" s="16" t="str">
        <f>VLOOKUP(Respostas[[#This Row],[CÓD_CLIENTE]],Localidades[],4,0)</f>
        <v>Sudeste</v>
      </c>
      <c r="I1262" s="16" t="s">
        <v>57</v>
      </c>
      <c r="J1262" s="16">
        <v>1</v>
      </c>
      <c r="K1262" s="17" t="str">
        <f>IF(Respostas[[#This Row],[NOTA_FINAL_NPS]]&gt;=9,"Promotor",IF(Respostas[[#This Row],[NOTA_FINAL_NPS]]&lt;6,"Detrator","Neutro"))</f>
        <v>Detrator</v>
      </c>
    </row>
    <row r="1263" spans="2:11" x14ac:dyDescent="0.2">
      <c r="B1263" s="15">
        <v>44497</v>
      </c>
      <c r="C1263" s="15" t="str">
        <f>UPPER(TEXT(Respostas[[#This Row],[DATA_RESPOSTA]],"mmm"))</f>
        <v>OUT</v>
      </c>
      <c r="D1263" s="16">
        <v>9001291</v>
      </c>
      <c r="E1263" s="16" t="str">
        <f>VLOOKUP(Respostas[[#This Row],[CÓD_CLIENTE]],CadastroClientes[[COD_CLIENTE]:[GERENTE]],5,0)</f>
        <v>Walter</v>
      </c>
      <c r="F1263" s="16" t="str">
        <f>VLOOKUP(Respostas[[#This Row],[CÓD_CLIENTE]],Localidades[],2,0)</f>
        <v>Recife</v>
      </c>
      <c r="G1263" s="16" t="str">
        <f>VLOOKUP(Respostas[[#This Row],[CÓD_CLIENTE]],Localidades[],3,0)</f>
        <v>PE</v>
      </c>
      <c r="H1263" s="16" t="str">
        <f>VLOOKUP(Respostas[[#This Row],[CÓD_CLIENTE]],Localidades[],4,0)</f>
        <v>Nordeste</v>
      </c>
      <c r="I1263" s="16" t="s">
        <v>54</v>
      </c>
      <c r="J1263" s="16">
        <v>8</v>
      </c>
      <c r="K1263" s="17" t="str">
        <f>IF(Respostas[[#This Row],[NOTA_FINAL_NPS]]&gt;=9,"Promotor",IF(Respostas[[#This Row],[NOTA_FINAL_NPS]]&lt;6,"Detrator","Neutro"))</f>
        <v>Neutro</v>
      </c>
    </row>
    <row r="1264" spans="2:11" x14ac:dyDescent="0.2">
      <c r="B1264" s="15">
        <v>44497</v>
      </c>
      <c r="C1264" s="15" t="str">
        <f>UPPER(TEXT(Respostas[[#This Row],[DATA_RESPOSTA]],"mmm"))</f>
        <v>OUT</v>
      </c>
      <c r="D1264" s="16">
        <v>9001556</v>
      </c>
      <c r="E1264" s="16" t="str">
        <f>VLOOKUP(Respostas[[#This Row],[CÓD_CLIENTE]],CadastroClientes[[COD_CLIENTE]:[GERENTE]],5,0)</f>
        <v>Kate</v>
      </c>
      <c r="F1264" s="16" t="str">
        <f>VLOOKUP(Respostas[[#This Row],[CÓD_CLIENTE]],Localidades[],2,0)</f>
        <v>Recife</v>
      </c>
      <c r="G1264" s="16" t="str">
        <f>VLOOKUP(Respostas[[#This Row],[CÓD_CLIENTE]],Localidades[],3,0)</f>
        <v>PE</v>
      </c>
      <c r="H1264" s="16" t="str">
        <f>VLOOKUP(Respostas[[#This Row],[CÓD_CLIENTE]],Localidades[],4,0)</f>
        <v>Nordeste</v>
      </c>
      <c r="I1264" s="16" t="s">
        <v>57</v>
      </c>
      <c r="J1264" s="16">
        <v>8</v>
      </c>
      <c r="K1264" s="17" t="str">
        <f>IF(Respostas[[#This Row],[NOTA_FINAL_NPS]]&gt;=9,"Promotor",IF(Respostas[[#This Row],[NOTA_FINAL_NPS]]&lt;6,"Detrator","Neutro"))</f>
        <v>Neutro</v>
      </c>
    </row>
    <row r="1265" spans="2:11" x14ac:dyDescent="0.2">
      <c r="B1265" s="15">
        <v>44497</v>
      </c>
      <c r="C1265" s="15" t="str">
        <f>UPPER(TEXT(Respostas[[#This Row],[DATA_RESPOSTA]],"mmm"))</f>
        <v>OUT</v>
      </c>
      <c r="D1265" s="16">
        <v>9001596</v>
      </c>
      <c r="E1265" s="16" t="str">
        <f>VLOOKUP(Respostas[[#This Row],[CÓD_CLIENTE]],CadastroClientes[[COD_CLIENTE]:[GERENTE]],5,0)</f>
        <v>Dexter</v>
      </c>
      <c r="F1265" s="16" t="str">
        <f>VLOOKUP(Respostas[[#This Row],[CÓD_CLIENTE]],Localidades[],2,0)</f>
        <v>Campinas</v>
      </c>
      <c r="G1265" s="16" t="str">
        <f>VLOOKUP(Respostas[[#This Row],[CÓD_CLIENTE]],Localidades[],3,0)</f>
        <v>SP</v>
      </c>
      <c r="H1265" s="16" t="str">
        <f>VLOOKUP(Respostas[[#This Row],[CÓD_CLIENTE]],Localidades[],4,0)</f>
        <v>Sudeste</v>
      </c>
      <c r="I1265" s="16" t="s">
        <v>57</v>
      </c>
      <c r="J1265" s="16">
        <v>8</v>
      </c>
      <c r="K1265" s="17" t="str">
        <f>IF(Respostas[[#This Row],[NOTA_FINAL_NPS]]&gt;=9,"Promotor",IF(Respostas[[#This Row],[NOTA_FINAL_NPS]]&lt;6,"Detrator","Neutro"))</f>
        <v>Neutro</v>
      </c>
    </row>
    <row r="1266" spans="2:11" x14ac:dyDescent="0.2">
      <c r="B1266" s="15">
        <v>44498</v>
      </c>
      <c r="C1266" s="15" t="str">
        <f>UPPER(TEXT(Respostas[[#This Row],[DATA_RESPOSTA]],"mmm"))</f>
        <v>OUT</v>
      </c>
      <c r="D1266" s="16">
        <v>9000152</v>
      </c>
      <c r="E1266" s="16" t="str">
        <f>VLOOKUP(Respostas[[#This Row],[CÓD_CLIENTE]],CadastroClientes[[COD_CLIENTE]:[GERENTE]],5,0)</f>
        <v>Dexter</v>
      </c>
      <c r="F1266" s="16" t="str">
        <f>VLOOKUP(Respostas[[#This Row],[CÓD_CLIENTE]],Localidades[],2,0)</f>
        <v>Porto Alegre</v>
      </c>
      <c r="G1266" s="16" t="str">
        <f>VLOOKUP(Respostas[[#This Row],[CÓD_CLIENTE]],Localidades[],3,0)</f>
        <v>RS</v>
      </c>
      <c r="H1266" s="16" t="str">
        <f>VLOOKUP(Respostas[[#This Row],[CÓD_CLIENTE]],Localidades[],4,0)</f>
        <v>Sul</v>
      </c>
      <c r="I1266" s="16" t="s">
        <v>54</v>
      </c>
      <c r="J1266" s="16">
        <v>10</v>
      </c>
      <c r="K1266" s="17" t="str">
        <f>IF(Respostas[[#This Row],[NOTA_FINAL_NPS]]&gt;=9,"Promotor",IF(Respostas[[#This Row],[NOTA_FINAL_NPS]]&lt;6,"Detrator","Neutro"))</f>
        <v>Promotor</v>
      </c>
    </row>
    <row r="1267" spans="2:11" x14ac:dyDescent="0.2">
      <c r="B1267" s="15">
        <v>44498</v>
      </c>
      <c r="C1267" s="15" t="str">
        <f>UPPER(TEXT(Respostas[[#This Row],[DATA_RESPOSTA]],"mmm"))</f>
        <v>OUT</v>
      </c>
      <c r="D1267" s="16">
        <v>9000413</v>
      </c>
      <c r="E1267" s="16" t="str">
        <f>VLOOKUP(Respostas[[#This Row],[CÓD_CLIENTE]],CadastroClientes[[COD_CLIENTE]:[GERENTE]],5,0)</f>
        <v>Analise</v>
      </c>
      <c r="F1267" s="16" t="str">
        <f>VLOOKUP(Respostas[[#This Row],[CÓD_CLIENTE]],Localidades[],2,0)</f>
        <v>Porto Alegre</v>
      </c>
      <c r="G1267" s="16" t="str">
        <f>VLOOKUP(Respostas[[#This Row],[CÓD_CLIENTE]],Localidades[],3,0)</f>
        <v>RS</v>
      </c>
      <c r="H1267" s="16" t="str">
        <f>VLOOKUP(Respostas[[#This Row],[CÓD_CLIENTE]],Localidades[],4,0)</f>
        <v>Sul</v>
      </c>
      <c r="I1267" s="16" t="s">
        <v>1</v>
      </c>
      <c r="J1267" s="16">
        <v>9</v>
      </c>
      <c r="K1267" s="17" t="str">
        <f>IF(Respostas[[#This Row],[NOTA_FINAL_NPS]]&gt;=9,"Promotor",IF(Respostas[[#This Row],[NOTA_FINAL_NPS]]&lt;6,"Detrator","Neutro"))</f>
        <v>Promotor</v>
      </c>
    </row>
    <row r="1268" spans="2:11" x14ac:dyDescent="0.2">
      <c r="B1268" s="15">
        <v>44498</v>
      </c>
      <c r="C1268" s="15" t="str">
        <f>UPPER(TEXT(Respostas[[#This Row],[DATA_RESPOSTA]],"mmm"))</f>
        <v>OUT</v>
      </c>
      <c r="D1268" s="16">
        <v>9001007</v>
      </c>
      <c r="E1268" s="16" t="str">
        <f>VLOOKUP(Respostas[[#This Row],[CÓD_CLIENTE]],CadastroClientes[[COD_CLIENTE]:[GERENTE]],5,0)</f>
        <v>Aria</v>
      </c>
      <c r="F1268" s="16" t="str">
        <f>VLOOKUP(Respostas[[#This Row],[CÓD_CLIENTE]],Localidades[],2,0)</f>
        <v>Recife</v>
      </c>
      <c r="G1268" s="16" t="str">
        <f>VLOOKUP(Respostas[[#This Row],[CÓD_CLIENTE]],Localidades[],3,0)</f>
        <v>PE</v>
      </c>
      <c r="H1268" s="16" t="str">
        <f>VLOOKUP(Respostas[[#This Row],[CÓD_CLIENTE]],Localidades[],4,0)</f>
        <v>Nordeste</v>
      </c>
      <c r="I1268" s="16" t="s">
        <v>57</v>
      </c>
      <c r="J1268" s="16">
        <v>8</v>
      </c>
      <c r="K1268" s="17" t="str">
        <f>IF(Respostas[[#This Row],[NOTA_FINAL_NPS]]&gt;=9,"Promotor",IF(Respostas[[#This Row],[NOTA_FINAL_NPS]]&lt;6,"Detrator","Neutro"))</f>
        <v>Neutro</v>
      </c>
    </row>
    <row r="1269" spans="2:11" x14ac:dyDescent="0.2">
      <c r="B1269" s="15">
        <v>44499</v>
      </c>
      <c r="C1269" s="15" t="str">
        <f>UPPER(TEXT(Respostas[[#This Row],[DATA_RESPOSTA]],"mmm"))</f>
        <v>OUT</v>
      </c>
      <c r="D1269" s="16">
        <v>9000051</v>
      </c>
      <c r="E1269" s="16" t="str">
        <f>VLOOKUP(Respostas[[#This Row],[CÓD_CLIENTE]],CadastroClientes[[COD_CLIENTE]:[GERENTE]],5,0)</f>
        <v>Aria</v>
      </c>
      <c r="F1269" s="16" t="str">
        <f>VLOOKUP(Respostas[[#This Row],[CÓD_CLIENTE]],Localidades[],2,0)</f>
        <v>São Paulo</v>
      </c>
      <c r="G1269" s="16" t="str">
        <f>VLOOKUP(Respostas[[#This Row],[CÓD_CLIENTE]],Localidades[],3,0)</f>
        <v>SP</v>
      </c>
      <c r="H1269" s="16" t="str">
        <f>VLOOKUP(Respostas[[#This Row],[CÓD_CLIENTE]],Localidades[],4,0)</f>
        <v>Sudeste</v>
      </c>
      <c r="I1269" s="16" t="s">
        <v>1</v>
      </c>
      <c r="J1269" s="16">
        <v>9</v>
      </c>
      <c r="K1269" s="17" t="str">
        <f>IF(Respostas[[#This Row],[NOTA_FINAL_NPS]]&gt;=9,"Promotor",IF(Respostas[[#This Row],[NOTA_FINAL_NPS]]&lt;6,"Detrator","Neutro"))</f>
        <v>Promotor</v>
      </c>
    </row>
    <row r="1270" spans="2:11" x14ac:dyDescent="0.2">
      <c r="B1270" s="15">
        <v>44499</v>
      </c>
      <c r="C1270" s="15" t="str">
        <f>UPPER(TEXT(Respostas[[#This Row],[DATA_RESPOSTA]],"mmm"))</f>
        <v>OUT</v>
      </c>
      <c r="D1270" s="16">
        <v>9000505</v>
      </c>
      <c r="E1270" s="16" t="str">
        <f>VLOOKUP(Respostas[[#This Row],[CÓD_CLIENTE]],CadastroClientes[[COD_CLIENTE]:[GERENTE]],5,0)</f>
        <v>Analise</v>
      </c>
      <c r="F1270" s="16" t="str">
        <f>VLOOKUP(Respostas[[#This Row],[CÓD_CLIENTE]],Localidades[],2,0)</f>
        <v>Belo Horizonte</v>
      </c>
      <c r="G1270" s="16" t="str">
        <f>VLOOKUP(Respostas[[#This Row],[CÓD_CLIENTE]],Localidades[],3,0)</f>
        <v>MG</v>
      </c>
      <c r="H1270" s="16" t="str">
        <f>VLOOKUP(Respostas[[#This Row],[CÓD_CLIENTE]],Localidades[],4,0)</f>
        <v>Sudeste</v>
      </c>
      <c r="I1270" s="16" t="s">
        <v>55</v>
      </c>
      <c r="J1270" s="16">
        <v>9</v>
      </c>
      <c r="K1270" s="17" t="str">
        <f>IF(Respostas[[#This Row],[NOTA_FINAL_NPS]]&gt;=9,"Promotor",IF(Respostas[[#This Row],[NOTA_FINAL_NPS]]&lt;6,"Detrator","Neutro"))</f>
        <v>Promotor</v>
      </c>
    </row>
    <row r="1271" spans="2:11" x14ac:dyDescent="0.2">
      <c r="B1271" s="15">
        <v>44499</v>
      </c>
      <c r="C1271" s="15" t="str">
        <f>UPPER(TEXT(Respostas[[#This Row],[DATA_RESPOSTA]],"mmm"))</f>
        <v>OUT</v>
      </c>
      <c r="D1271" s="16">
        <v>9000744</v>
      </c>
      <c r="E1271" s="16" t="str">
        <f>VLOOKUP(Respostas[[#This Row],[CÓD_CLIENTE]],CadastroClientes[[COD_CLIENTE]:[GERENTE]],5,0)</f>
        <v>Dexter</v>
      </c>
      <c r="F1271" s="16" t="str">
        <f>VLOOKUP(Respostas[[#This Row],[CÓD_CLIENTE]],Localidades[],2,0)</f>
        <v>São Paulo</v>
      </c>
      <c r="G1271" s="16" t="str">
        <f>VLOOKUP(Respostas[[#This Row],[CÓD_CLIENTE]],Localidades[],3,0)</f>
        <v>SP</v>
      </c>
      <c r="H1271" s="16" t="str">
        <f>VLOOKUP(Respostas[[#This Row],[CÓD_CLIENTE]],Localidades[],4,0)</f>
        <v>Sudeste</v>
      </c>
      <c r="I1271" s="16" t="s">
        <v>1</v>
      </c>
      <c r="J1271" s="16">
        <v>8</v>
      </c>
      <c r="K1271" s="17" t="str">
        <f>IF(Respostas[[#This Row],[NOTA_FINAL_NPS]]&gt;=9,"Promotor",IF(Respostas[[#This Row],[NOTA_FINAL_NPS]]&lt;6,"Detrator","Neutro"))</f>
        <v>Neutro</v>
      </c>
    </row>
    <row r="1272" spans="2:11" x14ac:dyDescent="0.2">
      <c r="B1272" s="15">
        <v>44499</v>
      </c>
      <c r="C1272" s="15" t="str">
        <f>UPPER(TEXT(Respostas[[#This Row],[DATA_RESPOSTA]],"mmm"))</f>
        <v>OUT</v>
      </c>
      <c r="D1272" s="16">
        <v>9001062</v>
      </c>
      <c r="E1272" s="16" t="str">
        <f>VLOOKUP(Respostas[[#This Row],[CÓD_CLIENTE]],CadastroClientes[[COD_CLIENTE]:[GERENTE]],5,0)</f>
        <v>Dexter</v>
      </c>
      <c r="F1272" s="16" t="str">
        <f>VLOOKUP(Respostas[[#This Row],[CÓD_CLIENTE]],Localidades[],2,0)</f>
        <v>Manaus</v>
      </c>
      <c r="G1272" s="16" t="str">
        <f>VLOOKUP(Respostas[[#This Row],[CÓD_CLIENTE]],Localidades[],3,0)</f>
        <v>AM</v>
      </c>
      <c r="H1272" s="16" t="str">
        <f>VLOOKUP(Respostas[[#This Row],[CÓD_CLIENTE]],Localidades[],4,0)</f>
        <v>Norte</v>
      </c>
      <c r="I1272" s="16" t="s">
        <v>55</v>
      </c>
      <c r="J1272" s="16">
        <v>10</v>
      </c>
      <c r="K1272" s="17" t="str">
        <f>IF(Respostas[[#This Row],[NOTA_FINAL_NPS]]&gt;=9,"Promotor",IF(Respostas[[#This Row],[NOTA_FINAL_NPS]]&lt;6,"Detrator","Neutro"))</f>
        <v>Promotor</v>
      </c>
    </row>
    <row r="1273" spans="2:11" x14ac:dyDescent="0.2">
      <c r="B1273" s="15">
        <v>44499</v>
      </c>
      <c r="C1273" s="15" t="str">
        <f>UPPER(TEXT(Respostas[[#This Row],[DATA_RESPOSTA]],"mmm"))</f>
        <v>OUT</v>
      </c>
      <c r="D1273" s="16">
        <v>9001206</v>
      </c>
      <c r="E1273" s="16" t="str">
        <f>VLOOKUP(Respostas[[#This Row],[CÓD_CLIENTE]],CadastroClientes[[COD_CLIENTE]:[GERENTE]],5,0)</f>
        <v>Aria</v>
      </c>
      <c r="F1273" s="16" t="str">
        <f>VLOOKUP(Respostas[[#This Row],[CÓD_CLIENTE]],Localidades[],2,0)</f>
        <v>Florianopolis</v>
      </c>
      <c r="G1273" s="16" t="str">
        <f>VLOOKUP(Respostas[[#This Row],[CÓD_CLIENTE]],Localidades[],3,0)</f>
        <v>SC</v>
      </c>
      <c r="H1273" s="16" t="str">
        <f>VLOOKUP(Respostas[[#This Row],[CÓD_CLIENTE]],Localidades[],4,0)</f>
        <v>Sul</v>
      </c>
      <c r="I1273" s="16" t="s">
        <v>54</v>
      </c>
      <c r="J1273" s="16">
        <v>8</v>
      </c>
      <c r="K1273" s="17" t="str">
        <f>IF(Respostas[[#This Row],[NOTA_FINAL_NPS]]&gt;=9,"Promotor",IF(Respostas[[#This Row],[NOTA_FINAL_NPS]]&lt;6,"Detrator","Neutro"))</f>
        <v>Neutro</v>
      </c>
    </row>
    <row r="1274" spans="2:11" x14ac:dyDescent="0.2">
      <c r="B1274" s="15">
        <v>44499</v>
      </c>
      <c r="C1274" s="15" t="str">
        <f>UPPER(TEXT(Respostas[[#This Row],[DATA_RESPOSTA]],"mmm"))</f>
        <v>OUT</v>
      </c>
      <c r="D1274" s="16">
        <v>9001324</v>
      </c>
      <c r="E1274" s="16" t="str">
        <f>VLOOKUP(Respostas[[#This Row],[CÓD_CLIENTE]],CadastroClientes[[COD_CLIENTE]:[GERENTE]],5,0)</f>
        <v>Aria</v>
      </c>
      <c r="F1274" s="16" t="str">
        <f>VLOOKUP(Respostas[[#This Row],[CÓD_CLIENTE]],Localidades[],2,0)</f>
        <v>Rio de Janeiro</v>
      </c>
      <c r="G1274" s="16" t="str">
        <f>VLOOKUP(Respostas[[#This Row],[CÓD_CLIENTE]],Localidades[],3,0)</f>
        <v>RJ</v>
      </c>
      <c r="H1274" s="16" t="str">
        <f>VLOOKUP(Respostas[[#This Row],[CÓD_CLIENTE]],Localidades[],4,0)</f>
        <v>Sudeste</v>
      </c>
      <c r="I1274" s="16" t="s">
        <v>1</v>
      </c>
      <c r="J1274" s="16">
        <v>9</v>
      </c>
      <c r="K1274" s="17" t="str">
        <f>IF(Respostas[[#This Row],[NOTA_FINAL_NPS]]&gt;=9,"Promotor",IF(Respostas[[#This Row],[NOTA_FINAL_NPS]]&lt;6,"Detrator","Neutro"))</f>
        <v>Promotor</v>
      </c>
    </row>
    <row r="1275" spans="2:11" x14ac:dyDescent="0.2">
      <c r="B1275" s="15">
        <v>44499</v>
      </c>
      <c r="C1275" s="15" t="str">
        <f>UPPER(TEXT(Respostas[[#This Row],[DATA_RESPOSTA]],"mmm"))</f>
        <v>OUT</v>
      </c>
      <c r="D1275" s="16">
        <v>9001371</v>
      </c>
      <c r="E1275" s="16" t="str">
        <f>VLOOKUP(Respostas[[#This Row],[CÓD_CLIENTE]],CadastroClientes[[COD_CLIENTE]:[GERENTE]],5,0)</f>
        <v>Aria</v>
      </c>
      <c r="F1275" s="16" t="str">
        <f>VLOOKUP(Respostas[[#This Row],[CÓD_CLIENTE]],Localidades[],2,0)</f>
        <v>Manaus</v>
      </c>
      <c r="G1275" s="16" t="str">
        <f>VLOOKUP(Respostas[[#This Row],[CÓD_CLIENTE]],Localidades[],3,0)</f>
        <v>AM</v>
      </c>
      <c r="H1275" s="16" t="str">
        <f>VLOOKUP(Respostas[[#This Row],[CÓD_CLIENTE]],Localidades[],4,0)</f>
        <v>Norte</v>
      </c>
      <c r="I1275" s="16" t="s">
        <v>57</v>
      </c>
      <c r="J1275" s="16">
        <v>8</v>
      </c>
      <c r="K1275" s="17" t="str">
        <f>IF(Respostas[[#This Row],[NOTA_FINAL_NPS]]&gt;=9,"Promotor",IF(Respostas[[#This Row],[NOTA_FINAL_NPS]]&lt;6,"Detrator","Neutro"))</f>
        <v>Neutro</v>
      </c>
    </row>
    <row r="1276" spans="2:11" x14ac:dyDescent="0.2">
      <c r="B1276" s="15">
        <v>44500</v>
      </c>
      <c r="C1276" s="15" t="str">
        <f>UPPER(TEXT(Respostas[[#This Row],[DATA_RESPOSTA]],"mmm"))</f>
        <v>OUT</v>
      </c>
      <c r="D1276" s="16">
        <v>9000430</v>
      </c>
      <c r="E1276" s="16" t="str">
        <f>VLOOKUP(Respostas[[#This Row],[CÓD_CLIENTE]],CadastroClientes[[COD_CLIENTE]:[GERENTE]],5,0)</f>
        <v>Analise</v>
      </c>
      <c r="F1276" s="16" t="str">
        <f>VLOOKUP(Respostas[[#This Row],[CÓD_CLIENTE]],Localidades[],2,0)</f>
        <v>Recife</v>
      </c>
      <c r="G1276" s="16" t="str">
        <f>VLOOKUP(Respostas[[#This Row],[CÓD_CLIENTE]],Localidades[],3,0)</f>
        <v>PE</v>
      </c>
      <c r="H1276" s="16" t="str">
        <f>VLOOKUP(Respostas[[#This Row],[CÓD_CLIENTE]],Localidades[],4,0)</f>
        <v>Nordeste</v>
      </c>
      <c r="I1276" s="16" t="s">
        <v>54</v>
      </c>
      <c r="J1276" s="16">
        <v>9</v>
      </c>
      <c r="K1276" s="17" t="str">
        <f>IF(Respostas[[#This Row],[NOTA_FINAL_NPS]]&gt;=9,"Promotor",IF(Respostas[[#This Row],[NOTA_FINAL_NPS]]&lt;6,"Detrator","Neutro"))</f>
        <v>Promotor</v>
      </c>
    </row>
    <row r="1277" spans="2:11" x14ac:dyDescent="0.2">
      <c r="B1277" s="15">
        <v>44500</v>
      </c>
      <c r="C1277" s="15" t="str">
        <f>UPPER(TEXT(Respostas[[#This Row],[DATA_RESPOSTA]],"mmm"))</f>
        <v>OUT</v>
      </c>
      <c r="D1277" s="16">
        <v>9000437</v>
      </c>
      <c r="E1277" s="16" t="str">
        <f>VLOOKUP(Respostas[[#This Row],[CÓD_CLIENTE]],CadastroClientes[[COD_CLIENTE]:[GERENTE]],5,0)</f>
        <v>Analise</v>
      </c>
      <c r="F1277" s="16" t="str">
        <f>VLOOKUP(Respostas[[#This Row],[CÓD_CLIENTE]],Localidades[],2,0)</f>
        <v>Goiania</v>
      </c>
      <c r="G1277" s="16" t="str">
        <f>VLOOKUP(Respostas[[#This Row],[CÓD_CLIENTE]],Localidades[],3,0)</f>
        <v>GO</v>
      </c>
      <c r="H1277" s="16" t="str">
        <f>VLOOKUP(Respostas[[#This Row],[CÓD_CLIENTE]],Localidades[],4,0)</f>
        <v>Centro-oeste</v>
      </c>
      <c r="I1277" s="16" t="s">
        <v>55</v>
      </c>
      <c r="J1277" s="16">
        <v>9</v>
      </c>
      <c r="K1277" s="17" t="str">
        <f>IF(Respostas[[#This Row],[NOTA_FINAL_NPS]]&gt;=9,"Promotor",IF(Respostas[[#This Row],[NOTA_FINAL_NPS]]&lt;6,"Detrator","Neutro"))</f>
        <v>Promotor</v>
      </c>
    </row>
    <row r="1278" spans="2:11" x14ac:dyDescent="0.2">
      <c r="B1278" s="15">
        <v>44500</v>
      </c>
      <c r="C1278" s="15" t="str">
        <f>UPPER(TEXT(Respostas[[#This Row],[DATA_RESPOSTA]],"mmm"))</f>
        <v>OUT</v>
      </c>
      <c r="D1278" s="16">
        <v>9000507</v>
      </c>
      <c r="E1278" s="16" t="str">
        <f>VLOOKUP(Respostas[[#This Row],[CÓD_CLIENTE]],CadastroClientes[[COD_CLIENTE]:[GERENTE]],5,0)</f>
        <v>Analise</v>
      </c>
      <c r="F1278" s="16" t="str">
        <f>VLOOKUP(Respostas[[#This Row],[CÓD_CLIENTE]],Localidades[],2,0)</f>
        <v>Belo Horizonte</v>
      </c>
      <c r="G1278" s="16" t="str">
        <f>VLOOKUP(Respostas[[#This Row],[CÓD_CLIENTE]],Localidades[],3,0)</f>
        <v>MG</v>
      </c>
      <c r="H1278" s="16" t="str">
        <f>VLOOKUP(Respostas[[#This Row],[CÓD_CLIENTE]],Localidades[],4,0)</f>
        <v>Sudeste</v>
      </c>
      <c r="I1278" s="16" t="s">
        <v>58</v>
      </c>
      <c r="J1278" s="16">
        <v>8</v>
      </c>
      <c r="K1278" s="17" t="str">
        <f>IF(Respostas[[#This Row],[NOTA_FINAL_NPS]]&gt;=9,"Promotor",IF(Respostas[[#This Row],[NOTA_FINAL_NPS]]&lt;6,"Detrator","Neutro"))</f>
        <v>Neutro</v>
      </c>
    </row>
    <row r="1279" spans="2:11" x14ac:dyDescent="0.2">
      <c r="B1279" s="15">
        <v>44500</v>
      </c>
      <c r="C1279" s="15" t="str">
        <f>UPPER(TEXT(Respostas[[#This Row],[DATA_RESPOSTA]],"mmm"))</f>
        <v>OUT</v>
      </c>
      <c r="D1279" s="16">
        <v>9000898</v>
      </c>
      <c r="E1279" s="16" t="str">
        <f>VLOOKUP(Respostas[[#This Row],[CÓD_CLIENTE]],CadastroClientes[[COD_CLIENTE]:[GERENTE]],5,0)</f>
        <v>Aria</v>
      </c>
      <c r="F1279" s="16" t="str">
        <f>VLOOKUP(Respostas[[#This Row],[CÓD_CLIENTE]],Localidades[],2,0)</f>
        <v>Goiania</v>
      </c>
      <c r="G1279" s="16" t="str">
        <f>VLOOKUP(Respostas[[#This Row],[CÓD_CLIENTE]],Localidades[],3,0)</f>
        <v>GO</v>
      </c>
      <c r="H1279" s="16" t="str">
        <f>VLOOKUP(Respostas[[#This Row],[CÓD_CLIENTE]],Localidades[],4,0)</f>
        <v>Centro-oeste</v>
      </c>
      <c r="I1279" s="16" t="s">
        <v>55</v>
      </c>
      <c r="J1279" s="16">
        <v>9</v>
      </c>
      <c r="K1279" s="17" t="str">
        <f>IF(Respostas[[#This Row],[NOTA_FINAL_NPS]]&gt;=9,"Promotor",IF(Respostas[[#This Row],[NOTA_FINAL_NPS]]&lt;6,"Detrator","Neutro"))</f>
        <v>Promotor</v>
      </c>
    </row>
    <row r="1280" spans="2:11" x14ac:dyDescent="0.2">
      <c r="B1280" s="15">
        <v>44500</v>
      </c>
      <c r="C1280" s="15" t="str">
        <f>UPPER(TEXT(Respostas[[#This Row],[DATA_RESPOSTA]],"mmm"))</f>
        <v>OUT</v>
      </c>
      <c r="D1280" s="16">
        <v>9001158</v>
      </c>
      <c r="E1280" s="16" t="str">
        <f>VLOOKUP(Respostas[[#This Row],[CÓD_CLIENTE]],CadastroClientes[[COD_CLIENTE]:[GERENTE]],5,0)</f>
        <v>Analise</v>
      </c>
      <c r="F1280" s="16" t="str">
        <f>VLOOKUP(Respostas[[#This Row],[CÓD_CLIENTE]],Localidades[],2,0)</f>
        <v>Florianopolis</v>
      </c>
      <c r="G1280" s="16" t="str">
        <f>VLOOKUP(Respostas[[#This Row],[CÓD_CLIENTE]],Localidades[],3,0)</f>
        <v>SC</v>
      </c>
      <c r="H1280" s="16" t="str">
        <f>VLOOKUP(Respostas[[#This Row],[CÓD_CLIENTE]],Localidades[],4,0)</f>
        <v>Sul</v>
      </c>
      <c r="I1280" s="16" t="s">
        <v>54</v>
      </c>
      <c r="J1280" s="16">
        <v>9</v>
      </c>
      <c r="K1280" s="17" t="str">
        <f>IF(Respostas[[#This Row],[NOTA_FINAL_NPS]]&gt;=9,"Promotor",IF(Respostas[[#This Row],[NOTA_FINAL_NPS]]&lt;6,"Detrator","Neutro"))</f>
        <v>Promotor</v>
      </c>
    </row>
    <row r="1281" spans="2:11" x14ac:dyDescent="0.2">
      <c r="B1281" s="15">
        <v>44500</v>
      </c>
      <c r="C1281" s="15" t="str">
        <f>UPPER(TEXT(Respostas[[#This Row],[DATA_RESPOSTA]],"mmm"))</f>
        <v>OUT</v>
      </c>
      <c r="D1281" s="16">
        <v>9001489</v>
      </c>
      <c r="E1281" s="16" t="str">
        <f>VLOOKUP(Respostas[[#This Row],[CÓD_CLIENTE]],CadastroClientes[[COD_CLIENTE]:[GERENTE]],5,0)</f>
        <v>Dexter</v>
      </c>
      <c r="F1281" s="16" t="str">
        <f>VLOOKUP(Respostas[[#This Row],[CÓD_CLIENTE]],Localidades[],2,0)</f>
        <v>Goiania</v>
      </c>
      <c r="G1281" s="16" t="str">
        <f>VLOOKUP(Respostas[[#This Row],[CÓD_CLIENTE]],Localidades[],3,0)</f>
        <v>GO</v>
      </c>
      <c r="H1281" s="16" t="str">
        <f>VLOOKUP(Respostas[[#This Row],[CÓD_CLIENTE]],Localidades[],4,0)</f>
        <v>Centro-oeste</v>
      </c>
      <c r="I1281" s="16" t="s">
        <v>57</v>
      </c>
      <c r="J1281" s="16">
        <v>9</v>
      </c>
      <c r="K1281" s="17" t="str">
        <f>IF(Respostas[[#This Row],[NOTA_FINAL_NPS]]&gt;=9,"Promotor",IF(Respostas[[#This Row],[NOTA_FINAL_NPS]]&lt;6,"Detrator","Neutro"))</f>
        <v>Promotor</v>
      </c>
    </row>
    <row r="1282" spans="2:11" x14ac:dyDescent="0.2">
      <c r="B1282" s="15">
        <v>44500</v>
      </c>
      <c r="C1282" s="15" t="str">
        <f>UPPER(TEXT(Respostas[[#This Row],[DATA_RESPOSTA]],"mmm"))</f>
        <v>OUT</v>
      </c>
      <c r="D1282" s="16">
        <v>9001516</v>
      </c>
      <c r="E1282" s="16" t="str">
        <f>VLOOKUP(Respostas[[#This Row],[CÓD_CLIENTE]],CadastroClientes[[COD_CLIENTE]:[GERENTE]],5,0)</f>
        <v>Dexter</v>
      </c>
      <c r="F1282" s="16" t="str">
        <f>VLOOKUP(Respostas[[#This Row],[CÓD_CLIENTE]],Localidades[],2,0)</f>
        <v>Campinas</v>
      </c>
      <c r="G1282" s="16" t="str">
        <f>VLOOKUP(Respostas[[#This Row],[CÓD_CLIENTE]],Localidades[],3,0)</f>
        <v>SP</v>
      </c>
      <c r="H1282" s="16" t="str">
        <f>VLOOKUP(Respostas[[#This Row],[CÓD_CLIENTE]],Localidades[],4,0)</f>
        <v>Sudeste</v>
      </c>
      <c r="I1282" s="16" t="s">
        <v>57</v>
      </c>
      <c r="J1282" s="16">
        <v>10</v>
      </c>
      <c r="K1282" s="17" t="str">
        <f>IF(Respostas[[#This Row],[NOTA_FINAL_NPS]]&gt;=9,"Promotor",IF(Respostas[[#This Row],[NOTA_FINAL_NPS]]&lt;6,"Detrator","Neutro"))</f>
        <v>Promotor</v>
      </c>
    </row>
    <row r="1283" spans="2:11" x14ac:dyDescent="0.2">
      <c r="B1283" s="15">
        <v>44501</v>
      </c>
      <c r="C1283" s="15" t="str">
        <f>UPPER(TEXT(Respostas[[#This Row],[DATA_RESPOSTA]],"mmm"))</f>
        <v>NOV</v>
      </c>
      <c r="D1283" s="16">
        <v>9000498</v>
      </c>
      <c r="E1283" s="16" t="str">
        <f>VLOOKUP(Respostas[[#This Row],[CÓD_CLIENTE]],CadastroClientes[[COD_CLIENTE]:[GERENTE]],5,0)</f>
        <v>Analise</v>
      </c>
      <c r="F1283" s="16" t="str">
        <f>VLOOKUP(Respostas[[#This Row],[CÓD_CLIENTE]],Localidades[],2,0)</f>
        <v>Porto Alegre</v>
      </c>
      <c r="G1283" s="16" t="str">
        <f>VLOOKUP(Respostas[[#This Row],[CÓD_CLIENTE]],Localidades[],3,0)</f>
        <v>RS</v>
      </c>
      <c r="H1283" s="16" t="str">
        <f>VLOOKUP(Respostas[[#This Row],[CÓD_CLIENTE]],Localidades[],4,0)</f>
        <v>Sul</v>
      </c>
      <c r="I1283" s="16" t="s">
        <v>55</v>
      </c>
      <c r="J1283" s="16">
        <v>9</v>
      </c>
      <c r="K1283" s="17" t="str">
        <f>IF(Respostas[[#This Row],[NOTA_FINAL_NPS]]&gt;=9,"Promotor",IF(Respostas[[#This Row],[NOTA_FINAL_NPS]]&lt;6,"Detrator","Neutro"))</f>
        <v>Promotor</v>
      </c>
    </row>
    <row r="1284" spans="2:11" x14ac:dyDescent="0.2">
      <c r="B1284" s="15">
        <v>44501</v>
      </c>
      <c r="C1284" s="15" t="str">
        <f>UPPER(TEXT(Respostas[[#This Row],[DATA_RESPOSTA]],"mmm"))</f>
        <v>NOV</v>
      </c>
      <c r="D1284" s="16">
        <v>9000532</v>
      </c>
      <c r="E1284" s="16" t="str">
        <f>VLOOKUP(Respostas[[#This Row],[CÓD_CLIENTE]],CadastroClientes[[COD_CLIENTE]:[GERENTE]],5,0)</f>
        <v>Analise</v>
      </c>
      <c r="F1284" s="16" t="str">
        <f>VLOOKUP(Respostas[[#This Row],[CÓD_CLIENTE]],Localidades[],2,0)</f>
        <v>Campinas</v>
      </c>
      <c r="G1284" s="16" t="str">
        <f>VLOOKUP(Respostas[[#This Row],[CÓD_CLIENTE]],Localidades[],3,0)</f>
        <v>SP</v>
      </c>
      <c r="H1284" s="16" t="str">
        <f>VLOOKUP(Respostas[[#This Row],[CÓD_CLIENTE]],Localidades[],4,0)</f>
        <v>Sudeste</v>
      </c>
      <c r="I1284" s="16" t="s">
        <v>56</v>
      </c>
      <c r="J1284" s="16">
        <v>2</v>
      </c>
      <c r="K1284" s="17" t="str">
        <f>IF(Respostas[[#This Row],[NOTA_FINAL_NPS]]&gt;=9,"Promotor",IF(Respostas[[#This Row],[NOTA_FINAL_NPS]]&lt;6,"Detrator","Neutro"))</f>
        <v>Detrator</v>
      </c>
    </row>
    <row r="1285" spans="2:11" x14ac:dyDescent="0.2">
      <c r="B1285" s="15">
        <v>44501</v>
      </c>
      <c r="C1285" s="15" t="str">
        <f>UPPER(TEXT(Respostas[[#This Row],[DATA_RESPOSTA]],"mmm"))</f>
        <v>NOV</v>
      </c>
      <c r="D1285" s="16">
        <v>9000619</v>
      </c>
      <c r="E1285" s="16" t="str">
        <f>VLOOKUP(Respostas[[#This Row],[CÓD_CLIENTE]],CadastroClientes[[COD_CLIENTE]:[GERENTE]],5,0)</f>
        <v>Analise</v>
      </c>
      <c r="F1285" s="16" t="str">
        <f>VLOOKUP(Respostas[[#This Row],[CÓD_CLIENTE]],Localidades[],2,0)</f>
        <v>Florianopolis</v>
      </c>
      <c r="G1285" s="16" t="str">
        <f>VLOOKUP(Respostas[[#This Row],[CÓD_CLIENTE]],Localidades[],3,0)</f>
        <v>SC</v>
      </c>
      <c r="H1285" s="16" t="str">
        <f>VLOOKUP(Respostas[[#This Row],[CÓD_CLIENTE]],Localidades[],4,0)</f>
        <v>Sul</v>
      </c>
      <c r="I1285" s="16" t="s">
        <v>54</v>
      </c>
      <c r="J1285" s="16">
        <v>1</v>
      </c>
      <c r="K1285" s="17" t="str">
        <f>IF(Respostas[[#This Row],[NOTA_FINAL_NPS]]&gt;=9,"Promotor",IF(Respostas[[#This Row],[NOTA_FINAL_NPS]]&lt;6,"Detrator","Neutro"))</f>
        <v>Detrator</v>
      </c>
    </row>
    <row r="1286" spans="2:11" x14ac:dyDescent="0.2">
      <c r="B1286" s="15">
        <v>44501</v>
      </c>
      <c r="C1286" s="15" t="str">
        <f>UPPER(TEXT(Respostas[[#This Row],[DATA_RESPOSTA]],"mmm"))</f>
        <v>NOV</v>
      </c>
      <c r="D1286" s="16">
        <v>9000775</v>
      </c>
      <c r="E1286" s="16" t="str">
        <f>VLOOKUP(Respostas[[#This Row],[CÓD_CLIENTE]],CadastroClientes[[COD_CLIENTE]:[GERENTE]],5,0)</f>
        <v>Dexter</v>
      </c>
      <c r="F1286" s="16" t="str">
        <f>VLOOKUP(Respostas[[#This Row],[CÓD_CLIENTE]],Localidades[],2,0)</f>
        <v>Belo Horizonte</v>
      </c>
      <c r="G1286" s="16" t="str">
        <f>VLOOKUP(Respostas[[#This Row],[CÓD_CLIENTE]],Localidades[],3,0)</f>
        <v>MG</v>
      </c>
      <c r="H1286" s="16" t="str">
        <f>VLOOKUP(Respostas[[#This Row],[CÓD_CLIENTE]],Localidades[],4,0)</f>
        <v>Sudeste</v>
      </c>
      <c r="I1286" s="16" t="s">
        <v>58</v>
      </c>
      <c r="J1286" s="16">
        <v>2</v>
      </c>
      <c r="K1286" s="17" t="str">
        <f>IF(Respostas[[#This Row],[NOTA_FINAL_NPS]]&gt;=9,"Promotor",IF(Respostas[[#This Row],[NOTA_FINAL_NPS]]&lt;6,"Detrator","Neutro"))</f>
        <v>Detrator</v>
      </c>
    </row>
    <row r="1287" spans="2:11" x14ac:dyDescent="0.2">
      <c r="B1287" s="15">
        <v>44501</v>
      </c>
      <c r="C1287" s="15" t="str">
        <f>UPPER(TEXT(Respostas[[#This Row],[DATA_RESPOSTA]],"mmm"))</f>
        <v>NOV</v>
      </c>
      <c r="D1287" s="16">
        <v>9000956</v>
      </c>
      <c r="E1287" s="16" t="str">
        <f>VLOOKUP(Respostas[[#This Row],[CÓD_CLIENTE]],CadastroClientes[[COD_CLIENTE]:[GERENTE]],5,0)</f>
        <v>Aria</v>
      </c>
      <c r="F1287" s="16" t="str">
        <f>VLOOKUP(Respostas[[#This Row],[CÓD_CLIENTE]],Localidades[],2,0)</f>
        <v>Rio de Janeiro</v>
      </c>
      <c r="G1287" s="16" t="str">
        <f>VLOOKUP(Respostas[[#This Row],[CÓD_CLIENTE]],Localidades[],3,0)</f>
        <v>RJ</v>
      </c>
      <c r="H1287" s="16" t="str">
        <f>VLOOKUP(Respostas[[#This Row],[CÓD_CLIENTE]],Localidades[],4,0)</f>
        <v>Sudeste</v>
      </c>
      <c r="I1287" s="16" t="s">
        <v>58</v>
      </c>
      <c r="J1287" s="16">
        <v>10</v>
      </c>
      <c r="K1287" s="17" t="str">
        <f>IF(Respostas[[#This Row],[NOTA_FINAL_NPS]]&gt;=9,"Promotor",IF(Respostas[[#This Row],[NOTA_FINAL_NPS]]&lt;6,"Detrator","Neutro"))</f>
        <v>Promotor</v>
      </c>
    </row>
    <row r="1288" spans="2:11" x14ac:dyDescent="0.2">
      <c r="B1288" s="15">
        <v>44501</v>
      </c>
      <c r="C1288" s="15" t="str">
        <f>UPPER(TEXT(Respostas[[#This Row],[DATA_RESPOSTA]],"mmm"))</f>
        <v>NOV</v>
      </c>
      <c r="D1288" s="16">
        <v>9001030</v>
      </c>
      <c r="E1288" s="16" t="str">
        <f>VLOOKUP(Respostas[[#This Row],[CÓD_CLIENTE]],CadastroClientes[[COD_CLIENTE]:[GERENTE]],5,0)</f>
        <v>Michael</v>
      </c>
      <c r="F1288" s="16" t="str">
        <f>VLOOKUP(Respostas[[#This Row],[CÓD_CLIENTE]],Localidades[],2,0)</f>
        <v>Belo Horizonte</v>
      </c>
      <c r="G1288" s="16" t="str">
        <f>VLOOKUP(Respostas[[#This Row],[CÓD_CLIENTE]],Localidades[],3,0)</f>
        <v>MG</v>
      </c>
      <c r="H1288" s="16" t="str">
        <f>VLOOKUP(Respostas[[#This Row],[CÓD_CLIENTE]],Localidades[],4,0)</f>
        <v>Sudeste</v>
      </c>
      <c r="I1288" s="16" t="s">
        <v>56</v>
      </c>
      <c r="J1288" s="16">
        <v>5</v>
      </c>
      <c r="K1288" s="17" t="str">
        <f>IF(Respostas[[#This Row],[NOTA_FINAL_NPS]]&gt;=9,"Promotor",IF(Respostas[[#This Row],[NOTA_FINAL_NPS]]&lt;6,"Detrator","Neutro"))</f>
        <v>Detrator</v>
      </c>
    </row>
    <row r="1289" spans="2:11" x14ac:dyDescent="0.2">
      <c r="B1289" s="15">
        <v>44501</v>
      </c>
      <c r="C1289" s="15" t="str">
        <f>UPPER(TEXT(Respostas[[#This Row],[DATA_RESPOSTA]],"mmm"))</f>
        <v>NOV</v>
      </c>
      <c r="D1289" s="16">
        <v>9001104</v>
      </c>
      <c r="E1289" s="16" t="str">
        <f>VLOOKUP(Respostas[[#This Row],[CÓD_CLIENTE]],CadastroClientes[[COD_CLIENTE]:[GERENTE]],5,0)</f>
        <v>Kate</v>
      </c>
      <c r="F1289" s="16" t="str">
        <f>VLOOKUP(Respostas[[#This Row],[CÓD_CLIENTE]],Localidades[],2,0)</f>
        <v>Florianopolis</v>
      </c>
      <c r="G1289" s="16" t="str">
        <f>VLOOKUP(Respostas[[#This Row],[CÓD_CLIENTE]],Localidades[],3,0)</f>
        <v>SC</v>
      </c>
      <c r="H1289" s="16" t="str">
        <f>VLOOKUP(Respostas[[#This Row],[CÓD_CLIENTE]],Localidades[],4,0)</f>
        <v>Sul</v>
      </c>
      <c r="I1289" s="16" t="s">
        <v>57</v>
      </c>
      <c r="J1289" s="16">
        <v>3</v>
      </c>
      <c r="K1289" s="17" t="str">
        <f>IF(Respostas[[#This Row],[NOTA_FINAL_NPS]]&gt;=9,"Promotor",IF(Respostas[[#This Row],[NOTA_FINAL_NPS]]&lt;6,"Detrator","Neutro"))</f>
        <v>Detrator</v>
      </c>
    </row>
    <row r="1290" spans="2:11" x14ac:dyDescent="0.2">
      <c r="B1290" s="15">
        <v>44501</v>
      </c>
      <c r="C1290" s="15" t="str">
        <f>UPPER(TEXT(Respostas[[#This Row],[DATA_RESPOSTA]],"mmm"))</f>
        <v>NOV</v>
      </c>
      <c r="D1290" s="16">
        <v>9001196</v>
      </c>
      <c r="E1290" s="16" t="str">
        <f>VLOOKUP(Respostas[[#This Row],[CÓD_CLIENTE]],CadastroClientes[[COD_CLIENTE]:[GERENTE]],5,0)</f>
        <v>Michael</v>
      </c>
      <c r="F1290" s="16" t="str">
        <f>VLOOKUP(Respostas[[#This Row],[CÓD_CLIENTE]],Localidades[],2,0)</f>
        <v>Campinas</v>
      </c>
      <c r="G1290" s="16" t="str">
        <f>VLOOKUP(Respostas[[#This Row],[CÓD_CLIENTE]],Localidades[],3,0)</f>
        <v>SP</v>
      </c>
      <c r="H1290" s="16" t="str">
        <f>VLOOKUP(Respostas[[#This Row],[CÓD_CLIENTE]],Localidades[],4,0)</f>
        <v>Sudeste</v>
      </c>
      <c r="I1290" s="16" t="s">
        <v>57</v>
      </c>
      <c r="J1290" s="16">
        <v>9</v>
      </c>
      <c r="K1290" s="17" t="str">
        <f>IF(Respostas[[#This Row],[NOTA_FINAL_NPS]]&gt;=9,"Promotor",IF(Respostas[[#This Row],[NOTA_FINAL_NPS]]&lt;6,"Detrator","Neutro"))</f>
        <v>Promotor</v>
      </c>
    </row>
    <row r="1291" spans="2:11" x14ac:dyDescent="0.2">
      <c r="B1291" s="15">
        <v>44501</v>
      </c>
      <c r="C1291" s="15" t="str">
        <f>UPPER(TEXT(Respostas[[#This Row],[DATA_RESPOSTA]],"mmm"))</f>
        <v>NOV</v>
      </c>
      <c r="D1291" s="16">
        <v>9001199</v>
      </c>
      <c r="E1291" s="16" t="str">
        <f>VLOOKUP(Respostas[[#This Row],[CÓD_CLIENTE]],CadastroClientes[[COD_CLIENTE]:[GERENTE]],5,0)</f>
        <v>Dexter</v>
      </c>
      <c r="F1291" s="16" t="str">
        <f>VLOOKUP(Respostas[[#This Row],[CÓD_CLIENTE]],Localidades[],2,0)</f>
        <v>Recife</v>
      </c>
      <c r="G1291" s="16" t="str">
        <f>VLOOKUP(Respostas[[#This Row],[CÓD_CLIENTE]],Localidades[],3,0)</f>
        <v>PE</v>
      </c>
      <c r="H1291" s="16" t="str">
        <f>VLOOKUP(Respostas[[#This Row],[CÓD_CLIENTE]],Localidades[],4,0)</f>
        <v>Nordeste</v>
      </c>
      <c r="I1291" s="16" t="s">
        <v>1</v>
      </c>
      <c r="J1291" s="16">
        <v>1</v>
      </c>
      <c r="K1291" s="17" t="str">
        <f>IF(Respostas[[#This Row],[NOTA_FINAL_NPS]]&gt;=9,"Promotor",IF(Respostas[[#This Row],[NOTA_FINAL_NPS]]&lt;6,"Detrator","Neutro"))</f>
        <v>Detrator</v>
      </c>
    </row>
    <row r="1292" spans="2:11" x14ac:dyDescent="0.2">
      <c r="B1292" s="15">
        <v>44501</v>
      </c>
      <c r="C1292" s="15" t="str">
        <f>UPPER(TEXT(Respostas[[#This Row],[DATA_RESPOSTA]],"mmm"))</f>
        <v>NOV</v>
      </c>
      <c r="D1292" s="16">
        <v>9001260</v>
      </c>
      <c r="E1292" s="16" t="str">
        <f>VLOOKUP(Respostas[[#This Row],[CÓD_CLIENTE]],CadastroClientes[[COD_CLIENTE]:[GERENTE]],5,0)</f>
        <v>Michael</v>
      </c>
      <c r="F1292" s="16" t="str">
        <f>VLOOKUP(Respostas[[#This Row],[CÓD_CLIENTE]],Localidades[],2,0)</f>
        <v>Belo Horizonte</v>
      </c>
      <c r="G1292" s="16" t="str">
        <f>VLOOKUP(Respostas[[#This Row],[CÓD_CLIENTE]],Localidades[],3,0)</f>
        <v>MG</v>
      </c>
      <c r="H1292" s="16" t="str">
        <f>VLOOKUP(Respostas[[#This Row],[CÓD_CLIENTE]],Localidades[],4,0)</f>
        <v>Sudeste</v>
      </c>
      <c r="I1292" s="16" t="s">
        <v>54</v>
      </c>
      <c r="J1292" s="16">
        <v>3</v>
      </c>
      <c r="K1292" s="17" t="str">
        <f>IF(Respostas[[#This Row],[NOTA_FINAL_NPS]]&gt;=9,"Promotor",IF(Respostas[[#This Row],[NOTA_FINAL_NPS]]&lt;6,"Detrator","Neutro"))</f>
        <v>Detrator</v>
      </c>
    </row>
    <row r="1293" spans="2:11" x14ac:dyDescent="0.2">
      <c r="B1293" s="15">
        <v>44501</v>
      </c>
      <c r="C1293" s="15" t="str">
        <f>UPPER(TEXT(Respostas[[#This Row],[DATA_RESPOSTA]],"mmm"))</f>
        <v>NOV</v>
      </c>
      <c r="D1293" s="16">
        <v>9001270</v>
      </c>
      <c r="E1293" s="16" t="str">
        <f>VLOOKUP(Respostas[[#This Row],[CÓD_CLIENTE]],CadastroClientes[[COD_CLIENTE]:[GERENTE]],5,0)</f>
        <v>Walter</v>
      </c>
      <c r="F1293" s="16" t="str">
        <f>VLOOKUP(Respostas[[#This Row],[CÓD_CLIENTE]],Localidades[],2,0)</f>
        <v>São Paulo</v>
      </c>
      <c r="G1293" s="16" t="str">
        <f>VLOOKUP(Respostas[[#This Row],[CÓD_CLIENTE]],Localidades[],3,0)</f>
        <v>SP</v>
      </c>
      <c r="H1293" s="16" t="str">
        <f>VLOOKUP(Respostas[[#This Row],[CÓD_CLIENTE]],Localidades[],4,0)</f>
        <v>Sudeste</v>
      </c>
      <c r="I1293" s="16" t="s">
        <v>56</v>
      </c>
      <c r="J1293" s="16">
        <v>6</v>
      </c>
      <c r="K1293" s="17" t="str">
        <f>IF(Respostas[[#This Row],[NOTA_FINAL_NPS]]&gt;=9,"Promotor",IF(Respostas[[#This Row],[NOTA_FINAL_NPS]]&lt;6,"Detrator","Neutro"))</f>
        <v>Neutro</v>
      </c>
    </row>
    <row r="1294" spans="2:11" x14ac:dyDescent="0.2">
      <c r="B1294" s="15">
        <v>44501</v>
      </c>
      <c r="C1294" s="15" t="str">
        <f>UPPER(TEXT(Respostas[[#This Row],[DATA_RESPOSTA]],"mmm"))</f>
        <v>NOV</v>
      </c>
      <c r="D1294" s="16">
        <v>9001537</v>
      </c>
      <c r="E1294" s="16" t="str">
        <f>VLOOKUP(Respostas[[#This Row],[CÓD_CLIENTE]],CadastroClientes[[COD_CLIENTE]:[GERENTE]],5,0)</f>
        <v>Walter</v>
      </c>
      <c r="F1294" s="16" t="str">
        <f>VLOOKUP(Respostas[[#This Row],[CÓD_CLIENTE]],Localidades[],2,0)</f>
        <v>Campinas</v>
      </c>
      <c r="G1294" s="16" t="str">
        <f>VLOOKUP(Respostas[[#This Row],[CÓD_CLIENTE]],Localidades[],3,0)</f>
        <v>SP</v>
      </c>
      <c r="H1294" s="16" t="str">
        <f>VLOOKUP(Respostas[[#This Row],[CÓD_CLIENTE]],Localidades[],4,0)</f>
        <v>Sudeste</v>
      </c>
      <c r="I1294" s="16" t="s">
        <v>57</v>
      </c>
      <c r="J1294" s="16">
        <v>10</v>
      </c>
      <c r="K1294" s="17" t="str">
        <f>IF(Respostas[[#This Row],[NOTA_FINAL_NPS]]&gt;=9,"Promotor",IF(Respostas[[#This Row],[NOTA_FINAL_NPS]]&lt;6,"Detrator","Neutro"))</f>
        <v>Promotor</v>
      </c>
    </row>
    <row r="1295" spans="2:11" x14ac:dyDescent="0.2">
      <c r="B1295" s="15">
        <v>44502</v>
      </c>
      <c r="C1295" s="15" t="str">
        <f>UPPER(TEXT(Respostas[[#This Row],[DATA_RESPOSTA]],"mmm"))</f>
        <v>NOV</v>
      </c>
      <c r="D1295" s="16">
        <v>9000167</v>
      </c>
      <c r="E1295" s="16" t="str">
        <f>VLOOKUP(Respostas[[#This Row],[CÓD_CLIENTE]],CadastroClientes[[COD_CLIENTE]:[GERENTE]],5,0)</f>
        <v>Dexter</v>
      </c>
      <c r="F1295" s="16" t="str">
        <f>VLOOKUP(Respostas[[#This Row],[CÓD_CLIENTE]],Localidades[],2,0)</f>
        <v>São Paulo</v>
      </c>
      <c r="G1295" s="16" t="str">
        <f>VLOOKUP(Respostas[[#This Row],[CÓD_CLIENTE]],Localidades[],3,0)</f>
        <v>SP</v>
      </c>
      <c r="H1295" s="16" t="str">
        <f>VLOOKUP(Respostas[[#This Row],[CÓD_CLIENTE]],Localidades[],4,0)</f>
        <v>Sudeste</v>
      </c>
      <c r="I1295" s="16" t="s">
        <v>1</v>
      </c>
      <c r="J1295" s="16">
        <v>2</v>
      </c>
      <c r="K1295" s="17" t="str">
        <f>IF(Respostas[[#This Row],[NOTA_FINAL_NPS]]&gt;=9,"Promotor",IF(Respostas[[#This Row],[NOTA_FINAL_NPS]]&lt;6,"Detrator","Neutro"))</f>
        <v>Detrator</v>
      </c>
    </row>
    <row r="1296" spans="2:11" x14ac:dyDescent="0.2">
      <c r="B1296" s="15">
        <v>44502</v>
      </c>
      <c r="C1296" s="15" t="str">
        <f>UPPER(TEXT(Respostas[[#This Row],[DATA_RESPOSTA]],"mmm"))</f>
        <v>NOV</v>
      </c>
      <c r="D1296" s="16">
        <v>9000414</v>
      </c>
      <c r="E1296" s="16" t="str">
        <f>VLOOKUP(Respostas[[#This Row],[CÓD_CLIENTE]],CadastroClientes[[COD_CLIENTE]:[GERENTE]],5,0)</f>
        <v>Analise</v>
      </c>
      <c r="F1296" s="16" t="str">
        <f>VLOOKUP(Respostas[[#This Row],[CÓD_CLIENTE]],Localidades[],2,0)</f>
        <v>Rio de Janeiro</v>
      </c>
      <c r="G1296" s="16" t="str">
        <f>VLOOKUP(Respostas[[#This Row],[CÓD_CLIENTE]],Localidades[],3,0)</f>
        <v>RJ</v>
      </c>
      <c r="H1296" s="16" t="str">
        <f>VLOOKUP(Respostas[[#This Row],[CÓD_CLIENTE]],Localidades[],4,0)</f>
        <v>Sudeste</v>
      </c>
      <c r="I1296" s="16" t="s">
        <v>58</v>
      </c>
      <c r="J1296" s="16">
        <v>5</v>
      </c>
      <c r="K1296" s="17" t="str">
        <f>IF(Respostas[[#This Row],[NOTA_FINAL_NPS]]&gt;=9,"Promotor",IF(Respostas[[#This Row],[NOTA_FINAL_NPS]]&lt;6,"Detrator","Neutro"))</f>
        <v>Detrator</v>
      </c>
    </row>
    <row r="1297" spans="2:11" x14ac:dyDescent="0.2">
      <c r="B1297" s="15">
        <v>44502</v>
      </c>
      <c r="C1297" s="15" t="str">
        <f>UPPER(TEXT(Respostas[[#This Row],[DATA_RESPOSTA]],"mmm"))</f>
        <v>NOV</v>
      </c>
      <c r="D1297" s="16">
        <v>9000474</v>
      </c>
      <c r="E1297" s="16" t="str">
        <f>VLOOKUP(Respostas[[#This Row],[CÓD_CLIENTE]],CadastroClientes[[COD_CLIENTE]:[GERENTE]],5,0)</f>
        <v>Analise</v>
      </c>
      <c r="F1297" s="16" t="str">
        <f>VLOOKUP(Respostas[[#This Row],[CÓD_CLIENTE]],Localidades[],2,0)</f>
        <v>Rio de Janeiro</v>
      </c>
      <c r="G1297" s="16" t="str">
        <f>VLOOKUP(Respostas[[#This Row],[CÓD_CLIENTE]],Localidades[],3,0)</f>
        <v>RJ</v>
      </c>
      <c r="H1297" s="16" t="str">
        <f>VLOOKUP(Respostas[[#This Row],[CÓD_CLIENTE]],Localidades[],4,0)</f>
        <v>Sudeste</v>
      </c>
      <c r="I1297" s="16" t="s">
        <v>1</v>
      </c>
      <c r="J1297" s="16">
        <v>1</v>
      </c>
      <c r="K1297" s="17" t="str">
        <f>IF(Respostas[[#This Row],[NOTA_FINAL_NPS]]&gt;=9,"Promotor",IF(Respostas[[#This Row],[NOTA_FINAL_NPS]]&lt;6,"Detrator","Neutro"))</f>
        <v>Detrator</v>
      </c>
    </row>
    <row r="1298" spans="2:11" x14ac:dyDescent="0.2">
      <c r="B1298" s="15">
        <v>44502</v>
      </c>
      <c r="C1298" s="15" t="str">
        <f>UPPER(TEXT(Respostas[[#This Row],[DATA_RESPOSTA]],"mmm"))</f>
        <v>NOV</v>
      </c>
      <c r="D1298" s="16">
        <v>9001061</v>
      </c>
      <c r="E1298" s="16" t="str">
        <f>VLOOKUP(Respostas[[#This Row],[CÓD_CLIENTE]],CadastroClientes[[COD_CLIENTE]:[GERENTE]],5,0)</f>
        <v>Analise</v>
      </c>
      <c r="F1298" s="16" t="str">
        <f>VLOOKUP(Respostas[[#This Row],[CÓD_CLIENTE]],Localidades[],2,0)</f>
        <v>Rio de Janeiro</v>
      </c>
      <c r="G1298" s="16" t="str">
        <f>VLOOKUP(Respostas[[#This Row],[CÓD_CLIENTE]],Localidades[],3,0)</f>
        <v>RJ</v>
      </c>
      <c r="H1298" s="16" t="str">
        <f>VLOOKUP(Respostas[[#This Row],[CÓD_CLIENTE]],Localidades[],4,0)</f>
        <v>Sudeste</v>
      </c>
      <c r="I1298" s="16" t="s">
        <v>54</v>
      </c>
      <c r="J1298" s="16">
        <v>7</v>
      </c>
      <c r="K1298" s="17" t="str">
        <f>IF(Respostas[[#This Row],[NOTA_FINAL_NPS]]&gt;=9,"Promotor",IF(Respostas[[#This Row],[NOTA_FINAL_NPS]]&lt;6,"Detrator","Neutro"))</f>
        <v>Neutro</v>
      </c>
    </row>
    <row r="1299" spans="2:11" x14ac:dyDescent="0.2">
      <c r="B1299" s="15">
        <v>44502</v>
      </c>
      <c r="C1299" s="15" t="str">
        <f>UPPER(TEXT(Respostas[[#This Row],[DATA_RESPOSTA]],"mmm"))</f>
        <v>NOV</v>
      </c>
      <c r="D1299" s="16">
        <v>9001114</v>
      </c>
      <c r="E1299" s="16" t="str">
        <f>VLOOKUP(Respostas[[#This Row],[CÓD_CLIENTE]],CadastroClientes[[COD_CLIENTE]:[GERENTE]],5,0)</f>
        <v>Walter</v>
      </c>
      <c r="F1299" s="16" t="str">
        <f>VLOOKUP(Respostas[[#This Row],[CÓD_CLIENTE]],Localidades[],2,0)</f>
        <v>Rio de Janeiro</v>
      </c>
      <c r="G1299" s="16" t="str">
        <f>VLOOKUP(Respostas[[#This Row],[CÓD_CLIENTE]],Localidades[],3,0)</f>
        <v>RJ</v>
      </c>
      <c r="H1299" s="16" t="str">
        <f>VLOOKUP(Respostas[[#This Row],[CÓD_CLIENTE]],Localidades[],4,0)</f>
        <v>Sudeste</v>
      </c>
      <c r="I1299" s="16" t="s">
        <v>57</v>
      </c>
      <c r="J1299" s="16">
        <v>1</v>
      </c>
      <c r="K1299" s="17" t="str">
        <f>IF(Respostas[[#This Row],[NOTA_FINAL_NPS]]&gt;=9,"Promotor",IF(Respostas[[#This Row],[NOTA_FINAL_NPS]]&lt;6,"Detrator","Neutro"))</f>
        <v>Detrator</v>
      </c>
    </row>
    <row r="1300" spans="2:11" x14ac:dyDescent="0.2">
      <c r="B1300" s="15">
        <v>44502</v>
      </c>
      <c r="C1300" s="15" t="str">
        <f>UPPER(TEXT(Respostas[[#This Row],[DATA_RESPOSTA]],"mmm"))</f>
        <v>NOV</v>
      </c>
      <c r="D1300" s="16">
        <v>9001219</v>
      </c>
      <c r="E1300" s="16" t="str">
        <f>VLOOKUP(Respostas[[#This Row],[CÓD_CLIENTE]],CadastroClientes[[COD_CLIENTE]:[GERENTE]],5,0)</f>
        <v>Analise</v>
      </c>
      <c r="F1300" s="16" t="str">
        <f>VLOOKUP(Respostas[[#This Row],[CÓD_CLIENTE]],Localidades[],2,0)</f>
        <v>Porto Alegre</v>
      </c>
      <c r="G1300" s="16" t="str">
        <f>VLOOKUP(Respostas[[#This Row],[CÓD_CLIENTE]],Localidades[],3,0)</f>
        <v>RS</v>
      </c>
      <c r="H1300" s="16" t="str">
        <f>VLOOKUP(Respostas[[#This Row],[CÓD_CLIENTE]],Localidades[],4,0)</f>
        <v>Sul</v>
      </c>
      <c r="I1300" s="16" t="s">
        <v>56</v>
      </c>
      <c r="J1300" s="16">
        <v>7</v>
      </c>
      <c r="K1300" s="17" t="str">
        <f>IF(Respostas[[#This Row],[NOTA_FINAL_NPS]]&gt;=9,"Promotor",IF(Respostas[[#This Row],[NOTA_FINAL_NPS]]&lt;6,"Detrator","Neutro"))</f>
        <v>Neutro</v>
      </c>
    </row>
    <row r="1301" spans="2:11" x14ac:dyDescent="0.2">
      <c r="B1301" s="15">
        <v>44502</v>
      </c>
      <c r="C1301" s="15" t="str">
        <f>UPPER(TEXT(Respostas[[#This Row],[DATA_RESPOSTA]],"mmm"))</f>
        <v>NOV</v>
      </c>
      <c r="D1301" s="16">
        <v>9001236</v>
      </c>
      <c r="E1301" s="16" t="str">
        <f>VLOOKUP(Respostas[[#This Row],[CÓD_CLIENTE]],CadastroClientes[[COD_CLIENTE]:[GERENTE]],5,0)</f>
        <v>Michael</v>
      </c>
      <c r="F1301" s="16" t="str">
        <f>VLOOKUP(Respostas[[#This Row],[CÓD_CLIENTE]],Localidades[],2,0)</f>
        <v>Goiania</v>
      </c>
      <c r="G1301" s="16" t="str">
        <f>VLOOKUP(Respostas[[#This Row],[CÓD_CLIENTE]],Localidades[],3,0)</f>
        <v>GO</v>
      </c>
      <c r="H1301" s="16" t="str">
        <f>VLOOKUP(Respostas[[#This Row],[CÓD_CLIENTE]],Localidades[],4,0)</f>
        <v>Centro-oeste</v>
      </c>
      <c r="I1301" s="16" t="s">
        <v>58</v>
      </c>
      <c r="J1301" s="16">
        <v>2</v>
      </c>
      <c r="K1301" s="17" t="str">
        <f>IF(Respostas[[#This Row],[NOTA_FINAL_NPS]]&gt;=9,"Promotor",IF(Respostas[[#This Row],[NOTA_FINAL_NPS]]&lt;6,"Detrator","Neutro"))</f>
        <v>Detrator</v>
      </c>
    </row>
    <row r="1302" spans="2:11" x14ac:dyDescent="0.2">
      <c r="B1302" s="15">
        <v>44502</v>
      </c>
      <c r="C1302" s="15" t="str">
        <f>UPPER(TEXT(Respostas[[#This Row],[DATA_RESPOSTA]],"mmm"))</f>
        <v>NOV</v>
      </c>
      <c r="D1302" s="16">
        <v>9001429</v>
      </c>
      <c r="E1302" s="16" t="str">
        <f>VLOOKUP(Respostas[[#This Row],[CÓD_CLIENTE]],CadastroClientes[[COD_CLIENTE]:[GERENTE]],5,0)</f>
        <v>Michael</v>
      </c>
      <c r="F1302" s="16" t="str">
        <f>VLOOKUP(Respostas[[#This Row],[CÓD_CLIENTE]],Localidades[],2,0)</f>
        <v>Belo Horizonte</v>
      </c>
      <c r="G1302" s="16" t="str">
        <f>VLOOKUP(Respostas[[#This Row],[CÓD_CLIENTE]],Localidades[],3,0)</f>
        <v>MG</v>
      </c>
      <c r="H1302" s="16" t="str">
        <f>VLOOKUP(Respostas[[#This Row],[CÓD_CLIENTE]],Localidades[],4,0)</f>
        <v>Sudeste</v>
      </c>
      <c r="I1302" s="16" t="s">
        <v>57</v>
      </c>
      <c r="J1302" s="16">
        <v>2</v>
      </c>
      <c r="K1302" s="17" t="str">
        <f>IF(Respostas[[#This Row],[NOTA_FINAL_NPS]]&gt;=9,"Promotor",IF(Respostas[[#This Row],[NOTA_FINAL_NPS]]&lt;6,"Detrator","Neutro"))</f>
        <v>Detrator</v>
      </c>
    </row>
    <row r="1303" spans="2:11" x14ac:dyDescent="0.2">
      <c r="B1303" s="15">
        <v>44502</v>
      </c>
      <c r="C1303" s="15" t="str">
        <f>UPPER(TEXT(Respostas[[#This Row],[DATA_RESPOSTA]],"mmm"))</f>
        <v>NOV</v>
      </c>
      <c r="D1303" s="16">
        <v>9001546</v>
      </c>
      <c r="E1303" s="16" t="str">
        <f>VLOOKUP(Respostas[[#This Row],[CÓD_CLIENTE]],CadastroClientes[[COD_CLIENTE]:[GERENTE]],5,0)</f>
        <v>Analise</v>
      </c>
      <c r="F1303" s="16" t="str">
        <f>VLOOKUP(Respostas[[#This Row],[CÓD_CLIENTE]],Localidades[],2,0)</f>
        <v>Goiania</v>
      </c>
      <c r="G1303" s="16" t="str">
        <f>VLOOKUP(Respostas[[#This Row],[CÓD_CLIENTE]],Localidades[],3,0)</f>
        <v>GO</v>
      </c>
      <c r="H1303" s="16" t="str">
        <f>VLOOKUP(Respostas[[#This Row],[CÓD_CLIENTE]],Localidades[],4,0)</f>
        <v>Centro-oeste</v>
      </c>
      <c r="I1303" s="16" t="s">
        <v>57</v>
      </c>
      <c r="J1303" s="16">
        <v>5</v>
      </c>
      <c r="K1303" s="17" t="str">
        <f>IF(Respostas[[#This Row],[NOTA_FINAL_NPS]]&gt;=9,"Promotor",IF(Respostas[[#This Row],[NOTA_FINAL_NPS]]&lt;6,"Detrator","Neutro"))</f>
        <v>Detrator</v>
      </c>
    </row>
    <row r="1304" spans="2:11" x14ac:dyDescent="0.2">
      <c r="B1304" s="15">
        <v>44503</v>
      </c>
      <c r="C1304" s="15" t="str">
        <f>UPPER(TEXT(Respostas[[#This Row],[DATA_RESPOSTA]],"mmm"))</f>
        <v>NOV</v>
      </c>
      <c r="D1304" s="16">
        <v>9000363</v>
      </c>
      <c r="E1304" s="16" t="str">
        <f>VLOOKUP(Respostas[[#This Row],[CÓD_CLIENTE]],CadastroClientes[[COD_CLIENTE]:[GERENTE]],5,0)</f>
        <v>Analise</v>
      </c>
      <c r="F1304" s="16" t="str">
        <f>VLOOKUP(Respostas[[#This Row],[CÓD_CLIENTE]],Localidades[],2,0)</f>
        <v>Porto Alegre</v>
      </c>
      <c r="G1304" s="16" t="str">
        <f>VLOOKUP(Respostas[[#This Row],[CÓD_CLIENTE]],Localidades[],3,0)</f>
        <v>RS</v>
      </c>
      <c r="H1304" s="16" t="str">
        <f>VLOOKUP(Respostas[[#This Row],[CÓD_CLIENTE]],Localidades[],4,0)</f>
        <v>Sul</v>
      </c>
      <c r="I1304" s="16" t="s">
        <v>55</v>
      </c>
      <c r="J1304" s="16">
        <v>3</v>
      </c>
      <c r="K1304" s="17" t="str">
        <f>IF(Respostas[[#This Row],[NOTA_FINAL_NPS]]&gt;=9,"Promotor",IF(Respostas[[#This Row],[NOTA_FINAL_NPS]]&lt;6,"Detrator","Neutro"))</f>
        <v>Detrator</v>
      </c>
    </row>
    <row r="1305" spans="2:11" x14ac:dyDescent="0.2">
      <c r="B1305" s="15">
        <v>44503</v>
      </c>
      <c r="C1305" s="15" t="str">
        <f>UPPER(TEXT(Respostas[[#This Row],[DATA_RESPOSTA]],"mmm"))</f>
        <v>NOV</v>
      </c>
      <c r="D1305" s="16">
        <v>9000426</v>
      </c>
      <c r="E1305" s="16" t="str">
        <f>VLOOKUP(Respostas[[#This Row],[CÓD_CLIENTE]],CadastroClientes[[COD_CLIENTE]:[GERENTE]],5,0)</f>
        <v>Analise</v>
      </c>
      <c r="F1305" s="16" t="str">
        <f>VLOOKUP(Respostas[[#This Row],[CÓD_CLIENTE]],Localidades[],2,0)</f>
        <v>São Paulo</v>
      </c>
      <c r="G1305" s="16" t="str">
        <f>VLOOKUP(Respostas[[#This Row],[CÓD_CLIENTE]],Localidades[],3,0)</f>
        <v>SP</v>
      </c>
      <c r="H1305" s="16" t="str">
        <f>VLOOKUP(Respostas[[#This Row],[CÓD_CLIENTE]],Localidades[],4,0)</f>
        <v>Sudeste</v>
      </c>
      <c r="I1305" s="16" t="s">
        <v>56</v>
      </c>
      <c r="J1305" s="16">
        <v>4</v>
      </c>
      <c r="K1305" s="17" t="str">
        <f>IF(Respostas[[#This Row],[NOTA_FINAL_NPS]]&gt;=9,"Promotor",IF(Respostas[[#This Row],[NOTA_FINAL_NPS]]&lt;6,"Detrator","Neutro"))</f>
        <v>Detrator</v>
      </c>
    </row>
    <row r="1306" spans="2:11" x14ac:dyDescent="0.2">
      <c r="B1306" s="15">
        <v>44504</v>
      </c>
      <c r="C1306" s="15" t="str">
        <f>UPPER(TEXT(Respostas[[#This Row],[DATA_RESPOSTA]],"mmm"))</f>
        <v>NOV</v>
      </c>
      <c r="D1306" s="16">
        <v>9000487</v>
      </c>
      <c r="E1306" s="16" t="str">
        <f>VLOOKUP(Respostas[[#This Row],[CÓD_CLIENTE]],CadastroClientes[[COD_CLIENTE]:[GERENTE]],5,0)</f>
        <v>Analise</v>
      </c>
      <c r="F1306" s="16" t="str">
        <f>VLOOKUP(Respostas[[#This Row],[CÓD_CLIENTE]],Localidades[],2,0)</f>
        <v>Recife</v>
      </c>
      <c r="G1306" s="16" t="str">
        <f>VLOOKUP(Respostas[[#This Row],[CÓD_CLIENTE]],Localidades[],3,0)</f>
        <v>PE</v>
      </c>
      <c r="H1306" s="16" t="str">
        <f>VLOOKUP(Respostas[[#This Row],[CÓD_CLIENTE]],Localidades[],4,0)</f>
        <v>Nordeste</v>
      </c>
      <c r="I1306" s="16" t="s">
        <v>58</v>
      </c>
      <c r="J1306" s="16">
        <v>4</v>
      </c>
      <c r="K1306" s="17" t="str">
        <f>IF(Respostas[[#This Row],[NOTA_FINAL_NPS]]&gt;=9,"Promotor",IF(Respostas[[#This Row],[NOTA_FINAL_NPS]]&lt;6,"Detrator","Neutro"))</f>
        <v>Detrator</v>
      </c>
    </row>
    <row r="1307" spans="2:11" x14ac:dyDescent="0.2">
      <c r="B1307" s="15">
        <v>44504</v>
      </c>
      <c r="C1307" s="15" t="str">
        <f>UPPER(TEXT(Respostas[[#This Row],[DATA_RESPOSTA]],"mmm"))</f>
        <v>NOV</v>
      </c>
      <c r="D1307" s="16">
        <v>9000656</v>
      </c>
      <c r="E1307" s="16" t="str">
        <f>VLOOKUP(Respostas[[#This Row],[CÓD_CLIENTE]],CadastroClientes[[COD_CLIENTE]:[GERENTE]],5,0)</f>
        <v>Analise</v>
      </c>
      <c r="F1307" s="16" t="str">
        <f>VLOOKUP(Respostas[[#This Row],[CÓD_CLIENTE]],Localidades[],2,0)</f>
        <v>Recife</v>
      </c>
      <c r="G1307" s="16" t="str">
        <f>VLOOKUP(Respostas[[#This Row],[CÓD_CLIENTE]],Localidades[],3,0)</f>
        <v>PE</v>
      </c>
      <c r="H1307" s="16" t="str">
        <f>VLOOKUP(Respostas[[#This Row],[CÓD_CLIENTE]],Localidades[],4,0)</f>
        <v>Nordeste</v>
      </c>
      <c r="I1307" s="16" t="s">
        <v>57</v>
      </c>
      <c r="J1307" s="16">
        <v>1</v>
      </c>
      <c r="K1307" s="17" t="str">
        <f>IF(Respostas[[#This Row],[NOTA_FINAL_NPS]]&gt;=9,"Promotor",IF(Respostas[[#This Row],[NOTA_FINAL_NPS]]&lt;6,"Detrator","Neutro"))</f>
        <v>Detrator</v>
      </c>
    </row>
    <row r="1308" spans="2:11" x14ac:dyDescent="0.2">
      <c r="B1308" s="15">
        <v>44504</v>
      </c>
      <c r="C1308" s="15" t="str">
        <f>UPPER(TEXT(Respostas[[#This Row],[DATA_RESPOSTA]],"mmm"))</f>
        <v>NOV</v>
      </c>
      <c r="D1308" s="16">
        <v>9001065</v>
      </c>
      <c r="E1308" s="16" t="str">
        <f>VLOOKUP(Respostas[[#This Row],[CÓD_CLIENTE]],CadastroClientes[[COD_CLIENTE]:[GERENTE]],5,0)</f>
        <v>Dexter</v>
      </c>
      <c r="F1308" s="16" t="str">
        <f>VLOOKUP(Respostas[[#This Row],[CÓD_CLIENTE]],Localidades[],2,0)</f>
        <v>Porto Alegre</v>
      </c>
      <c r="G1308" s="16" t="str">
        <f>VLOOKUP(Respostas[[#This Row],[CÓD_CLIENTE]],Localidades[],3,0)</f>
        <v>RS</v>
      </c>
      <c r="H1308" s="16" t="str">
        <f>VLOOKUP(Respostas[[#This Row],[CÓD_CLIENTE]],Localidades[],4,0)</f>
        <v>Sul</v>
      </c>
      <c r="I1308" s="16" t="s">
        <v>57</v>
      </c>
      <c r="J1308" s="16">
        <v>3</v>
      </c>
      <c r="K1308" s="17" t="str">
        <f>IF(Respostas[[#This Row],[NOTA_FINAL_NPS]]&gt;=9,"Promotor",IF(Respostas[[#This Row],[NOTA_FINAL_NPS]]&lt;6,"Detrator","Neutro"))</f>
        <v>Detrator</v>
      </c>
    </row>
    <row r="1309" spans="2:11" x14ac:dyDescent="0.2">
      <c r="B1309" s="15">
        <v>44504</v>
      </c>
      <c r="C1309" s="15" t="str">
        <f>UPPER(TEXT(Respostas[[#This Row],[DATA_RESPOSTA]],"mmm"))</f>
        <v>NOV</v>
      </c>
      <c r="D1309" s="16">
        <v>9001099</v>
      </c>
      <c r="E1309" s="16" t="str">
        <f>VLOOKUP(Respostas[[#This Row],[CÓD_CLIENTE]],CadastroClientes[[COD_CLIENTE]:[GERENTE]],5,0)</f>
        <v>Analise</v>
      </c>
      <c r="F1309" s="16" t="str">
        <f>VLOOKUP(Respostas[[#This Row],[CÓD_CLIENTE]],Localidades[],2,0)</f>
        <v>Rio de Janeiro</v>
      </c>
      <c r="G1309" s="16" t="str">
        <f>VLOOKUP(Respostas[[#This Row],[CÓD_CLIENTE]],Localidades[],3,0)</f>
        <v>RJ</v>
      </c>
      <c r="H1309" s="16" t="str">
        <f>VLOOKUP(Respostas[[#This Row],[CÓD_CLIENTE]],Localidades[],4,0)</f>
        <v>Sudeste</v>
      </c>
      <c r="I1309" s="16" t="s">
        <v>56</v>
      </c>
      <c r="J1309" s="16">
        <v>10</v>
      </c>
      <c r="K1309" s="17" t="str">
        <f>IF(Respostas[[#This Row],[NOTA_FINAL_NPS]]&gt;=9,"Promotor",IF(Respostas[[#This Row],[NOTA_FINAL_NPS]]&lt;6,"Detrator","Neutro"))</f>
        <v>Promotor</v>
      </c>
    </row>
    <row r="1310" spans="2:11" x14ac:dyDescent="0.2">
      <c r="B1310" s="15">
        <v>44504</v>
      </c>
      <c r="C1310" s="15" t="str">
        <f>UPPER(TEXT(Respostas[[#This Row],[DATA_RESPOSTA]],"mmm"))</f>
        <v>NOV</v>
      </c>
      <c r="D1310" s="16">
        <v>9001353</v>
      </c>
      <c r="E1310" s="16" t="str">
        <f>VLOOKUP(Respostas[[#This Row],[CÓD_CLIENTE]],CadastroClientes[[COD_CLIENTE]:[GERENTE]],5,0)</f>
        <v>Aria</v>
      </c>
      <c r="F1310" s="16" t="str">
        <f>VLOOKUP(Respostas[[#This Row],[CÓD_CLIENTE]],Localidades[],2,0)</f>
        <v>Campinas</v>
      </c>
      <c r="G1310" s="16" t="str">
        <f>VLOOKUP(Respostas[[#This Row],[CÓD_CLIENTE]],Localidades[],3,0)</f>
        <v>SP</v>
      </c>
      <c r="H1310" s="16" t="str">
        <f>VLOOKUP(Respostas[[#This Row],[CÓD_CLIENTE]],Localidades[],4,0)</f>
        <v>Sudeste</v>
      </c>
      <c r="I1310" s="16" t="s">
        <v>54</v>
      </c>
      <c r="J1310" s="16">
        <v>10</v>
      </c>
      <c r="K1310" s="17" t="str">
        <f>IF(Respostas[[#This Row],[NOTA_FINAL_NPS]]&gt;=9,"Promotor",IF(Respostas[[#This Row],[NOTA_FINAL_NPS]]&lt;6,"Detrator","Neutro"))</f>
        <v>Promotor</v>
      </c>
    </row>
    <row r="1311" spans="2:11" x14ac:dyDescent="0.2">
      <c r="B1311" s="15">
        <v>44504</v>
      </c>
      <c r="C1311" s="15" t="str">
        <f>UPPER(TEXT(Respostas[[#This Row],[DATA_RESPOSTA]],"mmm"))</f>
        <v>NOV</v>
      </c>
      <c r="D1311" s="16">
        <v>9001563</v>
      </c>
      <c r="E1311" s="16" t="str">
        <f>VLOOKUP(Respostas[[#This Row],[CÓD_CLIENTE]],CadastroClientes[[COD_CLIENTE]:[GERENTE]],5,0)</f>
        <v>Kate</v>
      </c>
      <c r="F1311" s="16" t="str">
        <f>VLOOKUP(Respostas[[#This Row],[CÓD_CLIENTE]],Localidades[],2,0)</f>
        <v>Recife</v>
      </c>
      <c r="G1311" s="16" t="str">
        <f>VLOOKUP(Respostas[[#This Row],[CÓD_CLIENTE]],Localidades[],3,0)</f>
        <v>PE</v>
      </c>
      <c r="H1311" s="16" t="str">
        <f>VLOOKUP(Respostas[[#This Row],[CÓD_CLIENTE]],Localidades[],4,0)</f>
        <v>Nordeste</v>
      </c>
      <c r="I1311" s="16" t="s">
        <v>57</v>
      </c>
      <c r="J1311" s="16">
        <v>4</v>
      </c>
      <c r="K1311" s="17" t="str">
        <f>IF(Respostas[[#This Row],[NOTA_FINAL_NPS]]&gt;=9,"Promotor",IF(Respostas[[#This Row],[NOTA_FINAL_NPS]]&lt;6,"Detrator","Neutro"))</f>
        <v>Detrator</v>
      </c>
    </row>
    <row r="1312" spans="2:11" x14ac:dyDescent="0.2">
      <c r="B1312" s="15">
        <v>44504</v>
      </c>
      <c r="C1312" s="15" t="str">
        <f>UPPER(TEXT(Respostas[[#This Row],[DATA_RESPOSTA]],"mmm"))</f>
        <v>NOV</v>
      </c>
      <c r="D1312" s="16">
        <v>9001606</v>
      </c>
      <c r="E1312" s="16" t="str">
        <f>VLOOKUP(Respostas[[#This Row],[CÓD_CLIENTE]],CadastroClientes[[COD_CLIENTE]:[GERENTE]],5,0)</f>
        <v>Walter</v>
      </c>
      <c r="F1312" s="16" t="str">
        <f>VLOOKUP(Respostas[[#This Row],[CÓD_CLIENTE]],Localidades[],2,0)</f>
        <v>Recife</v>
      </c>
      <c r="G1312" s="16" t="str">
        <f>VLOOKUP(Respostas[[#This Row],[CÓD_CLIENTE]],Localidades[],3,0)</f>
        <v>PE</v>
      </c>
      <c r="H1312" s="16" t="str">
        <f>VLOOKUP(Respostas[[#This Row],[CÓD_CLIENTE]],Localidades[],4,0)</f>
        <v>Nordeste</v>
      </c>
      <c r="I1312" s="16" t="s">
        <v>57</v>
      </c>
      <c r="J1312" s="16">
        <v>8</v>
      </c>
      <c r="K1312" s="17" t="str">
        <f>IF(Respostas[[#This Row],[NOTA_FINAL_NPS]]&gt;=9,"Promotor",IF(Respostas[[#This Row],[NOTA_FINAL_NPS]]&lt;6,"Detrator","Neutro"))</f>
        <v>Neutro</v>
      </c>
    </row>
    <row r="1313" spans="2:11" x14ac:dyDescent="0.2">
      <c r="B1313" s="15">
        <v>44505</v>
      </c>
      <c r="C1313" s="15" t="str">
        <f>UPPER(TEXT(Respostas[[#This Row],[DATA_RESPOSTA]],"mmm"))</f>
        <v>NOV</v>
      </c>
      <c r="D1313" s="16">
        <v>9000129</v>
      </c>
      <c r="E1313" s="16" t="str">
        <f>VLOOKUP(Respostas[[#This Row],[CÓD_CLIENTE]],CadastroClientes[[COD_CLIENTE]:[GERENTE]],5,0)</f>
        <v>Dexter</v>
      </c>
      <c r="F1313" s="16" t="str">
        <f>VLOOKUP(Respostas[[#This Row],[CÓD_CLIENTE]],Localidades[],2,0)</f>
        <v>Campinas</v>
      </c>
      <c r="G1313" s="16" t="str">
        <f>VLOOKUP(Respostas[[#This Row],[CÓD_CLIENTE]],Localidades[],3,0)</f>
        <v>SP</v>
      </c>
      <c r="H1313" s="16" t="str">
        <f>VLOOKUP(Respostas[[#This Row],[CÓD_CLIENTE]],Localidades[],4,0)</f>
        <v>Sudeste</v>
      </c>
      <c r="I1313" s="16" t="s">
        <v>1</v>
      </c>
      <c r="J1313" s="16">
        <v>2</v>
      </c>
      <c r="K1313" s="17" t="str">
        <f>IF(Respostas[[#This Row],[NOTA_FINAL_NPS]]&gt;=9,"Promotor",IF(Respostas[[#This Row],[NOTA_FINAL_NPS]]&lt;6,"Detrator","Neutro"))</f>
        <v>Detrator</v>
      </c>
    </row>
    <row r="1314" spans="2:11" x14ac:dyDescent="0.2">
      <c r="B1314" s="15">
        <v>44505</v>
      </c>
      <c r="C1314" s="15" t="str">
        <f>UPPER(TEXT(Respostas[[#This Row],[DATA_RESPOSTA]],"mmm"))</f>
        <v>NOV</v>
      </c>
      <c r="D1314" s="16">
        <v>9001119</v>
      </c>
      <c r="E1314" s="16" t="str">
        <f>VLOOKUP(Respostas[[#This Row],[CÓD_CLIENTE]],CadastroClientes[[COD_CLIENTE]:[GERENTE]],5,0)</f>
        <v>Analise</v>
      </c>
      <c r="F1314" s="16" t="str">
        <f>VLOOKUP(Respostas[[#This Row],[CÓD_CLIENTE]],Localidades[],2,0)</f>
        <v>Porto Alegre</v>
      </c>
      <c r="G1314" s="16" t="str">
        <f>VLOOKUP(Respostas[[#This Row],[CÓD_CLIENTE]],Localidades[],3,0)</f>
        <v>RS</v>
      </c>
      <c r="H1314" s="16" t="str">
        <f>VLOOKUP(Respostas[[#This Row],[CÓD_CLIENTE]],Localidades[],4,0)</f>
        <v>Sul</v>
      </c>
      <c r="I1314" s="16" t="s">
        <v>54</v>
      </c>
      <c r="J1314" s="16">
        <v>9</v>
      </c>
      <c r="K1314" s="17" t="str">
        <f>IF(Respostas[[#This Row],[NOTA_FINAL_NPS]]&gt;=9,"Promotor",IF(Respostas[[#This Row],[NOTA_FINAL_NPS]]&lt;6,"Detrator","Neutro"))</f>
        <v>Promotor</v>
      </c>
    </row>
    <row r="1315" spans="2:11" x14ac:dyDescent="0.2">
      <c r="B1315" s="15">
        <v>44505</v>
      </c>
      <c r="C1315" s="15" t="str">
        <f>UPPER(TEXT(Respostas[[#This Row],[DATA_RESPOSTA]],"mmm"))</f>
        <v>NOV</v>
      </c>
      <c r="D1315" s="16">
        <v>9001159</v>
      </c>
      <c r="E1315" s="16" t="str">
        <f>VLOOKUP(Respostas[[#This Row],[CÓD_CLIENTE]],CadastroClientes[[COD_CLIENTE]:[GERENTE]],5,0)</f>
        <v>Analise</v>
      </c>
      <c r="F1315" s="16" t="str">
        <f>VLOOKUP(Respostas[[#This Row],[CÓD_CLIENTE]],Localidades[],2,0)</f>
        <v>Goiania</v>
      </c>
      <c r="G1315" s="16" t="str">
        <f>VLOOKUP(Respostas[[#This Row],[CÓD_CLIENTE]],Localidades[],3,0)</f>
        <v>GO</v>
      </c>
      <c r="H1315" s="16" t="str">
        <f>VLOOKUP(Respostas[[#This Row],[CÓD_CLIENTE]],Localidades[],4,0)</f>
        <v>Centro-oeste</v>
      </c>
      <c r="I1315" s="16" t="s">
        <v>54</v>
      </c>
      <c r="J1315" s="16">
        <v>10</v>
      </c>
      <c r="K1315" s="17" t="str">
        <f>IF(Respostas[[#This Row],[NOTA_FINAL_NPS]]&gt;=9,"Promotor",IF(Respostas[[#This Row],[NOTA_FINAL_NPS]]&lt;6,"Detrator","Neutro"))</f>
        <v>Promotor</v>
      </c>
    </row>
    <row r="1316" spans="2:11" x14ac:dyDescent="0.2">
      <c r="B1316" s="15">
        <v>44505</v>
      </c>
      <c r="C1316" s="15" t="str">
        <f>UPPER(TEXT(Respostas[[#This Row],[DATA_RESPOSTA]],"mmm"))</f>
        <v>NOV</v>
      </c>
      <c r="D1316" s="16">
        <v>9001357</v>
      </c>
      <c r="E1316" s="16" t="str">
        <f>VLOOKUP(Respostas[[#This Row],[CÓD_CLIENTE]],CadastroClientes[[COD_CLIENTE]:[GERENTE]],5,0)</f>
        <v>Kate</v>
      </c>
      <c r="F1316" s="16" t="str">
        <f>VLOOKUP(Respostas[[#This Row],[CÓD_CLIENTE]],Localidades[],2,0)</f>
        <v>Goiania</v>
      </c>
      <c r="G1316" s="16" t="str">
        <f>VLOOKUP(Respostas[[#This Row],[CÓD_CLIENTE]],Localidades[],3,0)</f>
        <v>GO</v>
      </c>
      <c r="H1316" s="16" t="str">
        <f>VLOOKUP(Respostas[[#This Row],[CÓD_CLIENTE]],Localidades[],4,0)</f>
        <v>Centro-oeste</v>
      </c>
      <c r="I1316" s="16" t="s">
        <v>54</v>
      </c>
      <c r="J1316" s="16">
        <v>6</v>
      </c>
      <c r="K1316" s="17" t="str">
        <f>IF(Respostas[[#This Row],[NOTA_FINAL_NPS]]&gt;=9,"Promotor",IF(Respostas[[#This Row],[NOTA_FINAL_NPS]]&lt;6,"Detrator","Neutro"))</f>
        <v>Neutro</v>
      </c>
    </row>
    <row r="1317" spans="2:11" x14ac:dyDescent="0.2">
      <c r="B1317" s="15">
        <v>44506</v>
      </c>
      <c r="C1317" s="15" t="str">
        <f>UPPER(TEXT(Respostas[[#This Row],[DATA_RESPOSTA]],"mmm"))</f>
        <v>NOV</v>
      </c>
      <c r="D1317" s="16">
        <v>9000253</v>
      </c>
      <c r="E1317" s="16" t="str">
        <f>VLOOKUP(Respostas[[#This Row],[CÓD_CLIENTE]],CadastroClientes[[COD_CLIENTE]:[GERENTE]],5,0)</f>
        <v>Aria</v>
      </c>
      <c r="F1317" s="16" t="str">
        <f>VLOOKUP(Respostas[[#This Row],[CÓD_CLIENTE]],Localidades[],2,0)</f>
        <v>Florianopolis</v>
      </c>
      <c r="G1317" s="16" t="str">
        <f>VLOOKUP(Respostas[[#This Row],[CÓD_CLIENTE]],Localidades[],3,0)</f>
        <v>SC</v>
      </c>
      <c r="H1317" s="16" t="str">
        <f>VLOOKUP(Respostas[[#This Row],[CÓD_CLIENTE]],Localidades[],4,0)</f>
        <v>Sul</v>
      </c>
      <c r="I1317" s="16" t="s">
        <v>55</v>
      </c>
      <c r="J1317" s="16">
        <v>9</v>
      </c>
      <c r="K1317" s="17" t="str">
        <f>IF(Respostas[[#This Row],[NOTA_FINAL_NPS]]&gt;=9,"Promotor",IF(Respostas[[#This Row],[NOTA_FINAL_NPS]]&lt;6,"Detrator","Neutro"))</f>
        <v>Promotor</v>
      </c>
    </row>
    <row r="1318" spans="2:11" x14ac:dyDescent="0.2">
      <c r="B1318" s="15">
        <v>44506</v>
      </c>
      <c r="C1318" s="15" t="str">
        <f>UPPER(TEXT(Respostas[[#This Row],[DATA_RESPOSTA]],"mmm"))</f>
        <v>NOV</v>
      </c>
      <c r="D1318" s="16">
        <v>9000330</v>
      </c>
      <c r="E1318" s="16" t="str">
        <f>VLOOKUP(Respostas[[#This Row],[CÓD_CLIENTE]],CadastroClientes[[COD_CLIENTE]:[GERENTE]],5,0)</f>
        <v>Analise</v>
      </c>
      <c r="F1318" s="16" t="str">
        <f>VLOOKUP(Respostas[[#This Row],[CÓD_CLIENTE]],Localidades[],2,0)</f>
        <v>Belo Horizonte</v>
      </c>
      <c r="G1318" s="16" t="str">
        <f>VLOOKUP(Respostas[[#This Row],[CÓD_CLIENTE]],Localidades[],3,0)</f>
        <v>MG</v>
      </c>
      <c r="H1318" s="16" t="str">
        <f>VLOOKUP(Respostas[[#This Row],[CÓD_CLIENTE]],Localidades[],4,0)</f>
        <v>Sudeste</v>
      </c>
      <c r="I1318" s="16" t="s">
        <v>1</v>
      </c>
      <c r="J1318" s="16">
        <v>7</v>
      </c>
      <c r="K1318" s="17" t="str">
        <f>IF(Respostas[[#This Row],[NOTA_FINAL_NPS]]&gt;=9,"Promotor",IF(Respostas[[#This Row],[NOTA_FINAL_NPS]]&lt;6,"Detrator","Neutro"))</f>
        <v>Neutro</v>
      </c>
    </row>
    <row r="1319" spans="2:11" x14ac:dyDescent="0.2">
      <c r="B1319" s="15">
        <v>44506</v>
      </c>
      <c r="C1319" s="15" t="str">
        <f>UPPER(TEXT(Respostas[[#This Row],[DATA_RESPOSTA]],"mmm"))</f>
        <v>NOV</v>
      </c>
      <c r="D1319" s="16">
        <v>9000379</v>
      </c>
      <c r="E1319" s="16" t="str">
        <f>VLOOKUP(Respostas[[#This Row],[CÓD_CLIENTE]],CadastroClientes[[COD_CLIENTE]:[GERENTE]],5,0)</f>
        <v>Analise</v>
      </c>
      <c r="F1319" s="16" t="str">
        <f>VLOOKUP(Respostas[[#This Row],[CÓD_CLIENTE]],Localidades[],2,0)</f>
        <v>São Paulo</v>
      </c>
      <c r="G1319" s="16" t="str">
        <f>VLOOKUP(Respostas[[#This Row],[CÓD_CLIENTE]],Localidades[],3,0)</f>
        <v>SP</v>
      </c>
      <c r="H1319" s="16" t="str">
        <f>VLOOKUP(Respostas[[#This Row],[CÓD_CLIENTE]],Localidades[],4,0)</f>
        <v>Sudeste</v>
      </c>
      <c r="I1319" s="16" t="s">
        <v>55</v>
      </c>
      <c r="J1319" s="16">
        <v>6</v>
      </c>
      <c r="K1319" s="17" t="str">
        <f>IF(Respostas[[#This Row],[NOTA_FINAL_NPS]]&gt;=9,"Promotor",IF(Respostas[[#This Row],[NOTA_FINAL_NPS]]&lt;6,"Detrator","Neutro"))</f>
        <v>Neutro</v>
      </c>
    </row>
    <row r="1320" spans="2:11" x14ac:dyDescent="0.2">
      <c r="B1320" s="15">
        <v>44506</v>
      </c>
      <c r="C1320" s="15" t="str">
        <f>UPPER(TEXT(Respostas[[#This Row],[DATA_RESPOSTA]],"mmm"))</f>
        <v>NOV</v>
      </c>
      <c r="D1320" s="16">
        <v>9000635</v>
      </c>
      <c r="E1320" s="16" t="str">
        <f>VLOOKUP(Respostas[[#This Row],[CÓD_CLIENTE]],CadastroClientes[[COD_CLIENTE]:[GERENTE]],5,0)</f>
        <v>Analise</v>
      </c>
      <c r="F1320" s="16" t="str">
        <f>VLOOKUP(Respostas[[#This Row],[CÓD_CLIENTE]],Localidades[],2,0)</f>
        <v>Recife</v>
      </c>
      <c r="G1320" s="16" t="str">
        <f>VLOOKUP(Respostas[[#This Row],[CÓD_CLIENTE]],Localidades[],3,0)</f>
        <v>PE</v>
      </c>
      <c r="H1320" s="16" t="str">
        <f>VLOOKUP(Respostas[[#This Row],[CÓD_CLIENTE]],Localidades[],4,0)</f>
        <v>Nordeste</v>
      </c>
      <c r="I1320" s="16" t="s">
        <v>57</v>
      </c>
      <c r="J1320" s="16">
        <v>8</v>
      </c>
      <c r="K1320" s="17" t="str">
        <f>IF(Respostas[[#This Row],[NOTA_FINAL_NPS]]&gt;=9,"Promotor",IF(Respostas[[#This Row],[NOTA_FINAL_NPS]]&lt;6,"Detrator","Neutro"))</f>
        <v>Neutro</v>
      </c>
    </row>
    <row r="1321" spans="2:11" x14ac:dyDescent="0.2">
      <c r="B1321" s="15">
        <v>44506</v>
      </c>
      <c r="C1321" s="15" t="str">
        <f>UPPER(TEXT(Respostas[[#This Row],[DATA_RESPOSTA]],"mmm"))</f>
        <v>NOV</v>
      </c>
      <c r="D1321" s="16">
        <v>9001110</v>
      </c>
      <c r="E1321" s="16" t="str">
        <f>VLOOKUP(Respostas[[#This Row],[CÓD_CLIENTE]],CadastroClientes[[COD_CLIENTE]:[GERENTE]],5,0)</f>
        <v>Michael</v>
      </c>
      <c r="F1321" s="16" t="str">
        <f>VLOOKUP(Respostas[[#This Row],[CÓD_CLIENTE]],Localidades[],2,0)</f>
        <v>Belo Horizonte</v>
      </c>
      <c r="G1321" s="16" t="str">
        <f>VLOOKUP(Respostas[[#This Row],[CÓD_CLIENTE]],Localidades[],3,0)</f>
        <v>MG</v>
      </c>
      <c r="H1321" s="16" t="str">
        <f>VLOOKUP(Respostas[[#This Row],[CÓD_CLIENTE]],Localidades[],4,0)</f>
        <v>Sudeste</v>
      </c>
      <c r="I1321" s="16" t="s">
        <v>1</v>
      </c>
      <c r="J1321" s="16">
        <v>2</v>
      </c>
      <c r="K1321" s="17" t="str">
        <f>IF(Respostas[[#This Row],[NOTA_FINAL_NPS]]&gt;=9,"Promotor",IF(Respostas[[#This Row],[NOTA_FINAL_NPS]]&lt;6,"Detrator","Neutro"))</f>
        <v>Detrator</v>
      </c>
    </row>
    <row r="1322" spans="2:11" x14ac:dyDescent="0.2">
      <c r="B1322" s="15">
        <v>44506</v>
      </c>
      <c r="C1322" s="15" t="str">
        <f>UPPER(TEXT(Respostas[[#This Row],[DATA_RESPOSTA]],"mmm"))</f>
        <v>NOV</v>
      </c>
      <c r="D1322" s="16">
        <v>9001210</v>
      </c>
      <c r="E1322" s="16" t="str">
        <f>VLOOKUP(Respostas[[#This Row],[CÓD_CLIENTE]],CadastroClientes[[COD_CLIENTE]:[GERENTE]],5,0)</f>
        <v>Dexter</v>
      </c>
      <c r="F1322" s="16" t="str">
        <f>VLOOKUP(Respostas[[#This Row],[CÓD_CLIENTE]],Localidades[],2,0)</f>
        <v>Rio de Janeiro</v>
      </c>
      <c r="G1322" s="16" t="str">
        <f>VLOOKUP(Respostas[[#This Row],[CÓD_CLIENTE]],Localidades[],3,0)</f>
        <v>RJ</v>
      </c>
      <c r="H1322" s="16" t="str">
        <f>VLOOKUP(Respostas[[#This Row],[CÓD_CLIENTE]],Localidades[],4,0)</f>
        <v>Sudeste</v>
      </c>
      <c r="I1322" s="16" t="s">
        <v>57</v>
      </c>
      <c r="J1322" s="16">
        <v>3</v>
      </c>
      <c r="K1322" s="17" t="str">
        <f>IF(Respostas[[#This Row],[NOTA_FINAL_NPS]]&gt;=9,"Promotor",IF(Respostas[[#This Row],[NOTA_FINAL_NPS]]&lt;6,"Detrator","Neutro"))</f>
        <v>Detrator</v>
      </c>
    </row>
    <row r="1323" spans="2:11" x14ac:dyDescent="0.2">
      <c r="B1323" s="15">
        <v>44506</v>
      </c>
      <c r="C1323" s="15" t="str">
        <f>UPPER(TEXT(Respostas[[#This Row],[DATA_RESPOSTA]],"mmm"))</f>
        <v>NOV</v>
      </c>
      <c r="D1323" s="16">
        <v>9001426</v>
      </c>
      <c r="E1323" s="16" t="str">
        <f>VLOOKUP(Respostas[[#This Row],[CÓD_CLIENTE]],CadastroClientes[[COD_CLIENTE]:[GERENTE]],5,0)</f>
        <v>Walter</v>
      </c>
      <c r="F1323" s="16" t="str">
        <f>VLOOKUP(Respostas[[#This Row],[CÓD_CLIENTE]],Localidades[],2,0)</f>
        <v>Belo Horizonte</v>
      </c>
      <c r="G1323" s="16" t="str">
        <f>VLOOKUP(Respostas[[#This Row],[CÓD_CLIENTE]],Localidades[],3,0)</f>
        <v>MG</v>
      </c>
      <c r="H1323" s="16" t="str">
        <f>VLOOKUP(Respostas[[#This Row],[CÓD_CLIENTE]],Localidades[],4,0)</f>
        <v>Sudeste</v>
      </c>
      <c r="I1323" s="16" t="s">
        <v>57</v>
      </c>
      <c r="J1323" s="16">
        <v>7</v>
      </c>
      <c r="K1323" s="17" t="str">
        <f>IF(Respostas[[#This Row],[NOTA_FINAL_NPS]]&gt;=9,"Promotor",IF(Respostas[[#This Row],[NOTA_FINAL_NPS]]&lt;6,"Detrator","Neutro"))</f>
        <v>Neutro</v>
      </c>
    </row>
    <row r="1324" spans="2:11" x14ac:dyDescent="0.2">
      <c r="B1324" s="15">
        <v>44506</v>
      </c>
      <c r="C1324" s="15" t="str">
        <f>UPPER(TEXT(Respostas[[#This Row],[DATA_RESPOSTA]],"mmm"))</f>
        <v>NOV</v>
      </c>
      <c r="D1324" s="16">
        <v>9001453</v>
      </c>
      <c r="E1324" s="16" t="str">
        <f>VLOOKUP(Respostas[[#This Row],[CÓD_CLIENTE]],CadastroClientes[[COD_CLIENTE]:[GERENTE]],5,0)</f>
        <v>Kate</v>
      </c>
      <c r="F1324" s="16" t="str">
        <f>VLOOKUP(Respostas[[#This Row],[CÓD_CLIENTE]],Localidades[],2,0)</f>
        <v>Belo Horizonte</v>
      </c>
      <c r="G1324" s="16" t="str">
        <f>VLOOKUP(Respostas[[#This Row],[CÓD_CLIENTE]],Localidades[],3,0)</f>
        <v>MG</v>
      </c>
      <c r="H1324" s="16" t="str">
        <f>VLOOKUP(Respostas[[#This Row],[CÓD_CLIENTE]],Localidades[],4,0)</f>
        <v>Sudeste</v>
      </c>
      <c r="I1324" s="16" t="s">
        <v>57</v>
      </c>
      <c r="J1324" s="16">
        <v>7</v>
      </c>
      <c r="K1324" s="17" t="str">
        <f>IF(Respostas[[#This Row],[NOTA_FINAL_NPS]]&gt;=9,"Promotor",IF(Respostas[[#This Row],[NOTA_FINAL_NPS]]&lt;6,"Detrator","Neutro"))</f>
        <v>Neutro</v>
      </c>
    </row>
    <row r="1325" spans="2:11" x14ac:dyDescent="0.2">
      <c r="B1325" s="15">
        <v>44507</v>
      </c>
      <c r="C1325" s="15" t="str">
        <f>UPPER(TEXT(Respostas[[#This Row],[DATA_RESPOSTA]],"mmm"))</f>
        <v>NOV</v>
      </c>
      <c r="D1325" s="16">
        <v>9000320</v>
      </c>
      <c r="E1325" s="16" t="str">
        <f>VLOOKUP(Respostas[[#This Row],[CÓD_CLIENTE]],CadastroClientes[[COD_CLIENTE]:[GERENTE]],5,0)</f>
        <v>Analise</v>
      </c>
      <c r="F1325" s="16" t="str">
        <f>VLOOKUP(Respostas[[#This Row],[CÓD_CLIENTE]],Localidades[],2,0)</f>
        <v>Goiania</v>
      </c>
      <c r="G1325" s="16" t="str">
        <f>VLOOKUP(Respostas[[#This Row],[CÓD_CLIENTE]],Localidades[],3,0)</f>
        <v>GO</v>
      </c>
      <c r="H1325" s="16" t="str">
        <f>VLOOKUP(Respostas[[#This Row],[CÓD_CLIENTE]],Localidades[],4,0)</f>
        <v>Centro-oeste</v>
      </c>
      <c r="I1325" s="16" t="s">
        <v>1</v>
      </c>
      <c r="J1325" s="16">
        <v>8</v>
      </c>
      <c r="K1325" s="17" t="str">
        <f>IF(Respostas[[#This Row],[NOTA_FINAL_NPS]]&gt;=9,"Promotor",IF(Respostas[[#This Row],[NOTA_FINAL_NPS]]&lt;6,"Detrator","Neutro"))</f>
        <v>Neutro</v>
      </c>
    </row>
    <row r="1326" spans="2:11" x14ac:dyDescent="0.2">
      <c r="B1326" s="15">
        <v>44507</v>
      </c>
      <c r="C1326" s="15" t="str">
        <f>UPPER(TEXT(Respostas[[#This Row],[DATA_RESPOSTA]],"mmm"))</f>
        <v>NOV</v>
      </c>
      <c r="D1326" s="16">
        <v>9000395</v>
      </c>
      <c r="E1326" s="16" t="str">
        <f>VLOOKUP(Respostas[[#This Row],[CÓD_CLIENTE]],CadastroClientes[[COD_CLIENTE]:[GERENTE]],5,0)</f>
        <v>Analise</v>
      </c>
      <c r="F1326" s="16" t="str">
        <f>VLOOKUP(Respostas[[#This Row],[CÓD_CLIENTE]],Localidades[],2,0)</f>
        <v>Florianopolis</v>
      </c>
      <c r="G1326" s="16" t="str">
        <f>VLOOKUP(Respostas[[#This Row],[CÓD_CLIENTE]],Localidades[],3,0)</f>
        <v>SC</v>
      </c>
      <c r="H1326" s="16" t="str">
        <f>VLOOKUP(Respostas[[#This Row],[CÓD_CLIENTE]],Localidades[],4,0)</f>
        <v>Sul</v>
      </c>
      <c r="I1326" s="16" t="s">
        <v>58</v>
      </c>
      <c r="J1326" s="16">
        <v>4</v>
      </c>
      <c r="K1326" s="17" t="str">
        <f>IF(Respostas[[#This Row],[NOTA_FINAL_NPS]]&gt;=9,"Promotor",IF(Respostas[[#This Row],[NOTA_FINAL_NPS]]&lt;6,"Detrator","Neutro"))</f>
        <v>Detrator</v>
      </c>
    </row>
    <row r="1327" spans="2:11" x14ac:dyDescent="0.2">
      <c r="B1327" s="15">
        <v>44507</v>
      </c>
      <c r="C1327" s="15" t="str">
        <f>UPPER(TEXT(Respostas[[#This Row],[DATA_RESPOSTA]],"mmm"))</f>
        <v>NOV</v>
      </c>
      <c r="D1327" s="16">
        <v>9000490</v>
      </c>
      <c r="E1327" s="16" t="str">
        <f>VLOOKUP(Respostas[[#This Row],[CÓD_CLIENTE]],CadastroClientes[[COD_CLIENTE]:[GERENTE]],5,0)</f>
        <v>Analise</v>
      </c>
      <c r="F1327" s="16" t="str">
        <f>VLOOKUP(Respostas[[#This Row],[CÓD_CLIENTE]],Localidades[],2,0)</f>
        <v>Rio de Janeiro</v>
      </c>
      <c r="G1327" s="16" t="str">
        <f>VLOOKUP(Respostas[[#This Row],[CÓD_CLIENTE]],Localidades[],3,0)</f>
        <v>RJ</v>
      </c>
      <c r="H1327" s="16" t="str">
        <f>VLOOKUP(Respostas[[#This Row],[CÓD_CLIENTE]],Localidades[],4,0)</f>
        <v>Sudeste</v>
      </c>
      <c r="I1327" s="16" t="s">
        <v>54</v>
      </c>
      <c r="J1327" s="16">
        <v>9</v>
      </c>
      <c r="K1327" s="17" t="str">
        <f>IF(Respostas[[#This Row],[NOTA_FINAL_NPS]]&gt;=9,"Promotor",IF(Respostas[[#This Row],[NOTA_FINAL_NPS]]&lt;6,"Detrator","Neutro"))</f>
        <v>Promotor</v>
      </c>
    </row>
    <row r="1328" spans="2:11" x14ac:dyDescent="0.2">
      <c r="B1328" s="15">
        <v>44507</v>
      </c>
      <c r="C1328" s="15" t="str">
        <f>UPPER(TEXT(Respostas[[#This Row],[DATA_RESPOSTA]],"mmm"))</f>
        <v>NOV</v>
      </c>
      <c r="D1328" s="16">
        <v>9000645</v>
      </c>
      <c r="E1328" s="16" t="str">
        <f>VLOOKUP(Respostas[[#This Row],[CÓD_CLIENTE]],CadastroClientes[[COD_CLIENTE]:[GERENTE]],5,0)</f>
        <v>Analise</v>
      </c>
      <c r="F1328" s="16" t="str">
        <f>VLOOKUP(Respostas[[#This Row],[CÓD_CLIENTE]],Localidades[],2,0)</f>
        <v>Florianopolis</v>
      </c>
      <c r="G1328" s="16" t="str">
        <f>VLOOKUP(Respostas[[#This Row],[CÓD_CLIENTE]],Localidades[],3,0)</f>
        <v>SC</v>
      </c>
      <c r="H1328" s="16" t="str">
        <f>VLOOKUP(Respostas[[#This Row],[CÓD_CLIENTE]],Localidades[],4,0)</f>
        <v>Sul</v>
      </c>
      <c r="I1328" s="16" t="s">
        <v>56</v>
      </c>
      <c r="J1328" s="16">
        <v>6</v>
      </c>
      <c r="K1328" s="17" t="str">
        <f>IF(Respostas[[#This Row],[NOTA_FINAL_NPS]]&gt;=9,"Promotor",IF(Respostas[[#This Row],[NOTA_FINAL_NPS]]&lt;6,"Detrator","Neutro"))</f>
        <v>Neutro</v>
      </c>
    </row>
    <row r="1329" spans="2:11" x14ac:dyDescent="0.2">
      <c r="B1329" s="15">
        <v>44507</v>
      </c>
      <c r="C1329" s="15" t="str">
        <f>UPPER(TEXT(Respostas[[#This Row],[DATA_RESPOSTA]],"mmm"))</f>
        <v>NOV</v>
      </c>
      <c r="D1329" s="16">
        <v>9001057</v>
      </c>
      <c r="E1329" s="16" t="str">
        <f>VLOOKUP(Respostas[[#This Row],[CÓD_CLIENTE]],CadastroClientes[[COD_CLIENTE]:[GERENTE]],5,0)</f>
        <v>Analise</v>
      </c>
      <c r="F1329" s="16" t="str">
        <f>VLOOKUP(Respostas[[#This Row],[CÓD_CLIENTE]],Localidades[],2,0)</f>
        <v>Porto Alegre</v>
      </c>
      <c r="G1329" s="16" t="str">
        <f>VLOOKUP(Respostas[[#This Row],[CÓD_CLIENTE]],Localidades[],3,0)</f>
        <v>RS</v>
      </c>
      <c r="H1329" s="16" t="str">
        <f>VLOOKUP(Respostas[[#This Row],[CÓD_CLIENTE]],Localidades[],4,0)</f>
        <v>Sul</v>
      </c>
      <c r="I1329" s="16" t="s">
        <v>56</v>
      </c>
      <c r="J1329" s="16">
        <v>5</v>
      </c>
      <c r="K1329" s="17" t="str">
        <f>IF(Respostas[[#This Row],[NOTA_FINAL_NPS]]&gt;=9,"Promotor",IF(Respostas[[#This Row],[NOTA_FINAL_NPS]]&lt;6,"Detrator","Neutro"))</f>
        <v>Detrator</v>
      </c>
    </row>
    <row r="1330" spans="2:11" x14ac:dyDescent="0.2">
      <c r="B1330" s="15">
        <v>44507</v>
      </c>
      <c r="C1330" s="15" t="str">
        <f>UPPER(TEXT(Respostas[[#This Row],[DATA_RESPOSTA]],"mmm"))</f>
        <v>NOV</v>
      </c>
      <c r="D1330" s="16">
        <v>9001423</v>
      </c>
      <c r="E1330" s="16" t="str">
        <f>VLOOKUP(Respostas[[#This Row],[CÓD_CLIENTE]],CadastroClientes[[COD_CLIENTE]:[GERENTE]],5,0)</f>
        <v>Kate</v>
      </c>
      <c r="F1330" s="16" t="str">
        <f>VLOOKUP(Respostas[[#This Row],[CÓD_CLIENTE]],Localidades[],2,0)</f>
        <v>Campinas</v>
      </c>
      <c r="G1330" s="16" t="str">
        <f>VLOOKUP(Respostas[[#This Row],[CÓD_CLIENTE]],Localidades[],3,0)</f>
        <v>SP</v>
      </c>
      <c r="H1330" s="16" t="str">
        <f>VLOOKUP(Respostas[[#This Row],[CÓD_CLIENTE]],Localidades[],4,0)</f>
        <v>Sudeste</v>
      </c>
      <c r="I1330" s="16" t="s">
        <v>57</v>
      </c>
      <c r="J1330" s="16">
        <v>5</v>
      </c>
      <c r="K1330" s="17" t="str">
        <f>IF(Respostas[[#This Row],[NOTA_FINAL_NPS]]&gt;=9,"Promotor",IF(Respostas[[#This Row],[NOTA_FINAL_NPS]]&lt;6,"Detrator","Neutro"))</f>
        <v>Detrator</v>
      </c>
    </row>
    <row r="1331" spans="2:11" x14ac:dyDescent="0.2">
      <c r="B1331" s="15">
        <v>44507</v>
      </c>
      <c r="C1331" s="15" t="str">
        <f>UPPER(TEXT(Respostas[[#This Row],[DATA_RESPOSTA]],"mmm"))</f>
        <v>NOV</v>
      </c>
      <c r="D1331" s="16">
        <v>9001522</v>
      </c>
      <c r="E1331" s="16" t="str">
        <f>VLOOKUP(Respostas[[#This Row],[CÓD_CLIENTE]],CadastroClientes[[COD_CLIENTE]:[GERENTE]],5,0)</f>
        <v>Michael</v>
      </c>
      <c r="F1331" s="16" t="str">
        <f>VLOOKUP(Respostas[[#This Row],[CÓD_CLIENTE]],Localidades[],2,0)</f>
        <v>Manaus</v>
      </c>
      <c r="G1331" s="16" t="str">
        <f>VLOOKUP(Respostas[[#This Row],[CÓD_CLIENTE]],Localidades[],3,0)</f>
        <v>AM</v>
      </c>
      <c r="H1331" s="16" t="str">
        <f>VLOOKUP(Respostas[[#This Row],[CÓD_CLIENTE]],Localidades[],4,0)</f>
        <v>Norte</v>
      </c>
      <c r="I1331" s="16" t="s">
        <v>57</v>
      </c>
      <c r="J1331" s="16">
        <v>5</v>
      </c>
      <c r="K1331" s="17" t="str">
        <f>IF(Respostas[[#This Row],[NOTA_FINAL_NPS]]&gt;=9,"Promotor",IF(Respostas[[#This Row],[NOTA_FINAL_NPS]]&lt;6,"Detrator","Neutro"))</f>
        <v>Detrator</v>
      </c>
    </row>
    <row r="1332" spans="2:11" x14ac:dyDescent="0.2">
      <c r="B1332" s="15">
        <v>44507</v>
      </c>
      <c r="C1332" s="15" t="str">
        <f>UPPER(TEXT(Respostas[[#This Row],[DATA_RESPOSTA]],"mmm"))</f>
        <v>NOV</v>
      </c>
      <c r="D1332" s="16">
        <v>9001542</v>
      </c>
      <c r="E1332" s="16" t="str">
        <f>VLOOKUP(Respostas[[#This Row],[CÓD_CLIENTE]],CadastroClientes[[COD_CLIENTE]:[GERENTE]],5,0)</f>
        <v>Dexter</v>
      </c>
      <c r="F1332" s="16" t="str">
        <f>VLOOKUP(Respostas[[#This Row],[CÓD_CLIENTE]],Localidades[],2,0)</f>
        <v>São Paulo</v>
      </c>
      <c r="G1332" s="16" t="str">
        <f>VLOOKUP(Respostas[[#This Row],[CÓD_CLIENTE]],Localidades[],3,0)</f>
        <v>SP</v>
      </c>
      <c r="H1332" s="16" t="str">
        <f>VLOOKUP(Respostas[[#This Row],[CÓD_CLIENTE]],Localidades[],4,0)</f>
        <v>Sudeste</v>
      </c>
      <c r="I1332" s="16" t="s">
        <v>57</v>
      </c>
      <c r="J1332" s="16">
        <v>2</v>
      </c>
      <c r="K1332" s="17" t="str">
        <f>IF(Respostas[[#This Row],[NOTA_FINAL_NPS]]&gt;=9,"Promotor",IF(Respostas[[#This Row],[NOTA_FINAL_NPS]]&lt;6,"Detrator","Neutro"))</f>
        <v>Detrator</v>
      </c>
    </row>
    <row r="1333" spans="2:11" x14ac:dyDescent="0.2">
      <c r="B1333" s="15">
        <v>44508</v>
      </c>
      <c r="C1333" s="15" t="str">
        <f>UPPER(TEXT(Respostas[[#This Row],[DATA_RESPOSTA]],"mmm"))</f>
        <v>NOV</v>
      </c>
      <c r="D1333" s="16">
        <v>9000194</v>
      </c>
      <c r="E1333" s="16" t="str">
        <f>VLOOKUP(Respostas[[#This Row],[CÓD_CLIENTE]],CadastroClientes[[COD_CLIENTE]:[GERENTE]],5,0)</f>
        <v>Dexter</v>
      </c>
      <c r="F1333" s="16" t="str">
        <f>VLOOKUP(Respostas[[#This Row],[CÓD_CLIENTE]],Localidades[],2,0)</f>
        <v>Belo Horizonte</v>
      </c>
      <c r="G1333" s="16" t="str">
        <f>VLOOKUP(Respostas[[#This Row],[CÓD_CLIENTE]],Localidades[],3,0)</f>
        <v>MG</v>
      </c>
      <c r="H1333" s="16" t="str">
        <f>VLOOKUP(Respostas[[#This Row],[CÓD_CLIENTE]],Localidades[],4,0)</f>
        <v>Sudeste</v>
      </c>
      <c r="I1333" s="16" t="s">
        <v>54</v>
      </c>
      <c r="J1333" s="16">
        <v>8</v>
      </c>
      <c r="K1333" s="17" t="str">
        <f>IF(Respostas[[#This Row],[NOTA_FINAL_NPS]]&gt;=9,"Promotor",IF(Respostas[[#This Row],[NOTA_FINAL_NPS]]&lt;6,"Detrator","Neutro"))</f>
        <v>Neutro</v>
      </c>
    </row>
    <row r="1334" spans="2:11" x14ac:dyDescent="0.2">
      <c r="B1334" s="15">
        <v>44508</v>
      </c>
      <c r="C1334" s="15" t="str">
        <f>UPPER(TEXT(Respostas[[#This Row],[DATA_RESPOSTA]],"mmm"))</f>
        <v>NOV</v>
      </c>
      <c r="D1334" s="16">
        <v>9000463</v>
      </c>
      <c r="E1334" s="16" t="str">
        <f>VLOOKUP(Respostas[[#This Row],[CÓD_CLIENTE]],CadastroClientes[[COD_CLIENTE]:[GERENTE]],5,0)</f>
        <v>Analise</v>
      </c>
      <c r="F1334" s="16" t="str">
        <f>VLOOKUP(Respostas[[#This Row],[CÓD_CLIENTE]],Localidades[],2,0)</f>
        <v>Recife</v>
      </c>
      <c r="G1334" s="16" t="str">
        <f>VLOOKUP(Respostas[[#This Row],[CÓD_CLIENTE]],Localidades[],3,0)</f>
        <v>PE</v>
      </c>
      <c r="H1334" s="16" t="str">
        <f>VLOOKUP(Respostas[[#This Row],[CÓD_CLIENTE]],Localidades[],4,0)</f>
        <v>Nordeste</v>
      </c>
      <c r="I1334" s="16" t="s">
        <v>54</v>
      </c>
      <c r="J1334" s="16">
        <v>1</v>
      </c>
      <c r="K1334" s="17" t="str">
        <f>IF(Respostas[[#This Row],[NOTA_FINAL_NPS]]&gt;=9,"Promotor",IF(Respostas[[#This Row],[NOTA_FINAL_NPS]]&lt;6,"Detrator","Neutro"))</f>
        <v>Detrator</v>
      </c>
    </row>
    <row r="1335" spans="2:11" x14ac:dyDescent="0.2">
      <c r="B1335" s="15">
        <v>44508</v>
      </c>
      <c r="C1335" s="15" t="str">
        <f>UPPER(TEXT(Respostas[[#This Row],[DATA_RESPOSTA]],"mmm"))</f>
        <v>NOV</v>
      </c>
      <c r="D1335" s="16">
        <v>9000650</v>
      </c>
      <c r="E1335" s="16" t="str">
        <f>VLOOKUP(Respostas[[#This Row],[CÓD_CLIENTE]],CadastroClientes[[COD_CLIENTE]:[GERENTE]],5,0)</f>
        <v>Analise</v>
      </c>
      <c r="F1335" s="16" t="str">
        <f>VLOOKUP(Respostas[[#This Row],[CÓD_CLIENTE]],Localidades[],2,0)</f>
        <v>Manaus</v>
      </c>
      <c r="G1335" s="16" t="str">
        <f>VLOOKUP(Respostas[[#This Row],[CÓD_CLIENTE]],Localidades[],3,0)</f>
        <v>AM</v>
      </c>
      <c r="H1335" s="16" t="str">
        <f>VLOOKUP(Respostas[[#This Row],[CÓD_CLIENTE]],Localidades[],4,0)</f>
        <v>Norte</v>
      </c>
      <c r="I1335" s="16" t="s">
        <v>54</v>
      </c>
      <c r="J1335" s="16">
        <v>1</v>
      </c>
      <c r="K1335" s="17" t="str">
        <f>IF(Respostas[[#This Row],[NOTA_FINAL_NPS]]&gt;=9,"Promotor",IF(Respostas[[#This Row],[NOTA_FINAL_NPS]]&lt;6,"Detrator","Neutro"))</f>
        <v>Detrator</v>
      </c>
    </row>
    <row r="1336" spans="2:11" x14ac:dyDescent="0.2">
      <c r="B1336" s="15">
        <v>44508</v>
      </c>
      <c r="C1336" s="15" t="str">
        <f>UPPER(TEXT(Respostas[[#This Row],[DATA_RESPOSTA]],"mmm"))</f>
        <v>NOV</v>
      </c>
      <c r="D1336" s="16">
        <v>9000954</v>
      </c>
      <c r="E1336" s="16" t="str">
        <f>VLOOKUP(Respostas[[#This Row],[CÓD_CLIENTE]],CadastroClientes[[COD_CLIENTE]:[GERENTE]],5,0)</f>
        <v>Aria</v>
      </c>
      <c r="F1336" s="16" t="str">
        <f>VLOOKUP(Respostas[[#This Row],[CÓD_CLIENTE]],Localidades[],2,0)</f>
        <v>Goiania</v>
      </c>
      <c r="G1336" s="16" t="str">
        <f>VLOOKUP(Respostas[[#This Row],[CÓD_CLIENTE]],Localidades[],3,0)</f>
        <v>GO</v>
      </c>
      <c r="H1336" s="16" t="str">
        <f>VLOOKUP(Respostas[[#This Row],[CÓD_CLIENTE]],Localidades[],4,0)</f>
        <v>Centro-oeste</v>
      </c>
      <c r="I1336" s="16" t="s">
        <v>57</v>
      </c>
      <c r="J1336" s="16">
        <v>7</v>
      </c>
      <c r="K1336" s="17" t="str">
        <f>IF(Respostas[[#This Row],[NOTA_FINAL_NPS]]&gt;=9,"Promotor",IF(Respostas[[#This Row],[NOTA_FINAL_NPS]]&lt;6,"Detrator","Neutro"))</f>
        <v>Neutro</v>
      </c>
    </row>
    <row r="1337" spans="2:11" x14ac:dyDescent="0.2">
      <c r="B1337" s="15">
        <v>44508</v>
      </c>
      <c r="C1337" s="15" t="str">
        <f>UPPER(TEXT(Respostas[[#This Row],[DATA_RESPOSTA]],"mmm"))</f>
        <v>NOV</v>
      </c>
      <c r="D1337" s="16">
        <v>9001106</v>
      </c>
      <c r="E1337" s="16" t="str">
        <f>VLOOKUP(Respostas[[#This Row],[CÓD_CLIENTE]],CadastroClientes[[COD_CLIENTE]:[GERENTE]],5,0)</f>
        <v>Aria</v>
      </c>
      <c r="F1337" s="16" t="str">
        <f>VLOOKUP(Respostas[[#This Row],[CÓD_CLIENTE]],Localidades[],2,0)</f>
        <v>Belo Horizonte</v>
      </c>
      <c r="G1337" s="16" t="str">
        <f>VLOOKUP(Respostas[[#This Row],[CÓD_CLIENTE]],Localidades[],3,0)</f>
        <v>MG</v>
      </c>
      <c r="H1337" s="16" t="str">
        <f>VLOOKUP(Respostas[[#This Row],[CÓD_CLIENTE]],Localidades[],4,0)</f>
        <v>Sudeste</v>
      </c>
      <c r="I1337" s="16" t="s">
        <v>58</v>
      </c>
      <c r="J1337" s="16">
        <v>8</v>
      </c>
      <c r="K1337" s="17" t="str">
        <f>IF(Respostas[[#This Row],[NOTA_FINAL_NPS]]&gt;=9,"Promotor",IF(Respostas[[#This Row],[NOTA_FINAL_NPS]]&lt;6,"Detrator","Neutro"))</f>
        <v>Neutro</v>
      </c>
    </row>
    <row r="1338" spans="2:11" x14ac:dyDescent="0.2">
      <c r="B1338" s="15">
        <v>44508</v>
      </c>
      <c r="C1338" s="15" t="str">
        <f>UPPER(TEXT(Respostas[[#This Row],[DATA_RESPOSTA]],"mmm"))</f>
        <v>NOV</v>
      </c>
      <c r="D1338" s="16">
        <v>9001490</v>
      </c>
      <c r="E1338" s="16" t="str">
        <f>VLOOKUP(Respostas[[#This Row],[CÓD_CLIENTE]],CadastroClientes[[COD_CLIENTE]:[GERENTE]],5,0)</f>
        <v>Kate</v>
      </c>
      <c r="F1338" s="16" t="str">
        <f>VLOOKUP(Respostas[[#This Row],[CÓD_CLIENTE]],Localidades[],2,0)</f>
        <v>Goiania</v>
      </c>
      <c r="G1338" s="16" t="str">
        <f>VLOOKUP(Respostas[[#This Row],[CÓD_CLIENTE]],Localidades[],3,0)</f>
        <v>GO</v>
      </c>
      <c r="H1338" s="16" t="str">
        <f>VLOOKUP(Respostas[[#This Row],[CÓD_CLIENTE]],Localidades[],4,0)</f>
        <v>Centro-oeste</v>
      </c>
      <c r="I1338" s="16" t="s">
        <v>57</v>
      </c>
      <c r="J1338" s="16">
        <v>10</v>
      </c>
      <c r="K1338" s="17" t="str">
        <f>IF(Respostas[[#This Row],[NOTA_FINAL_NPS]]&gt;=9,"Promotor",IF(Respostas[[#This Row],[NOTA_FINAL_NPS]]&lt;6,"Detrator","Neutro"))</f>
        <v>Promotor</v>
      </c>
    </row>
    <row r="1339" spans="2:11" x14ac:dyDescent="0.2">
      <c r="B1339" s="15">
        <v>44509</v>
      </c>
      <c r="C1339" s="15" t="str">
        <f>UPPER(TEXT(Respostas[[#This Row],[DATA_RESPOSTA]],"mmm"))</f>
        <v>NOV</v>
      </c>
      <c r="D1339" s="16">
        <v>9000181</v>
      </c>
      <c r="E1339" s="16" t="str">
        <f>VLOOKUP(Respostas[[#This Row],[CÓD_CLIENTE]],CadastroClientes[[COD_CLIENTE]:[GERENTE]],5,0)</f>
        <v>Dexter</v>
      </c>
      <c r="F1339" s="16" t="str">
        <f>VLOOKUP(Respostas[[#This Row],[CÓD_CLIENTE]],Localidades[],2,0)</f>
        <v>Porto Alegre</v>
      </c>
      <c r="G1339" s="16" t="str">
        <f>VLOOKUP(Respostas[[#This Row],[CÓD_CLIENTE]],Localidades[],3,0)</f>
        <v>RS</v>
      </c>
      <c r="H1339" s="16" t="str">
        <f>VLOOKUP(Respostas[[#This Row],[CÓD_CLIENTE]],Localidades[],4,0)</f>
        <v>Sul</v>
      </c>
      <c r="I1339" s="16" t="s">
        <v>56</v>
      </c>
      <c r="J1339" s="16">
        <v>9</v>
      </c>
      <c r="K1339" s="17" t="str">
        <f>IF(Respostas[[#This Row],[NOTA_FINAL_NPS]]&gt;=9,"Promotor",IF(Respostas[[#This Row],[NOTA_FINAL_NPS]]&lt;6,"Detrator","Neutro"))</f>
        <v>Promotor</v>
      </c>
    </row>
    <row r="1340" spans="2:11" x14ac:dyDescent="0.2">
      <c r="B1340" s="15">
        <v>44509</v>
      </c>
      <c r="C1340" s="15" t="str">
        <f>UPPER(TEXT(Respostas[[#This Row],[DATA_RESPOSTA]],"mmm"))</f>
        <v>NOV</v>
      </c>
      <c r="D1340" s="16">
        <v>9000263</v>
      </c>
      <c r="E1340" s="16" t="str">
        <f>VLOOKUP(Respostas[[#This Row],[CÓD_CLIENTE]],CadastroClientes[[COD_CLIENTE]:[GERENTE]],5,0)</f>
        <v>Kate</v>
      </c>
      <c r="F1340" s="16" t="str">
        <f>VLOOKUP(Respostas[[#This Row],[CÓD_CLIENTE]],Localidades[],2,0)</f>
        <v>Florianopolis</v>
      </c>
      <c r="G1340" s="16" t="str">
        <f>VLOOKUP(Respostas[[#This Row],[CÓD_CLIENTE]],Localidades[],3,0)</f>
        <v>SC</v>
      </c>
      <c r="H1340" s="16" t="str">
        <f>VLOOKUP(Respostas[[#This Row],[CÓD_CLIENTE]],Localidades[],4,0)</f>
        <v>Sul</v>
      </c>
      <c r="I1340" s="16" t="s">
        <v>58</v>
      </c>
      <c r="J1340" s="16">
        <v>9</v>
      </c>
      <c r="K1340" s="17" t="str">
        <f>IF(Respostas[[#This Row],[NOTA_FINAL_NPS]]&gt;=9,"Promotor",IF(Respostas[[#This Row],[NOTA_FINAL_NPS]]&lt;6,"Detrator","Neutro"))</f>
        <v>Promotor</v>
      </c>
    </row>
    <row r="1341" spans="2:11" x14ac:dyDescent="0.2">
      <c r="B1341" s="15">
        <v>44509</v>
      </c>
      <c r="C1341" s="15" t="str">
        <f>UPPER(TEXT(Respostas[[#This Row],[DATA_RESPOSTA]],"mmm"))</f>
        <v>NOV</v>
      </c>
      <c r="D1341" s="16">
        <v>9000788</v>
      </c>
      <c r="E1341" s="16" t="str">
        <f>VLOOKUP(Respostas[[#This Row],[CÓD_CLIENTE]],CadastroClientes[[COD_CLIENTE]:[GERENTE]],5,0)</f>
        <v>Dexter</v>
      </c>
      <c r="F1341" s="16" t="str">
        <f>VLOOKUP(Respostas[[#This Row],[CÓD_CLIENTE]],Localidades[],2,0)</f>
        <v>Porto Alegre</v>
      </c>
      <c r="G1341" s="16" t="str">
        <f>VLOOKUP(Respostas[[#This Row],[CÓD_CLIENTE]],Localidades[],3,0)</f>
        <v>RS</v>
      </c>
      <c r="H1341" s="16" t="str">
        <f>VLOOKUP(Respostas[[#This Row],[CÓD_CLIENTE]],Localidades[],4,0)</f>
        <v>Sul</v>
      </c>
      <c r="I1341" s="16" t="s">
        <v>1</v>
      </c>
      <c r="J1341" s="16">
        <v>1</v>
      </c>
      <c r="K1341" s="17" t="str">
        <f>IF(Respostas[[#This Row],[NOTA_FINAL_NPS]]&gt;=9,"Promotor",IF(Respostas[[#This Row],[NOTA_FINAL_NPS]]&lt;6,"Detrator","Neutro"))</f>
        <v>Detrator</v>
      </c>
    </row>
    <row r="1342" spans="2:11" x14ac:dyDescent="0.2">
      <c r="B1342" s="15">
        <v>44509</v>
      </c>
      <c r="C1342" s="15" t="str">
        <f>UPPER(TEXT(Respostas[[#This Row],[DATA_RESPOSTA]],"mmm"))</f>
        <v>NOV</v>
      </c>
      <c r="D1342" s="16">
        <v>9001101</v>
      </c>
      <c r="E1342" s="16" t="str">
        <f>VLOOKUP(Respostas[[#This Row],[CÓD_CLIENTE]],CadastroClientes[[COD_CLIENTE]:[GERENTE]],5,0)</f>
        <v>Walter</v>
      </c>
      <c r="F1342" s="16" t="str">
        <f>VLOOKUP(Respostas[[#This Row],[CÓD_CLIENTE]],Localidades[],2,0)</f>
        <v>Florianopolis</v>
      </c>
      <c r="G1342" s="16" t="str">
        <f>VLOOKUP(Respostas[[#This Row],[CÓD_CLIENTE]],Localidades[],3,0)</f>
        <v>SC</v>
      </c>
      <c r="H1342" s="16" t="str">
        <f>VLOOKUP(Respostas[[#This Row],[CÓD_CLIENTE]],Localidades[],4,0)</f>
        <v>Sul</v>
      </c>
      <c r="I1342" s="16" t="s">
        <v>54</v>
      </c>
      <c r="J1342" s="16">
        <v>10</v>
      </c>
      <c r="K1342" s="17" t="str">
        <f>IF(Respostas[[#This Row],[NOTA_FINAL_NPS]]&gt;=9,"Promotor",IF(Respostas[[#This Row],[NOTA_FINAL_NPS]]&lt;6,"Detrator","Neutro"))</f>
        <v>Promotor</v>
      </c>
    </row>
    <row r="1343" spans="2:11" x14ac:dyDescent="0.2">
      <c r="B1343" s="15">
        <v>44509</v>
      </c>
      <c r="C1343" s="15" t="str">
        <f>UPPER(TEXT(Respostas[[#This Row],[DATA_RESPOSTA]],"mmm"))</f>
        <v>NOV</v>
      </c>
      <c r="D1343" s="16">
        <v>9001145</v>
      </c>
      <c r="E1343" s="16" t="str">
        <f>VLOOKUP(Respostas[[#This Row],[CÓD_CLIENTE]],CadastroClientes[[COD_CLIENTE]:[GERENTE]],5,0)</f>
        <v>Kate</v>
      </c>
      <c r="F1343" s="16" t="str">
        <f>VLOOKUP(Respostas[[#This Row],[CÓD_CLIENTE]],Localidades[],2,0)</f>
        <v>São Paulo</v>
      </c>
      <c r="G1343" s="16" t="str">
        <f>VLOOKUP(Respostas[[#This Row],[CÓD_CLIENTE]],Localidades[],3,0)</f>
        <v>SP</v>
      </c>
      <c r="H1343" s="16" t="str">
        <f>VLOOKUP(Respostas[[#This Row],[CÓD_CLIENTE]],Localidades[],4,0)</f>
        <v>Sudeste</v>
      </c>
      <c r="I1343" s="16" t="s">
        <v>54</v>
      </c>
      <c r="J1343" s="16">
        <v>10</v>
      </c>
      <c r="K1343" s="17" t="str">
        <f>IF(Respostas[[#This Row],[NOTA_FINAL_NPS]]&gt;=9,"Promotor",IF(Respostas[[#This Row],[NOTA_FINAL_NPS]]&lt;6,"Detrator","Neutro"))</f>
        <v>Promotor</v>
      </c>
    </row>
    <row r="1344" spans="2:11" x14ac:dyDescent="0.2">
      <c r="B1344" s="15">
        <v>44509</v>
      </c>
      <c r="C1344" s="15" t="str">
        <f>UPPER(TEXT(Respostas[[#This Row],[DATA_RESPOSTA]],"mmm"))</f>
        <v>NOV</v>
      </c>
      <c r="D1344" s="16">
        <v>9001451</v>
      </c>
      <c r="E1344" s="16" t="str">
        <f>VLOOKUP(Respostas[[#This Row],[CÓD_CLIENTE]],CadastroClientes[[COD_CLIENTE]:[GERENTE]],5,0)</f>
        <v>Michael</v>
      </c>
      <c r="F1344" s="16" t="str">
        <f>VLOOKUP(Respostas[[#This Row],[CÓD_CLIENTE]],Localidades[],2,0)</f>
        <v>Goiania</v>
      </c>
      <c r="G1344" s="16" t="str">
        <f>VLOOKUP(Respostas[[#This Row],[CÓD_CLIENTE]],Localidades[],3,0)</f>
        <v>GO</v>
      </c>
      <c r="H1344" s="16" t="str">
        <f>VLOOKUP(Respostas[[#This Row],[CÓD_CLIENTE]],Localidades[],4,0)</f>
        <v>Centro-oeste</v>
      </c>
      <c r="I1344" s="16" t="s">
        <v>57</v>
      </c>
      <c r="J1344" s="16">
        <v>6</v>
      </c>
      <c r="K1344" s="17" t="str">
        <f>IF(Respostas[[#This Row],[NOTA_FINAL_NPS]]&gt;=9,"Promotor",IF(Respostas[[#This Row],[NOTA_FINAL_NPS]]&lt;6,"Detrator","Neutro"))</f>
        <v>Neutro</v>
      </c>
    </row>
    <row r="1345" spans="2:11" x14ac:dyDescent="0.2">
      <c r="B1345" s="15">
        <v>44509</v>
      </c>
      <c r="C1345" s="15" t="str">
        <f>UPPER(TEXT(Respostas[[#This Row],[DATA_RESPOSTA]],"mmm"))</f>
        <v>NOV</v>
      </c>
      <c r="D1345" s="16">
        <v>9001511</v>
      </c>
      <c r="E1345" s="16" t="str">
        <f>VLOOKUP(Respostas[[#This Row],[CÓD_CLIENTE]],CadastroClientes[[COD_CLIENTE]:[GERENTE]],5,0)</f>
        <v>Kate</v>
      </c>
      <c r="F1345" s="16" t="str">
        <f>VLOOKUP(Respostas[[#This Row],[CÓD_CLIENTE]],Localidades[],2,0)</f>
        <v>Campinas</v>
      </c>
      <c r="G1345" s="16" t="str">
        <f>VLOOKUP(Respostas[[#This Row],[CÓD_CLIENTE]],Localidades[],3,0)</f>
        <v>SP</v>
      </c>
      <c r="H1345" s="16" t="str">
        <f>VLOOKUP(Respostas[[#This Row],[CÓD_CLIENTE]],Localidades[],4,0)</f>
        <v>Sudeste</v>
      </c>
      <c r="I1345" s="16" t="s">
        <v>57</v>
      </c>
      <c r="J1345" s="16">
        <v>5</v>
      </c>
      <c r="K1345" s="17" t="str">
        <f>IF(Respostas[[#This Row],[NOTA_FINAL_NPS]]&gt;=9,"Promotor",IF(Respostas[[#This Row],[NOTA_FINAL_NPS]]&lt;6,"Detrator","Neutro"))</f>
        <v>Detrator</v>
      </c>
    </row>
    <row r="1346" spans="2:11" x14ac:dyDescent="0.2">
      <c r="B1346" s="15">
        <v>44510</v>
      </c>
      <c r="C1346" s="15" t="str">
        <f>UPPER(TEXT(Respostas[[#This Row],[DATA_RESPOSTA]],"mmm"))</f>
        <v>NOV</v>
      </c>
      <c r="D1346" s="16">
        <v>9000042</v>
      </c>
      <c r="E1346" s="16" t="str">
        <f>VLOOKUP(Respostas[[#This Row],[CÓD_CLIENTE]],CadastroClientes[[COD_CLIENTE]:[GERENTE]],5,0)</f>
        <v>Analise</v>
      </c>
      <c r="F1346" s="16" t="str">
        <f>VLOOKUP(Respostas[[#This Row],[CÓD_CLIENTE]],Localidades[],2,0)</f>
        <v>Goiania</v>
      </c>
      <c r="G1346" s="16" t="str">
        <f>VLOOKUP(Respostas[[#This Row],[CÓD_CLIENTE]],Localidades[],3,0)</f>
        <v>GO</v>
      </c>
      <c r="H1346" s="16" t="str">
        <f>VLOOKUP(Respostas[[#This Row],[CÓD_CLIENTE]],Localidades[],4,0)</f>
        <v>Centro-oeste</v>
      </c>
      <c r="I1346" s="16" t="s">
        <v>56</v>
      </c>
      <c r="J1346" s="16">
        <v>9</v>
      </c>
      <c r="K1346" s="17" t="str">
        <f>IF(Respostas[[#This Row],[NOTA_FINAL_NPS]]&gt;=9,"Promotor",IF(Respostas[[#This Row],[NOTA_FINAL_NPS]]&lt;6,"Detrator","Neutro"))</f>
        <v>Promotor</v>
      </c>
    </row>
    <row r="1347" spans="2:11" x14ac:dyDescent="0.2">
      <c r="B1347" s="15">
        <v>44511</v>
      </c>
      <c r="C1347" s="15" t="str">
        <f>UPPER(TEXT(Respostas[[#This Row],[DATA_RESPOSTA]],"mmm"))</f>
        <v>NOV</v>
      </c>
      <c r="D1347" s="16">
        <v>9000014</v>
      </c>
      <c r="E1347" s="16" t="str">
        <f>VLOOKUP(Respostas[[#This Row],[CÓD_CLIENTE]],CadastroClientes[[COD_CLIENTE]:[GERENTE]],5,0)</f>
        <v>Analise</v>
      </c>
      <c r="F1347" s="16" t="str">
        <f>VLOOKUP(Respostas[[#This Row],[CÓD_CLIENTE]],Localidades[],2,0)</f>
        <v>São Paulo</v>
      </c>
      <c r="G1347" s="16" t="str">
        <f>VLOOKUP(Respostas[[#This Row],[CÓD_CLIENTE]],Localidades[],3,0)</f>
        <v>SP</v>
      </c>
      <c r="H1347" s="16" t="str">
        <f>VLOOKUP(Respostas[[#This Row],[CÓD_CLIENTE]],Localidades[],4,0)</f>
        <v>Sudeste</v>
      </c>
      <c r="I1347" s="16" t="s">
        <v>57</v>
      </c>
      <c r="J1347" s="16">
        <v>3</v>
      </c>
      <c r="K1347" s="17" t="str">
        <f>IF(Respostas[[#This Row],[NOTA_FINAL_NPS]]&gt;=9,"Promotor",IF(Respostas[[#This Row],[NOTA_FINAL_NPS]]&lt;6,"Detrator","Neutro"))</f>
        <v>Detrator</v>
      </c>
    </row>
    <row r="1348" spans="2:11" x14ac:dyDescent="0.2">
      <c r="B1348" s="15">
        <v>44511</v>
      </c>
      <c r="C1348" s="15" t="str">
        <f>UPPER(TEXT(Respostas[[#This Row],[DATA_RESPOSTA]],"mmm"))</f>
        <v>NOV</v>
      </c>
      <c r="D1348" s="16">
        <v>9000421</v>
      </c>
      <c r="E1348" s="16" t="str">
        <f>VLOOKUP(Respostas[[#This Row],[CÓD_CLIENTE]],CadastroClientes[[COD_CLIENTE]:[GERENTE]],5,0)</f>
        <v>Analise</v>
      </c>
      <c r="F1348" s="16" t="str">
        <f>VLOOKUP(Respostas[[#This Row],[CÓD_CLIENTE]],Localidades[],2,0)</f>
        <v>Rio de Janeiro</v>
      </c>
      <c r="G1348" s="16" t="str">
        <f>VLOOKUP(Respostas[[#This Row],[CÓD_CLIENTE]],Localidades[],3,0)</f>
        <v>RJ</v>
      </c>
      <c r="H1348" s="16" t="str">
        <f>VLOOKUP(Respostas[[#This Row],[CÓD_CLIENTE]],Localidades[],4,0)</f>
        <v>Sudeste</v>
      </c>
      <c r="I1348" s="16" t="s">
        <v>54</v>
      </c>
      <c r="J1348" s="16">
        <v>2</v>
      </c>
      <c r="K1348" s="17" t="str">
        <f>IF(Respostas[[#This Row],[NOTA_FINAL_NPS]]&gt;=9,"Promotor",IF(Respostas[[#This Row],[NOTA_FINAL_NPS]]&lt;6,"Detrator","Neutro"))</f>
        <v>Detrator</v>
      </c>
    </row>
    <row r="1349" spans="2:11" x14ac:dyDescent="0.2">
      <c r="B1349" s="15">
        <v>44511</v>
      </c>
      <c r="C1349" s="15" t="str">
        <f>UPPER(TEXT(Respostas[[#This Row],[DATA_RESPOSTA]],"mmm"))</f>
        <v>NOV</v>
      </c>
      <c r="D1349" s="16">
        <v>9001055</v>
      </c>
      <c r="E1349" s="16" t="str">
        <f>VLOOKUP(Respostas[[#This Row],[CÓD_CLIENTE]],CadastroClientes[[COD_CLIENTE]:[GERENTE]],5,0)</f>
        <v>Walter</v>
      </c>
      <c r="F1349" s="16" t="str">
        <f>VLOOKUP(Respostas[[#This Row],[CÓD_CLIENTE]],Localidades[],2,0)</f>
        <v>São Paulo</v>
      </c>
      <c r="G1349" s="16" t="str">
        <f>VLOOKUP(Respostas[[#This Row],[CÓD_CLIENTE]],Localidades[],3,0)</f>
        <v>SP</v>
      </c>
      <c r="H1349" s="16" t="str">
        <f>VLOOKUP(Respostas[[#This Row],[CÓD_CLIENTE]],Localidades[],4,0)</f>
        <v>Sudeste</v>
      </c>
      <c r="I1349" s="16" t="s">
        <v>57</v>
      </c>
      <c r="J1349" s="16">
        <v>10</v>
      </c>
      <c r="K1349" s="17" t="str">
        <f>IF(Respostas[[#This Row],[NOTA_FINAL_NPS]]&gt;=9,"Promotor",IF(Respostas[[#This Row],[NOTA_FINAL_NPS]]&lt;6,"Detrator","Neutro"))</f>
        <v>Promotor</v>
      </c>
    </row>
    <row r="1350" spans="2:11" x14ac:dyDescent="0.2">
      <c r="B1350" s="15">
        <v>44511</v>
      </c>
      <c r="C1350" s="15" t="str">
        <f>UPPER(TEXT(Respostas[[#This Row],[DATA_RESPOSTA]],"mmm"))</f>
        <v>NOV</v>
      </c>
      <c r="D1350" s="16">
        <v>9001071</v>
      </c>
      <c r="E1350" s="16" t="str">
        <f>VLOOKUP(Respostas[[#This Row],[CÓD_CLIENTE]],CadastroClientes[[COD_CLIENTE]:[GERENTE]],5,0)</f>
        <v>Dexter</v>
      </c>
      <c r="F1350" s="16" t="str">
        <f>VLOOKUP(Respostas[[#This Row],[CÓD_CLIENTE]],Localidades[],2,0)</f>
        <v>Campinas</v>
      </c>
      <c r="G1350" s="16" t="str">
        <f>VLOOKUP(Respostas[[#This Row],[CÓD_CLIENTE]],Localidades[],3,0)</f>
        <v>SP</v>
      </c>
      <c r="H1350" s="16" t="str">
        <f>VLOOKUP(Respostas[[#This Row],[CÓD_CLIENTE]],Localidades[],4,0)</f>
        <v>Sudeste</v>
      </c>
      <c r="I1350" s="16" t="s">
        <v>1</v>
      </c>
      <c r="J1350" s="16">
        <v>8</v>
      </c>
      <c r="K1350" s="17" t="str">
        <f>IF(Respostas[[#This Row],[NOTA_FINAL_NPS]]&gt;=9,"Promotor",IF(Respostas[[#This Row],[NOTA_FINAL_NPS]]&lt;6,"Detrator","Neutro"))</f>
        <v>Neutro</v>
      </c>
    </row>
    <row r="1351" spans="2:11" x14ac:dyDescent="0.2">
      <c r="B1351" s="15">
        <v>44511</v>
      </c>
      <c r="C1351" s="15" t="str">
        <f>UPPER(TEXT(Respostas[[#This Row],[DATA_RESPOSTA]],"mmm"))</f>
        <v>NOV</v>
      </c>
      <c r="D1351" s="16">
        <v>9001216</v>
      </c>
      <c r="E1351" s="16" t="str">
        <f>VLOOKUP(Respostas[[#This Row],[CÓD_CLIENTE]],CadastroClientes[[COD_CLIENTE]:[GERENTE]],5,0)</f>
        <v>Walter</v>
      </c>
      <c r="F1351" s="16" t="str">
        <f>VLOOKUP(Respostas[[#This Row],[CÓD_CLIENTE]],Localidades[],2,0)</f>
        <v>São Paulo</v>
      </c>
      <c r="G1351" s="16" t="str">
        <f>VLOOKUP(Respostas[[#This Row],[CÓD_CLIENTE]],Localidades[],3,0)</f>
        <v>SP</v>
      </c>
      <c r="H1351" s="16" t="str">
        <f>VLOOKUP(Respostas[[#This Row],[CÓD_CLIENTE]],Localidades[],4,0)</f>
        <v>Sudeste</v>
      </c>
      <c r="I1351" s="16" t="s">
        <v>54</v>
      </c>
      <c r="J1351" s="16">
        <v>7</v>
      </c>
      <c r="K1351" s="17" t="str">
        <f>IF(Respostas[[#This Row],[NOTA_FINAL_NPS]]&gt;=9,"Promotor",IF(Respostas[[#This Row],[NOTA_FINAL_NPS]]&lt;6,"Detrator","Neutro"))</f>
        <v>Neutro</v>
      </c>
    </row>
    <row r="1352" spans="2:11" x14ac:dyDescent="0.2">
      <c r="B1352" s="15">
        <v>44511</v>
      </c>
      <c r="C1352" s="15" t="str">
        <f>UPPER(TEXT(Respostas[[#This Row],[DATA_RESPOSTA]],"mmm"))</f>
        <v>NOV</v>
      </c>
      <c r="D1352" s="16">
        <v>9001224</v>
      </c>
      <c r="E1352" s="16" t="str">
        <f>VLOOKUP(Respostas[[#This Row],[CÓD_CLIENTE]],CadastroClientes[[COD_CLIENTE]:[GERENTE]],5,0)</f>
        <v>Aria</v>
      </c>
      <c r="F1352" s="16" t="str">
        <f>VLOOKUP(Respostas[[#This Row],[CÓD_CLIENTE]],Localidades[],2,0)</f>
        <v>Porto Alegre</v>
      </c>
      <c r="G1352" s="16" t="str">
        <f>VLOOKUP(Respostas[[#This Row],[CÓD_CLIENTE]],Localidades[],3,0)</f>
        <v>RS</v>
      </c>
      <c r="H1352" s="16" t="str">
        <f>VLOOKUP(Respostas[[#This Row],[CÓD_CLIENTE]],Localidades[],4,0)</f>
        <v>Sul</v>
      </c>
      <c r="I1352" s="16" t="s">
        <v>57</v>
      </c>
      <c r="J1352" s="16">
        <v>8</v>
      </c>
      <c r="K1352" s="17" t="str">
        <f>IF(Respostas[[#This Row],[NOTA_FINAL_NPS]]&gt;=9,"Promotor",IF(Respostas[[#This Row],[NOTA_FINAL_NPS]]&lt;6,"Detrator","Neutro"))</f>
        <v>Neutro</v>
      </c>
    </row>
    <row r="1353" spans="2:11" x14ac:dyDescent="0.2">
      <c r="B1353" s="15">
        <v>44512</v>
      </c>
      <c r="C1353" s="15" t="str">
        <f>UPPER(TEXT(Respostas[[#This Row],[DATA_RESPOSTA]],"mmm"))</f>
        <v>NOV</v>
      </c>
      <c r="D1353" s="16">
        <v>9000041</v>
      </c>
      <c r="E1353" s="16" t="str">
        <f>VLOOKUP(Respostas[[#This Row],[CÓD_CLIENTE]],CadastroClientes[[COD_CLIENTE]:[GERENTE]],5,0)</f>
        <v>Aria</v>
      </c>
      <c r="F1353" s="16" t="str">
        <f>VLOOKUP(Respostas[[#This Row],[CÓD_CLIENTE]],Localidades[],2,0)</f>
        <v>São Paulo</v>
      </c>
      <c r="G1353" s="16" t="str">
        <f>VLOOKUP(Respostas[[#This Row],[CÓD_CLIENTE]],Localidades[],3,0)</f>
        <v>SP</v>
      </c>
      <c r="H1353" s="16" t="str">
        <f>VLOOKUP(Respostas[[#This Row],[CÓD_CLIENTE]],Localidades[],4,0)</f>
        <v>Sudeste</v>
      </c>
      <c r="I1353" s="16" t="s">
        <v>1</v>
      </c>
      <c r="J1353" s="16">
        <v>1</v>
      </c>
      <c r="K1353" s="17" t="str">
        <f>IF(Respostas[[#This Row],[NOTA_FINAL_NPS]]&gt;=9,"Promotor",IF(Respostas[[#This Row],[NOTA_FINAL_NPS]]&lt;6,"Detrator","Neutro"))</f>
        <v>Detrator</v>
      </c>
    </row>
    <row r="1354" spans="2:11" x14ac:dyDescent="0.2">
      <c r="B1354" s="15">
        <v>44512</v>
      </c>
      <c r="C1354" s="15" t="str">
        <f>UPPER(TEXT(Respostas[[#This Row],[DATA_RESPOSTA]],"mmm"))</f>
        <v>NOV</v>
      </c>
      <c r="D1354" s="16">
        <v>9000149</v>
      </c>
      <c r="E1354" s="16" t="str">
        <f>VLOOKUP(Respostas[[#This Row],[CÓD_CLIENTE]],CadastroClientes[[COD_CLIENTE]:[GERENTE]],5,0)</f>
        <v>Dexter</v>
      </c>
      <c r="F1354" s="16" t="str">
        <f>VLOOKUP(Respostas[[#This Row],[CÓD_CLIENTE]],Localidades[],2,0)</f>
        <v>Porto Alegre</v>
      </c>
      <c r="G1354" s="16" t="str">
        <f>VLOOKUP(Respostas[[#This Row],[CÓD_CLIENTE]],Localidades[],3,0)</f>
        <v>RS</v>
      </c>
      <c r="H1354" s="16" t="str">
        <f>VLOOKUP(Respostas[[#This Row],[CÓD_CLIENTE]],Localidades[],4,0)</f>
        <v>Sul</v>
      </c>
      <c r="I1354" s="16" t="s">
        <v>56</v>
      </c>
      <c r="J1354" s="16">
        <v>10</v>
      </c>
      <c r="K1354" s="17" t="str">
        <f>IF(Respostas[[#This Row],[NOTA_FINAL_NPS]]&gt;=9,"Promotor",IF(Respostas[[#This Row],[NOTA_FINAL_NPS]]&lt;6,"Detrator","Neutro"))</f>
        <v>Promotor</v>
      </c>
    </row>
    <row r="1355" spans="2:11" x14ac:dyDescent="0.2">
      <c r="B1355" s="15">
        <v>44512</v>
      </c>
      <c r="C1355" s="15" t="str">
        <f>UPPER(TEXT(Respostas[[#This Row],[DATA_RESPOSTA]],"mmm"))</f>
        <v>NOV</v>
      </c>
      <c r="D1355" s="16">
        <v>9000349</v>
      </c>
      <c r="E1355" s="16" t="str">
        <f>VLOOKUP(Respostas[[#This Row],[CÓD_CLIENTE]],CadastroClientes[[COD_CLIENTE]:[GERENTE]],5,0)</f>
        <v>Analise</v>
      </c>
      <c r="F1355" s="16" t="str">
        <f>VLOOKUP(Respostas[[#This Row],[CÓD_CLIENTE]],Localidades[],2,0)</f>
        <v>Manaus</v>
      </c>
      <c r="G1355" s="16" t="str">
        <f>VLOOKUP(Respostas[[#This Row],[CÓD_CLIENTE]],Localidades[],3,0)</f>
        <v>AM</v>
      </c>
      <c r="H1355" s="16" t="str">
        <f>VLOOKUP(Respostas[[#This Row],[CÓD_CLIENTE]],Localidades[],4,0)</f>
        <v>Norte</v>
      </c>
      <c r="I1355" s="16" t="s">
        <v>57</v>
      </c>
      <c r="J1355" s="16">
        <v>1</v>
      </c>
      <c r="K1355" s="17" t="str">
        <f>IF(Respostas[[#This Row],[NOTA_FINAL_NPS]]&gt;=9,"Promotor",IF(Respostas[[#This Row],[NOTA_FINAL_NPS]]&lt;6,"Detrator","Neutro"))</f>
        <v>Detrator</v>
      </c>
    </row>
    <row r="1356" spans="2:11" x14ac:dyDescent="0.2">
      <c r="B1356" s="15">
        <v>44512</v>
      </c>
      <c r="C1356" s="15" t="str">
        <f>UPPER(TEXT(Respostas[[#This Row],[DATA_RESPOSTA]],"mmm"))</f>
        <v>NOV</v>
      </c>
      <c r="D1356" s="16">
        <v>9000969</v>
      </c>
      <c r="E1356" s="16" t="str">
        <f>VLOOKUP(Respostas[[#This Row],[CÓD_CLIENTE]],CadastroClientes[[COD_CLIENTE]:[GERENTE]],5,0)</f>
        <v>Aria</v>
      </c>
      <c r="F1356" s="16" t="str">
        <f>VLOOKUP(Respostas[[#This Row],[CÓD_CLIENTE]],Localidades[],2,0)</f>
        <v>Goiania</v>
      </c>
      <c r="G1356" s="16" t="str">
        <f>VLOOKUP(Respostas[[#This Row],[CÓD_CLIENTE]],Localidades[],3,0)</f>
        <v>GO</v>
      </c>
      <c r="H1356" s="16" t="str">
        <f>VLOOKUP(Respostas[[#This Row],[CÓD_CLIENTE]],Localidades[],4,0)</f>
        <v>Centro-oeste</v>
      </c>
      <c r="I1356" s="16" t="s">
        <v>55</v>
      </c>
      <c r="J1356" s="16">
        <v>2</v>
      </c>
      <c r="K1356" s="17" t="str">
        <f>IF(Respostas[[#This Row],[NOTA_FINAL_NPS]]&gt;=9,"Promotor",IF(Respostas[[#This Row],[NOTA_FINAL_NPS]]&lt;6,"Detrator","Neutro"))</f>
        <v>Detrator</v>
      </c>
    </row>
    <row r="1357" spans="2:11" x14ac:dyDescent="0.2">
      <c r="B1357" s="15">
        <v>44512</v>
      </c>
      <c r="C1357" s="15" t="str">
        <f>UPPER(TEXT(Respostas[[#This Row],[DATA_RESPOSTA]],"mmm"))</f>
        <v>NOV</v>
      </c>
      <c r="D1357" s="16">
        <v>9001089</v>
      </c>
      <c r="E1357" s="16" t="str">
        <f>VLOOKUP(Respostas[[#This Row],[CÓD_CLIENTE]],CadastroClientes[[COD_CLIENTE]:[GERENTE]],5,0)</f>
        <v>Kate</v>
      </c>
      <c r="F1357" s="16" t="str">
        <f>VLOOKUP(Respostas[[#This Row],[CÓD_CLIENTE]],Localidades[],2,0)</f>
        <v>Belo Horizonte</v>
      </c>
      <c r="G1357" s="16" t="str">
        <f>VLOOKUP(Respostas[[#This Row],[CÓD_CLIENTE]],Localidades[],3,0)</f>
        <v>MG</v>
      </c>
      <c r="H1357" s="16" t="str">
        <f>VLOOKUP(Respostas[[#This Row],[CÓD_CLIENTE]],Localidades[],4,0)</f>
        <v>Sudeste</v>
      </c>
      <c r="I1357" s="16" t="s">
        <v>56</v>
      </c>
      <c r="J1357" s="16">
        <v>6</v>
      </c>
      <c r="K1357" s="17" t="str">
        <f>IF(Respostas[[#This Row],[NOTA_FINAL_NPS]]&gt;=9,"Promotor",IF(Respostas[[#This Row],[NOTA_FINAL_NPS]]&lt;6,"Detrator","Neutro"))</f>
        <v>Neutro</v>
      </c>
    </row>
    <row r="1358" spans="2:11" x14ac:dyDescent="0.2">
      <c r="B1358" s="15">
        <v>44512</v>
      </c>
      <c r="C1358" s="15" t="str">
        <f>UPPER(TEXT(Respostas[[#This Row],[DATA_RESPOSTA]],"mmm"))</f>
        <v>NOV</v>
      </c>
      <c r="D1358" s="16">
        <v>9001377</v>
      </c>
      <c r="E1358" s="16" t="str">
        <f>VLOOKUP(Respostas[[#This Row],[CÓD_CLIENTE]],CadastroClientes[[COD_CLIENTE]:[GERENTE]],5,0)</f>
        <v>Analise</v>
      </c>
      <c r="F1358" s="16" t="str">
        <f>VLOOKUP(Respostas[[#This Row],[CÓD_CLIENTE]],Localidades[],2,0)</f>
        <v>Recife</v>
      </c>
      <c r="G1358" s="16" t="str">
        <f>VLOOKUP(Respostas[[#This Row],[CÓD_CLIENTE]],Localidades[],3,0)</f>
        <v>PE</v>
      </c>
      <c r="H1358" s="16" t="str">
        <f>VLOOKUP(Respostas[[#This Row],[CÓD_CLIENTE]],Localidades[],4,0)</f>
        <v>Nordeste</v>
      </c>
      <c r="I1358" s="16" t="s">
        <v>57</v>
      </c>
      <c r="J1358" s="16">
        <v>9</v>
      </c>
      <c r="K1358" s="17" t="str">
        <f>IF(Respostas[[#This Row],[NOTA_FINAL_NPS]]&gt;=9,"Promotor",IF(Respostas[[#This Row],[NOTA_FINAL_NPS]]&lt;6,"Detrator","Neutro"))</f>
        <v>Promotor</v>
      </c>
    </row>
    <row r="1359" spans="2:11" x14ac:dyDescent="0.2">
      <c r="B1359" s="15">
        <v>44512</v>
      </c>
      <c r="C1359" s="15" t="str">
        <f>UPPER(TEXT(Respostas[[#This Row],[DATA_RESPOSTA]],"mmm"))</f>
        <v>NOV</v>
      </c>
      <c r="D1359" s="16">
        <v>9001398</v>
      </c>
      <c r="E1359" s="16" t="str">
        <f>VLOOKUP(Respostas[[#This Row],[CÓD_CLIENTE]],CadastroClientes[[COD_CLIENTE]:[GERENTE]],5,0)</f>
        <v>Dexter</v>
      </c>
      <c r="F1359" s="16" t="str">
        <f>VLOOKUP(Respostas[[#This Row],[CÓD_CLIENTE]],Localidades[],2,0)</f>
        <v>Belo Horizonte</v>
      </c>
      <c r="G1359" s="16" t="str">
        <f>VLOOKUP(Respostas[[#This Row],[CÓD_CLIENTE]],Localidades[],3,0)</f>
        <v>MG</v>
      </c>
      <c r="H1359" s="16" t="str">
        <f>VLOOKUP(Respostas[[#This Row],[CÓD_CLIENTE]],Localidades[],4,0)</f>
        <v>Sudeste</v>
      </c>
      <c r="I1359" s="16" t="s">
        <v>57</v>
      </c>
      <c r="J1359" s="16">
        <v>1</v>
      </c>
      <c r="K1359" s="17" t="str">
        <f>IF(Respostas[[#This Row],[NOTA_FINAL_NPS]]&gt;=9,"Promotor",IF(Respostas[[#This Row],[NOTA_FINAL_NPS]]&lt;6,"Detrator","Neutro"))</f>
        <v>Detrator</v>
      </c>
    </row>
    <row r="1360" spans="2:11" x14ac:dyDescent="0.2">
      <c r="B1360" s="15">
        <v>44512</v>
      </c>
      <c r="C1360" s="15" t="str">
        <f>UPPER(TEXT(Respostas[[#This Row],[DATA_RESPOSTA]],"mmm"))</f>
        <v>NOV</v>
      </c>
      <c r="D1360" s="16">
        <v>9001439</v>
      </c>
      <c r="E1360" s="16" t="str">
        <f>VLOOKUP(Respostas[[#This Row],[CÓD_CLIENTE]],CadastroClientes[[COD_CLIENTE]:[GERENTE]],5,0)</f>
        <v>Aria</v>
      </c>
      <c r="F1360" s="16" t="str">
        <f>VLOOKUP(Respostas[[#This Row],[CÓD_CLIENTE]],Localidades[],2,0)</f>
        <v>Manaus</v>
      </c>
      <c r="G1360" s="16" t="str">
        <f>VLOOKUP(Respostas[[#This Row],[CÓD_CLIENTE]],Localidades[],3,0)</f>
        <v>AM</v>
      </c>
      <c r="H1360" s="16" t="str">
        <f>VLOOKUP(Respostas[[#This Row],[CÓD_CLIENTE]],Localidades[],4,0)</f>
        <v>Norte</v>
      </c>
      <c r="I1360" s="16" t="s">
        <v>57</v>
      </c>
      <c r="J1360" s="16">
        <v>10</v>
      </c>
      <c r="K1360" s="17" t="str">
        <f>IF(Respostas[[#This Row],[NOTA_FINAL_NPS]]&gt;=9,"Promotor",IF(Respostas[[#This Row],[NOTA_FINAL_NPS]]&lt;6,"Detrator","Neutro"))</f>
        <v>Promotor</v>
      </c>
    </row>
    <row r="1361" spans="2:11" x14ac:dyDescent="0.2">
      <c r="B1361" s="15">
        <v>44512</v>
      </c>
      <c r="C1361" s="15" t="str">
        <f>UPPER(TEXT(Respostas[[#This Row],[DATA_RESPOSTA]],"mmm"))</f>
        <v>NOV</v>
      </c>
      <c r="D1361" s="16">
        <v>9001601</v>
      </c>
      <c r="E1361" s="16" t="str">
        <f>VLOOKUP(Respostas[[#This Row],[CÓD_CLIENTE]],CadastroClientes[[COD_CLIENTE]:[GERENTE]],5,0)</f>
        <v>Walter</v>
      </c>
      <c r="F1361" s="16" t="str">
        <f>VLOOKUP(Respostas[[#This Row],[CÓD_CLIENTE]],Localidades[],2,0)</f>
        <v>Recife</v>
      </c>
      <c r="G1361" s="16" t="str">
        <f>VLOOKUP(Respostas[[#This Row],[CÓD_CLIENTE]],Localidades[],3,0)</f>
        <v>PE</v>
      </c>
      <c r="H1361" s="16" t="str">
        <f>VLOOKUP(Respostas[[#This Row],[CÓD_CLIENTE]],Localidades[],4,0)</f>
        <v>Nordeste</v>
      </c>
      <c r="I1361" s="16" t="s">
        <v>57</v>
      </c>
      <c r="J1361" s="16">
        <v>5</v>
      </c>
      <c r="K1361" s="17" t="str">
        <f>IF(Respostas[[#This Row],[NOTA_FINAL_NPS]]&gt;=9,"Promotor",IF(Respostas[[#This Row],[NOTA_FINAL_NPS]]&lt;6,"Detrator","Neutro"))</f>
        <v>Detrator</v>
      </c>
    </row>
    <row r="1362" spans="2:11" x14ac:dyDescent="0.2">
      <c r="B1362" s="15">
        <v>44513</v>
      </c>
      <c r="C1362" s="15" t="str">
        <f>UPPER(TEXT(Respostas[[#This Row],[DATA_RESPOSTA]],"mmm"))</f>
        <v>NOV</v>
      </c>
      <c r="D1362" s="16">
        <v>9000147</v>
      </c>
      <c r="E1362" s="16" t="str">
        <f>VLOOKUP(Respostas[[#This Row],[CÓD_CLIENTE]],CadastroClientes[[COD_CLIENTE]:[GERENTE]],5,0)</f>
        <v>Dexter</v>
      </c>
      <c r="F1362" s="16" t="str">
        <f>VLOOKUP(Respostas[[#This Row],[CÓD_CLIENTE]],Localidades[],2,0)</f>
        <v>Goiania</v>
      </c>
      <c r="G1362" s="16" t="str">
        <f>VLOOKUP(Respostas[[#This Row],[CÓD_CLIENTE]],Localidades[],3,0)</f>
        <v>GO</v>
      </c>
      <c r="H1362" s="16" t="str">
        <f>VLOOKUP(Respostas[[#This Row],[CÓD_CLIENTE]],Localidades[],4,0)</f>
        <v>Centro-oeste</v>
      </c>
      <c r="I1362" s="16" t="s">
        <v>55</v>
      </c>
      <c r="J1362" s="16">
        <v>7</v>
      </c>
      <c r="K1362" s="17" t="str">
        <f>IF(Respostas[[#This Row],[NOTA_FINAL_NPS]]&gt;=9,"Promotor",IF(Respostas[[#This Row],[NOTA_FINAL_NPS]]&lt;6,"Detrator","Neutro"))</f>
        <v>Neutro</v>
      </c>
    </row>
    <row r="1363" spans="2:11" x14ac:dyDescent="0.2">
      <c r="B1363" s="15">
        <v>44513</v>
      </c>
      <c r="C1363" s="15" t="str">
        <f>UPPER(TEXT(Respostas[[#This Row],[DATA_RESPOSTA]],"mmm"))</f>
        <v>NOV</v>
      </c>
      <c r="D1363" s="16">
        <v>9000229</v>
      </c>
      <c r="E1363" s="16" t="str">
        <f>VLOOKUP(Respostas[[#This Row],[CÓD_CLIENTE]],CadastroClientes[[COD_CLIENTE]:[GERENTE]],5,0)</f>
        <v>Analise</v>
      </c>
      <c r="F1363" s="16" t="str">
        <f>VLOOKUP(Respostas[[#This Row],[CÓD_CLIENTE]],Localidades[],2,0)</f>
        <v>Recife</v>
      </c>
      <c r="G1363" s="16" t="str">
        <f>VLOOKUP(Respostas[[#This Row],[CÓD_CLIENTE]],Localidades[],3,0)</f>
        <v>PE</v>
      </c>
      <c r="H1363" s="16" t="str">
        <f>VLOOKUP(Respostas[[#This Row],[CÓD_CLIENTE]],Localidades[],4,0)</f>
        <v>Nordeste</v>
      </c>
      <c r="I1363" s="16" t="s">
        <v>55</v>
      </c>
      <c r="J1363" s="16">
        <v>2</v>
      </c>
      <c r="K1363" s="17" t="str">
        <f>IF(Respostas[[#This Row],[NOTA_FINAL_NPS]]&gt;=9,"Promotor",IF(Respostas[[#This Row],[NOTA_FINAL_NPS]]&lt;6,"Detrator","Neutro"))</f>
        <v>Detrator</v>
      </c>
    </row>
    <row r="1364" spans="2:11" x14ac:dyDescent="0.2">
      <c r="B1364" s="15">
        <v>44513</v>
      </c>
      <c r="C1364" s="15" t="str">
        <f>UPPER(TEXT(Respostas[[#This Row],[DATA_RESPOSTA]],"mmm"))</f>
        <v>NOV</v>
      </c>
      <c r="D1364" s="16">
        <v>9000428</v>
      </c>
      <c r="E1364" s="16" t="str">
        <f>VLOOKUP(Respostas[[#This Row],[CÓD_CLIENTE]],CadastroClientes[[COD_CLIENTE]:[GERENTE]],5,0)</f>
        <v>Analise</v>
      </c>
      <c r="F1364" s="16" t="str">
        <f>VLOOKUP(Respostas[[#This Row],[CÓD_CLIENTE]],Localidades[],2,0)</f>
        <v>Belo Horizonte</v>
      </c>
      <c r="G1364" s="16" t="str">
        <f>VLOOKUP(Respostas[[#This Row],[CÓD_CLIENTE]],Localidades[],3,0)</f>
        <v>MG</v>
      </c>
      <c r="H1364" s="16" t="str">
        <f>VLOOKUP(Respostas[[#This Row],[CÓD_CLIENTE]],Localidades[],4,0)</f>
        <v>Sudeste</v>
      </c>
      <c r="I1364" s="16" t="s">
        <v>58</v>
      </c>
      <c r="J1364" s="16">
        <v>8</v>
      </c>
      <c r="K1364" s="17" t="str">
        <f>IF(Respostas[[#This Row],[NOTA_FINAL_NPS]]&gt;=9,"Promotor",IF(Respostas[[#This Row],[NOTA_FINAL_NPS]]&lt;6,"Detrator","Neutro"))</f>
        <v>Neutro</v>
      </c>
    </row>
    <row r="1365" spans="2:11" x14ac:dyDescent="0.2">
      <c r="B1365" s="15">
        <v>44513</v>
      </c>
      <c r="C1365" s="15" t="str">
        <f>UPPER(TEXT(Respostas[[#This Row],[DATA_RESPOSTA]],"mmm"))</f>
        <v>NOV</v>
      </c>
      <c r="D1365" s="16">
        <v>9001441</v>
      </c>
      <c r="E1365" s="16" t="str">
        <f>VLOOKUP(Respostas[[#This Row],[CÓD_CLIENTE]],CadastroClientes[[COD_CLIENTE]:[GERENTE]],5,0)</f>
        <v>Analise</v>
      </c>
      <c r="F1365" s="16" t="str">
        <f>VLOOKUP(Respostas[[#This Row],[CÓD_CLIENTE]],Localidades[],2,0)</f>
        <v>Manaus</v>
      </c>
      <c r="G1365" s="16" t="str">
        <f>VLOOKUP(Respostas[[#This Row],[CÓD_CLIENTE]],Localidades[],3,0)</f>
        <v>AM</v>
      </c>
      <c r="H1365" s="16" t="str">
        <f>VLOOKUP(Respostas[[#This Row],[CÓD_CLIENTE]],Localidades[],4,0)</f>
        <v>Norte</v>
      </c>
      <c r="I1365" s="16" t="s">
        <v>57</v>
      </c>
      <c r="J1365" s="16">
        <v>7</v>
      </c>
      <c r="K1365" s="17" t="str">
        <f>IF(Respostas[[#This Row],[NOTA_FINAL_NPS]]&gt;=9,"Promotor",IF(Respostas[[#This Row],[NOTA_FINAL_NPS]]&lt;6,"Detrator","Neutro"))</f>
        <v>Neutro</v>
      </c>
    </row>
    <row r="1366" spans="2:11" x14ac:dyDescent="0.2">
      <c r="B1366" s="15">
        <v>44514</v>
      </c>
      <c r="C1366" s="15" t="str">
        <f>UPPER(TEXT(Respostas[[#This Row],[DATA_RESPOSTA]],"mmm"))</f>
        <v>NOV</v>
      </c>
      <c r="D1366" s="16">
        <v>9000990</v>
      </c>
      <c r="E1366" s="16" t="str">
        <f>VLOOKUP(Respostas[[#This Row],[CÓD_CLIENTE]],CadastroClientes[[COD_CLIENTE]:[GERENTE]],5,0)</f>
        <v>Kate</v>
      </c>
      <c r="F1366" s="16" t="str">
        <f>VLOOKUP(Respostas[[#This Row],[CÓD_CLIENTE]],Localidades[],2,0)</f>
        <v>Goiania</v>
      </c>
      <c r="G1366" s="16" t="str">
        <f>VLOOKUP(Respostas[[#This Row],[CÓD_CLIENTE]],Localidades[],3,0)</f>
        <v>GO</v>
      </c>
      <c r="H1366" s="16" t="str">
        <f>VLOOKUP(Respostas[[#This Row],[CÓD_CLIENTE]],Localidades[],4,0)</f>
        <v>Centro-oeste</v>
      </c>
      <c r="I1366" s="16" t="s">
        <v>54</v>
      </c>
      <c r="J1366" s="16">
        <v>7</v>
      </c>
      <c r="K1366" s="17" t="str">
        <f>IF(Respostas[[#This Row],[NOTA_FINAL_NPS]]&gt;=9,"Promotor",IF(Respostas[[#This Row],[NOTA_FINAL_NPS]]&lt;6,"Detrator","Neutro"))</f>
        <v>Neutro</v>
      </c>
    </row>
    <row r="1367" spans="2:11" x14ac:dyDescent="0.2">
      <c r="B1367" s="15">
        <v>44514</v>
      </c>
      <c r="C1367" s="15" t="str">
        <f>UPPER(TEXT(Respostas[[#This Row],[DATA_RESPOSTA]],"mmm"))</f>
        <v>NOV</v>
      </c>
      <c r="D1367" s="16">
        <v>9001039</v>
      </c>
      <c r="E1367" s="16" t="str">
        <f>VLOOKUP(Respostas[[#This Row],[CÓD_CLIENTE]],CadastroClientes[[COD_CLIENTE]:[GERENTE]],5,0)</f>
        <v>Michael</v>
      </c>
      <c r="F1367" s="16" t="str">
        <f>VLOOKUP(Respostas[[#This Row],[CÓD_CLIENTE]],Localidades[],2,0)</f>
        <v>Rio de Janeiro</v>
      </c>
      <c r="G1367" s="16" t="str">
        <f>VLOOKUP(Respostas[[#This Row],[CÓD_CLIENTE]],Localidades[],3,0)</f>
        <v>RJ</v>
      </c>
      <c r="H1367" s="16" t="str">
        <f>VLOOKUP(Respostas[[#This Row],[CÓD_CLIENTE]],Localidades[],4,0)</f>
        <v>Sudeste</v>
      </c>
      <c r="I1367" s="16" t="s">
        <v>57</v>
      </c>
      <c r="J1367" s="16">
        <v>1</v>
      </c>
      <c r="K1367" s="17" t="str">
        <f>IF(Respostas[[#This Row],[NOTA_FINAL_NPS]]&gt;=9,"Promotor",IF(Respostas[[#This Row],[NOTA_FINAL_NPS]]&lt;6,"Detrator","Neutro"))</f>
        <v>Detrator</v>
      </c>
    </row>
    <row r="1368" spans="2:11" x14ac:dyDescent="0.2">
      <c r="B1368" s="15">
        <v>44514</v>
      </c>
      <c r="C1368" s="15" t="str">
        <f>UPPER(TEXT(Respostas[[#This Row],[DATA_RESPOSTA]],"mmm"))</f>
        <v>NOV</v>
      </c>
      <c r="D1368" s="16">
        <v>9001098</v>
      </c>
      <c r="E1368" s="16" t="str">
        <f>VLOOKUP(Respostas[[#This Row],[CÓD_CLIENTE]],CadastroClientes[[COD_CLIENTE]:[GERENTE]],5,0)</f>
        <v>Analise</v>
      </c>
      <c r="F1368" s="16" t="str">
        <f>VLOOKUP(Respostas[[#This Row],[CÓD_CLIENTE]],Localidades[],2,0)</f>
        <v>Florianopolis</v>
      </c>
      <c r="G1368" s="16" t="str">
        <f>VLOOKUP(Respostas[[#This Row],[CÓD_CLIENTE]],Localidades[],3,0)</f>
        <v>SC</v>
      </c>
      <c r="H1368" s="16" t="str">
        <f>VLOOKUP(Respostas[[#This Row],[CÓD_CLIENTE]],Localidades[],4,0)</f>
        <v>Sul</v>
      </c>
      <c r="I1368" s="16" t="s">
        <v>54</v>
      </c>
      <c r="J1368" s="16">
        <v>5</v>
      </c>
      <c r="K1368" s="17" t="str">
        <f>IF(Respostas[[#This Row],[NOTA_FINAL_NPS]]&gt;=9,"Promotor",IF(Respostas[[#This Row],[NOTA_FINAL_NPS]]&lt;6,"Detrator","Neutro"))</f>
        <v>Detrator</v>
      </c>
    </row>
    <row r="1369" spans="2:11" x14ac:dyDescent="0.2">
      <c r="B1369" s="15">
        <v>44514</v>
      </c>
      <c r="C1369" s="15" t="str">
        <f>UPPER(TEXT(Respostas[[#This Row],[DATA_RESPOSTA]],"mmm"))</f>
        <v>NOV</v>
      </c>
      <c r="D1369" s="16">
        <v>9001151</v>
      </c>
      <c r="E1369" s="16" t="str">
        <f>VLOOKUP(Respostas[[#This Row],[CÓD_CLIENTE]],CadastroClientes[[COD_CLIENTE]:[GERENTE]],5,0)</f>
        <v>Aria</v>
      </c>
      <c r="F1369" s="16" t="str">
        <f>VLOOKUP(Respostas[[#This Row],[CÓD_CLIENTE]],Localidades[],2,0)</f>
        <v>Recife</v>
      </c>
      <c r="G1369" s="16" t="str">
        <f>VLOOKUP(Respostas[[#This Row],[CÓD_CLIENTE]],Localidades[],3,0)</f>
        <v>PE</v>
      </c>
      <c r="H1369" s="16" t="str">
        <f>VLOOKUP(Respostas[[#This Row],[CÓD_CLIENTE]],Localidades[],4,0)</f>
        <v>Nordeste</v>
      </c>
      <c r="I1369" s="16" t="s">
        <v>1</v>
      </c>
      <c r="J1369" s="16">
        <v>8</v>
      </c>
      <c r="K1369" s="17" t="str">
        <f>IF(Respostas[[#This Row],[NOTA_FINAL_NPS]]&gt;=9,"Promotor",IF(Respostas[[#This Row],[NOTA_FINAL_NPS]]&lt;6,"Detrator","Neutro"))</f>
        <v>Neutro</v>
      </c>
    </row>
    <row r="1370" spans="2:11" x14ac:dyDescent="0.2">
      <c r="B1370" s="15">
        <v>44515</v>
      </c>
      <c r="C1370" s="15" t="str">
        <f>UPPER(TEXT(Respostas[[#This Row],[DATA_RESPOSTA]],"mmm"))</f>
        <v>NOV</v>
      </c>
      <c r="D1370" s="16">
        <v>9000026</v>
      </c>
      <c r="E1370" s="16" t="str">
        <f>VLOOKUP(Respostas[[#This Row],[CÓD_CLIENTE]],CadastroClientes[[COD_CLIENTE]:[GERENTE]],5,0)</f>
        <v>Kate</v>
      </c>
      <c r="F1370" s="16" t="str">
        <f>VLOOKUP(Respostas[[#This Row],[CÓD_CLIENTE]],Localidades[],2,0)</f>
        <v>Campinas</v>
      </c>
      <c r="G1370" s="16" t="str">
        <f>VLOOKUP(Respostas[[#This Row],[CÓD_CLIENTE]],Localidades[],3,0)</f>
        <v>SP</v>
      </c>
      <c r="H1370" s="16" t="str">
        <f>VLOOKUP(Respostas[[#This Row],[CÓD_CLIENTE]],Localidades[],4,0)</f>
        <v>Sudeste</v>
      </c>
      <c r="I1370" s="16" t="s">
        <v>54</v>
      </c>
      <c r="J1370" s="16">
        <v>5</v>
      </c>
      <c r="K1370" s="17" t="str">
        <f>IF(Respostas[[#This Row],[NOTA_FINAL_NPS]]&gt;=9,"Promotor",IF(Respostas[[#This Row],[NOTA_FINAL_NPS]]&lt;6,"Detrator","Neutro"))</f>
        <v>Detrator</v>
      </c>
    </row>
    <row r="1371" spans="2:11" x14ac:dyDescent="0.2">
      <c r="B1371" s="15">
        <v>44515</v>
      </c>
      <c r="C1371" s="15" t="str">
        <f>UPPER(TEXT(Respostas[[#This Row],[DATA_RESPOSTA]],"mmm"))</f>
        <v>NOV</v>
      </c>
      <c r="D1371" s="16">
        <v>9000060</v>
      </c>
      <c r="E1371" s="16" t="str">
        <f>VLOOKUP(Respostas[[#This Row],[CÓD_CLIENTE]],CadastroClientes[[COD_CLIENTE]:[GERENTE]],5,0)</f>
        <v>Aria</v>
      </c>
      <c r="F1371" s="16" t="str">
        <f>VLOOKUP(Respostas[[#This Row],[CÓD_CLIENTE]],Localidades[],2,0)</f>
        <v>Rio de Janeiro</v>
      </c>
      <c r="G1371" s="16" t="str">
        <f>VLOOKUP(Respostas[[#This Row],[CÓD_CLIENTE]],Localidades[],3,0)</f>
        <v>RJ</v>
      </c>
      <c r="H1371" s="16" t="str">
        <f>VLOOKUP(Respostas[[#This Row],[CÓD_CLIENTE]],Localidades[],4,0)</f>
        <v>Sudeste</v>
      </c>
      <c r="I1371" s="16" t="s">
        <v>58</v>
      </c>
      <c r="J1371" s="16">
        <v>8</v>
      </c>
      <c r="K1371" s="17" t="str">
        <f>IF(Respostas[[#This Row],[NOTA_FINAL_NPS]]&gt;=9,"Promotor",IF(Respostas[[#This Row],[NOTA_FINAL_NPS]]&lt;6,"Detrator","Neutro"))</f>
        <v>Neutro</v>
      </c>
    </row>
    <row r="1372" spans="2:11" x14ac:dyDescent="0.2">
      <c r="B1372" s="15">
        <v>44515</v>
      </c>
      <c r="C1372" s="15" t="str">
        <f>UPPER(TEXT(Respostas[[#This Row],[DATA_RESPOSTA]],"mmm"))</f>
        <v>NOV</v>
      </c>
      <c r="D1372" s="16">
        <v>9000390</v>
      </c>
      <c r="E1372" s="16" t="str">
        <f>VLOOKUP(Respostas[[#This Row],[CÓD_CLIENTE]],CadastroClientes[[COD_CLIENTE]:[GERENTE]],5,0)</f>
        <v>Analise</v>
      </c>
      <c r="F1372" s="16" t="str">
        <f>VLOOKUP(Respostas[[#This Row],[CÓD_CLIENTE]],Localidades[],2,0)</f>
        <v>Campinas</v>
      </c>
      <c r="G1372" s="16" t="str">
        <f>VLOOKUP(Respostas[[#This Row],[CÓD_CLIENTE]],Localidades[],3,0)</f>
        <v>SP</v>
      </c>
      <c r="H1372" s="16" t="str">
        <f>VLOOKUP(Respostas[[#This Row],[CÓD_CLIENTE]],Localidades[],4,0)</f>
        <v>Sudeste</v>
      </c>
      <c r="I1372" s="16" t="s">
        <v>56</v>
      </c>
      <c r="J1372" s="16">
        <v>1</v>
      </c>
      <c r="K1372" s="17" t="str">
        <f>IF(Respostas[[#This Row],[NOTA_FINAL_NPS]]&gt;=9,"Promotor",IF(Respostas[[#This Row],[NOTA_FINAL_NPS]]&lt;6,"Detrator","Neutro"))</f>
        <v>Detrator</v>
      </c>
    </row>
    <row r="1373" spans="2:11" x14ac:dyDescent="0.2">
      <c r="B1373" s="15">
        <v>44515</v>
      </c>
      <c r="C1373" s="15" t="str">
        <f>UPPER(TEXT(Respostas[[#This Row],[DATA_RESPOSTA]],"mmm"))</f>
        <v>NOV</v>
      </c>
      <c r="D1373" s="16">
        <v>9000999</v>
      </c>
      <c r="E1373" s="16" t="str">
        <f>VLOOKUP(Respostas[[#This Row],[CÓD_CLIENTE]],CadastroClientes[[COD_CLIENTE]:[GERENTE]],5,0)</f>
        <v>Walter</v>
      </c>
      <c r="F1373" s="16" t="str">
        <f>VLOOKUP(Respostas[[#This Row],[CÓD_CLIENTE]],Localidades[],2,0)</f>
        <v>Recife</v>
      </c>
      <c r="G1373" s="16" t="str">
        <f>VLOOKUP(Respostas[[#This Row],[CÓD_CLIENTE]],Localidades[],3,0)</f>
        <v>PE</v>
      </c>
      <c r="H1373" s="16" t="str">
        <f>VLOOKUP(Respostas[[#This Row],[CÓD_CLIENTE]],Localidades[],4,0)</f>
        <v>Nordeste</v>
      </c>
      <c r="I1373" s="16" t="s">
        <v>54</v>
      </c>
      <c r="J1373" s="16">
        <v>7</v>
      </c>
      <c r="K1373" s="17" t="str">
        <f>IF(Respostas[[#This Row],[NOTA_FINAL_NPS]]&gt;=9,"Promotor",IF(Respostas[[#This Row],[NOTA_FINAL_NPS]]&lt;6,"Detrator","Neutro"))</f>
        <v>Neutro</v>
      </c>
    </row>
    <row r="1374" spans="2:11" x14ac:dyDescent="0.2">
      <c r="B1374" s="15">
        <v>44515</v>
      </c>
      <c r="C1374" s="15" t="str">
        <f>UPPER(TEXT(Respostas[[#This Row],[DATA_RESPOSTA]],"mmm"))</f>
        <v>NOV</v>
      </c>
      <c r="D1374" s="16">
        <v>9001103</v>
      </c>
      <c r="E1374" s="16" t="str">
        <f>VLOOKUP(Respostas[[#This Row],[CÓD_CLIENTE]],CadastroClientes[[COD_CLIENTE]:[GERENTE]],5,0)</f>
        <v>Dexter</v>
      </c>
      <c r="F1374" s="16" t="str">
        <f>VLOOKUP(Respostas[[#This Row],[CÓD_CLIENTE]],Localidades[],2,0)</f>
        <v>São Paulo</v>
      </c>
      <c r="G1374" s="16" t="str">
        <f>VLOOKUP(Respostas[[#This Row],[CÓD_CLIENTE]],Localidades[],3,0)</f>
        <v>SP</v>
      </c>
      <c r="H1374" s="16" t="str">
        <f>VLOOKUP(Respostas[[#This Row],[CÓD_CLIENTE]],Localidades[],4,0)</f>
        <v>Sudeste</v>
      </c>
      <c r="I1374" s="16" t="s">
        <v>55</v>
      </c>
      <c r="J1374" s="16">
        <v>10</v>
      </c>
      <c r="K1374" s="17" t="str">
        <f>IF(Respostas[[#This Row],[NOTA_FINAL_NPS]]&gt;=9,"Promotor",IF(Respostas[[#This Row],[NOTA_FINAL_NPS]]&lt;6,"Detrator","Neutro"))</f>
        <v>Promotor</v>
      </c>
    </row>
    <row r="1375" spans="2:11" x14ac:dyDescent="0.2">
      <c r="B1375" s="15">
        <v>44515</v>
      </c>
      <c r="C1375" s="15" t="str">
        <f>UPPER(TEXT(Respostas[[#This Row],[DATA_RESPOSTA]],"mmm"))</f>
        <v>NOV</v>
      </c>
      <c r="D1375" s="16">
        <v>9001203</v>
      </c>
      <c r="E1375" s="16" t="str">
        <f>VLOOKUP(Respostas[[#This Row],[CÓD_CLIENTE]],CadastroClientes[[COD_CLIENTE]:[GERENTE]],5,0)</f>
        <v>Aria</v>
      </c>
      <c r="F1375" s="16" t="str">
        <f>VLOOKUP(Respostas[[#This Row],[CÓD_CLIENTE]],Localidades[],2,0)</f>
        <v>Recife</v>
      </c>
      <c r="G1375" s="16" t="str">
        <f>VLOOKUP(Respostas[[#This Row],[CÓD_CLIENTE]],Localidades[],3,0)</f>
        <v>PE</v>
      </c>
      <c r="H1375" s="16" t="str">
        <f>VLOOKUP(Respostas[[#This Row],[CÓD_CLIENTE]],Localidades[],4,0)</f>
        <v>Nordeste</v>
      </c>
      <c r="I1375" s="16" t="s">
        <v>57</v>
      </c>
      <c r="J1375" s="16">
        <v>4</v>
      </c>
      <c r="K1375" s="17" t="str">
        <f>IF(Respostas[[#This Row],[NOTA_FINAL_NPS]]&gt;=9,"Promotor",IF(Respostas[[#This Row],[NOTA_FINAL_NPS]]&lt;6,"Detrator","Neutro"))</f>
        <v>Detrator</v>
      </c>
    </row>
    <row r="1376" spans="2:11" x14ac:dyDescent="0.2">
      <c r="B1376" s="15">
        <v>44515</v>
      </c>
      <c r="C1376" s="15" t="str">
        <f>UPPER(TEXT(Respostas[[#This Row],[DATA_RESPOSTA]],"mmm"))</f>
        <v>NOV</v>
      </c>
      <c r="D1376" s="16">
        <v>9001279</v>
      </c>
      <c r="E1376" s="16" t="str">
        <f>VLOOKUP(Respostas[[#This Row],[CÓD_CLIENTE]],CadastroClientes[[COD_CLIENTE]:[GERENTE]],5,0)</f>
        <v>Aria</v>
      </c>
      <c r="F1376" s="16" t="str">
        <f>VLOOKUP(Respostas[[#This Row],[CÓD_CLIENTE]],Localidades[],2,0)</f>
        <v>Porto Alegre</v>
      </c>
      <c r="G1376" s="16" t="str">
        <f>VLOOKUP(Respostas[[#This Row],[CÓD_CLIENTE]],Localidades[],3,0)</f>
        <v>RS</v>
      </c>
      <c r="H1376" s="16" t="str">
        <f>VLOOKUP(Respostas[[#This Row],[CÓD_CLIENTE]],Localidades[],4,0)</f>
        <v>Sul</v>
      </c>
      <c r="I1376" s="16" t="s">
        <v>58</v>
      </c>
      <c r="J1376" s="16">
        <v>7</v>
      </c>
      <c r="K1376" s="17" t="str">
        <f>IF(Respostas[[#This Row],[NOTA_FINAL_NPS]]&gt;=9,"Promotor",IF(Respostas[[#This Row],[NOTA_FINAL_NPS]]&lt;6,"Detrator","Neutro"))</f>
        <v>Neutro</v>
      </c>
    </row>
    <row r="1377" spans="2:11" x14ac:dyDescent="0.2">
      <c r="B1377" s="15">
        <v>44515</v>
      </c>
      <c r="C1377" s="15" t="str">
        <f>UPPER(TEXT(Respostas[[#This Row],[DATA_RESPOSTA]],"mmm"))</f>
        <v>NOV</v>
      </c>
      <c r="D1377" s="16">
        <v>9001384</v>
      </c>
      <c r="E1377" s="16" t="str">
        <f>VLOOKUP(Respostas[[#This Row],[CÓD_CLIENTE]],CadastroClientes[[COD_CLIENTE]:[GERENTE]],5,0)</f>
        <v>Kate</v>
      </c>
      <c r="F1377" s="16" t="str">
        <f>VLOOKUP(Respostas[[#This Row],[CÓD_CLIENTE]],Localidades[],2,0)</f>
        <v>São Paulo</v>
      </c>
      <c r="G1377" s="16" t="str">
        <f>VLOOKUP(Respostas[[#This Row],[CÓD_CLIENTE]],Localidades[],3,0)</f>
        <v>SP</v>
      </c>
      <c r="H1377" s="16" t="str">
        <f>VLOOKUP(Respostas[[#This Row],[CÓD_CLIENTE]],Localidades[],4,0)</f>
        <v>Sudeste</v>
      </c>
      <c r="I1377" s="16" t="s">
        <v>57</v>
      </c>
      <c r="J1377" s="16">
        <v>2</v>
      </c>
      <c r="K1377" s="17" t="str">
        <f>IF(Respostas[[#This Row],[NOTA_FINAL_NPS]]&gt;=9,"Promotor",IF(Respostas[[#This Row],[NOTA_FINAL_NPS]]&lt;6,"Detrator","Neutro"))</f>
        <v>Detrator</v>
      </c>
    </row>
    <row r="1378" spans="2:11" x14ac:dyDescent="0.2">
      <c r="B1378" s="15">
        <v>44516</v>
      </c>
      <c r="C1378" s="15" t="str">
        <f>UPPER(TEXT(Respostas[[#This Row],[DATA_RESPOSTA]],"mmm"))</f>
        <v>NOV</v>
      </c>
      <c r="D1378" s="16">
        <v>9000649</v>
      </c>
      <c r="E1378" s="16" t="str">
        <f>VLOOKUP(Respostas[[#This Row],[CÓD_CLIENTE]],CadastroClientes[[COD_CLIENTE]:[GERENTE]],5,0)</f>
        <v>Analise</v>
      </c>
      <c r="F1378" s="16" t="str">
        <f>VLOOKUP(Respostas[[#This Row],[CÓD_CLIENTE]],Localidades[],2,0)</f>
        <v>Florianopolis</v>
      </c>
      <c r="G1378" s="16" t="str">
        <f>VLOOKUP(Respostas[[#This Row],[CÓD_CLIENTE]],Localidades[],3,0)</f>
        <v>SC</v>
      </c>
      <c r="H1378" s="16" t="str">
        <f>VLOOKUP(Respostas[[#This Row],[CÓD_CLIENTE]],Localidades[],4,0)</f>
        <v>Sul</v>
      </c>
      <c r="I1378" s="16" t="s">
        <v>56</v>
      </c>
      <c r="J1378" s="16">
        <v>3</v>
      </c>
      <c r="K1378" s="17" t="str">
        <f>IF(Respostas[[#This Row],[NOTA_FINAL_NPS]]&gt;=9,"Promotor",IF(Respostas[[#This Row],[NOTA_FINAL_NPS]]&lt;6,"Detrator","Neutro"))</f>
        <v>Detrator</v>
      </c>
    </row>
    <row r="1379" spans="2:11" x14ac:dyDescent="0.2">
      <c r="B1379" s="15">
        <v>44516</v>
      </c>
      <c r="C1379" s="15" t="str">
        <f>UPPER(TEXT(Respostas[[#This Row],[DATA_RESPOSTA]],"mmm"))</f>
        <v>NOV</v>
      </c>
      <c r="D1379" s="16">
        <v>9001284</v>
      </c>
      <c r="E1379" s="16" t="str">
        <f>VLOOKUP(Respostas[[#This Row],[CÓD_CLIENTE]],CadastroClientes[[COD_CLIENTE]:[GERENTE]],5,0)</f>
        <v>Walter</v>
      </c>
      <c r="F1379" s="16" t="str">
        <f>VLOOKUP(Respostas[[#This Row],[CÓD_CLIENTE]],Localidades[],2,0)</f>
        <v>São Paulo</v>
      </c>
      <c r="G1379" s="16" t="str">
        <f>VLOOKUP(Respostas[[#This Row],[CÓD_CLIENTE]],Localidades[],3,0)</f>
        <v>SP</v>
      </c>
      <c r="H1379" s="16" t="str">
        <f>VLOOKUP(Respostas[[#This Row],[CÓD_CLIENTE]],Localidades[],4,0)</f>
        <v>Sudeste</v>
      </c>
      <c r="I1379" s="16" t="s">
        <v>1</v>
      </c>
      <c r="J1379" s="16">
        <v>8</v>
      </c>
      <c r="K1379" s="17" t="str">
        <f>IF(Respostas[[#This Row],[NOTA_FINAL_NPS]]&gt;=9,"Promotor",IF(Respostas[[#This Row],[NOTA_FINAL_NPS]]&lt;6,"Detrator","Neutro"))</f>
        <v>Neutro</v>
      </c>
    </row>
    <row r="1380" spans="2:11" x14ac:dyDescent="0.2">
      <c r="B1380" s="15">
        <v>44516</v>
      </c>
      <c r="C1380" s="15" t="str">
        <f>UPPER(TEXT(Respostas[[#This Row],[DATA_RESPOSTA]],"mmm"))</f>
        <v>NOV</v>
      </c>
      <c r="D1380" s="16">
        <v>9001400</v>
      </c>
      <c r="E1380" s="16" t="str">
        <f>VLOOKUP(Respostas[[#This Row],[CÓD_CLIENTE]],CadastroClientes[[COD_CLIENTE]:[GERENTE]],5,0)</f>
        <v>Aria</v>
      </c>
      <c r="F1380" s="16" t="str">
        <f>VLOOKUP(Respostas[[#This Row],[CÓD_CLIENTE]],Localidades[],2,0)</f>
        <v>Manaus</v>
      </c>
      <c r="G1380" s="16" t="str">
        <f>VLOOKUP(Respostas[[#This Row],[CÓD_CLIENTE]],Localidades[],3,0)</f>
        <v>AM</v>
      </c>
      <c r="H1380" s="16" t="str">
        <f>VLOOKUP(Respostas[[#This Row],[CÓD_CLIENTE]],Localidades[],4,0)</f>
        <v>Norte</v>
      </c>
      <c r="I1380" s="16" t="s">
        <v>57</v>
      </c>
      <c r="J1380" s="16">
        <v>10</v>
      </c>
      <c r="K1380" s="17" t="str">
        <f>IF(Respostas[[#This Row],[NOTA_FINAL_NPS]]&gt;=9,"Promotor",IF(Respostas[[#This Row],[NOTA_FINAL_NPS]]&lt;6,"Detrator","Neutro"))</f>
        <v>Promotor</v>
      </c>
    </row>
    <row r="1381" spans="2:11" x14ac:dyDescent="0.2">
      <c r="B1381" s="15">
        <v>44517</v>
      </c>
      <c r="C1381" s="15" t="str">
        <f>UPPER(TEXT(Respostas[[#This Row],[DATA_RESPOSTA]],"mmm"))</f>
        <v>NOV</v>
      </c>
      <c r="D1381" s="16">
        <v>9000664</v>
      </c>
      <c r="E1381" s="16" t="str">
        <f>VLOOKUP(Respostas[[#This Row],[CÓD_CLIENTE]],CadastroClientes[[COD_CLIENTE]:[GERENTE]],5,0)</f>
        <v>Analise</v>
      </c>
      <c r="F1381" s="16" t="str">
        <f>VLOOKUP(Respostas[[#This Row],[CÓD_CLIENTE]],Localidades[],2,0)</f>
        <v>Rio de Janeiro</v>
      </c>
      <c r="G1381" s="16" t="str">
        <f>VLOOKUP(Respostas[[#This Row],[CÓD_CLIENTE]],Localidades[],3,0)</f>
        <v>RJ</v>
      </c>
      <c r="H1381" s="16" t="str">
        <f>VLOOKUP(Respostas[[#This Row],[CÓD_CLIENTE]],Localidades[],4,0)</f>
        <v>Sudeste</v>
      </c>
      <c r="I1381" s="16" t="s">
        <v>58</v>
      </c>
      <c r="J1381" s="16">
        <v>3</v>
      </c>
      <c r="K1381" s="17" t="str">
        <f>IF(Respostas[[#This Row],[NOTA_FINAL_NPS]]&gt;=9,"Promotor",IF(Respostas[[#This Row],[NOTA_FINAL_NPS]]&lt;6,"Detrator","Neutro"))</f>
        <v>Detrator</v>
      </c>
    </row>
    <row r="1382" spans="2:11" x14ac:dyDescent="0.2">
      <c r="B1382" s="15">
        <v>44517</v>
      </c>
      <c r="C1382" s="15" t="str">
        <f>UPPER(TEXT(Respostas[[#This Row],[DATA_RESPOSTA]],"mmm"))</f>
        <v>NOV</v>
      </c>
      <c r="D1382" s="16">
        <v>9000952</v>
      </c>
      <c r="E1382" s="16" t="str">
        <f>VLOOKUP(Respostas[[#This Row],[CÓD_CLIENTE]],CadastroClientes[[COD_CLIENTE]:[GERENTE]],5,0)</f>
        <v>Aria</v>
      </c>
      <c r="F1382" s="16" t="str">
        <f>VLOOKUP(Respostas[[#This Row],[CÓD_CLIENTE]],Localidades[],2,0)</f>
        <v>Goiania</v>
      </c>
      <c r="G1382" s="16" t="str">
        <f>VLOOKUP(Respostas[[#This Row],[CÓD_CLIENTE]],Localidades[],3,0)</f>
        <v>GO</v>
      </c>
      <c r="H1382" s="16" t="str">
        <f>VLOOKUP(Respostas[[#This Row],[CÓD_CLIENTE]],Localidades[],4,0)</f>
        <v>Centro-oeste</v>
      </c>
      <c r="I1382" s="16" t="s">
        <v>57</v>
      </c>
      <c r="J1382" s="16">
        <v>6</v>
      </c>
      <c r="K1382" s="17" t="str">
        <f>IF(Respostas[[#This Row],[NOTA_FINAL_NPS]]&gt;=9,"Promotor",IF(Respostas[[#This Row],[NOTA_FINAL_NPS]]&lt;6,"Detrator","Neutro"))</f>
        <v>Neutro</v>
      </c>
    </row>
    <row r="1383" spans="2:11" x14ac:dyDescent="0.2">
      <c r="B1383" s="15">
        <v>44517</v>
      </c>
      <c r="C1383" s="15" t="str">
        <f>UPPER(TEXT(Respostas[[#This Row],[DATA_RESPOSTA]],"mmm"))</f>
        <v>NOV</v>
      </c>
      <c r="D1383" s="16">
        <v>9001242</v>
      </c>
      <c r="E1383" s="16" t="str">
        <f>VLOOKUP(Respostas[[#This Row],[CÓD_CLIENTE]],CadastroClientes[[COD_CLIENTE]:[GERENTE]],5,0)</f>
        <v>Analise</v>
      </c>
      <c r="F1383" s="16" t="str">
        <f>VLOOKUP(Respostas[[#This Row],[CÓD_CLIENTE]],Localidades[],2,0)</f>
        <v>Rio de Janeiro</v>
      </c>
      <c r="G1383" s="16" t="str">
        <f>VLOOKUP(Respostas[[#This Row],[CÓD_CLIENTE]],Localidades[],3,0)</f>
        <v>RJ</v>
      </c>
      <c r="H1383" s="16" t="str">
        <f>VLOOKUP(Respostas[[#This Row],[CÓD_CLIENTE]],Localidades[],4,0)</f>
        <v>Sudeste</v>
      </c>
      <c r="I1383" s="16" t="s">
        <v>54</v>
      </c>
      <c r="J1383" s="16">
        <v>7</v>
      </c>
      <c r="K1383" s="17" t="str">
        <f>IF(Respostas[[#This Row],[NOTA_FINAL_NPS]]&gt;=9,"Promotor",IF(Respostas[[#This Row],[NOTA_FINAL_NPS]]&lt;6,"Detrator","Neutro"))</f>
        <v>Neutro</v>
      </c>
    </row>
    <row r="1384" spans="2:11" x14ac:dyDescent="0.2">
      <c r="B1384" s="15">
        <v>44517</v>
      </c>
      <c r="C1384" s="15" t="str">
        <f>UPPER(TEXT(Respostas[[#This Row],[DATA_RESPOSTA]],"mmm"))</f>
        <v>NOV</v>
      </c>
      <c r="D1384" s="16">
        <v>9001254</v>
      </c>
      <c r="E1384" s="16" t="str">
        <f>VLOOKUP(Respostas[[#This Row],[CÓD_CLIENTE]],CadastroClientes[[COD_CLIENTE]:[GERENTE]],5,0)</f>
        <v>Kate</v>
      </c>
      <c r="F1384" s="16" t="str">
        <f>VLOOKUP(Respostas[[#This Row],[CÓD_CLIENTE]],Localidades[],2,0)</f>
        <v>Belo Horizonte</v>
      </c>
      <c r="G1384" s="16" t="str">
        <f>VLOOKUP(Respostas[[#This Row],[CÓD_CLIENTE]],Localidades[],3,0)</f>
        <v>MG</v>
      </c>
      <c r="H1384" s="16" t="str">
        <f>VLOOKUP(Respostas[[#This Row],[CÓD_CLIENTE]],Localidades[],4,0)</f>
        <v>Sudeste</v>
      </c>
      <c r="I1384" s="16" t="s">
        <v>1</v>
      </c>
      <c r="J1384" s="16">
        <v>10</v>
      </c>
      <c r="K1384" s="17" t="str">
        <f>IF(Respostas[[#This Row],[NOTA_FINAL_NPS]]&gt;=9,"Promotor",IF(Respostas[[#This Row],[NOTA_FINAL_NPS]]&lt;6,"Detrator","Neutro"))</f>
        <v>Promotor</v>
      </c>
    </row>
    <row r="1385" spans="2:11" x14ac:dyDescent="0.2">
      <c r="B1385" s="15">
        <v>44517</v>
      </c>
      <c r="C1385" s="15" t="str">
        <f>UPPER(TEXT(Respostas[[#This Row],[DATA_RESPOSTA]],"mmm"))</f>
        <v>NOV</v>
      </c>
      <c r="D1385" s="16">
        <v>9001604</v>
      </c>
      <c r="E1385" s="16" t="str">
        <f>VLOOKUP(Respostas[[#This Row],[CÓD_CLIENTE]],CadastroClientes[[COD_CLIENTE]:[GERENTE]],5,0)</f>
        <v>Michael</v>
      </c>
      <c r="F1385" s="16" t="str">
        <f>VLOOKUP(Respostas[[#This Row],[CÓD_CLIENTE]],Localidades[],2,0)</f>
        <v>Florianopolis</v>
      </c>
      <c r="G1385" s="16" t="str">
        <f>VLOOKUP(Respostas[[#This Row],[CÓD_CLIENTE]],Localidades[],3,0)</f>
        <v>SC</v>
      </c>
      <c r="H1385" s="16" t="str">
        <f>VLOOKUP(Respostas[[#This Row],[CÓD_CLIENTE]],Localidades[],4,0)</f>
        <v>Sul</v>
      </c>
      <c r="I1385" s="16" t="s">
        <v>57</v>
      </c>
      <c r="J1385" s="16">
        <v>4</v>
      </c>
      <c r="K1385" s="17" t="str">
        <f>IF(Respostas[[#This Row],[NOTA_FINAL_NPS]]&gt;=9,"Promotor",IF(Respostas[[#This Row],[NOTA_FINAL_NPS]]&lt;6,"Detrator","Neutro"))</f>
        <v>Detrator</v>
      </c>
    </row>
    <row r="1386" spans="2:11" x14ac:dyDescent="0.2">
      <c r="B1386" s="15">
        <v>44518</v>
      </c>
      <c r="C1386" s="15" t="str">
        <f>UPPER(TEXT(Respostas[[#This Row],[DATA_RESPOSTA]],"mmm"))</f>
        <v>NOV</v>
      </c>
      <c r="D1386" s="16">
        <v>9000806</v>
      </c>
      <c r="E1386" s="16" t="str">
        <f>VLOOKUP(Respostas[[#This Row],[CÓD_CLIENTE]],CadastroClientes[[COD_CLIENTE]:[GERENTE]],5,0)</f>
        <v>Dexter</v>
      </c>
      <c r="F1386" s="16" t="str">
        <f>VLOOKUP(Respostas[[#This Row],[CÓD_CLIENTE]],Localidades[],2,0)</f>
        <v>Belo Horizonte</v>
      </c>
      <c r="G1386" s="16" t="str">
        <f>VLOOKUP(Respostas[[#This Row],[CÓD_CLIENTE]],Localidades[],3,0)</f>
        <v>MG</v>
      </c>
      <c r="H1386" s="16" t="str">
        <f>VLOOKUP(Respostas[[#This Row],[CÓD_CLIENTE]],Localidades[],4,0)</f>
        <v>Sudeste</v>
      </c>
      <c r="I1386" s="16" t="s">
        <v>1</v>
      </c>
      <c r="J1386" s="16">
        <v>5</v>
      </c>
      <c r="K1386" s="17" t="str">
        <f>IF(Respostas[[#This Row],[NOTA_FINAL_NPS]]&gt;=9,"Promotor",IF(Respostas[[#This Row],[NOTA_FINAL_NPS]]&lt;6,"Detrator","Neutro"))</f>
        <v>Detrator</v>
      </c>
    </row>
    <row r="1387" spans="2:11" x14ac:dyDescent="0.2">
      <c r="B1387" s="15">
        <v>44518</v>
      </c>
      <c r="C1387" s="15" t="str">
        <f>UPPER(TEXT(Respostas[[#This Row],[DATA_RESPOSTA]],"mmm"))</f>
        <v>NOV</v>
      </c>
      <c r="D1387" s="16">
        <v>9001148</v>
      </c>
      <c r="E1387" s="16" t="str">
        <f>VLOOKUP(Respostas[[#This Row],[CÓD_CLIENTE]],CadastroClientes[[COD_CLIENTE]:[GERENTE]],5,0)</f>
        <v>Dexter</v>
      </c>
      <c r="F1387" s="16" t="str">
        <f>VLOOKUP(Respostas[[#This Row],[CÓD_CLIENTE]],Localidades[],2,0)</f>
        <v>Rio de Janeiro</v>
      </c>
      <c r="G1387" s="16" t="str">
        <f>VLOOKUP(Respostas[[#This Row],[CÓD_CLIENTE]],Localidades[],3,0)</f>
        <v>RJ</v>
      </c>
      <c r="H1387" s="16" t="str">
        <f>VLOOKUP(Respostas[[#This Row],[CÓD_CLIENTE]],Localidades[],4,0)</f>
        <v>Sudeste</v>
      </c>
      <c r="I1387" s="16" t="s">
        <v>54</v>
      </c>
      <c r="J1387" s="16">
        <v>7</v>
      </c>
      <c r="K1387" s="17" t="str">
        <f>IF(Respostas[[#This Row],[NOTA_FINAL_NPS]]&gt;=9,"Promotor",IF(Respostas[[#This Row],[NOTA_FINAL_NPS]]&lt;6,"Detrator","Neutro"))</f>
        <v>Neutro</v>
      </c>
    </row>
    <row r="1388" spans="2:11" x14ac:dyDescent="0.2">
      <c r="B1388" s="15">
        <v>44518</v>
      </c>
      <c r="C1388" s="15" t="str">
        <f>UPPER(TEXT(Respostas[[#This Row],[DATA_RESPOSTA]],"mmm"))</f>
        <v>NOV</v>
      </c>
      <c r="D1388" s="16">
        <v>9001351</v>
      </c>
      <c r="E1388" s="16" t="str">
        <f>VLOOKUP(Respostas[[#This Row],[CÓD_CLIENTE]],CadastroClientes[[COD_CLIENTE]:[GERENTE]],5,0)</f>
        <v>Aria</v>
      </c>
      <c r="F1388" s="16" t="str">
        <f>VLOOKUP(Respostas[[#This Row],[CÓD_CLIENTE]],Localidades[],2,0)</f>
        <v>Campinas</v>
      </c>
      <c r="G1388" s="16" t="str">
        <f>VLOOKUP(Respostas[[#This Row],[CÓD_CLIENTE]],Localidades[],3,0)</f>
        <v>SP</v>
      </c>
      <c r="H1388" s="16" t="str">
        <f>VLOOKUP(Respostas[[#This Row],[CÓD_CLIENTE]],Localidades[],4,0)</f>
        <v>Sudeste</v>
      </c>
      <c r="I1388" s="16" t="s">
        <v>56</v>
      </c>
      <c r="J1388" s="16">
        <v>3</v>
      </c>
      <c r="K1388" s="17" t="str">
        <f>IF(Respostas[[#This Row],[NOTA_FINAL_NPS]]&gt;=9,"Promotor",IF(Respostas[[#This Row],[NOTA_FINAL_NPS]]&lt;6,"Detrator","Neutro"))</f>
        <v>Detrator</v>
      </c>
    </row>
    <row r="1389" spans="2:11" x14ac:dyDescent="0.2">
      <c r="B1389" s="15">
        <v>44519</v>
      </c>
      <c r="C1389" s="15" t="str">
        <f>UPPER(TEXT(Respostas[[#This Row],[DATA_RESPOSTA]],"mmm"))</f>
        <v>NOV</v>
      </c>
      <c r="D1389" s="16">
        <v>9000871</v>
      </c>
      <c r="E1389" s="16" t="str">
        <f>VLOOKUP(Respostas[[#This Row],[CÓD_CLIENTE]],CadastroClientes[[COD_CLIENTE]:[GERENTE]],5,0)</f>
        <v>Michael</v>
      </c>
      <c r="F1389" s="16" t="str">
        <f>VLOOKUP(Respostas[[#This Row],[CÓD_CLIENTE]],Localidades[],2,0)</f>
        <v>Goiania</v>
      </c>
      <c r="G1389" s="16" t="str">
        <f>VLOOKUP(Respostas[[#This Row],[CÓD_CLIENTE]],Localidades[],3,0)</f>
        <v>GO</v>
      </c>
      <c r="H1389" s="16" t="str">
        <f>VLOOKUP(Respostas[[#This Row],[CÓD_CLIENTE]],Localidades[],4,0)</f>
        <v>Centro-oeste</v>
      </c>
      <c r="I1389" s="16" t="s">
        <v>54</v>
      </c>
      <c r="J1389" s="16">
        <v>2</v>
      </c>
      <c r="K1389" s="17" t="str">
        <f>IF(Respostas[[#This Row],[NOTA_FINAL_NPS]]&gt;=9,"Promotor",IF(Respostas[[#This Row],[NOTA_FINAL_NPS]]&lt;6,"Detrator","Neutro"))</f>
        <v>Detrator</v>
      </c>
    </row>
    <row r="1390" spans="2:11" x14ac:dyDescent="0.2">
      <c r="B1390" s="15">
        <v>44519</v>
      </c>
      <c r="C1390" s="15" t="str">
        <f>UPPER(TEXT(Respostas[[#This Row],[DATA_RESPOSTA]],"mmm"))</f>
        <v>NOV</v>
      </c>
      <c r="D1390" s="16">
        <v>9001204</v>
      </c>
      <c r="E1390" s="16" t="str">
        <f>VLOOKUP(Respostas[[#This Row],[CÓD_CLIENTE]],CadastroClientes[[COD_CLIENTE]:[GERENTE]],5,0)</f>
        <v>Walter</v>
      </c>
      <c r="F1390" s="16" t="str">
        <f>VLOOKUP(Respostas[[#This Row],[CÓD_CLIENTE]],Localidades[],2,0)</f>
        <v>Campinas</v>
      </c>
      <c r="G1390" s="16" t="str">
        <f>VLOOKUP(Respostas[[#This Row],[CÓD_CLIENTE]],Localidades[],3,0)</f>
        <v>SP</v>
      </c>
      <c r="H1390" s="16" t="str">
        <f>VLOOKUP(Respostas[[#This Row],[CÓD_CLIENTE]],Localidades[],4,0)</f>
        <v>Sudeste</v>
      </c>
      <c r="I1390" s="16" t="s">
        <v>54</v>
      </c>
      <c r="J1390" s="16">
        <v>8</v>
      </c>
      <c r="K1390" s="17" t="str">
        <f>IF(Respostas[[#This Row],[NOTA_FINAL_NPS]]&gt;=9,"Promotor",IF(Respostas[[#This Row],[NOTA_FINAL_NPS]]&lt;6,"Detrator","Neutro"))</f>
        <v>Neutro</v>
      </c>
    </row>
    <row r="1391" spans="2:11" x14ac:dyDescent="0.2">
      <c r="B1391" s="15">
        <v>44519</v>
      </c>
      <c r="C1391" s="15" t="str">
        <f>UPPER(TEXT(Respostas[[#This Row],[DATA_RESPOSTA]],"mmm"))</f>
        <v>NOV</v>
      </c>
      <c r="D1391" s="16">
        <v>9001358</v>
      </c>
      <c r="E1391" s="16" t="str">
        <f>VLOOKUP(Respostas[[#This Row],[CÓD_CLIENTE]],CadastroClientes[[COD_CLIENTE]:[GERENTE]],5,0)</f>
        <v>Analise</v>
      </c>
      <c r="F1391" s="16" t="str">
        <f>VLOOKUP(Respostas[[#This Row],[CÓD_CLIENTE]],Localidades[],2,0)</f>
        <v>Campinas</v>
      </c>
      <c r="G1391" s="16" t="str">
        <f>VLOOKUP(Respostas[[#This Row],[CÓD_CLIENTE]],Localidades[],3,0)</f>
        <v>SP</v>
      </c>
      <c r="H1391" s="16" t="str">
        <f>VLOOKUP(Respostas[[#This Row],[CÓD_CLIENTE]],Localidades[],4,0)</f>
        <v>Sudeste</v>
      </c>
      <c r="I1391" s="16" t="s">
        <v>1</v>
      </c>
      <c r="J1391" s="16">
        <v>3</v>
      </c>
      <c r="K1391" s="17" t="str">
        <f>IF(Respostas[[#This Row],[NOTA_FINAL_NPS]]&gt;=9,"Promotor",IF(Respostas[[#This Row],[NOTA_FINAL_NPS]]&lt;6,"Detrator","Neutro"))</f>
        <v>Detrator</v>
      </c>
    </row>
    <row r="1392" spans="2:11" x14ac:dyDescent="0.2">
      <c r="B1392" s="15">
        <v>44519</v>
      </c>
      <c r="C1392" s="15" t="str">
        <f>UPPER(TEXT(Respostas[[#This Row],[DATA_RESPOSTA]],"mmm"))</f>
        <v>NOV</v>
      </c>
      <c r="D1392" s="16">
        <v>9001497</v>
      </c>
      <c r="E1392" s="16" t="str">
        <f>VLOOKUP(Respostas[[#This Row],[CÓD_CLIENTE]],CadastroClientes[[COD_CLIENTE]:[GERENTE]],5,0)</f>
        <v>Walter</v>
      </c>
      <c r="F1392" s="16" t="str">
        <f>VLOOKUP(Respostas[[#This Row],[CÓD_CLIENTE]],Localidades[],2,0)</f>
        <v>Manaus</v>
      </c>
      <c r="G1392" s="16" t="str">
        <f>VLOOKUP(Respostas[[#This Row],[CÓD_CLIENTE]],Localidades[],3,0)</f>
        <v>AM</v>
      </c>
      <c r="H1392" s="16" t="str">
        <f>VLOOKUP(Respostas[[#This Row],[CÓD_CLIENTE]],Localidades[],4,0)</f>
        <v>Norte</v>
      </c>
      <c r="I1392" s="16" t="s">
        <v>57</v>
      </c>
      <c r="J1392" s="16">
        <v>3</v>
      </c>
      <c r="K1392" s="17" t="str">
        <f>IF(Respostas[[#This Row],[NOTA_FINAL_NPS]]&gt;=9,"Promotor",IF(Respostas[[#This Row],[NOTA_FINAL_NPS]]&lt;6,"Detrator","Neutro"))</f>
        <v>Detrator</v>
      </c>
    </row>
    <row r="1393" spans="2:11" x14ac:dyDescent="0.2">
      <c r="B1393" s="15">
        <v>44519</v>
      </c>
      <c r="C1393" s="15" t="str">
        <f>UPPER(TEXT(Respostas[[#This Row],[DATA_RESPOSTA]],"mmm"))</f>
        <v>NOV</v>
      </c>
      <c r="D1393" s="16">
        <v>9001506</v>
      </c>
      <c r="E1393" s="16" t="str">
        <f>VLOOKUP(Respostas[[#This Row],[CÓD_CLIENTE]],CadastroClientes[[COD_CLIENTE]:[GERENTE]],5,0)</f>
        <v>Aria</v>
      </c>
      <c r="F1393" s="16" t="str">
        <f>VLOOKUP(Respostas[[#This Row],[CÓD_CLIENTE]],Localidades[],2,0)</f>
        <v>Manaus</v>
      </c>
      <c r="G1393" s="16" t="str">
        <f>VLOOKUP(Respostas[[#This Row],[CÓD_CLIENTE]],Localidades[],3,0)</f>
        <v>AM</v>
      </c>
      <c r="H1393" s="16" t="str">
        <f>VLOOKUP(Respostas[[#This Row],[CÓD_CLIENTE]],Localidades[],4,0)</f>
        <v>Norte</v>
      </c>
      <c r="I1393" s="16" t="s">
        <v>57</v>
      </c>
      <c r="J1393" s="16">
        <v>6</v>
      </c>
      <c r="K1393" s="17" t="str">
        <f>IF(Respostas[[#This Row],[NOTA_FINAL_NPS]]&gt;=9,"Promotor",IF(Respostas[[#This Row],[NOTA_FINAL_NPS]]&lt;6,"Detrator","Neutro"))</f>
        <v>Neutro</v>
      </c>
    </row>
    <row r="1394" spans="2:11" x14ac:dyDescent="0.2">
      <c r="B1394" s="15">
        <v>44520</v>
      </c>
      <c r="C1394" s="15" t="str">
        <f>UPPER(TEXT(Respostas[[#This Row],[DATA_RESPOSTA]],"mmm"))</f>
        <v>NOV</v>
      </c>
      <c r="D1394" s="16">
        <v>9000131</v>
      </c>
      <c r="E1394" s="16" t="str">
        <f>VLOOKUP(Respostas[[#This Row],[CÓD_CLIENTE]],CadastroClientes[[COD_CLIENTE]:[GERENTE]],5,0)</f>
        <v>Dexter</v>
      </c>
      <c r="F1394" s="16" t="str">
        <f>VLOOKUP(Respostas[[#This Row],[CÓD_CLIENTE]],Localidades[],2,0)</f>
        <v>Florianopolis</v>
      </c>
      <c r="G1394" s="16" t="str">
        <f>VLOOKUP(Respostas[[#This Row],[CÓD_CLIENTE]],Localidades[],3,0)</f>
        <v>SC</v>
      </c>
      <c r="H1394" s="16" t="str">
        <f>VLOOKUP(Respostas[[#This Row],[CÓD_CLIENTE]],Localidades[],4,0)</f>
        <v>Sul</v>
      </c>
      <c r="I1394" s="16" t="s">
        <v>55</v>
      </c>
      <c r="J1394" s="16">
        <v>10</v>
      </c>
      <c r="K1394" s="17" t="str">
        <f>IF(Respostas[[#This Row],[NOTA_FINAL_NPS]]&gt;=9,"Promotor",IF(Respostas[[#This Row],[NOTA_FINAL_NPS]]&lt;6,"Detrator","Neutro"))</f>
        <v>Promotor</v>
      </c>
    </row>
    <row r="1395" spans="2:11" x14ac:dyDescent="0.2">
      <c r="B1395" s="15">
        <v>44520</v>
      </c>
      <c r="C1395" s="15" t="str">
        <f>UPPER(TEXT(Respostas[[#This Row],[DATA_RESPOSTA]],"mmm"))</f>
        <v>NOV</v>
      </c>
      <c r="D1395" s="16">
        <v>9000144</v>
      </c>
      <c r="E1395" s="16" t="str">
        <f>VLOOKUP(Respostas[[#This Row],[CÓD_CLIENTE]],CadastroClientes[[COD_CLIENTE]:[GERENTE]],5,0)</f>
        <v>Dexter</v>
      </c>
      <c r="F1395" s="16" t="str">
        <f>VLOOKUP(Respostas[[#This Row],[CÓD_CLIENTE]],Localidades[],2,0)</f>
        <v>Manaus</v>
      </c>
      <c r="G1395" s="16" t="str">
        <f>VLOOKUP(Respostas[[#This Row],[CÓD_CLIENTE]],Localidades[],3,0)</f>
        <v>AM</v>
      </c>
      <c r="H1395" s="16" t="str">
        <f>VLOOKUP(Respostas[[#This Row],[CÓD_CLIENTE]],Localidades[],4,0)</f>
        <v>Norte</v>
      </c>
      <c r="I1395" s="16" t="s">
        <v>57</v>
      </c>
      <c r="J1395" s="16">
        <v>9</v>
      </c>
      <c r="K1395" s="17" t="str">
        <f>IF(Respostas[[#This Row],[NOTA_FINAL_NPS]]&gt;=9,"Promotor",IF(Respostas[[#This Row],[NOTA_FINAL_NPS]]&lt;6,"Detrator","Neutro"))</f>
        <v>Promotor</v>
      </c>
    </row>
    <row r="1396" spans="2:11" x14ac:dyDescent="0.2">
      <c r="B1396" s="15">
        <v>44520</v>
      </c>
      <c r="C1396" s="15" t="str">
        <f>UPPER(TEXT(Respostas[[#This Row],[DATA_RESPOSTA]],"mmm"))</f>
        <v>NOV</v>
      </c>
      <c r="D1396" s="16">
        <v>9000259</v>
      </c>
      <c r="E1396" s="16" t="str">
        <f>VLOOKUP(Respostas[[#This Row],[CÓD_CLIENTE]],CadastroClientes[[COD_CLIENTE]:[GERENTE]],5,0)</f>
        <v>Michael</v>
      </c>
      <c r="F1396" s="16" t="str">
        <f>VLOOKUP(Respostas[[#This Row],[CÓD_CLIENTE]],Localidades[],2,0)</f>
        <v>Recife</v>
      </c>
      <c r="G1396" s="16" t="str">
        <f>VLOOKUP(Respostas[[#This Row],[CÓD_CLIENTE]],Localidades[],3,0)</f>
        <v>PE</v>
      </c>
      <c r="H1396" s="16" t="str">
        <f>VLOOKUP(Respostas[[#This Row],[CÓD_CLIENTE]],Localidades[],4,0)</f>
        <v>Nordeste</v>
      </c>
      <c r="I1396" s="16" t="s">
        <v>1</v>
      </c>
      <c r="J1396" s="16">
        <v>10</v>
      </c>
      <c r="K1396" s="17" t="str">
        <f>IF(Respostas[[#This Row],[NOTA_FINAL_NPS]]&gt;=9,"Promotor",IF(Respostas[[#This Row],[NOTA_FINAL_NPS]]&lt;6,"Detrator","Neutro"))</f>
        <v>Promotor</v>
      </c>
    </row>
    <row r="1397" spans="2:11" x14ac:dyDescent="0.2">
      <c r="B1397" s="15">
        <v>44520</v>
      </c>
      <c r="C1397" s="15" t="str">
        <f>UPPER(TEXT(Respostas[[#This Row],[DATA_RESPOSTA]],"mmm"))</f>
        <v>NOV</v>
      </c>
      <c r="D1397" s="16">
        <v>9000453</v>
      </c>
      <c r="E1397" s="16" t="str">
        <f>VLOOKUP(Respostas[[#This Row],[CÓD_CLIENTE]],CadastroClientes[[COD_CLIENTE]:[GERENTE]],5,0)</f>
        <v>Analise</v>
      </c>
      <c r="F1397" s="16" t="str">
        <f>VLOOKUP(Respostas[[#This Row],[CÓD_CLIENTE]],Localidades[],2,0)</f>
        <v>Campinas</v>
      </c>
      <c r="G1397" s="16" t="str">
        <f>VLOOKUP(Respostas[[#This Row],[CÓD_CLIENTE]],Localidades[],3,0)</f>
        <v>SP</v>
      </c>
      <c r="H1397" s="16" t="str">
        <f>VLOOKUP(Respostas[[#This Row],[CÓD_CLIENTE]],Localidades[],4,0)</f>
        <v>Sudeste</v>
      </c>
      <c r="I1397" s="16" t="s">
        <v>56</v>
      </c>
      <c r="J1397" s="16">
        <v>2</v>
      </c>
      <c r="K1397" s="17" t="str">
        <f>IF(Respostas[[#This Row],[NOTA_FINAL_NPS]]&gt;=9,"Promotor",IF(Respostas[[#This Row],[NOTA_FINAL_NPS]]&lt;6,"Detrator","Neutro"))</f>
        <v>Detrator</v>
      </c>
    </row>
    <row r="1398" spans="2:11" x14ac:dyDescent="0.2">
      <c r="B1398" s="15">
        <v>44520</v>
      </c>
      <c r="C1398" s="15" t="str">
        <f>UPPER(TEXT(Respostas[[#This Row],[DATA_RESPOSTA]],"mmm"))</f>
        <v>NOV</v>
      </c>
      <c r="D1398" s="16">
        <v>9000495</v>
      </c>
      <c r="E1398" s="16" t="str">
        <f>VLOOKUP(Respostas[[#This Row],[CÓD_CLIENTE]],CadastroClientes[[COD_CLIENTE]:[GERENTE]],5,0)</f>
        <v>Analise</v>
      </c>
      <c r="F1398" s="16" t="str">
        <f>VLOOKUP(Respostas[[#This Row],[CÓD_CLIENTE]],Localidades[],2,0)</f>
        <v>Recife</v>
      </c>
      <c r="G1398" s="16" t="str">
        <f>VLOOKUP(Respostas[[#This Row],[CÓD_CLIENTE]],Localidades[],3,0)</f>
        <v>PE</v>
      </c>
      <c r="H1398" s="16" t="str">
        <f>VLOOKUP(Respostas[[#This Row],[CÓD_CLIENTE]],Localidades[],4,0)</f>
        <v>Nordeste</v>
      </c>
      <c r="I1398" s="16" t="s">
        <v>55</v>
      </c>
      <c r="J1398" s="16">
        <v>4</v>
      </c>
      <c r="K1398" s="17" t="str">
        <f>IF(Respostas[[#This Row],[NOTA_FINAL_NPS]]&gt;=9,"Promotor",IF(Respostas[[#This Row],[NOTA_FINAL_NPS]]&lt;6,"Detrator","Neutro"))</f>
        <v>Detrator</v>
      </c>
    </row>
    <row r="1399" spans="2:11" x14ac:dyDescent="0.2">
      <c r="B1399" s="15">
        <v>44520</v>
      </c>
      <c r="C1399" s="15" t="str">
        <f>UPPER(TEXT(Respostas[[#This Row],[DATA_RESPOSTA]],"mmm"))</f>
        <v>NOV</v>
      </c>
      <c r="D1399" s="16">
        <v>9001038</v>
      </c>
      <c r="E1399" s="16" t="str">
        <f>VLOOKUP(Respostas[[#This Row],[CÓD_CLIENTE]],CadastroClientes[[COD_CLIENTE]:[GERENTE]],5,0)</f>
        <v>Aria</v>
      </c>
      <c r="F1399" s="16" t="str">
        <f>VLOOKUP(Respostas[[#This Row],[CÓD_CLIENTE]],Localidades[],2,0)</f>
        <v>São Paulo</v>
      </c>
      <c r="G1399" s="16" t="str">
        <f>VLOOKUP(Respostas[[#This Row],[CÓD_CLIENTE]],Localidades[],3,0)</f>
        <v>SP</v>
      </c>
      <c r="H1399" s="16" t="str">
        <f>VLOOKUP(Respostas[[#This Row],[CÓD_CLIENTE]],Localidades[],4,0)</f>
        <v>Sudeste</v>
      </c>
      <c r="I1399" s="16" t="s">
        <v>58</v>
      </c>
      <c r="J1399" s="16">
        <v>6</v>
      </c>
      <c r="K1399" s="17" t="str">
        <f>IF(Respostas[[#This Row],[NOTA_FINAL_NPS]]&gt;=9,"Promotor",IF(Respostas[[#This Row],[NOTA_FINAL_NPS]]&lt;6,"Detrator","Neutro"))</f>
        <v>Neutro</v>
      </c>
    </row>
    <row r="1400" spans="2:11" x14ac:dyDescent="0.2">
      <c r="B1400" s="15">
        <v>44520</v>
      </c>
      <c r="C1400" s="15" t="str">
        <f>UPPER(TEXT(Respostas[[#This Row],[DATA_RESPOSTA]],"mmm"))</f>
        <v>NOV</v>
      </c>
      <c r="D1400" s="16">
        <v>9001132</v>
      </c>
      <c r="E1400" s="16" t="str">
        <f>VLOOKUP(Respostas[[#This Row],[CÓD_CLIENTE]],CadastroClientes[[COD_CLIENTE]:[GERENTE]],5,0)</f>
        <v>Michael</v>
      </c>
      <c r="F1400" s="16" t="str">
        <f>VLOOKUP(Respostas[[#This Row],[CÓD_CLIENTE]],Localidades[],2,0)</f>
        <v>Porto Alegre</v>
      </c>
      <c r="G1400" s="16" t="str">
        <f>VLOOKUP(Respostas[[#This Row],[CÓD_CLIENTE]],Localidades[],3,0)</f>
        <v>RS</v>
      </c>
      <c r="H1400" s="16" t="str">
        <f>VLOOKUP(Respostas[[#This Row],[CÓD_CLIENTE]],Localidades[],4,0)</f>
        <v>Sul</v>
      </c>
      <c r="I1400" s="16" t="s">
        <v>56</v>
      </c>
      <c r="J1400" s="16">
        <v>1</v>
      </c>
      <c r="K1400" s="17" t="str">
        <f>IF(Respostas[[#This Row],[NOTA_FINAL_NPS]]&gt;=9,"Promotor",IF(Respostas[[#This Row],[NOTA_FINAL_NPS]]&lt;6,"Detrator","Neutro"))</f>
        <v>Detrator</v>
      </c>
    </row>
    <row r="1401" spans="2:11" x14ac:dyDescent="0.2">
      <c r="B1401" s="15">
        <v>44520</v>
      </c>
      <c r="C1401" s="15" t="str">
        <f>UPPER(TEXT(Respostas[[#This Row],[DATA_RESPOSTA]],"mmm"))</f>
        <v>NOV</v>
      </c>
      <c r="D1401" s="16">
        <v>9001180</v>
      </c>
      <c r="E1401" s="16" t="str">
        <f>VLOOKUP(Respostas[[#This Row],[CÓD_CLIENTE]],CadastroClientes[[COD_CLIENTE]:[GERENTE]],5,0)</f>
        <v>Michael</v>
      </c>
      <c r="F1401" s="16" t="str">
        <f>VLOOKUP(Respostas[[#This Row],[CÓD_CLIENTE]],Localidades[],2,0)</f>
        <v>Campinas</v>
      </c>
      <c r="G1401" s="16" t="str">
        <f>VLOOKUP(Respostas[[#This Row],[CÓD_CLIENTE]],Localidades[],3,0)</f>
        <v>SP</v>
      </c>
      <c r="H1401" s="16" t="str">
        <f>VLOOKUP(Respostas[[#This Row],[CÓD_CLIENTE]],Localidades[],4,0)</f>
        <v>Sudeste</v>
      </c>
      <c r="I1401" s="16" t="s">
        <v>58</v>
      </c>
      <c r="J1401" s="16">
        <v>7</v>
      </c>
      <c r="K1401" s="17" t="str">
        <f>IF(Respostas[[#This Row],[NOTA_FINAL_NPS]]&gt;=9,"Promotor",IF(Respostas[[#This Row],[NOTA_FINAL_NPS]]&lt;6,"Detrator","Neutro"))</f>
        <v>Neutro</v>
      </c>
    </row>
    <row r="1402" spans="2:11" x14ac:dyDescent="0.2">
      <c r="B1402" s="15">
        <v>44520</v>
      </c>
      <c r="C1402" s="15" t="str">
        <f>UPPER(TEXT(Respostas[[#This Row],[DATA_RESPOSTA]],"mmm"))</f>
        <v>NOV</v>
      </c>
      <c r="D1402" s="16">
        <v>9001325</v>
      </c>
      <c r="E1402" s="16" t="str">
        <f>VLOOKUP(Respostas[[#This Row],[CÓD_CLIENTE]],CadastroClientes[[COD_CLIENTE]:[GERENTE]],5,0)</f>
        <v>Kate</v>
      </c>
      <c r="F1402" s="16" t="str">
        <f>VLOOKUP(Respostas[[#This Row],[CÓD_CLIENTE]],Localidades[],2,0)</f>
        <v>Porto Alegre</v>
      </c>
      <c r="G1402" s="16" t="str">
        <f>VLOOKUP(Respostas[[#This Row],[CÓD_CLIENTE]],Localidades[],3,0)</f>
        <v>RS</v>
      </c>
      <c r="H1402" s="16" t="str">
        <f>VLOOKUP(Respostas[[#This Row],[CÓD_CLIENTE]],Localidades[],4,0)</f>
        <v>Sul</v>
      </c>
      <c r="I1402" s="16" t="s">
        <v>56</v>
      </c>
      <c r="J1402" s="16">
        <v>8</v>
      </c>
      <c r="K1402" s="17" t="str">
        <f>IF(Respostas[[#This Row],[NOTA_FINAL_NPS]]&gt;=9,"Promotor",IF(Respostas[[#This Row],[NOTA_FINAL_NPS]]&lt;6,"Detrator","Neutro"))</f>
        <v>Neutro</v>
      </c>
    </row>
    <row r="1403" spans="2:11" x14ac:dyDescent="0.2">
      <c r="B1403" s="15">
        <v>44520</v>
      </c>
      <c r="C1403" s="15" t="str">
        <f>UPPER(TEXT(Respostas[[#This Row],[DATA_RESPOSTA]],"mmm"))</f>
        <v>NOV</v>
      </c>
      <c r="D1403" s="16">
        <v>9001372</v>
      </c>
      <c r="E1403" s="16" t="str">
        <f>VLOOKUP(Respostas[[#This Row],[CÓD_CLIENTE]],CadastroClientes[[COD_CLIENTE]:[GERENTE]],5,0)</f>
        <v>Kate</v>
      </c>
      <c r="F1403" s="16" t="str">
        <f>VLOOKUP(Respostas[[#This Row],[CÓD_CLIENTE]],Localidades[],2,0)</f>
        <v>São Paulo</v>
      </c>
      <c r="G1403" s="16" t="str">
        <f>VLOOKUP(Respostas[[#This Row],[CÓD_CLIENTE]],Localidades[],3,0)</f>
        <v>SP</v>
      </c>
      <c r="H1403" s="16" t="str">
        <f>VLOOKUP(Respostas[[#This Row],[CÓD_CLIENTE]],Localidades[],4,0)</f>
        <v>Sudeste</v>
      </c>
      <c r="I1403" s="16" t="s">
        <v>57</v>
      </c>
      <c r="J1403" s="16">
        <v>8</v>
      </c>
      <c r="K1403" s="17" t="str">
        <f>IF(Respostas[[#This Row],[NOTA_FINAL_NPS]]&gt;=9,"Promotor",IF(Respostas[[#This Row],[NOTA_FINAL_NPS]]&lt;6,"Detrator","Neutro"))</f>
        <v>Neutro</v>
      </c>
    </row>
    <row r="1404" spans="2:11" x14ac:dyDescent="0.2">
      <c r="B1404" s="15">
        <v>44521</v>
      </c>
      <c r="C1404" s="15" t="str">
        <f>UPPER(TEXT(Respostas[[#This Row],[DATA_RESPOSTA]],"mmm"))</f>
        <v>NOV</v>
      </c>
      <c r="D1404" s="16">
        <v>9000138</v>
      </c>
      <c r="E1404" s="16" t="str">
        <f>VLOOKUP(Respostas[[#This Row],[CÓD_CLIENTE]],CadastroClientes[[COD_CLIENTE]:[GERENTE]],5,0)</f>
        <v>Dexter</v>
      </c>
      <c r="F1404" s="16" t="str">
        <f>VLOOKUP(Respostas[[#This Row],[CÓD_CLIENTE]],Localidades[],2,0)</f>
        <v>Rio de Janeiro</v>
      </c>
      <c r="G1404" s="16" t="str">
        <f>VLOOKUP(Respostas[[#This Row],[CÓD_CLIENTE]],Localidades[],3,0)</f>
        <v>RJ</v>
      </c>
      <c r="H1404" s="16" t="str">
        <f>VLOOKUP(Respostas[[#This Row],[CÓD_CLIENTE]],Localidades[],4,0)</f>
        <v>Sudeste</v>
      </c>
      <c r="I1404" s="16" t="s">
        <v>57</v>
      </c>
      <c r="J1404" s="16">
        <v>3</v>
      </c>
      <c r="K1404" s="17" t="str">
        <f>IF(Respostas[[#This Row],[NOTA_FINAL_NPS]]&gt;=9,"Promotor",IF(Respostas[[#This Row],[NOTA_FINAL_NPS]]&lt;6,"Detrator","Neutro"))</f>
        <v>Detrator</v>
      </c>
    </row>
    <row r="1405" spans="2:11" x14ac:dyDescent="0.2">
      <c r="B1405" s="15">
        <v>44521</v>
      </c>
      <c r="C1405" s="15" t="str">
        <f>UPPER(TEXT(Respostas[[#This Row],[DATA_RESPOSTA]],"mmm"))</f>
        <v>NOV</v>
      </c>
      <c r="D1405" s="16">
        <v>9000399</v>
      </c>
      <c r="E1405" s="16" t="str">
        <f>VLOOKUP(Respostas[[#This Row],[CÓD_CLIENTE]],CadastroClientes[[COD_CLIENTE]:[GERENTE]],5,0)</f>
        <v>Analise</v>
      </c>
      <c r="F1405" s="16" t="str">
        <f>VLOOKUP(Respostas[[#This Row],[CÓD_CLIENTE]],Localidades[],2,0)</f>
        <v>Campinas</v>
      </c>
      <c r="G1405" s="16" t="str">
        <f>VLOOKUP(Respostas[[#This Row],[CÓD_CLIENTE]],Localidades[],3,0)</f>
        <v>SP</v>
      </c>
      <c r="H1405" s="16" t="str">
        <f>VLOOKUP(Respostas[[#This Row],[CÓD_CLIENTE]],Localidades[],4,0)</f>
        <v>Sudeste</v>
      </c>
      <c r="I1405" s="16" t="s">
        <v>58</v>
      </c>
      <c r="J1405" s="16">
        <v>3</v>
      </c>
      <c r="K1405" s="17" t="str">
        <f>IF(Respostas[[#This Row],[NOTA_FINAL_NPS]]&gt;=9,"Promotor",IF(Respostas[[#This Row],[NOTA_FINAL_NPS]]&lt;6,"Detrator","Neutro"))</f>
        <v>Detrator</v>
      </c>
    </row>
    <row r="1406" spans="2:11" x14ac:dyDescent="0.2">
      <c r="B1406" s="15">
        <v>44521</v>
      </c>
      <c r="C1406" s="15" t="str">
        <f>UPPER(TEXT(Respostas[[#This Row],[DATA_RESPOSTA]],"mmm"))</f>
        <v>NOV</v>
      </c>
      <c r="D1406" s="16">
        <v>9000404</v>
      </c>
      <c r="E1406" s="16" t="str">
        <f>VLOOKUP(Respostas[[#This Row],[CÓD_CLIENTE]],CadastroClientes[[COD_CLIENTE]:[GERENTE]],5,0)</f>
        <v>Analise</v>
      </c>
      <c r="F1406" s="16" t="str">
        <f>VLOOKUP(Respostas[[#This Row],[CÓD_CLIENTE]],Localidades[],2,0)</f>
        <v>Belo Horizonte</v>
      </c>
      <c r="G1406" s="16" t="str">
        <f>VLOOKUP(Respostas[[#This Row],[CÓD_CLIENTE]],Localidades[],3,0)</f>
        <v>MG</v>
      </c>
      <c r="H1406" s="16" t="str">
        <f>VLOOKUP(Respostas[[#This Row],[CÓD_CLIENTE]],Localidades[],4,0)</f>
        <v>Sudeste</v>
      </c>
      <c r="I1406" s="16" t="s">
        <v>58</v>
      </c>
      <c r="J1406" s="16">
        <v>1</v>
      </c>
      <c r="K1406" s="17" t="str">
        <f>IF(Respostas[[#This Row],[NOTA_FINAL_NPS]]&gt;=9,"Promotor",IF(Respostas[[#This Row],[NOTA_FINAL_NPS]]&lt;6,"Detrator","Neutro"))</f>
        <v>Detrator</v>
      </c>
    </row>
    <row r="1407" spans="2:11" x14ac:dyDescent="0.2">
      <c r="B1407" s="15">
        <v>44521</v>
      </c>
      <c r="C1407" s="15" t="str">
        <f>UPPER(TEXT(Respostas[[#This Row],[DATA_RESPOSTA]],"mmm"))</f>
        <v>NOV</v>
      </c>
      <c r="D1407" s="16">
        <v>9000536</v>
      </c>
      <c r="E1407" s="16" t="str">
        <f>VLOOKUP(Respostas[[#This Row],[CÓD_CLIENTE]],CadastroClientes[[COD_CLIENTE]:[GERENTE]],5,0)</f>
        <v>Analise</v>
      </c>
      <c r="F1407" s="16" t="str">
        <f>VLOOKUP(Respostas[[#This Row],[CÓD_CLIENTE]],Localidades[],2,0)</f>
        <v>Porto Alegre</v>
      </c>
      <c r="G1407" s="16" t="str">
        <f>VLOOKUP(Respostas[[#This Row],[CÓD_CLIENTE]],Localidades[],3,0)</f>
        <v>RS</v>
      </c>
      <c r="H1407" s="16" t="str">
        <f>VLOOKUP(Respostas[[#This Row],[CÓD_CLIENTE]],Localidades[],4,0)</f>
        <v>Sul</v>
      </c>
      <c r="I1407" s="16" t="s">
        <v>58</v>
      </c>
      <c r="J1407" s="16">
        <v>3</v>
      </c>
      <c r="K1407" s="17" t="str">
        <f>IF(Respostas[[#This Row],[NOTA_FINAL_NPS]]&gt;=9,"Promotor",IF(Respostas[[#This Row],[NOTA_FINAL_NPS]]&lt;6,"Detrator","Neutro"))</f>
        <v>Detrator</v>
      </c>
    </row>
    <row r="1408" spans="2:11" x14ac:dyDescent="0.2">
      <c r="B1408" s="15">
        <v>44521</v>
      </c>
      <c r="C1408" s="15" t="str">
        <f>UPPER(TEXT(Respostas[[#This Row],[DATA_RESPOSTA]],"mmm"))</f>
        <v>NOV</v>
      </c>
      <c r="D1408" s="16">
        <v>9001253</v>
      </c>
      <c r="E1408" s="16" t="str">
        <f>VLOOKUP(Respostas[[#This Row],[CÓD_CLIENTE]],CadastroClientes[[COD_CLIENTE]:[GERENTE]],5,0)</f>
        <v>Aria</v>
      </c>
      <c r="F1408" s="16" t="str">
        <f>VLOOKUP(Respostas[[#This Row],[CÓD_CLIENTE]],Localidades[],2,0)</f>
        <v>Rio de Janeiro</v>
      </c>
      <c r="G1408" s="16" t="str">
        <f>VLOOKUP(Respostas[[#This Row],[CÓD_CLIENTE]],Localidades[],3,0)</f>
        <v>RJ</v>
      </c>
      <c r="H1408" s="16" t="str">
        <f>VLOOKUP(Respostas[[#This Row],[CÓD_CLIENTE]],Localidades[],4,0)</f>
        <v>Sudeste</v>
      </c>
      <c r="I1408" s="16" t="s">
        <v>54</v>
      </c>
      <c r="J1408" s="16">
        <v>4</v>
      </c>
      <c r="K1408" s="17" t="str">
        <f>IF(Respostas[[#This Row],[NOTA_FINAL_NPS]]&gt;=9,"Promotor",IF(Respostas[[#This Row],[NOTA_FINAL_NPS]]&lt;6,"Detrator","Neutro"))</f>
        <v>Detrator</v>
      </c>
    </row>
    <row r="1409" spans="2:11" x14ac:dyDescent="0.2">
      <c r="B1409" s="15">
        <v>44521</v>
      </c>
      <c r="C1409" s="15" t="str">
        <f>UPPER(TEXT(Respostas[[#This Row],[DATA_RESPOSTA]],"mmm"))</f>
        <v>NOV</v>
      </c>
      <c r="D1409" s="16">
        <v>9001295</v>
      </c>
      <c r="E1409" s="16" t="str">
        <f>VLOOKUP(Respostas[[#This Row],[CÓD_CLIENTE]],CadastroClientes[[COD_CLIENTE]:[GERENTE]],5,0)</f>
        <v>Michael</v>
      </c>
      <c r="F1409" s="16" t="str">
        <f>VLOOKUP(Respostas[[#This Row],[CÓD_CLIENTE]],Localidades[],2,0)</f>
        <v>Rio de Janeiro</v>
      </c>
      <c r="G1409" s="16" t="str">
        <f>VLOOKUP(Respostas[[#This Row],[CÓD_CLIENTE]],Localidades[],3,0)</f>
        <v>RJ</v>
      </c>
      <c r="H1409" s="16" t="str">
        <f>VLOOKUP(Respostas[[#This Row],[CÓD_CLIENTE]],Localidades[],4,0)</f>
        <v>Sudeste</v>
      </c>
      <c r="I1409" s="16" t="s">
        <v>55</v>
      </c>
      <c r="J1409" s="16">
        <v>4</v>
      </c>
      <c r="K1409" s="17" t="str">
        <f>IF(Respostas[[#This Row],[NOTA_FINAL_NPS]]&gt;=9,"Promotor",IF(Respostas[[#This Row],[NOTA_FINAL_NPS]]&lt;6,"Detrator","Neutro"))</f>
        <v>Detrator</v>
      </c>
    </row>
    <row r="1410" spans="2:11" x14ac:dyDescent="0.2">
      <c r="B1410" s="15">
        <v>44522</v>
      </c>
      <c r="C1410" s="15" t="str">
        <f>UPPER(TEXT(Respostas[[#This Row],[DATA_RESPOSTA]],"mmm"))</f>
        <v>NOV</v>
      </c>
      <c r="D1410" s="16">
        <v>9000798</v>
      </c>
      <c r="E1410" s="16" t="str">
        <f>VLOOKUP(Respostas[[#This Row],[CÓD_CLIENTE]],CadastroClientes[[COD_CLIENTE]:[GERENTE]],5,0)</f>
        <v>Dexter</v>
      </c>
      <c r="F1410" s="16" t="str">
        <f>VLOOKUP(Respostas[[#This Row],[CÓD_CLIENTE]],Localidades[],2,0)</f>
        <v>Porto Alegre</v>
      </c>
      <c r="G1410" s="16" t="str">
        <f>VLOOKUP(Respostas[[#This Row],[CÓD_CLIENTE]],Localidades[],3,0)</f>
        <v>RS</v>
      </c>
      <c r="H1410" s="16" t="str">
        <f>VLOOKUP(Respostas[[#This Row],[CÓD_CLIENTE]],Localidades[],4,0)</f>
        <v>Sul</v>
      </c>
      <c r="I1410" s="16" t="s">
        <v>57</v>
      </c>
      <c r="J1410" s="16">
        <v>8</v>
      </c>
      <c r="K1410" s="17" t="str">
        <f>IF(Respostas[[#This Row],[NOTA_FINAL_NPS]]&gt;=9,"Promotor",IF(Respostas[[#This Row],[NOTA_FINAL_NPS]]&lt;6,"Detrator","Neutro"))</f>
        <v>Neutro</v>
      </c>
    </row>
    <row r="1411" spans="2:11" x14ac:dyDescent="0.2">
      <c r="B1411" s="15">
        <v>44522</v>
      </c>
      <c r="C1411" s="15" t="str">
        <f>UPPER(TEXT(Respostas[[#This Row],[DATA_RESPOSTA]],"mmm"))</f>
        <v>NOV</v>
      </c>
      <c r="D1411" s="16">
        <v>9000864</v>
      </c>
      <c r="E1411" s="16" t="str">
        <f>VLOOKUP(Respostas[[#This Row],[CÓD_CLIENTE]],CadastroClientes[[COD_CLIENTE]:[GERENTE]],5,0)</f>
        <v>Michael</v>
      </c>
      <c r="F1411" s="16" t="str">
        <f>VLOOKUP(Respostas[[#This Row],[CÓD_CLIENTE]],Localidades[],2,0)</f>
        <v>Goiania</v>
      </c>
      <c r="G1411" s="16" t="str">
        <f>VLOOKUP(Respostas[[#This Row],[CÓD_CLIENTE]],Localidades[],3,0)</f>
        <v>GO</v>
      </c>
      <c r="H1411" s="16" t="str">
        <f>VLOOKUP(Respostas[[#This Row],[CÓD_CLIENTE]],Localidades[],4,0)</f>
        <v>Centro-oeste</v>
      </c>
      <c r="I1411" s="16" t="s">
        <v>54</v>
      </c>
      <c r="J1411" s="16">
        <v>1</v>
      </c>
      <c r="K1411" s="17" t="str">
        <f>IF(Respostas[[#This Row],[NOTA_FINAL_NPS]]&gt;=9,"Promotor",IF(Respostas[[#This Row],[NOTA_FINAL_NPS]]&lt;6,"Detrator","Neutro"))</f>
        <v>Detrator</v>
      </c>
    </row>
    <row r="1412" spans="2:11" x14ac:dyDescent="0.2">
      <c r="B1412" s="15">
        <v>44522</v>
      </c>
      <c r="C1412" s="15" t="str">
        <f>UPPER(TEXT(Respostas[[#This Row],[DATA_RESPOSTA]],"mmm"))</f>
        <v>NOV</v>
      </c>
      <c r="D1412" s="16">
        <v>9000874</v>
      </c>
      <c r="E1412" s="16" t="str">
        <f>VLOOKUP(Respostas[[#This Row],[CÓD_CLIENTE]],CadastroClientes[[COD_CLIENTE]:[GERENTE]],5,0)</f>
        <v>Michael</v>
      </c>
      <c r="F1412" s="16" t="str">
        <f>VLOOKUP(Respostas[[#This Row],[CÓD_CLIENTE]],Localidades[],2,0)</f>
        <v>Campinas</v>
      </c>
      <c r="G1412" s="16" t="str">
        <f>VLOOKUP(Respostas[[#This Row],[CÓD_CLIENTE]],Localidades[],3,0)</f>
        <v>SP</v>
      </c>
      <c r="H1412" s="16" t="str">
        <f>VLOOKUP(Respostas[[#This Row],[CÓD_CLIENTE]],Localidades[],4,0)</f>
        <v>Sudeste</v>
      </c>
      <c r="I1412" s="16" t="s">
        <v>58</v>
      </c>
      <c r="J1412" s="16">
        <v>10</v>
      </c>
      <c r="K1412" s="17" t="str">
        <f>IF(Respostas[[#This Row],[NOTA_FINAL_NPS]]&gt;=9,"Promotor",IF(Respostas[[#This Row],[NOTA_FINAL_NPS]]&lt;6,"Detrator","Neutro"))</f>
        <v>Promotor</v>
      </c>
    </row>
    <row r="1413" spans="2:11" x14ac:dyDescent="0.2">
      <c r="B1413" s="15">
        <v>44522</v>
      </c>
      <c r="C1413" s="15" t="str">
        <f>UPPER(TEXT(Respostas[[#This Row],[DATA_RESPOSTA]],"mmm"))</f>
        <v>NOV</v>
      </c>
      <c r="D1413" s="16">
        <v>9001018</v>
      </c>
      <c r="E1413" s="16" t="str">
        <f>VLOOKUP(Respostas[[#This Row],[CÓD_CLIENTE]],CadastroClientes[[COD_CLIENTE]:[GERENTE]],5,0)</f>
        <v>Analise</v>
      </c>
      <c r="F1413" s="16" t="str">
        <f>VLOOKUP(Respostas[[#This Row],[CÓD_CLIENTE]],Localidades[],2,0)</f>
        <v>Recife</v>
      </c>
      <c r="G1413" s="16" t="str">
        <f>VLOOKUP(Respostas[[#This Row],[CÓD_CLIENTE]],Localidades[],3,0)</f>
        <v>PE</v>
      </c>
      <c r="H1413" s="16" t="str">
        <f>VLOOKUP(Respostas[[#This Row],[CÓD_CLIENTE]],Localidades[],4,0)</f>
        <v>Nordeste</v>
      </c>
      <c r="I1413" s="16" t="s">
        <v>1</v>
      </c>
      <c r="J1413" s="16">
        <v>4</v>
      </c>
      <c r="K1413" s="17" t="str">
        <f>IF(Respostas[[#This Row],[NOTA_FINAL_NPS]]&gt;=9,"Promotor",IF(Respostas[[#This Row],[NOTA_FINAL_NPS]]&lt;6,"Detrator","Neutro"))</f>
        <v>Detrator</v>
      </c>
    </row>
    <row r="1414" spans="2:11" x14ac:dyDescent="0.2">
      <c r="B1414" s="15">
        <v>44522</v>
      </c>
      <c r="C1414" s="15" t="str">
        <f>UPPER(TEXT(Respostas[[#This Row],[DATA_RESPOSTA]],"mmm"))</f>
        <v>NOV</v>
      </c>
      <c r="D1414" s="16">
        <v>9001336</v>
      </c>
      <c r="E1414" s="16" t="str">
        <f>VLOOKUP(Respostas[[#This Row],[CÓD_CLIENTE]],CadastroClientes[[COD_CLIENTE]:[GERENTE]],5,0)</f>
        <v>Michael</v>
      </c>
      <c r="F1414" s="16" t="str">
        <f>VLOOKUP(Respostas[[#This Row],[CÓD_CLIENTE]],Localidades[],2,0)</f>
        <v>Belo Horizonte</v>
      </c>
      <c r="G1414" s="16" t="str">
        <f>VLOOKUP(Respostas[[#This Row],[CÓD_CLIENTE]],Localidades[],3,0)</f>
        <v>MG</v>
      </c>
      <c r="H1414" s="16" t="str">
        <f>VLOOKUP(Respostas[[#This Row],[CÓD_CLIENTE]],Localidades[],4,0)</f>
        <v>Sudeste</v>
      </c>
      <c r="I1414" s="16" t="s">
        <v>1</v>
      </c>
      <c r="J1414" s="16">
        <v>9</v>
      </c>
      <c r="K1414" s="17" t="str">
        <f>IF(Respostas[[#This Row],[NOTA_FINAL_NPS]]&gt;=9,"Promotor",IF(Respostas[[#This Row],[NOTA_FINAL_NPS]]&lt;6,"Detrator","Neutro"))</f>
        <v>Promotor</v>
      </c>
    </row>
    <row r="1415" spans="2:11" x14ac:dyDescent="0.2">
      <c r="B1415" s="15">
        <v>44523</v>
      </c>
      <c r="C1415" s="15" t="str">
        <f>UPPER(TEXT(Respostas[[#This Row],[DATA_RESPOSTA]],"mmm"))</f>
        <v>NOV</v>
      </c>
      <c r="D1415" s="16">
        <v>9000125</v>
      </c>
      <c r="E1415" s="16" t="str">
        <f>VLOOKUP(Respostas[[#This Row],[CÓD_CLIENTE]],CadastroClientes[[COD_CLIENTE]:[GERENTE]],5,0)</f>
        <v>Dexter</v>
      </c>
      <c r="F1415" s="16" t="str">
        <f>VLOOKUP(Respostas[[#This Row],[CÓD_CLIENTE]],Localidades[],2,0)</f>
        <v>Recife</v>
      </c>
      <c r="G1415" s="16" t="str">
        <f>VLOOKUP(Respostas[[#This Row],[CÓD_CLIENTE]],Localidades[],3,0)</f>
        <v>PE</v>
      </c>
      <c r="H1415" s="16" t="str">
        <f>VLOOKUP(Respostas[[#This Row],[CÓD_CLIENTE]],Localidades[],4,0)</f>
        <v>Nordeste</v>
      </c>
      <c r="I1415" s="16" t="s">
        <v>58</v>
      </c>
      <c r="J1415" s="16">
        <v>3</v>
      </c>
      <c r="K1415" s="17" t="str">
        <f>IF(Respostas[[#This Row],[NOTA_FINAL_NPS]]&gt;=9,"Promotor",IF(Respostas[[#This Row],[NOTA_FINAL_NPS]]&lt;6,"Detrator","Neutro"))</f>
        <v>Detrator</v>
      </c>
    </row>
    <row r="1416" spans="2:11" x14ac:dyDescent="0.2">
      <c r="B1416" s="15">
        <v>44523</v>
      </c>
      <c r="C1416" s="15" t="str">
        <f>UPPER(TEXT(Respostas[[#This Row],[DATA_RESPOSTA]],"mmm"))</f>
        <v>NOV</v>
      </c>
      <c r="D1416" s="16">
        <v>9000189</v>
      </c>
      <c r="E1416" s="16" t="str">
        <f>VLOOKUP(Respostas[[#This Row],[CÓD_CLIENTE]],CadastroClientes[[COD_CLIENTE]:[GERENTE]],5,0)</f>
        <v>Dexter</v>
      </c>
      <c r="F1416" s="16" t="str">
        <f>VLOOKUP(Respostas[[#This Row],[CÓD_CLIENTE]],Localidades[],2,0)</f>
        <v>Goiania</v>
      </c>
      <c r="G1416" s="16" t="str">
        <f>VLOOKUP(Respostas[[#This Row],[CÓD_CLIENTE]],Localidades[],3,0)</f>
        <v>GO</v>
      </c>
      <c r="H1416" s="16" t="str">
        <f>VLOOKUP(Respostas[[#This Row],[CÓD_CLIENTE]],Localidades[],4,0)</f>
        <v>Centro-oeste</v>
      </c>
      <c r="I1416" s="16" t="s">
        <v>56</v>
      </c>
      <c r="J1416" s="16">
        <v>2</v>
      </c>
      <c r="K1416" s="17" t="str">
        <f>IF(Respostas[[#This Row],[NOTA_FINAL_NPS]]&gt;=9,"Promotor",IF(Respostas[[#This Row],[NOTA_FINAL_NPS]]&lt;6,"Detrator","Neutro"))</f>
        <v>Detrator</v>
      </c>
    </row>
    <row r="1417" spans="2:11" x14ac:dyDescent="0.2">
      <c r="B1417" s="15">
        <v>44523</v>
      </c>
      <c r="C1417" s="15" t="str">
        <f>UPPER(TEXT(Respostas[[#This Row],[DATA_RESPOSTA]],"mmm"))</f>
        <v>NOV</v>
      </c>
      <c r="D1417" s="16">
        <v>9000482</v>
      </c>
      <c r="E1417" s="16" t="str">
        <f>VLOOKUP(Respostas[[#This Row],[CÓD_CLIENTE]],CadastroClientes[[COD_CLIENTE]:[GERENTE]],5,0)</f>
        <v>Analise</v>
      </c>
      <c r="F1417" s="16" t="str">
        <f>VLOOKUP(Respostas[[#This Row],[CÓD_CLIENTE]],Localidades[],2,0)</f>
        <v>São Paulo</v>
      </c>
      <c r="G1417" s="16" t="str">
        <f>VLOOKUP(Respostas[[#This Row],[CÓD_CLIENTE]],Localidades[],3,0)</f>
        <v>SP</v>
      </c>
      <c r="H1417" s="16" t="str">
        <f>VLOOKUP(Respostas[[#This Row],[CÓD_CLIENTE]],Localidades[],4,0)</f>
        <v>Sudeste</v>
      </c>
      <c r="I1417" s="16" t="s">
        <v>1</v>
      </c>
      <c r="J1417" s="16">
        <v>2</v>
      </c>
      <c r="K1417" s="17" t="str">
        <f>IF(Respostas[[#This Row],[NOTA_FINAL_NPS]]&gt;=9,"Promotor",IF(Respostas[[#This Row],[NOTA_FINAL_NPS]]&lt;6,"Detrator","Neutro"))</f>
        <v>Detrator</v>
      </c>
    </row>
    <row r="1418" spans="2:11" x14ac:dyDescent="0.2">
      <c r="B1418" s="15">
        <v>44523</v>
      </c>
      <c r="C1418" s="15" t="str">
        <f>UPPER(TEXT(Respostas[[#This Row],[DATA_RESPOSTA]],"mmm"))</f>
        <v>NOV</v>
      </c>
      <c r="D1418" s="16">
        <v>9000673</v>
      </c>
      <c r="E1418" s="16" t="str">
        <f>VLOOKUP(Respostas[[#This Row],[CÓD_CLIENTE]],CadastroClientes[[COD_CLIENTE]:[GERENTE]],5,0)</f>
        <v>Analise</v>
      </c>
      <c r="F1418" s="16" t="str">
        <f>VLOOKUP(Respostas[[#This Row],[CÓD_CLIENTE]],Localidades[],2,0)</f>
        <v>Goiania</v>
      </c>
      <c r="G1418" s="16" t="str">
        <f>VLOOKUP(Respostas[[#This Row],[CÓD_CLIENTE]],Localidades[],3,0)</f>
        <v>GO</v>
      </c>
      <c r="H1418" s="16" t="str">
        <f>VLOOKUP(Respostas[[#This Row],[CÓD_CLIENTE]],Localidades[],4,0)</f>
        <v>Centro-oeste</v>
      </c>
      <c r="I1418" s="16" t="s">
        <v>58</v>
      </c>
      <c r="J1418" s="16">
        <v>3</v>
      </c>
      <c r="K1418" s="17" t="str">
        <f>IF(Respostas[[#This Row],[NOTA_FINAL_NPS]]&gt;=9,"Promotor",IF(Respostas[[#This Row],[NOTA_FINAL_NPS]]&lt;6,"Detrator","Neutro"))</f>
        <v>Detrator</v>
      </c>
    </row>
    <row r="1419" spans="2:11" x14ac:dyDescent="0.2">
      <c r="B1419" s="15">
        <v>44523</v>
      </c>
      <c r="C1419" s="15" t="str">
        <f>UPPER(TEXT(Respostas[[#This Row],[DATA_RESPOSTA]],"mmm"))</f>
        <v>NOV</v>
      </c>
      <c r="D1419" s="16">
        <v>9000868</v>
      </c>
      <c r="E1419" s="16" t="str">
        <f>VLOOKUP(Respostas[[#This Row],[CÓD_CLIENTE]],CadastroClientes[[COD_CLIENTE]:[GERENTE]],5,0)</f>
        <v>Aria</v>
      </c>
      <c r="F1419" s="16" t="str">
        <f>VLOOKUP(Respostas[[#This Row],[CÓD_CLIENTE]],Localidades[],2,0)</f>
        <v>Campinas</v>
      </c>
      <c r="G1419" s="16" t="str">
        <f>VLOOKUP(Respostas[[#This Row],[CÓD_CLIENTE]],Localidades[],3,0)</f>
        <v>SP</v>
      </c>
      <c r="H1419" s="16" t="str">
        <f>VLOOKUP(Respostas[[#This Row],[CÓD_CLIENTE]],Localidades[],4,0)</f>
        <v>Sudeste</v>
      </c>
      <c r="I1419" s="16" t="s">
        <v>1</v>
      </c>
      <c r="J1419" s="16">
        <v>4</v>
      </c>
      <c r="K1419" s="17" t="str">
        <f>IF(Respostas[[#This Row],[NOTA_FINAL_NPS]]&gt;=9,"Promotor",IF(Respostas[[#This Row],[NOTA_FINAL_NPS]]&lt;6,"Detrator","Neutro"))</f>
        <v>Detrator</v>
      </c>
    </row>
    <row r="1420" spans="2:11" x14ac:dyDescent="0.2">
      <c r="B1420" s="15">
        <v>44523</v>
      </c>
      <c r="C1420" s="15" t="str">
        <f>UPPER(TEXT(Respostas[[#This Row],[DATA_RESPOSTA]],"mmm"))</f>
        <v>NOV</v>
      </c>
      <c r="D1420" s="16">
        <v>9001259</v>
      </c>
      <c r="E1420" s="16" t="str">
        <f>VLOOKUP(Respostas[[#This Row],[CÓD_CLIENTE]],CadastroClientes[[COD_CLIENTE]:[GERENTE]],5,0)</f>
        <v>Dexter</v>
      </c>
      <c r="F1420" s="16" t="str">
        <f>VLOOKUP(Respostas[[#This Row],[CÓD_CLIENTE]],Localidades[],2,0)</f>
        <v>Porto Alegre</v>
      </c>
      <c r="G1420" s="16" t="str">
        <f>VLOOKUP(Respostas[[#This Row],[CÓD_CLIENTE]],Localidades[],3,0)</f>
        <v>RS</v>
      </c>
      <c r="H1420" s="16" t="str">
        <f>VLOOKUP(Respostas[[#This Row],[CÓD_CLIENTE]],Localidades[],4,0)</f>
        <v>Sul</v>
      </c>
      <c r="I1420" s="16" t="s">
        <v>1</v>
      </c>
      <c r="J1420" s="16">
        <v>8</v>
      </c>
      <c r="K1420" s="17" t="str">
        <f>IF(Respostas[[#This Row],[NOTA_FINAL_NPS]]&gt;=9,"Promotor",IF(Respostas[[#This Row],[NOTA_FINAL_NPS]]&lt;6,"Detrator","Neutro"))</f>
        <v>Neutro</v>
      </c>
    </row>
    <row r="1421" spans="2:11" x14ac:dyDescent="0.2">
      <c r="B1421" s="15">
        <v>44523</v>
      </c>
      <c r="C1421" s="15" t="str">
        <f>UPPER(TEXT(Respostas[[#This Row],[DATA_RESPOSTA]],"mmm"))</f>
        <v>NOV</v>
      </c>
      <c r="D1421" s="16">
        <v>9001338</v>
      </c>
      <c r="E1421" s="16" t="str">
        <f>VLOOKUP(Respostas[[#This Row],[CÓD_CLIENTE]],CadastroClientes[[COD_CLIENTE]:[GERENTE]],5,0)</f>
        <v>Aria</v>
      </c>
      <c r="F1421" s="16" t="str">
        <f>VLOOKUP(Respostas[[#This Row],[CÓD_CLIENTE]],Localidades[],2,0)</f>
        <v>Recife</v>
      </c>
      <c r="G1421" s="16" t="str">
        <f>VLOOKUP(Respostas[[#This Row],[CÓD_CLIENTE]],Localidades[],3,0)</f>
        <v>PE</v>
      </c>
      <c r="H1421" s="16" t="str">
        <f>VLOOKUP(Respostas[[#This Row],[CÓD_CLIENTE]],Localidades[],4,0)</f>
        <v>Nordeste</v>
      </c>
      <c r="I1421" s="16" t="s">
        <v>1</v>
      </c>
      <c r="J1421" s="16">
        <v>1</v>
      </c>
      <c r="K1421" s="17" t="str">
        <f>IF(Respostas[[#This Row],[NOTA_FINAL_NPS]]&gt;=9,"Promotor",IF(Respostas[[#This Row],[NOTA_FINAL_NPS]]&lt;6,"Detrator","Neutro"))</f>
        <v>Detrator</v>
      </c>
    </row>
    <row r="1422" spans="2:11" x14ac:dyDescent="0.2">
      <c r="B1422" s="15">
        <v>44524</v>
      </c>
      <c r="C1422" s="15" t="str">
        <f>UPPER(TEXT(Respostas[[#This Row],[DATA_RESPOSTA]],"mmm"))</f>
        <v>NOV</v>
      </c>
      <c r="D1422" s="16">
        <v>9000526</v>
      </c>
      <c r="E1422" s="16" t="str">
        <f>VLOOKUP(Respostas[[#This Row],[CÓD_CLIENTE]],CadastroClientes[[COD_CLIENTE]:[GERENTE]],5,0)</f>
        <v>Analise</v>
      </c>
      <c r="F1422" s="16" t="str">
        <f>VLOOKUP(Respostas[[#This Row],[CÓD_CLIENTE]],Localidades[],2,0)</f>
        <v>São Paulo</v>
      </c>
      <c r="G1422" s="16" t="str">
        <f>VLOOKUP(Respostas[[#This Row],[CÓD_CLIENTE]],Localidades[],3,0)</f>
        <v>SP</v>
      </c>
      <c r="H1422" s="16" t="str">
        <f>VLOOKUP(Respostas[[#This Row],[CÓD_CLIENTE]],Localidades[],4,0)</f>
        <v>Sudeste</v>
      </c>
      <c r="I1422" s="16" t="s">
        <v>1</v>
      </c>
      <c r="J1422" s="16">
        <v>8</v>
      </c>
      <c r="K1422" s="17" t="str">
        <f>IF(Respostas[[#This Row],[NOTA_FINAL_NPS]]&gt;=9,"Promotor",IF(Respostas[[#This Row],[NOTA_FINAL_NPS]]&lt;6,"Detrator","Neutro"))</f>
        <v>Neutro</v>
      </c>
    </row>
    <row r="1423" spans="2:11" x14ac:dyDescent="0.2">
      <c r="B1423" s="15">
        <v>44524</v>
      </c>
      <c r="C1423" s="15" t="str">
        <f>UPPER(TEXT(Respostas[[#This Row],[DATA_RESPOSTA]],"mmm"))</f>
        <v>NOV</v>
      </c>
      <c r="D1423" s="16">
        <v>9000539</v>
      </c>
      <c r="E1423" s="16" t="str">
        <f>VLOOKUP(Respostas[[#This Row],[CÓD_CLIENTE]],CadastroClientes[[COD_CLIENTE]:[GERENTE]],5,0)</f>
        <v>Analise</v>
      </c>
      <c r="F1423" s="16" t="str">
        <f>VLOOKUP(Respostas[[#This Row],[CÓD_CLIENTE]],Localidades[],2,0)</f>
        <v>Manaus</v>
      </c>
      <c r="G1423" s="16" t="str">
        <f>VLOOKUP(Respostas[[#This Row],[CÓD_CLIENTE]],Localidades[],3,0)</f>
        <v>AM</v>
      </c>
      <c r="H1423" s="16" t="str">
        <f>VLOOKUP(Respostas[[#This Row],[CÓD_CLIENTE]],Localidades[],4,0)</f>
        <v>Norte</v>
      </c>
      <c r="I1423" s="16" t="s">
        <v>57</v>
      </c>
      <c r="J1423" s="16">
        <v>8</v>
      </c>
      <c r="K1423" s="17" t="str">
        <f>IF(Respostas[[#This Row],[NOTA_FINAL_NPS]]&gt;=9,"Promotor",IF(Respostas[[#This Row],[NOTA_FINAL_NPS]]&lt;6,"Detrator","Neutro"))</f>
        <v>Neutro</v>
      </c>
    </row>
    <row r="1424" spans="2:11" x14ac:dyDescent="0.2">
      <c r="B1424" s="15">
        <v>44524</v>
      </c>
      <c r="C1424" s="15" t="str">
        <f>UPPER(TEXT(Respostas[[#This Row],[DATA_RESPOSTA]],"mmm"))</f>
        <v>NOV</v>
      </c>
      <c r="D1424" s="16">
        <v>9001043</v>
      </c>
      <c r="E1424" s="16" t="str">
        <f>VLOOKUP(Respostas[[#This Row],[CÓD_CLIENTE]],CadastroClientes[[COD_CLIENTE]:[GERENTE]],5,0)</f>
        <v>Aria</v>
      </c>
      <c r="F1424" s="16" t="str">
        <f>VLOOKUP(Respostas[[#This Row],[CÓD_CLIENTE]],Localidades[],2,0)</f>
        <v>Manaus</v>
      </c>
      <c r="G1424" s="16" t="str">
        <f>VLOOKUP(Respostas[[#This Row],[CÓD_CLIENTE]],Localidades[],3,0)</f>
        <v>AM</v>
      </c>
      <c r="H1424" s="16" t="str">
        <f>VLOOKUP(Respostas[[#This Row],[CÓD_CLIENTE]],Localidades[],4,0)</f>
        <v>Norte</v>
      </c>
      <c r="I1424" s="16" t="s">
        <v>54</v>
      </c>
      <c r="J1424" s="16">
        <v>9</v>
      </c>
      <c r="K1424" s="17" t="str">
        <f>IF(Respostas[[#This Row],[NOTA_FINAL_NPS]]&gt;=9,"Promotor",IF(Respostas[[#This Row],[NOTA_FINAL_NPS]]&lt;6,"Detrator","Neutro"))</f>
        <v>Promotor</v>
      </c>
    </row>
    <row r="1425" spans="2:11" x14ac:dyDescent="0.2">
      <c r="B1425" s="15">
        <v>44524</v>
      </c>
      <c r="C1425" s="15" t="str">
        <f>UPPER(TEXT(Respostas[[#This Row],[DATA_RESPOSTA]],"mmm"))</f>
        <v>NOV</v>
      </c>
      <c r="D1425" s="16">
        <v>9001296</v>
      </c>
      <c r="E1425" s="16" t="str">
        <f>VLOOKUP(Respostas[[#This Row],[CÓD_CLIENTE]],CadastroClientes[[COD_CLIENTE]:[GERENTE]],5,0)</f>
        <v>Aria</v>
      </c>
      <c r="F1425" s="16" t="str">
        <f>VLOOKUP(Respostas[[#This Row],[CÓD_CLIENTE]],Localidades[],2,0)</f>
        <v>Goiania</v>
      </c>
      <c r="G1425" s="16" t="str">
        <f>VLOOKUP(Respostas[[#This Row],[CÓD_CLIENTE]],Localidades[],3,0)</f>
        <v>GO</v>
      </c>
      <c r="H1425" s="16" t="str">
        <f>VLOOKUP(Respostas[[#This Row],[CÓD_CLIENTE]],Localidades[],4,0)</f>
        <v>Centro-oeste</v>
      </c>
      <c r="I1425" s="16" t="s">
        <v>1</v>
      </c>
      <c r="J1425" s="16">
        <v>9</v>
      </c>
      <c r="K1425" s="17" t="str">
        <f>IF(Respostas[[#This Row],[NOTA_FINAL_NPS]]&gt;=9,"Promotor",IF(Respostas[[#This Row],[NOTA_FINAL_NPS]]&lt;6,"Detrator","Neutro"))</f>
        <v>Promotor</v>
      </c>
    </row>
    <row r="1426" spans="2:11" x14ac:dyDescent="0.2">
      <c r="B1426" s="15">
        <v>44524</v>
      </c>
      <c r="C1426" s="15" t="str">
        <f>UPPER(TEXT(Respostas[[#This Row],[DATA_RESPOSTA]],"mmm"))</f>
        <v>NOV</v>
      </c>
      <c r="D1426" s="16">
        <v>9001319</v>
      </c>
      <c r="E1426" s="16" t="str">
        <f>VLOOKUP(Respostas[[#This Row],[CÓD_CLIENTE]],CadastroClientes[[COD_CLIENTE]:[GERENTE]],5,0)</f>
        <v>Dexter</v>
      </c>
      <c r="F1426" s="16" t="str">
        <f>VLOOKUP(Respostas[[#This Row],[CÓD_CLIENTE]],Localidades[],2,0)</f>
        <v>São Paulo</v>
      </c>
      <c r="G1426" s="16" t="str">
        <f>VLOOKUP(Respostas[[#This Row],[CÓD_CLIENTE]],Localidades[],3,0)</f>
        <v>SP</v>
      </c>
      <c r="H1426" s="16" t="str">
        <f>VLOOKUP(Respostas[[#This Row],[CÓD_CLIENTE]],Localidades[],4,0)</f>
        <v>Sudeste</v>
      </c>
      <c r="I1426" s="16" t="s">
        <v>58</v>
      </c>
      <c r="J1426" s="16">
        <v>10</v>
      </c>
      <c r="K1426" s="17" t="str">
        <f>IF(Respostas[[#This Row],[NOTA_FINAL_NPS]]&gt;=9,"Promotor",IF(Respostas[[#This Row],[NOTA_FINAL_NPS]]&lt;6,"Detrator","Neutro"))</f>
        <v>Promotor</v>
      </c>
    </row>
    <row r="1427" spans="2:11" x14ac:dyDescent="0.2">
      <c r="B1427" s="15">
        <v>44524</v>
      </c>
      <c r="C1427" s="15" t="str">
        <f>UPPER(TEXT(Respostas[[#This Row],[DATA_RESPOSTA]],"mmm"))</f>
        <v>NOV</v>
      </c>
      <c r="D1427" s="16">
        <v>9001412</v>
      </c>
      <c r="E1427" s="16" t="str">
        <f>VLOOKUP(Respostas[[#This Row],[CÓD_CLIENTE]],CadastroClientes[[COD_CLIENTE]:[GERENTE]],5,0)</f>
        <v>Aria</v>
      </c>
      <c r="F1427" s="16" t="str">
        <f>VLOOKUP(Respostas[[#This Row],[CÓD_CLIENTE]],Localidades[],2,0)</f>
        <v>Goiania</v>
      </c>
      <c r="G1427" s="16" t="str">
        <f>VLOOKUP(Respostas[[#This Row],[CÓD_CLIENTE]],Localidades[],3,0)</f>
        <v>GO</v>
      </c>
      <c r="H1427" s="16" t="str">
        <f>VLOOKUP(Respostas[[#This Row],[CÓD_CLIENTE]],Localidades[],4,0)</f>
        <v>Centro-oeste</v>
      </c>
      <c r="I1427" s="16" t="s">
        <v>57</v>
      </c>
      <c r="J1427" s="16">
        <v>4</v>
      </c>
      <c r="K1427" s="17" t="str">
        <f>IF(Respostas[[#This Row],[NOTA_FINAL_NPS]]&gt;=9,"Promotor",IF(Respostas[[#This Row],[NOTA_FINAL_NPS]]&lt;6,"Detrator","Neutro"))</f>
        <v>Detrator</v>
      </c>
    </row>
    <row r="1428" spans="2:11" x14ac:dyDescent="0.2">
      <c r="B1428" s="15">
        <v>44525</v>
      </c>
      <c r="C1428" s="15" t="str">
        <f>UPPER(TEXT(Respostas[[#This Row],[DATA_RESPOSTA]],"mmm"))</f>
        <v>NOV</v>
      </c>
      <c r="D1428" s="16">
        <v>9000071</v>
      </c>
      <c r="E1428" s="16" t="str">
        <f>VLOOKUP(Respostas[[#This Row],[CÓD_CLIENTE]],CadastroClientes[[COD_CLIENTE]:[GERENTE]],5,0)</f>
        <v>Analise</v>
      </c>
      <c r="F1428" s="16" t="str">
        <f>VLOOKUP(Respostas[[#This Row],[CÓD_CLIENTE]],Localidades[],2,0)</f>
        <v>Porto Alegre</v>
      </c>
      <c r="G1428" s="16" t="str">
        <f>VLOOKUP(Respostas[[#This Row],[CÓD_CLIENTE]],Localidades[],3,0)</f>
        <v>RS</v>
      </c>
      <c r="H1428" s="16" t="str">
        <f>VLOOKUP(Respostas[[#This Row],[CÓD_CLIENTE]],Localidades[],4,0)</f>
        <v>Sul</v>
      </c>
      <c r="I1428" s="16" t="s">
        <v>56</v>
      </c>
      <c r="J1428" s="16">
        <v>1</v>
      </c>
      <c r="K1428" s="17" t="str">
        <f>IF(Respostas[[#This Row],[NOTA_FINAL_NPS]]&gt;=9,"Promotor",IF(Respostas[[#This Row],[NOTA_FINAL_NPS]]&lt;6,"Detrator","Neutro"))</f>
        <v>Detrator</v>
      </c>
    </row>
    <row r="1429" spans="2:11" x14ac:dyDescent="0.2">
      <c r="B1429" s="15">
        <v>44525</v>
      </c>
      <c r="C1429" s="15" t="str">
        <f>UPPER(TEXT(Respostas[[#This Row],[DATA_RESPOSTA]],"mmm"))</f>
        <v>NOV</v>
      </c>
      <c r="D1429" s="16">
        <v>9001092</v>
      </c>
      <c r="E1429" s="16" t="str">
        <f>VLOOKUP(Respostas[[#This Row],[CÓD_CLIENTE]],CadastroClientes[[COD_CLIENTE]:[GERENTE]],5,0)</f>
        <v>Dexter</v>
      </c>
      <c r="F1429" s="16" t="str">
        <f>VLOOKUP(Respostas[[#This Row],[CÓD_CLIENTE]],Localidades[],2,0)</f>
        <v>Porto Alegre</v>
      </c>
      <c r="G1429" s="16" t="str">
        <f>VLOOKUP(Respostas[[#This Row],[CÓD_CLIENTE]],Localidades[],3,0)</f>
        <v>RS</v>
      </c>
      <c r="H1429" s="16" t="str">
        <f>VLOOKUP(Respostas[[#This Row],[CÓD_CLIENTE]],Localidades[],4,0)</f>
        <v>Sul</v>
      </c>
      <c r="I1429" s="16" t="s">
        <v>57</v>
      </c>
      <c r="J1429" s="16">
        <v>7</v>
      </c>
      <c r="K1429" s="17" t="str">
        <f>IF(Respostas[[#This Row],[NOTA_FINAL_NPS]]&gt;=9,"Promotor",IF(Respostas[[#This Row],[NOTA_FINAL_NPS]]&lt;6,"Detrator","Neutro"))</f>
        <v>Neutro</v>
      </c>
    </row>
    <row r="1430" spans="2:11" x14ac:dyDescent="0.2">
      <c r="B1430" s="15">
        <v>44525</v>
      </c>
      <c r="C1430" s="15" t="str">
        <f>UPPER(TEXT(Respostas[[#This Row],[DATA_RESPOSTA]],"mmm"))</f>
        <v>NOV</v>
      </c>
      <c r="D1430" s="16">
        <v>9001115</v>
      </c>
      <c r="E1430" s="16" t="str">
        <f>VLOOKUP(Respostas[[#This Row],[CÓD_CLIENTE]],CadastroClientes[[COD_CLIENTE]:[GERENTE]],5,0)</f>
        <v>Aria</v>
      </c>
      <c r="F1430" s="16" t="str">
        <f>VLOOKUP(Respostas[[#This Row],[CÓD_CLIENTE]],Localidades[],2,0)</f>
        <v>Florianopolis</v>
      </c>
      <c r="G1430" s="16" t="str">
        <f>VLOOKUP(Respostas[[#This Row],[CÓD_CLIENTE]],Localidades[],3,0)</f>
        <v>SC</v>
      </c>
      <c r="H1430" s="16" t="str">
        <f>VLOOKUP(Respostas[[#This Row],[CÓD_CLIENTE]],Localidades[],4,0)</f>
        <v>Sul</v>
      </c>
      <c r="I1430" s="16" t="s">
        <v>54</v>
      </c>
      <c r="J1430" s="16">
        <v>5</v>
      </c>
      <c r="K1430" s="17" t="str">
        <f>IF(Respostas[[#This Row],[NOTA_FINAL_NPS]]&gt;=9,"Promotor",IF(Respostas[[#This Row],[NOTA_FINAL_NPS]]&lt;6,"Detrator","Neutro"))</f>
        <v>Detrator</v>
      </c>
    </row>
    <row r="1431" spans="2:11" x14ac:dyDescent="0.2">
      <c r="B1431" s="15">
        <v>44525</v>
      </c>
      <c r="C1431" s="15" t="str">
        <f>UPPER(TEXT(Respostas[[#This Row],[DATA_RESPOSTA]],"mmm"))</f>
        <v>NOV</v>
      </c>
      <c r="D1431" s="16">
        <v>9001186</v>
      </c>
      <c r="E1431" s="16" t="str">
        <f>VLOOKUP(Respostas[[#This Row],[CÓD_CLIENTE]],CadastroClientes[[COD_CLIENTE]:[GERENTE]],5,0)</f>
        <v>Michael</v>
      </c>
      <c r="F1431" s="16" t="str">
        <f>VLOOKUP(Respostas[[#This Row],[CÓD_CLIENTE]],Localidades[],2,0)</f>
        <v>Campinas</v>
      </c>
      <c r="G1431" s="16" t="str">
        <f>VLOOKUP(Respostas[[#This Row],[CÓD_CLIENTE]],Localidades[],3,0)</f>
        <v>SP</v>
      </c>
      <c r="H1431" s="16" t="str">
        <f>VLOOKUP(Respostas[[#This Row],[CÓD_CLIENTE]],Localidades[],4,0)</f>
        <v>Sudeste</v>
      </c>
      <c r="I1431" s="16" t="s">
        <v>55</v>
      </c>
      <c r="J1431" s="16">
        <v>8</v>
      </c>
      <c r="K1431" s="17" t="str">
        <f>IF(Respostas[[#This Row],[NOTA_FINAL_NPS]]&gt;=9,"Promotor",IF(Respostas[[#This Row],[NOTA_FINAL_NPS]]&lt;6,"Detrator","Neutro"))</f>
        <v>Neutro</v>
      </c>
    </row>
    <row r="1432" spans="2:11" x14ac:dyDescent="0.2">
      <c r="B1432" s="15">
        <v>44525</v>
      </c>
      <c r="C1432" s="15" t="str">
        <f>UPPER(TEXT(Respostas[[#This Row],[DATA_RESPOSTA]],"mmm"))</f>
        <v>NOV</v>
      </c>
      <c r="D1432" s="16">
        <v>9001382</v>
      </c>
      <c r="E1432" s="16" t="str">
        <f>VLOOKUP(Respostas[[#This Row],[CÓD_CLIENTE]],CadastroClientes[[COD_CLIENTE]:[GERENTE]],5,0)</f>
        <v>Kate</v>
      </c>
      <c r="F1432" s="16" t="str">
        <f>VLOOKUP(Respostas[[#This Row],[CÓD_CLIENTE]],Localidades[],2,0)</f>
        <v>Goiania</v>
      </c>
      <c r="G1432" s="16" t="str">
        <f>VLOOKUP(Respostas[[#This Row],[CÓD_CLIENTE]],Localidades[],3,0)</f>
        <v>GO</v>
      </c>
      <c r="H1432" s="16" t="str">
        <f>VLOOKUP(Respostas[[#This Row],[CÓD_CLIENTE]],Localidades[],4,0)</f>
        <v>Centro-oeste</v>
      </c>
      <c r="I1432" s="16" t="s">
        <v>57</v>
      </c>
      <c r="J1432" s="16">
        <v>5</v>
      </c>
      <c r="K1432" s="17" t="str">
        <f>IF(Respostas[[#This Row],[NOTA_FINAL_NPS]]&gt;=9,"Promotor",IF(Respostas[[#This Row],[NOTA_FINAL_NPS]]&lt;6,"Detrator","Neutro"))</f>
        <v>Detrator</v>
      </c>
    </row>
    <row r="1433" spans="2:11" x14ac:dyDescent="0.2">
      <c r="B1433" s="15">
        <v>44525</v>
      </c>
      <c r="C1433" s="15" t="str">
        <f>UPPER(TEXT(Respostas[[#This Row],[DATA_RESPOSTA]],"mmm"))</f>
        <v>NOV</v>
      </c>
      <c r="D1433" s="16">
        <v>9001617</v>
      </c>
      <c r="E1433" s="16" t="str">
        <f>VLOOKUP(Respostas[[#This Row],[CÓD_CLIENTE]],CadastroClientes[[COD_CLIENTE]:[GERENTE]],5,0)</f>
        <v>Michael</v>
      </c>
      <c r="F1433" s="16" t="str">
        <f>VLOOKUP(Respostas[[#This Row],[CÓD_CLIENTE]],Localidades[],2,0)</f>
        <v>São Paulo</v>
      </c>
      <c r="G1433" s="16" t="str">
        <f>VLOOKUP(Respostas[[#This Row],[CÓD_CLIENTE]],Localidades[],3,0)</f>
        <v>SP</v>
      </c>
      <c r="H1433" s="16" t="str">
        <f>VLOOKUP(Respostas[[#This Row],[CÓD_CLIENTE]],Localidades[],4,0)</f>
        <v>Sudeste</v>
      </c>
      <c r="I1433" s="16" t="s">
        <v>1</v>
      </c>
      <c r="J1433" s="16">
        <v>9</v>
      </c>
      <c r="K1433" s="17" t="str">
        <f>IF(Respostas[[#This Row],[NOTA_FINAL_NPS]]&gt;=9,"Promotor",IF(Respostas[[#This Row],[NOTA_FINAL_NPS]]&lt;6,"Detrator","Neutro"))</f>
        <v>Promotor</v>
      </c>
    </row>
    <row r="1434" spans="2:11" x14ac:dyDescent="0.2">
      <c r="B1434" s="15">
        <v>44526</v>
      </c>
      <c r="C1434" s="15" t="str">
        <f>UPPER(TEXT(Respostas[[#This Row],[DATA_RESPOSTA]],"mmm"))</f>
        <v>NOV</v>
      </c>
      <c r="D1434" s="16">
        <v>9000274</v>
      </c>
      <c r="E1434" s="16" t="str">
        <f>VLOOKUP(Respostas[[#This Row],[CÓD_CLIENTE]],CadastroClientes[[COD_CLIENTE]:[GERENTE]],5,0)</f>
        <v>Analise</v>
      </c>
      <c r="F1434" s="16" t="str">
        <f>VLOOKUP(Respostas[[#This Row],[CÓD_CLIENTE]],Localidades[],2,0)</f>
        <v>Goiania</v>
      </c>
      <c r="G1434" s="16" t="str">
        <f>VLOOKUP(Respostas[[#This Row],[CÓD_CLIENTE]],Localidades[],3,0)</f>
        <v>GO</v>
      </c>
      <c r="H1434" s="16" t="str">
        <f>VLOOKUP(Respostas[[#This Row],[CÓD_CLIENTE]],Localidades[],4,0)</f>
        <v>Centro-oeste</v>
      </c>
      <c r="I1434" s="16" t="s">
        <v>1</v>
      </c>
      <c r="J1434" s="16">
        <v>4</v>
      </c>
      <c r="K1434" s="17" t="str">
        <f>IF(Respostas[[#This Row],[NOTA_FINAL_NPS]]&gt;=9,"Promotor",IF(Respostas[[#This Row],[NOTA_FINAL_NPS]]&lt;6,"Detrator","Neutro"))</f>
        <v>Detrator</v>
      </c>
    </row>
    <row r="1435" spans="2:11" x14ac:dyDescent="0.2">
      <c r="B1435" s="15">
        <v>44526</v>
      </c>
      <c r="C1435" s="15" t="str">
        <f>UPPER(TEXT(Respostas[[#This Row],[DATA_RESPOSTA]],"mmm"))</f>
        <v>NOV</v>
      </c>
      <c r="D1435" s="16">
        <v>9000575</v>
      </c>
      <c r="E1435" s="16" t="str">
        <f>VLOOKUP(Respostas[[#This Row],[CÓD_CLIENTE]],CadastroClientes[[COD_CLIENTE]:[GERENTE]],5,0)</f>
        <v>Analise</v>
      </c>
      <c r="F1435" s="16" t="str">
        <f>VLOOKUP(Respostas[[#This Row],[CÓD_CLIENTE]],Localidades[],2,0)</f>
        <v>Manaus</v>
      </c>
      <c r="G1435" s="16" t="str">
        <f>VLOOKUP(Respostas[[#This Row],[CÓD_CLIENTE]],Localidades[],3,0)</f>
        <v>AM</v>
      </c>
      <c r="H1435" s="16" t="str">
        <f>VLOOKUP(Respostas[[#This Row],[CÓD_CLIENTE]],Localidades[],4,0)</f>
        <v>Norte</v>
      </c>
      <c r="I1435" s="16" t="s">
        <v>58</v>
      </c>
      <c r="J1435" s="16">
        <v>4</v>
      </c>
      <c r="K1435" s="17" t="str">
        <f>IF(Respostas[[#This Row],[NOTA_FINAL_NPS]]&gt;=9,"Promotor",IF(Respostas[[#This Row],[NOTA_FINAL_NPS]]&lt;6,"Detrator","Neutro"))</f>
        <v>Detrator</v>
      </c>
    </row>
    <row r="1436" spans="2:11" x14ac:dyDescent="0.2">
      <c r="B1436" s="15">
        <v>44526</v>
      </c>
      <c r="C1436" s="15" t="str">
        <f>UPPER(TEXT(Respostas[[#This Row],[DATA_RESPOSTA]],"mmm"))</f>
        <v>NOV</v>
      </c>
      <c r="D1436" s="16">
        <v>9000840</v>
      </c>
      <c r="E1436" s="16" t="str">
        <f>VLOOKUP(Respostas[[#This Row],[CÓD_CLIENTE]],CadastroClientes[[COD_CLIENTE]:[GERENTE]],5,0)</f>
        <v>Dexter</v>
      </c>
      <c r="F1436" s="16" t="str">
        <f>VLOOKUP(Respostas[[#This Row],[CÓD_CLIENTE]],Localidades[],2,0)</f>
        <v>Goiania</v>
      </c>
      <c r="G1436" s="16" t="str">
        <f>VLOOKUP(Respostas[[#This Row],[CÓD_CLIENTE]],Localidades[],3,0)</f>
        <v>GO</v>
      </c>
      <c r="H1436" s="16" t="str">
        <f>VLOOKUP(Respostas[[#This Row],[CÓD_CLIENTE]],Localidades[],4,0)</f>
        <v>Centro-oeste</v>
      </c>
      <c r="I1436" s="16" t="s">
        <v>1</v>
      </c>
      <c r="J1436" s="16">
        <v>3</v>
      </c>
      <c r="K1436" s="17" t="str">
        <f>IF(Respostas[[#This Row],[NOTA_FINAL_NPS]]&gt;=9,"Promotor",IF(Respostas[[#This Row],[NOTA_FINAL_NPS]]&lt;6,"Detrator","Neutro"))</f>
        <v>Detrator</v>
      </c>
    </row>
    <row r="1437" spans="2:11" x14ac:dyDescent="0.2">
      <c r="B1437" s="15">
        <v>44526</v>
      </c>
      <c r="C1437" s="15" t="str">
        <f>UPPER(TEXT(Respostas[[#This Row],[DATA_RESPOSTA]],"mmm"))</f>
        <v>NOV</v>
      </c>
      <c r="D1437" s="16">
        <v>9000849</v>
      </c>
      <c r="E1437" s="16" t="str">
        <f>VLOOKUP(Respostas[[#This Row],[CÓD_CLIENTE]],CadastroClientes[[COD_CLIENTE]:[GERENTE]],5,0)</f>
        <v>Dexter</v>
      </c>
      <c r="F1437" s="16" t="str">
        <f>VLOOKUP(Respostas[[#This Row],[CÓD_CLIENTE]],Localidades[],2,0)</f>
        <v>São Paulo</v>
      </c>
      <c r="G1437" s="16" t="str">
        <f>VLOOKUP(Respostas[[#This Row],[CÓD_CLIENTE]],Localidades[],3,0)</f>
        <v>SP</v>
      </c>
      <c r="H1437" s="16" t="str">
        <f>VLOOKUP(Respostas[[#This Row],[CÓD_CLIENTE]],Localidades[],4,0)</f>
        <v>Sudeste</v>
      </c>
      <c r="I1437" s="16" t="s">
        <v>57</v>
      </c>
      <c r="J1437" s="16">
        <v>8</v>
      </c>
      <c r="K1437" s="17" t="str">
        <f>IF(Respostas[[#This Row],[NOTA_FINAL_NPS]]&gt;=9,"Promotor",IF(Respostas[[#This Row],[NOTA_FINAL_NPS]]&lt;6,"Detrator","Neutro"))</f>
        <v>Neutro</v>
      </c>
    </row>
    <row r="1438" spans="2:11" x14ac:dyDescent="0.2">
      <c r="B1438" s="15">
        <v>44526</v>
      </c>
      <c r="C1438" s="15" t="str">
        <f>UPPER(TEXT(Respostas[[#This Row],[DATA_RESPOSTA]],"mmm"))</f>
        <v>NOV</v>
      </c>
      <c r="D1438" s="16">
        <v>9001117</v>
      </c>
      <c r="E1438" s="16" t="str">
        <f>VLOOKUP(Respostas[[#This Row],[CÓD_CLIENTE]],CadastroClientes[[COD_CLIENTE]:[GERENTE]],5,0)</f>
        <v>Analise</v>
      </c>
      <c r="F1438" s="16" t="str">
        <f>VLOOKUP(Respostas[[#This Row],[CÓD_CLIENTE]],Localidades[],2,0)</f>
        <v>São Paulo</v>
      </c>
      <c r="G1438" s="16" t="str">
        <f>VLOOKUP(Respostas[[#This Row],[CÓD_CLIENTE]],Localidades[],3,0)</f>
        <v>SP</v>
      </c>
      <c r="H1438" s="16" t="str">
        <f>VLOOKUP(Respostas[[#This Row],[CÓD_CLIENTE]],Localidades[],4,0)</f>
        <v>Sudeste</v>
      </c>
      <c r="I1438" s="16" t="s">
        <v>54</v>
      </c>
      <c r="J1438" s="16">
        <v>10</v>
      </c>
      <c r="K1438" s="17" t="str">
        <f>IF(Respostas[[#This Row],[NOTA_FINAL_NPS]]&gt;=9,"Promotor",IF(Respostas[[#This Row],[NOTA_FINAL_NPS]]&lt;6,"Detrator","Neutro"))</f>
        <v>Promotor</v>
      </c>
    </row>
    <row r="1439" spans="2:11" x14ac:dyDescent="0.2">
      <c r="B1439" s="15">
        <v>44526</v>
      </c>
      <c r="C1439" s="15" t="str">
        <f>UPPER(TEXT(Respostas[[#This Row],[DATA_RESPOSTA]],"mmm"))</f>
        <v>NOV</v>
      </c>
      <c r="D1439" s="16">
        <v>9001160</v>
      </c>
      <c r="E1439" s="16" t="str">
        <f>VLOOKUP(Respostas[[#This Row],[CÓD_CLIENTE]],CadastroClientes[[COD_CLIENTE]:[GERENTE]],5,0)</f>
        <v>Dexter</v>
      </c>
      <c r="F1439" s="16" t="str">
        <f>VLOOKUP(Respostas[[#This Row],[CÓD_CLIENTE]],Localidades[],2,0)</f>
        <v>Florianopolis</v>
      </c>
      <c r="G1439" s="16" t="str">
        <f>VLOOKUP(Respostas[[#This Row],[CÓD_CLIENTE]],Localidades[],3,0)</f>
        <v>SC</v>
      </c>
      <c r="H1439" s="16" t="str">
        <f>VLOOKUP(Respostas[[#This Row],[CÓD_CLIENTE]],Localidades[],4,0)</f>
        <v>Sul</v>
      </c>
      <c r="I1439" s="16" t="s">
        <v>1</v>
      </c>
      <c r="J1439" s="16">
        <v>9</v>
      </c>
      <c r="K1439" s="17" t="str">
        <f>IF(Respostas[[#This Row],[NOTA_FINAL_NPS]]&gt;=9,"Promotor",IF(Respostas[[#This Row],[NOTA_FINAL_NPS]]&lt;6,"Detrator","Neutro"))</f>
        <v>Promotor</v>
      </c>
    </row>
    <row r="1440" spans="2:11" x14ac:dyDescent="0.2">
      <c r="B1440" s="15">
        <v>44526</v>
      </c>
      <c r="C1440" s="15" t="str">
        <f>UPPER(TEXT(Respostas[[#This Row],[DATA_RESPOSTA]],"mmm"))</f>
        <v>NOV</v>
      </c>
      <c r="D1440" s="16">
        <v>9001472</v>
      </c>
      <c r="E1440" s="16" t="str">
        <f>VLOOKUP(Respostas[[#This Row],[CÓD_CLIENTE]],CadastroClientes[[COD_CLIENTE]:[GERENTE]],5,0)</f>
        <v>Michael</v>
      </c>
      <c r="F1440" s="16" t="str">
        <f>VLOOKUP(Respostas[[#This Row],[CÓD_CLIENTE]],Localidades[],2,0)</f>
        <v>Goiania</v>
      </c>
      <c r="G1440" s="16" t="str">
        <f>VLOOKUP(Respostas[[#This Row],[CÓD_CLIENTE]],Localidades[],3,0)</f>
        <v>GO</v>
      </c>
      <c r="H1440" s="16" t="str">
        <f>VLOOKUP(Respostas[[#This Row],[CÓD_CLIENTE]],Localidades[],4,0)</f>
        <v>Centro-oeste</v>
      </c>
      <c r="I1440" s="16" t="s">
        <v>57</v>
      </c>
      <c r="J1440" s="16">
        <v>9</v>
      </c>
      <c r="K1440" s="17" t="str">
        <f>IF(Respostas[[#This Row],[NOTA_FINAL_NPS]]&gt;=9,"Promotor",IF(Respostas[[#This Row],[NOTA_FINAL_NPS]]&lt;6,"Detrator","Neutro"))</f>
        <v>Promotor</v>
      </c>
    </row>
    <row r="1441" spans="2:11" x14ac:dyDescent="0.2">
      <c r="B1441" s="15">
        <v>44527</v>
      </c>
      <c r="C1441" s="15" t="str">
        <f>UPPER(TEXT(Respostas[[#This Row],[DATA_RESPOSTA]],"mmm"))</f>
        <v>NOV</v>
      </c>
      <c r="D1441" s="16">
        <v>9000470</v>
      </c>
      <c r="E1441" s="16" t="str">
        <f>VLOOKUP(Respostas[[#This Row],[CÓD_CLIENTE]],CadastroClientes[[COD_CLIENTE]:[GERENTE]],5,0)</f>
        <v>Analise</v>
      </c>
      <c r="F1441" s="16" t="str">
        <f>VLOOKUP(Respostas[[#This Row],[CÓD_CLIENTE]],Localidades[],2,0)</f>
        <v>Rio de Janeiro</v>
      </c>
      <c r="G1441" s="16" t="str">
        <f>VLOOKUP(Respostas[[#This Row],[CÓD_CLIENTE]],Localidades[],3,0)</f>
        <v>RJ</v>
      </c>
      <c r="H1441" s="16" t="str">
        <f>VLOOKUP(Respostas[[#This Row],[CÓD_CLIENTE]],Localidades[],4,0)</f>
        <v>Sudeste</v>
      </c>
      <c r="I1441" s="16" t="s">
        <v>57</v>
      </c>
      <c r="J1441" s="16">
        <v>7</v>
      </c>
      <c r="K1441" s="17" t="str">
        <f>IF(Respostas[[#This Row],[NOTA_FINAL_NPS]]&gt;=9,"Promotor",IF(Respostas[[#This Row],[NOTA_FINAL_NPS]]&lt;6,"Detrator","Neutro"))</f>
        <v>Neutro</v>
      </c>
    </row>
    <row r="1442" spans="2:11" x14ac:dyDescent="0.2">
      <c r="B1442" s="15">
        <v>44527</v>
      </c>
      <c r="C1442" s="15" t="str">
        <f>UPPER(TEXT(Respostas[[#This Row],[DATA_RESPOSTA]],"mmm"))</f>
        <v>NOV</v>
      </c>
      <c r="D1442" s="16">
        <v>9000493</v>
      </c>
      <c r="E1442" s="16" t="str">
        <f>VLOOKUP(Respostas[[#This Row],[CÓD_CLIENTE]],CadastroClientes[[COD_CLIENTE]:[GERENTE]],5,0)</f>
        <v>Analise</v>
      </c>
      <c r="F1442" s="16" t="str">
        <f>VLOOKUP(Respostas[[#This Row],[CÓD_CLIENTE]],Localidades[],2,0)</f>
        <v>Porto Alegre</v>
      </c>
      <c r="G1442" s="16" t="str">
        <f>VLOOKUP(Respostas[[#This Row],[CÓD_CLIENTE]],Localidades[],3,0)</f>
        <v>RS</v>
      </c>
      <c r="H1442" s="16" t="str">
        <f>VLOOKUP(Respostas[[#This Row],[CÓD_CLIENTE]],Localidades[],4,0)</f>
        <v>Sul</v>
      </c>
      <c r="I1442" s="16" t="s">
        <v>1</v>
      </c>
      <c r="J1442" s="16">
        <v>6</v>
      </c>
      <c r="K1442" s="17" t="str">
        <f>IF(Respostas[[#This Row],[NOTA_FINAL_NPS]]&gt;=9,"Promotor",IF(Respostas[[#This Row],[NOTA_FINAL_NPS]]&lt;6,"Detrator","Neutro"))</f>
        <v>Neutro</v>
      </c>
    </row>
    <row r="1443" spans="2:11" x14ac:dyDescent="0.2">
      <c r="B1443" s="15">
        <v>44527</v>
      </c>
      <c r="C1443" s="15" t="str">
        <f>UPPER(TEXT(Respostas[[#This Row],[DATA_RESPOSTA]],"mmm"))</f>
        <v>NOV</v>
      </c>
      <c r="D1443" s="16">
        <v>9001035</v>
      </c>
      <c r="E1443" s="16" t="str">
        <f>VLOOKUP(Respostas[[#This Row],[CÓD_CLIENTE]],CadastroClientes[[COD_CLIENTE]:[GERENTE]],5,0)</f>
        <v>Kate</v>
      </c>
      <c r="F1443" s="16" t="str">
        <f>VLOOKUP(Respostas[[#This Row],[CÓD_CLIENTE]],Localidades[],2,0)</f>
        <v>Manaus</v>
      </c>
      <c r="G1443" s="16" t="str">
        <f>VLOOKUP(Respostas[[#This Row],[CÓD_CLIENTE]],Localidades[],3,0)</f>
        <v>AM</v>
      </c>
      <c r="H1443" s="16" t="str">
        <f>VLOOKUP(Respostas[[#This Row],[CÓD_CLIENTE]],Localidades[],4,0)</f>
        <v>Norte</v>
      </c>
      <c r="I1443" s="16" t="s">
        <v>56</v>
      </c>
      <c r="J1443" s="16">
        <v>5</v>
      </c>
      <c r="K1443" s="17" t="str">
        <f>IF(Respostas[[#This Row],[NOTA_FINAL_NPS]]&gt;=9,"Promotor",IF(Respostas[[#This Row],[NOTA_FINAL_NPS]]&lt;6,"Detrator","Neutro"))</f>
        <v>Detrator</v>
      </c>
    </row>
    <row r="1444" spans="2:11" x14ac:dyDescent="0.2">
      <c r="B1444" s="15">
        <v>44527</v>
      </c>
      <c r="C1444" s="15" t="str">
        <f>UPPER(TEXT(Respostas[[#This Row],[DATA_RESPOSTA]],"mmm"))</f>
        <v>NOV</v>
      </c>
      <c r="D1444" s="16">
        <v>9001356</v>
      </c>
      <c r="E1444" s="16" t="str">
        <f>VLOOKUP(Respostas[[#This Row],[CÓD_CLIENTE]],CadastroClientes[[COD_CLIENTE]:[GERENTE]],5,0)</f>
        <v>Analise</v>
      </c>
      <c r="F1444" s="16" t="str">
        <f>VLOOKUP(Respostas[[#This Row],[CÓD_CLIENTE]],Localidades[],2,0)</f>
        <v>Campinas</v>
      </c>
      <c r="G1444" s="16" t="str">
        <f>VLOOKUP(Respostas[[#This Row],[CÓD_CLIENTE]],Localidades[],3,0)</f>
        <v>SP</v>
      </c>
      <c r="H1444" s="16" t="str">
        <f>VLOOKUP(Respostas[[#This Row],[CÓD_CLIENTE]],Localidades[],4,0)</f>
        <v>Sudeste</v>
      </c>
      <c r="I1444" s="16" t="s">
        <v>54</v>
      </c>
      <c r="J1444" s="16">
        <v>4</v>
      </c>
      <c r="K1444" s="17" t="str">
        <f>IF(Respostas[[#This Row],[NOTA_FINAL_NPS]]&gt;=9,"Promotor",IF(Respostas[[#This Row],[NOTA_FINAL_NPS]]&lt;6,"Detrator","Neutro"))</f>
        <v>Detrator</v>
      </c>
    </row>
    <row r="1445" spans="2:11" x14ac:dyDescent="0.2">
      <c r="B1445" s="15">
        <v>44528</v>
      </c>
      <c r="C1445" s="15" t="str">
        <f>UPPER(TEXT(Respostas[[#This Row],[DATA_RESPOSTA]],"mmm"))</f>
        <v>NOV</v>
      </c>
      <c r="D1445" s="16">
        <v>9000160</v>
      </c>
      <c r="E1445" s="16" t="str">
        <f>VLOOKUP(Respostas[[#This Row],[CÓD_CLIENTE]],CadastroClientes[[COD_CLIENTE]:[GERENTE]],5,0)</f>
        <v>Dexter</v>
      </c>
      <c r="F1445" s="16" t="str">
        <f>VLOOKUP(Respostas[[#This Row],[CÓD_CLIENTE]],Localidades[],2,0)</f>
        <v>Goiania</v>
      </c>
      <c r="G1445" s="16" t="str">
        <f>VLOOKUP(Respostas[[#This Row],[CÓD_CLIENTE]],Localidades[],3,0)</f>
        <v>GO</v>
      </c>
      <c r="H1445" s="16" t="str">
        <f>VLOOKUP(Respostas[[#This Row],[CÓD_CLIENTE]],Localidades[],4,0)</f>
        <v>Centro-oeste</v>
      </c>
      <c r="I1445" s="16" t="s">
        <v>54</v>
      </c>
      <c r="J1445" s="16">
        <v>10</v>
      </c>
      <c r="K1445" s="17" t="str">
        <f>IF(Respostas[[#This Row],[NOTA_FINAL_NPS]]&gt;=9,"Promotor",IF(Respostas[[#This Row],[NOTA_FINAL_NPS]]&lt;6,"Detrator","Neutro"))</f>
        <v>Promotor</v>
      </c>
    </row>
    <row r="1446" spans="2:11" x14ac:dyDescent="0.2">
      <c r="B1446" s="15">
        <v>44528</v>
      </c>
      <c r="C1446" s="15" t="str">
        <f>UPPER(TEXT(Respostas[[#This Row],[DATA_RESPOSTA]],"mmm"))</f>
        <v>NOV</v>
      </c>
      <c r="D1446" s="16">
        <v>9000318</v>
      </c>
      <c r="E1446" s="16" t="str">
        <f>VLOOKUP(Respostas[[#This Row],[CÓD_CLIENTE]],CadastroClientes[[COD_CLIENTE]:[GERENTE]],5,0)</f>
        <v>Analise</v>
      </c>
      <c r="F1446" s="16" t="str">
        <f>VLOOKUP(Respostas[[#This Row],[CÓD_CLIENTE]],Localidades[],2,0)</f>
        <v>Manaus</v>
      </c>
      <c r="G1446" s="16" t="str">
        <f>VLOOKUP(Respostas[[#This Row],[CÓD_CLIENTE]],Localidades[],3,0)</f>
        <v>AM</v>
      </c>
      <c r="H1446" s="16" t="str">
        <f>VLOOKUP(Respostas[[#This Row],[CÓD_CLIENTE]],Localidades[],4,0)</f>
        <v>Norte</v>
      </c>
      <c r="I1446" s="16" t="s">
        <v>1</v>
      </c>
      <c r="J1446" s="16">
        <v>9</v>
      </c>
      <c r="K1446" s="17" t="str">
        <f>IF(Respostas[[#This Row],[NOTA_FINAL_NPS]]&gt;=9,"Promotor",IF(Respostas[[#This Row],[NOTA_FINAL_NPS]]&lt;6,"Detrator","Neutro"))</f>
        <v>Promotor</v>
      </c>
    </row>
    <row r="1447" spans="2:11" x14ac:dyDescent="0.2">
      <c r="B1447" s="15">
        <v>44528</v>
      </c>
      <c r="C1447" s="15" t="str">
        <f>UPPER(TEXT(Respostas[[#This Row],[DATA_RESPOSTA]],"mmm"))</f>
        <v>NOV</v>
      </c>
      <c r="D1447" s="16">
        <v>9001250</v>
      </c>
      <c r="E1447" s="16" t="str">
        <f>VLOOKUP(Respostas[[#This Row],[CÓD_CLIENTE]],CadastroClientes[[COD_CLIENTE]:[GERENTE]],5,0)</f>
        <v>Kate</v>
      </c>
      <c r="F1447" s="16" t="str">
        <f>VLOOKUP(Respostas[[#This Row],[CÓD_CLIENTE]],Localidades[],2,0)</f>
        <v>Recife</v>
      </c>
      <c r="G1447" s="16" t="str">
        <f>VLOOKUP(Respostas[[#This Row],[CÓD_CLIENTE]],Localidades[],3,0)</f>
        <v>PE</v>
      </c>
      <c r="H1447" s="16" t="str">
        <f>VLOOKUP(Respostas[[#This Row],[CÓD_CLIENTE]],Localidades[],4,0)</f>
        <v>Nordeste</v>
      </c>
      <c r="I1447" s="16" t="s">
        <v>54</v>
      </c>
      <c r="J1447" s="16">
        <v>1</v>
      </c>
      <c r="K1447" s="17" t="str">
        <f>IF(Respostas[[#This Row],[NOTA_FINAL_NPS]]&gt;=9,"Promotor",IF(Respostas[[#This Row],[NOTA_FINAL_NPS]]&lt;6,"Detrator","Neutro"))</f>
        <v>Detrator</v>
      </c>
    </row>
    <row r="1448" spans="2:11" x14ac:dyDescent="0.2">
      <c r="B1448" s="15">
        <v>44528</v>
      </c>
      <c r="C1448" s="15" t="str">
        <f>UPPER(TEXT(Respostas[[#This Row],[DATA_RESPOSTA]],"mmm"))</f>
        <v>NOV</v>
      </c>
      <c r="D1448" s="16">
        <v>9001269</v>
      </c>
      <c r="E1448" s="16" t="str">
        <f>VLOOKUP(Respostas[[#This Row],[CÓD_CLIENTE]],CadastroClientes[[COD_CLIENTE]:[GERENTE]],5,0)</f>
        <v>Aria</v>
      </c>
      <c r="F1448" s="16" t="str">
        <f>VLOOKUP(Respostas[[#This Row],[CÓD_CLIENTE]],Localidades[],2,0)</f>
        <v>Porto Alegre</v>
      </c>
      <c r="G1448" s="16" t="str">
        <f>VLOOKUP(Respostas[[#This Row],[CÓD_CLIENTE]],Localidades[],3,0)</f>
        <v>RS</v>
      </c>
      <c r="H1448" s="16" t="str">
        <f>VLOOKUP(Respostas[[#This Row],[CÓD_CLIENTE]],Localidades[],4,0)</f>
        <v>Sul</v>
      </c>
      <c r="I1448" s="16" t="s">
        <v>54</v>
      </c>
      <c r="J1448" s="16">
        <v>2</v>
      </c>
      <c r="K1448" s="17" t="str">
        <f>IF(Respostas[[#This Row],[NOTA_FINAL_NPS]]&gt;=9,"Promotor",IF(Respostas[[#This Row],[NOTA_FINAL_NPS]]&lt;6,"Detrator","Neutro"))</f>
        <v>Detrator</v>
      </c>
    </row>
    <row r="1449" spans="2:11" x14ac:dyDescent="0.2">
      <c r="B1449" s="15">
        <v>44529</v>
      </c>
      <c r="C1449" s="15" t="str">
        <f>UPPER(TEXT(Respostas[[#This Row],[DATA_RESPOSTA]],"mmm"))</f>
        <v>NOV</v>
      </c>
      <c r="D1449" s="16">
        <v>9000941</v>
      </c>
      <c r="E1449" s="16" t="str">
        <f>VLOOKUP(Respostas[[#This Row],[CÓD_CLIENTE]],CadastroClientes[[COD_CLIENTE]:[GERENTE]],5,0)</f>
        <v>Aria</v>
      </c>
      <c r="F1449" s="16" t="str">
        <f>VLOOKUP(Respostas[[#This Row],[CÓD_CLIENTE]],Localidades[],2,0)</f>
        <v>Porto Alegre</v>
      </c>
      <c r="G1449" s="16" t="str">
        <f>VLOOKUP(Respostas[[#This Row],[CÓD_CLIENTE]],Localidades[],3,0)</f>
        <v>RS</v>
      </c>
      <c r="H1449" s="16" t="str">
        <f>VLOOKUP(Respostas[[#This Row],[CÓD_CLIENTE]],Localidades[],4,0)</f>
        <v>Sul</v>
      </c>
      <c r="I1449" s="16" t="s">
        <v>56</v>
      </c>
      <c r="J1449" s="16">
        <v>7</v>
      </c>
      <c r="K1449" s="17" t="str">
        <f>IF(Respostas[[#This Row],[NOTA_FINAL_NPS]]&gt;=9,"Promotor",IF(Respostas[[#This Row],[NOTA_FINAL_NPS]]&lt;6,"Detrator","Neutro"))</f>
        <v>Neutro</v>
      </c>
    </row>
    <row r="1450" spans="2:11" x14ac:dyDescent="0.2">
      <c r="B1450" s="15">
        <v>44529</v>
      </c>
      <c r="C1450" s="15" t="str">
        <f>UPPER(TEXT(Respostas[[#This Row],[DATA_RESPOSTA]],"mmm"))</f>
        <v>NOV</v>
      </c>
      <c r="D1450" s="16">
        <v>9001059</v>
      </c>
      <c r="E1450" s="16" t="str">
        <f>VLOOKUP(Respostas[[#This Row],[CÓD_CLIENTE]],CadastroClientes[[COD_CLIENTE]:[GERENTE]],5,0)</f>
        <v>Dexter</v>
      </c>
      <c r="F1450" s="16" t="str">
        <f>VLOOKUP(Respostas[[#This Row],[CÓD_CLIENTE]],Localidades[],2,0)</f>
        <v>Manaus</v>
      </c>
      <c r="G1450" s="16" t="str">
        <f>VLOOKUP(Respostas[[#This Row],[CÓD_CLIENTE]],Localidades[],3,0)</f>
        <v>AM</v>
      </c>
      <c r="H1450" s="16" t="str">
        <f>VLOOKUP(Respostas[[#This Row],[CÓD_CLIENTE]],Localidades[],4,0)</f>
        <v>Norte</v>
      </c>
      <c r="I1450" s="16" t="s">
        <v>54</v>
      </c>
      <c r="J1450" s="16">
        <v>3</v>
      </c>
      <c r="K1450" s="17" t="str">
        <f>IF(Respostas[[#This Row],[NOTA_FINAL_NPS]]&gt;=9,"Promotor",IF(Respostas[[#This Row],[NOTA_FINAL_NPS]]&lt;6,"Detrator","Neutro"))</f>
        <v>Detrator</v>
      </c>
    </row>
    <row r="1451" spans="2:11" x14ac:dyDescent="0.2">
      <c r="B1451" s="15">
        <v>44529</v>
      </c>
      <c r="C1451" s="15" t="str">
        <f>UPPER(TEXT(Respostas[[#This Row],[DATA_RESPOSTA]],"mmm"))</f>
        <v>NOV</v>
      </c>
      <c r="D1451" s="16">
        <v>9001211</v>
      </c>
      <c r="E1451" s="16" t="str">
        <f>VLOOKUP(Respostas[[#This Row],[CÓD_CLIENTE]],CadastroClientes[[COD_CLIENTE]:[GERENTE]],5,0)</f>
        <v>Dexter</v>
      </c>
      <c r="F1451" s="16" t="str">
        <f>VLOOKUP(Respostas[[#This Row],[CÓD_CLIENTE]],Localidades[],2,0)</f>
        <v>Rio de Janeiro</v>
      </c>
      <c r="G1451" s="16" t="str">
        <f>VLOOKUP(Respostas[[#This Row],[CÓD_CLIENTE]],Localidades[],3,0)</f>
        <v>RJ</v>
      </c>
      <c r="H1451" s="16" t="str">
        <f>VLOOKUP(Respostas[[#This Row],[CÓD_CLIENTE]],Localidades[],4,0)</f>
        <v>Sudeste</v>
      </c>
      <c r="I1451" s="16" t="s">
        <v>56</v>
      </c>
      <c r="J1451" s="16">
        <v>7</v>
      </c>
      <c r="K1451" s="17" t="str">
        <f>IF(Respostas[[#This Row],[NOTA_FINAL_NPS]]&gt;=9,"Promotor",IF(Respostas[[#This Row],[NOTA_FINAL_NPS]]&lt;6,"Detrator","Neutro"))</f>
        <v>Neutro</v>
      </c>
    </row>
    <row r="1452" spans="2:11" x14ac:dyDescent="0.2">
      <c r="B1452" s="15">
        <v>44529</v>
      </c>
      <c r="C1452" s="15" t="str">
        <f>UPPER(TEXT(Respostas[[#This Row],[DATA_RESPOSTA]],"mmm"))</f>
        <v>NOV</v>
      </c>
      <c r="D1452" s="16">
        <v>9001505</v>
      </c>
      <c r="E1452" s="16" t="str">
        <f>VLOOKUP(Respostas[[#This Row],[CÓD_CLIENTE]],CadastroClientes[[COD_CLIENTE]:[GERENTE]],5,0)</f>
        <v>Michael</v>
      </c>
      <c r="F1452" s="16" t="str">
        <f>VLOOKUP(Respostas[[#This Row],[CÓD_CLIENTE]],Localidades[],2,0)</f>
        <v>Belo Horizonte</v>
      </c>
      <c r="G1452" s="16" t="str">
        <f>VLOOKUP(Respostas[[#This Row],[CÓD_CLIENTE]],Localidades[],3,0)</f>
        <v>MG</v>
      </c>
      <c r="H1452" s="16" t="str">
        <f>VLOOKUP(Respostas[[#This Row],[CÓD_CLIENTE]],Localidades[],4,0)</f>
        <v>Sudeste</v>
      </c>
      <c r="I1452" s="16" t="s">
        <v>57</v>
      </c>
      <c r="J1452" s="16">
        <v>2</v>
      </c>
      <c r="K1452" s="17" t="str">
        <f>IF(Respostas[[#This Row],[NOTA_FINAL_NPS]]&gt;=9,"Promotor",IF(Respostas[[#This Row],[NOTA_FINAL_NPS]]&lt;6,"Detrator","Neutro"))</f>
        <v>Detrator</v>
      </c>
    </row>
    <row r="1453" spans="2:11" x14ac:dyDescent="0.2">
      <c r="B1453" s="15">
        <v>44529</v>
      </c>
      <c r="C1453" s="15" t="str">
        <f>UPPER(TEXT(Respostas[[#This Row],[DATA_RESPOSTA]],"mmm"))</f>
        <v>NOV</v>
      </c>
      <c r="D1453" s="16">
        <v>9001583</v>
      </c>
      <c r="E1453" s="16" t="str">
        <f>VLOOKUP(Respostas[[#This Row],[CÓD_CLIENTE]],CadastroClientes[[COD_CLIENTE]:[GERENTE]],5,0)</f>
        <v>Aria</v>
      </c>
      <c r="F1453" s="16" t="str">
        <f>VLOOKUP(Respostas[[#This Row],[CÓD_CLIENTE]],Localidades[],2,0)</f>
        <v>Porto Alegre</v>
      </c>
      <c r="G1453" s="16" t="str">
        <f>VLOOKUP(Respostas[[#This Row],[CÓD_CLIENTE]],Localidades[],3,0)</f>
        <v>RS</v>
      </c>
      <c r="H1453" s="16" t="str">
        <f>VLOOKUP(Respostas[[#This Row],[CÓD_CLIENTE]],Localidades[],4,0)</f>
        <v>Sul</v>
      </c>
      <c r="I1453" s="16" t="s">
        <v>57</v>
      </c>
      <c r="J1453" s="16">
        <v>9</v>
      </c>
      <c r="K1453" s="17" t="str">
        <f>IF(Respostas[[#This Row],[NOTA_FINAL_NPS]]&gt;=9,"Promotor",IF(Respostas[[#This Row],[NOTA_FINAL_NPS]]&lt;6,"Detrator","Neutro"))</f>
        <v>Promotor</v>
      </c>
    </row>
    <row r="1454" spans="2:11" x14ac:dyDescent="0.2">
      <c r="B1454" s="15">
        <v>44530</v>
      </c>
      <c r="C1454" s="15" t="str">
        <f>UPPER(TEXT(Respostas[[#This Row],[DATA_RESPOSTA]],"mmm"))</f>
        <v>NOV</v>
      </c>
      <c r="D1454" s="16">
        <v>9000048</v>
      </c>
      <c r="E1454" s="16" t="str">
        <f>VLOOKUP(Respostas[[#This Row],[CÓD_CLIENTE]],CadastroClientes[[COD_CLIENTE]:[GERENTE]],5,0)</f>
        <v>Dexter</v>
      </c>
      <c r="F1454" s="16" t="str">
        <f>VLOOKUP(Respostas[[#This Row],[CÓD_CLIENTE]],Localidades[],2,0)</f>
        <v>Rio de Janeiro</v>
      </c>
      <c r="G1454" s="16" t="str">
        <f>VLOOKUP(Respostas[[#This Row],[CÓD_CLIENTE]],Localidades[],3,0)</f>
        <v>RJ</v>
      </c>
      <c r="H1454" s="16" t="str">
        <f>VLOOKUP(Respostas[[#This Row],[CÓD_CLIENTE]],Localidades[],4,0)</f>
        <v>Sudeste</v>
      </c>
      <c r="I1454" s="16" t="s">
        <v>57</v>
      </c>
      <c r="J1454" s="16">
        <v>10</v>
      </c>
      <c r="K1454" s="17" t="str">
        <f>IF(Respostas[[#This Row],[NOTA_FINAL_NPS]]&gt;=9,"Promotor",IF(Respostas[[#This Row],[NOTA_FINAL_NPS]]&lt;6,"Detrator","Neutro"))</f>
        <v>Promotor</v>
      </c>
    </row>
    <row r="1455" spans="2:11" x14ac:dyDescent="0.2">
      <c r="B1455" s="15">
        <v>44530</v>
      </c>
      <c r="C1455" s="15" t="str">
        <f>UPPER(TEXT(Respostas[[#This Row],[DATA_RESPOSTA]],"mmm"))</f>
        <v>NOV</v>
      </c>
      <c r="D1455" s="16">
        <v>9000370</v>
      </c>
      <c r="E1455" s="16" t="str">
        <f>VLOOKUP(Respostas[[#This Row],[CÓD_CLIENTE]],CadastroClientes[[COD_CLIENTE]:[GERENTE]],5,0)</f>
        <v>Analise</v>
      </c>
      <c r="F1455" s="16" t="str">
        <f>VLOOKUP(Respostas[[#This Row],[CÓD_CLIENTE]],Localidades[],2,0)</f>
        <v>Campinas</v>
      </c>
      <c r="G1455" s="16" t="str">
        <f>VLOOKUP(Respostas[[#This Row],[CÓD_CLIENTE]],Localidades[],3,0)</f>
        <v>SP</v>
      </c>
      <c r="H1455" s="16" t="str">
        <f>VLOOKUP(Respostas[[#This Row],[CÓD_CLIENTE]],Localidades[],4,0)</f>
        <v>Sudeste</v>
      </c>
      <c r="I1455" s="16" t="s">
        <v>58</v>
      </c>
      <c r="J1455" s="16">
        <v>9</v>
      </c>
      <c r="K1455" s="17" t="str">
        <f>IF(Respostas[[#This Row],[NOTA_FINAL_NPS]]&gt;=9,"Promotor",IF(Respostas[[#This Row],[NOTA_FINAL_NPS]]&lt;6,"Detrator","Neutro"))</f>
        <v>Promotor</v>
      </c>
    </row>
    <row r="1456" spans="2:11" x14ac:dyDescent="0.2">
      <c r="B1456" s="15">
        <v>44530</v>
      </c>
      <c r="C1456" s="15" t="str">
        <f>UPPER(TEXT(Respostas[[#This Row],[DATA_RESPOSTA]],"mmm"))</f>
        <v>NOV</v>
      </c>
      <c r="D1456" s="16">
        <v>9000469</v>
      </c>
      <c r="E1456" s="16" t="str">
        <f>VLOOKUP(Respostas[[#This Row],[CÓD_CLIENTE]],CadastroClientes[[COD_CLIENTE]:[GERENTE]],5,0)</f>
        <v>Analise</v>
      </c>
      <c r="F1456" s="16" t="str">
        <f>VLOOKUP(Respostas[[#This Row],[CÓD_CLIENTE]],Localidades[],2,0)</f>
        <v>Rio de Janeiro</v>
      </c>
      <c r="G1456" s="16" t="str">
        <f>VLOOKUP(Respostas[[#This Row],[CÓD_CLIENTE]],Localidades[],3,0)</f>
        <v>RJ</v>
      </c>
      <c r="H1456" s="16" t="str">
        <f>VLOOKUP(Respostas[[#This Row],[CÓD_CLIENTE]],Localidades[],4,0)</f>
        <v>Sudeste</v>
      </c>
      <c r="I1456" s="16" t="s">
        <v>54</v>
      </c>
      <c r="J1456" s="16">
        <v>9</v>
      </c>
      <c r="K1456" s="17" t="str">
        <f>IF(Respostas[[#This Row],[NOTA_FINAL_NPS]]&gt;=9,"Promotor",IF(Respostas[[#This Row],[NOTA_FINAL_NPS]]&lt;6,"Detrator","Neutro"))</f>
        <v>Promotor</v>
      </c>
    </row>
    <row r="1457" spans="2:11" x14ac:dyDescent="0.2">
      <c r="B1457" s="15">
        <v>44530</v>
      </c>
      <c r="C1457" s="15" t="str">
        <f>UPPER(TEXT(Respostas[[#This Row],[DATA_RESPOSTA]],"mmm"))</f>
        <v>NOV</v>
      </c>
      <c r="D1457" s="16">
        <v>9000556</v>
      </c>
      <c r="E1457" s="16" t="str">
        <f>VLOOKUP(Respostas[[#This Row],[CÓD_CLIENTE]],CadastroClientes[[COD_CLIENTE]:[GERENTE]],5,0)</f>
        <v>Analise</v>
      </c>
      <c r="F1457" s="16" t="str">
        <f>VLOOKUP(Respostas[[#This Row],[CÓD_CLIENTE]],Localidades[],2,0)</f>
        <v>Florianopolis</v>
      </c>
      <c r="G1457" s="16" t="str">
        <f>VLOOKUP(Respostas[[#This Row],[CÓD_CLIENTE]],Localidades[],3,0)</f>
        <v>SC</v>
      </c>
      <c r="H1457" s="16" t="str">
        <f>VLOOKUP(Respostas[[#This Row],[CÓD_CLIENTE]],Localidades[],4,0)</f>
        <v>Sul</v>
      </c>
      <c r="I1457" s="16" t="s">
        <v>1</v>
      </c>
      <c r="J1457" s="16">
        <v>2</v>
      </c>
      <c r="K1457" s="17" t="str">
        <f>IF(Respostas[[#This Row],[NOTA_FINAL_NPS]]&gt;=9,"Promotor",IF(Respostas[[#This Row],[NOTA_FINAL_NPS]]&lt;6,"Detrator","Neutro"))</f>
        <v>Detrator</v>
      </c>
    </row>
    <row r="1458" spans="2:11" x14ac:dyDescent="0.2">
      <c r="B1458" s="15">
        <v>44530</v>
      </c>
      <c r="C1458" s="15" t="str">
        <f>UPPER(TEXT(Respostas[[#This Row],[DATA_RESPOSTA]],"mmm"))</f>
        <v>NOV</v>
      </c>
      <c r="D1458" s="16">
        <v>9001042</v>
      </c>
      <c r="E1458" s="16" t="str">
        <f>VLOOKUP(Respostas[[#This Row],[CÓD_CLIENTE]],CadastroClientes[[COD_CLIENTE]:[GERENTE]],5,0)</f>
        <v>Aria</v>
      </c>
      <c r="F1458" s="16" t="str">
        <f>VLOOKUP(Respostas[[#This Row],[CÓD_CLIENTE]],Localidades[],2,0)</f>
        <v>São Paulo</v>
      </c>
      <c r="G1458" s="16" t="str">
        <f>VLOOKUP(Respostas[[#This Row],[CÓD_CLIENTE]],Localidades[],3,0)</f>
        <v>SP</v>
      </c>
      <c r="H1458" s="16" t="str">
        <f>VLOOKUP(Respostas[[#This Row],[CÓD_CLIENTE]],Localidades[],4,0)</f>
        <v>Sudeste</v>
      </c>
      <c r="I1458" s="16" t="s">
        <v>57</v>
      </c>
      <c r="J1458" s="16">
        <v>1</v>
      </c>
      <c r="K1458" s="17" t="str">
        <f>IF(Respostas[[#This Row],[NOTA_FINAL_NPS]]&gt;=9,"Promotor",IF(Respostas[[#This Row],[NOTA_FINAL_NPS]]&lt;6,"Detrator","Neutro"))</f>
        <v>Detrator</v>
      </c>
    </row>
    <row r="1459" spans="2:11" x14ac:dyDescent="0.2">
      <c r="B1459" s="15">
        <v>44530</v>
      </c>
      <c r="C1459" s="15" t="str">
        <f>UPPER(TEXT(Respostas[[#This Row],[DATA_RESPOSTA]],"mmm"))</f>
        <v>NOV</v>
      </c>
      <c r="D1459" s="16">
        <v>9001112</v>
      </c>
      <c r="E1459" s="16" t="str">
        <f>VLOOKUP(Respostas[[#This Row],[CÓD_CLIENTE]],CadastroClientes[[COD_CLIENTE]:[GERENTE]],5,0)</f>
        <v>Aria</v>
      </c>
      <c r="F1459" s="16" t="str">
        <f>VLOOKUP(Respostas[[#This Row],[CÓD_CLIENTE]],Localidades[],2,0)</f>
        <v>Campinas</v>
      </c>
      <c r="G1459" s="16" t="str">
        <f>VLOOKUP(Respostas[[#This Row],[CÓD_CLIENTE]],Localidades[],3,0)</f>
        <v>SP</v>
      </c>
      <c r="H1459" s="16" t="str">
        <f>VLOOKUP(Respostas[[#This Row],[CÓD_CLIENTE]],Localidades[],4,0)</f>
        <v>Sudeste</v>
      </c>
      <c r="I1459" s="16" t="s">
        <v>56</v>
      </c>
      <c r="J1459" s="16">
        <v>8</v>
      </c>
      <c r="K1459" s="17" t="str">
        <f>IF(Respostas[[#This Row],[NOTA_FINAL_NPS]]&gt;=9,"Promotor",IF(Respostas[[#This Row],[NOTA_FINAL_NPS]]&lt;6,"Detrator","Neutro"))</f>
        <v>Neutro</v>
      </c>
    </row>
    <row r="1460" spans="2:11" x14ac:dyDescent="0.2">
      <c r="B1460" s="15">
        <v>44530</v>
      </c>
      <c r="C1460" s="15" t="str">
        <f>UPPER(TEXT(Respostas[[#This Row],[DATA_RESPOSTA]],"mmm"))</f>
        <v>NOV</v>
      </c>
      <c r="D1460" s="16">
        <v>9001257</v>
      </c>
      <c r="E1460" s="16" t="str">
        <f>VLOOKUP(Respostas[[#This Row],[CÓD_CLIENTE]],CadastroClientes[[COD_CLIENTE]:[GERENTE]],5,0)</f>
        <v>Michael</v>
      </c>
      <c r="F1460" s="16" t="str">
        <f>VLOOKUP(Respostas[[#This Row],[CÓD_CLIENTE]],Localidades[],2,0)</f>
        <v>Goiania</v>
      </c>
      <c r="G1460" s="16" t="str">
        <f>VLOOKUP(Respostas[[#This Row],[CÓD_CLIENTE]],Localidades[],3,0)</f>
        <v>GO</v>
      </c>
      <c r="H1460" s="16" t="str">
        <f>VLOOKUP(Respostas[[#This Row],[CÓD_CLIENTE]],Localidades[],4,0)</f>
        <v>Centro-oeste</v>
      </c>
      <c r="I1460" s="16" t="s">
        <v>1</v>
      </c>
      <c r="J1460" s="16">
        <v>7</v>
      </c>
      <c r="K1460" s="17" t="str">
        <f>IF(Respostas[[#This Row],[NOTA_FINAL_NPS]]&gt;=9,"Promotor",IF(Respostas[[#This Row],[NOTA_FINAL_NPS]]&lt;6,"Detrator","Neutro"))</f>
        <v>Neutro</v>
      </c>
    </row>
    <row r="1461" spans="2:11" x14ac:dyDescent="0.2">
      <c r="B1461" s="15">
        <v>44530</v>
      </c>
      <c r="C1461" s="15" t="str">
        <f>UPPER(TEXT(Respostas[[#This Row],[DATA_RESPOSTA]],"mmm"))</f>
        <v>NOV</v>
      </c>
      <c r="D1461" s="16">
        <v>9001355</v>
      </c>
      <c r="E1461" s="16" t="str">
        <f>VLOOKUP(Respostas[[#This Row],[CÓD_CLIENTE]],CadastroClientes[[COD_CLIENTE]:[GERENTE]],5,0)</f>
        <v>Dexter</v>
      </c>
      <c r="F1461" s="16" t="str">
        <f>VLOOKUP(Respostas[[#This Row],[CÓD_CLIENTE]],Localidades[],2,0)</f>
        <v>Florianopolis</v>
      </c>
      <c r="G1461" s="16" t="str">
        <f>VLOOKUP(Respostas[[#This Row],[CÓD_CLIENTE]],Localidades[],3,0)</f>
        <v>SC</v>
      </c>
      <c r="H1461" s="16" t="str">
        <f>VLOOKUP(Respostas[[#This Row],[CÓD_CLIENTE]],Localidades[],4,0)</f>
        <v>Sul</v>
      </c>
      <c r="I1461" s="16" t="s">
        <v>57</v>
      </c>
      <c r="J1461" s="16">
        <v>4</v>
      </c>
      <c r="K1461" s="17" t="str">
        <f>IF(Respostas[[#This Row],[NOTA_FINAL_NPS]]&gt;=9,"Promotor",IF(Respostas[[#This Row],[NOTA_FINAL_NPS]]&lt;6,"Detrator","Neutro"))</f>
        <v>Detrator</v>
      </c>
    </row>
    <row r="1462" spans="2:11" x14ac:dyDescent="0.2">
      <c r="B1462" s="15">
        <v>44530</v>
      </c>
      <c r="C1462" s="15" t="str">
        <f>UPPER(TEXT(Respostas[[#This Row],[DATA_RESPOSTA]],"mmm"))</f>
        <v>NOV</v>
      </c>
      <c r="D1462" s="16">
        <v>9001487</v>
      </c>
      <c r="E1462" s="16" t="str">
        <f>VLOOKUP(Respostas[[#This Row],[CÓD_CLIENTE]],CadastroClientes[[COD_CLIENTE]:[GERENTE]],5,0)</f>
        <v>Michael</v>
      </c>
      <c r="F1462" s="16" t="str">
        <f>VLOOKUP(Respostas[[#This Row],[CÓD_CLIENTE]],Localidades[],2,0)</f>
        <v>Recife</v>
      </c>
      <c r="G1462" s="16" t="str">
        <f>VLOOKUP(Respostas[[#This Row],[CÓD_CLIENTE]],Localidades[],3,0)</f>
        <v>PE</v>
      </c>
      <c r="H1462" s="16" t="str">
        <f>VLOOKUP(Respostas[[#This Row],[CÓD_CLIENTE]],Localidades[],4,0)</f>
        <v>Nordeste</v>
      </c>
      <c r="I1462" s="16" t="s">
        <v>57</v>
      </c>
      <c r="J1462" s="16">
        <v>6</v>
      </c>
      <c r="K1462" s="17" t="str">
        <f>IF(Respostas[[#This Row],[NOTA_FINAL_NPS]]&gt;=9,"Promotor",IF(Respostas[[#This Row],[NOTA_FINAL_NPS]]&lt;6,"Detrator","Neutro"))</f>
        <v>Neutro</v>
      </c>
    </row>
    <row r="1463" spans="2:11" x14ac:dyDescent="0.2">
      <c r="B1463" s="15">
        <v>44530</v>
      </c>
      <c r="C1463" s="15" t="str">
        <f>UPPER(TEXT(Respostas[[#This Row],[DATA_RESPOSTA]],"mmm"))</f>
        <v>NOV</v>
      </c>
      <c r="D1463" s="16">
        <v>9001594</v>
      </c>
      <c r="E1463" s="16" t="str">
        <f>VLOOKUP(Respostas[[#This Row],[CÓD_CLIENTE]],CadastroClientes[[COD_CLIENTE]:[GERENTE]],5,0)</f>
        <v>Dexter</v>
      </c>
      <c r="F1463" s="16" t="str">
        <f>VLOOKUP(Respostas[[#This Row],[CÓD_CLIENTE]],Localidades[],2,0)</f>
        <v>Florianopolis</v>
      </c>
      <c r="G1463" s="16" t="str">
        <f>VLOOKUP(Respostas[[#This Row],[CÓD_CLIENTE]],Localidades[],3,0)</f>
        <v>SC</v>
      </c>
      <c r="H1463" s="16" t="str">
        <f>VLOOKUP(Respostas[[#This Row],[CÓD_CLIENTE]],Localidades[],4,0)</f>
        <v>Sul</v>
      </c>
      <c r="I1463" s="16" t="s">
        <v>57</v>
      </c>
      <c r="J1463" s="16">
        <v>1</v>
      </c>
      <c r="K1463" s="17" t="str">
        <f>IF(Respostas[[#This Row],[NOTA_FINAL_NPS]]&gt;=9,"Promotor",IF(Respostas[[#This Row],[NOTA_FINAL_NPS]]&lt;6,"Detrator","Neutro"))</f>
        <v>Detrator</v>
      </c>
    </row>
    <row r="1464" spans="2:11" x14ac:dyDescent="0.2">
      <c r="B1464" s="15">
        <v>44530</v>
      </c>
      <c r="C1464" s="15" t="str">
        <f>UPPER(TEXT(Respostas[[#This Row],[DATA_RESPOSTA]],"mmm"))</f>
        <v>NOV</v>
      </c>
      <c r="D1464" s="16">
        <v>9001611</v>
      </c>
      <c r="E1464" s="16" t="str">
        <f>VLOOKUP(Respostas[[#This Row],[CÓD_CLIENTE]],CadastroClientes[[COD_CLIENTE]:[GERENTE]],5,0)</f>
        <v>Dexter</v>
      </c>
      <c r="F1464" s="16" t="str">
        <f>VLOOKUP(Respostas[[#This Row],[CÓD_CLIENTE]],Localidades[],2,0)</f>
        <v>Belo Horizonte</v>
      </c>
      <c r="G1464" s="16" t="str">
        <f>VLOOKUP(Respostas[[#This Row],[CÓD_CLIENTE]],Localidades[],3,0)</f>
        <v>MG</v>
      </c>
      <c r="H1464" s="16" t="str">
        <f>VLOOKUP(Respostas[[#This Row],[CÓD_CLIENTE]],Localidades[],4,0)</f>
        <v>Sudeste</v>
      </c>
      <c r="I1464" s="16" t="s">
        <v>57</v>
      </c>
      <c r="J1464" s="16">
        <v>3</v>
      </c>
      <c r="K1464" s="17" t="str">
        <f>IF(Respostas[[#This Row],[NOTA_FINAL_NPS]]&gt;=9,"Promotor",IF(Respostas[[#This Row],[NOTA_FINAL_NPS]]&lt;6,"Detrator","Neutro"))</f>
        <v>Detrator</v>
      </c>
    </row>
    <row r="1465" spans="2:11" x14ac:dyDescent="0.2">
      <c r="B1465" s="15">
        <v>44531</v>
      </c>
      <c r="C1465" s="15" t="str">
        <f>UPPER(TEXT(Respostas[[#This Row],[DATA_RESPOSTA]],"mmm"))</f>
        <v>DEZ</v>
      </c>
      <c r="D1465" s="16">
        <v>9000098</v>
      </c>
      <c r="E1465" s="16" t="str">
        <f>VLOOKUP(Respostas[[#This Row],[CÓD_CLIENTE]],CadastroClientes[[COD_CLIENTE]:[GERENTE]],5,0)</f>
        <v>Dexter</v>
      </c>
      <c r="F1465" s="16" t="str">
        <f>VLOOKUP(Respostas[[#This Row],[CÓD_CLIENTE]],Localidades[],2,0)</f>
        <v>São Paulo</v>
      </c>
      <c r="G1465" s="16" t="str">
        <f>VLOOKUP(Respostas[[#This Row],[CÓD_CLIENTE]],Localidades[],3,0)</f>
        <v>SP</v>
      </c>
      <c r="H1465" s="16" t="str">
        <f>VLOOKUP(Respostas[[#This Row],[CÓD_CLIENTE]],Localidades[],4,0)</f>
        <v>Sudeste</v>
      </c>
      <c r="I1465" s="16" t="s">
        <v>56</v>
      </c>
      <c r="J1465" s="16">
        <v>2</v>
      </c>
      <c r="K1465" s="17" t="str">
        <f>IF(Respostas[[#This Row],[NOTA_FINAL_NPS]]&gt;=9,"Promotor",IF(Respostas[[#This Row],[NOTA_FINAL_NPS]]&lt;6,"Detrator","Neutro"))</f>
        <v>Detrator</v>
      </c>
    </row>
    <row r="1466" spans="2:11" x14ac:dyDescent="0.2">
      <c r="B1466" s="15">
        <v>44531</v>
      </c>
      <c r="C1466" s="15" t="str">
        <f>UPPER(TEXT(Respostas[[#This Row],[DATA_RESPOSTA]],"mmm"))</f>
        <v>DEZ</v>
      </c>
      <c r="D1466" s="16">
        <v>9000243</v>
      </c>
      <c r="E1466" s="16" t="str">
        <f>VLOOKUP(Respostas[[#This Row],[CÓD_CLIENTE]],CadastroClientes[[COD_CLIENTE]:[GERENTE]],5,0)</f>
        <v>Michael</v>
      </c>
      <c r="F1466" s="16" t="str">
        <f>VLOOKUP(Respostas[[#This Row],[CÓD_CLIENTE]],Localidades[],2,0)</f>
        <v>Rio de Janeiro</v>
      </c>
      <c r="G1466" s="16" t="str">
        <f>VLOOKUP(Respostas[[#This Row],[CÓD_CLIENTE]],Localidades[],3,0)</f>
        <v>RJ</v>
      </c>
      <c r="H1466" s="16" t="str">
        <f>VLOOKUP(Respostas[[#This Row],[CÓD_CLIENTE]],Localidades[],4,0)</f>
        <v>Sudeste</v>
      </c>
      <c r="I1466" s="16" t="s">
        <v>58</v>
      </c>
      <c r="J1466" s="16">
        <v>10</v>
      </c>
      <c r="K1466" s="17" t="str">
        <f>IF(Respostas[[#This Row],[NOTA_FINAL_NPS]]&gt;=9,"Promotor",IF(Respostas[[#This Row],[NOTA_FINAL_NPS]]&lt;6,"Detrator","Neutro"))</f>
        <v>Promotor</v>
      </c>
    </row>
    <row r="1467" spans="2:11" x14ac:dyDescent="0.2">
      <c r="B1467" s="15">
        <v>44531</v>
      </c>
      <c r="C1467" s="15" t="str">
        <f>UPPER(TEXT(Respostas[[#This Row],[DATA_RESPOSTA]],"mmm"))</f>
        <v>DEZ</v>
      </c>
      <c r="D1467" s="16">
        <v>9001374</v>
      </c>
      <c r="E1467" s="16" t="str">
        <f>VLOOKUP(Respostas[[#This Row],[CÓD_CLIENTE]],CadastroClientes[[COD_CLIENTE]:[GERENTE]],5,0)</f>
        <v>Aria</v>
      </c>
      <c r="F1467" s="16" t="str">
        <f>VLOOKUP(Respostas[[#This Row],[CÓD_CLIENTE]],Localidades[],2,0)</f>
        <v>Manaus</v>
      </c>
      <c r="G1467" s="16" t="str">
        <f>VLOOKUP(Respostas[[#This Row],[CÓD_CLIENTE]],Localidades[],3,0)</f>
        <v>AM</v>
      </c>
      <c r="H1467" s="16" t="str">
        <f>VLOOKUP(Respostas[[#This Row],[CÓD_CLIENTE]],Localidades[],4,0)</f>
        <v>Norte</v>
      </c>
      <c r="I1467" s="16" t="s">
        <v>57</v>
      </c>
      <c r="J1467" s="16">
        <v>4</v>
      </c>
      <c r="K1467" s="17" t="str">
        <f>IF(Respostas[[#This Row],[NOTA_FINAL_NPS]]&gt;=9,"Promotor",IF(Respostas[[#This Row],[NOTA_FINAL_NPS]]&lt;6,"Detrator","Neutro"))</f>
        <v>Detrator</v>
      </c>
    </row>
    <row r="1468" spans="2:11" x14ac:dyDescent="0.2">
      <c r="B1468" s="15">
        <v>44531</v>
      </c>
      <c r="C1468" s="15" t="str">
        <f>UPPER(TEXT(Respostas[[#This Row],[DATA_RESPOSTA]],"mmm"))</f>
        <v>DEZ</v>
      </c>
      <c r="D1468" s="16">
        <v>9001553</v>
      </c>
      <c r="E1468" s="16" t="str">
        <f>VLOOKUP(Respostas[[#This Row],[CÓD_CLIENTE]],CadastroClientes[[COD_CLIENTE]:[GERENTE]],5,0)</f>
        <v>Aria</v>
      </c>
      <c r="F1468" s="16" t="str">
        <f>VLOOKUP(Respostas[[#This Row],[CÓD_CLIENTE]],Localidades[],2,0)</f>
        <v>Goiania</v>
      </c>
      <c r="G1468" s="16" t="str">
        <f>VLOOKUP(Respostas[[#This Row],[CÓD_CLIENTE]],Localidades[],3,0)</f>
        <v>GO</v>
      </c>
      <c r="H1468" s="16" t="str">
        <f>VLOOKUP(Respostas[[#This Row],[CÓD_CLIENTE]],Localidades[],4,0)</f>
        <v>Centro-oeste</v>
      </c>
      <c r="I1468" s="16" t="s">
        <v>57</v>
      </c>
      <c r="J1468" s="16">
        <v>6</v>
      </c>
      <c r="K1468" s="17" t="str">
        <f>IF(Respostas[[#This Row],[NOTA_FINAL_NPS]]&gt;=9,"Promotor",IF(Respostas[[#This Row],[NOTA_FINAL_NPS]]&lt;6,"Detrator","Neutro"))</f>
        <v>Neutro</v>
      </c>
    </row>
    <row r="1469" spans="2:11" x14ac:dyDescent="0.2">
      <c r="B1469" s="15">
        <v>44531</v>
      </c>
      <c r="C1469" s="15" t="str">
        <f>UPPER(TEXT(Respostas[[#This Row],[DATA_RESPOSTA]],"mmm"))</f>
        <v>DEZ</v>
      </c>
      <c r="D1469" s="16">
        <v>9001595</v>
      </c>
      <c r="E1469" s="16" t="str">
        <f>VLOOKUP(Respostas[[#This Row],[CÓD_CLIENTE]],CadastroClientes[[COD_CLIENTE]:[GERENTE]],5,0)</f>
        <v>Analise</v>
      </c>
      <c r="F1469" s="16" t="str">
        <f>VLOOKUP(Respostas[[#This Row],[CÓD_CLIENTE]],Localidades[],2,0)</f>
        <v>Porto Alegre</v>
      </c>
      <c r="G1469" s="16" t="str">
        <f>VLOOKUP(Respostas[[#This Row],[CÓD_CLIENTE]],Localidades[],3,0)</f>
        <v>RS</v>
      </c>
      <c r="H1469" s="16" t="str">
        <f>VLOOKUP(Respostas[[#This Row],[CÓD_CLIENTE]],Localidades[],4,0)</f>
        <v>Sul</v>
      </c>
      <c r="I1469" s="16" t="s">
        <v>57</v>
      </c>
      <c r="J1469" s="16">
        <v>6</v>
      </c>
      <c r="K1469" s="17" t="str">
        <f>IF(Respostas[[#This Row],[NOTA_FINAL_NPS]]&gt;=9,"Promotor",IF(Respostas[[#This Row],[NOTA_FINAL_NPS]]&lt;6,"Detrator","Neutro"))</f>
        <v>Neutro</v>
      </c>
    </row>
    <row r="1470" spans="2:11" x14ac:dyDescent="0.2">
      <c r="B1470" s="15">
        <v>44532</v>
      </c>
      <c r="C1470" s="15" t="str">
        <f>UPPER(TEXT(Respostas[[#This Row],[DATA_RESPOSTA]],"mmm"))</f>
        <v>DEZ</v>
      </c>
      <c r="D1470" s="16">
        <v>9000154</v>
      </c>
      <c r="E1470" s="16" t="str">
        <f>VLOOKUP(Respostas[[#This Row],[CÓD_CLIENTE]],CadastroClientes[[COD_CLIENTE]:[GERENTE]],5,0)</f>
        <v>Dexter</v>
      </c>
      <c r="F1470" s="16" t="str">
        <f>VLOOKUP(Respostas[[#This Row],[CÓD_CLIENTE]],Localidades[],2,0)</f>
        <v>Rio de Janeiro</v>
      </c>
      <c r="G1470" s="16" t="str">
        <f>VLOOKUP(Respostas[[#This Row],[CÓD_CLIENTE]],Localidades[],3,0)</f>
        <v>RJ</v>
      </c>
      <c r="H1470" s="16" t="str">
        <f>VLOOKUP(Respostas[[#This Row],[CÓD_CLIENTE]],Localidades[],4,0)</f>
        <v>Sudeste</v>
      </c>
      <c r="I1470" s="16" t="s">
        <v>58</v>
      </c>
      <c r="J1470" s="16">
        <v>5</v>
      </c>
      <c r="K1470" s="17" t="str">
        <f>IF(Respostas[[#This Row],[NOTA_FINAL_NPS]]&gt;=9,"Promotor",IF(Respostas[[#This Row],[NOTA_FINAL_NPS]]&lt;6,"Detrator","Neutro"))</f>
        <v>Detrator</v>
      </c>
    </row>
    <row r="1471" spans="2:11" x14ac:dyDescent="0.2">
      <c r="B1471" s="15">
        <v>44532</v>
      </c>
      <c r="C1471" s="15" t="str">
        <f>UPPER(TEXT(Respostas[[#This Row],[DATA_RESPOSTA]],"mmm"))</f>
        <v>DEZ</v>
      </c>
      <c r="D1471" s="16">
        <v>9000315</v>
      </c>
      <c r="E1471" s="16" t="str">
        <f>VLOOKUP(Respostas[[#This Row],[CÓD_CLIENTE]],CadastroClientes[[COD_CLIENTE]:[GERENTE]],5,0)</f>
        <v>Analise</v>
      </c>
      <c r="F1471" s="16" t="str">
        <f>VLOOKUP(Respostas[[#This Row],[CÓD_CLIENTE]],Localidades[],2,0)</f>
        <v>Manaus</v>
      </c>
      <c r="G1471" s="16" t="str">
        <f>VLOOKUP(Respostas[[#This Row],[CÓD_CLIENTE]],Localidades[],3,0)</f>
        <v>AM</v>
      </c>
      <c r="H1471" s="16" t="str">
        <f>VLOOKUP(Respostas[[#This Row],[CÓD_CLIENTE]],Localidades[],4,0)</f>
        <v>Norte</v>
      </c>
      <c r="I1471" s="16" t="s">
        <v>1</v>
      </c>
      <c r="J1471" s="16">
        <v>10</v>
      </c>
      <c r="K1471" s="17" t="str">
        <f>IF(Respostas[[#This Row],[NOTA_FINAL_NPS]]&gt;=9,"Promotor",IF(Respostas[[#This Row],[NOTA_FINAL_NPS]]&lt;6,"Detrator","Neutro"))</f>
        <v>Promotor</v>
      </c>
    </row>
    <row r="1472" spans="2:11" x14ac:dyDescent="0.2">
      <c r="B1472" s="15">
        <v>44532</v>
      </c>
      <c r="C1472" s="15" t="str">
        <f>UPPER(TEXT(Respostas[[#This Row],[DATA_RESPOSTA]],"mmm"))</f>
        <v>DEZ</v>
      </c>
      <c r="D1472" s="16">
        <v>9000770</v>
      </c>
      <c r="E1472" s="16" t="str">
        <f>VLOOKUP(Respostas[[#This Row],[CÓD_CLIENTE]],CadastroClientes[[COD_CLIENTE]:[GERENTE]],5,0)</f>
        <v>Dexter</v>
      </c>
      <c r="F1472" s="16" t="str">
        <f>VLOOKUP(Respostas[[#This Row],[CÓD_CLIENTE]],Localidades[],2,0)</f>
        <v>Belo Horizonte</v>
      </c>
      <c r="G1472" s="16" t="str">
        <f>VLOOKUP(Respostas[[#This Row],[CÓD_CLIENTE]],Localidades[],3,0)</f>
        <v>MG</v>
      </c>
      <c r="H1472" s="16" t="str">
        <f>VLOOKUP(Respostas[[#This Row],[CÓD_CLIENTE]],Localidades[],4,0)</f>
        <v>Sudeste</v>
      </c>
      <c r="I1472" s="16" t="s">
        <v>57</v>
      </c>
      <c r="J1472" s="16">
        <v>10</v>
      </c>
      <c r="K1472" s="17" t="str">
        <f>IF(Respostas[[#This Row],[NOTA_FINAL_NPS]]&gt;=9,"Promotor",IF(Respostas[[#This Row],[NOTA_FINAL_NPS]]&lt;6,"Detrator","Neutro"))</f>
        <v>Promotor</v>
      </c>
    </row>
    <row r="1473" spans="2:11" x14ac:dyDescent="0.2">
      <c r="B1473" s="15">
        <v>44532</v>
      </c>
      <c r="C1473" s="15" t="str">
        <f>UPPER(TEXT(Respostas[[#This Row],[DATA_RESPOSTA]],"mmm"))</f>
        <v>DEZ</v>
      </c>
      <c r="D1473" s="16">
        <v>9000771</v>
      </c>
      <c r="E1473" s="16" t="str">
        <f>VLOOKUP(Respostas[[#This Row],[CÓD_CLIENTE]],CadastroClientes[[COD_CLIENTE]:[GERENTE]],5,0)</f>
        <v>Dexter</v>
      </c>
      <c r="F1473" s="16" t="str">
        <f>VLOOKUP(Respostas[[#This Row],[CÓD_CLIENTE]],Localidades[],2,0)</f>
        <v>Belo Horizonte</v>
      </c>
      <c r="G1473" s="16" t="str">
        <f>VLOOKUP(Respostas[[#This Row],[CÓD_CLIENTE]],Localidades[],3,0)</f>
        <v>MG</v>
      </c>
      <c r="H1473" s="16" t="str">
        <f>VLOOKUP(Respostas[[#This Row],[CÓD_CLIENTE]],Localidades[],4,0)</f>
        <v>Sudeste</v>
      </c>
      <c r="I1473" s="16" t="s">
        <v>56</v>
      </c>
      <c r="J1473" s="16">
        <v>8</v>
      </c>
      <c r="K1473" s="17" t="str">
        <f>IF(Respostas[[#This Row],[NOTA_FINAL_NPS]]&gt;=9,"Promotor",IF(Respostas[[#This Row],[NOTA_FINAL_NPS]]&lt;6,"Detrator","Neutro"))</f>
        <v>Neutro</v>
      </c>
    </row>
    <row r="1474" spans="2:11" x14ac:dyDescent="0.2">
      <c r="B1474" s="15">
        <v>44532</v>
      </c>
      <c r="C1474" s="15" t="str">
        <f>UPPER(TEXT(Respostas[[#This Row],[DATA_RESPOSTA]],"mmm"))</f>
        <v>DEZ</v>
      </c>
      <c r="D1474" s="16">
        <v>9001459</v>
      </c>
      <c r="E1474" s="16" t="str">
        <f>VLOOKUP(Respostas[[#This Row],[CÓD_CLIENTE]],CadastroClientes[[COD_CLIENTE]:[GERENTE]],5,0)</f>
        <v>Michael</v>
      </c>
      <c r="F1474" s="16" t="str">
        <f>VLOOKUP(Respostas[[#This Row],[CÓD_CLIENTE]],Localidades[],2,0)</f>
        <v>São Paulo</v>
      </c>
      <c r="G1474" s="16" t="str">
        <f>VLOOKUP(Respostas[[#This Row],[CÓD_CLIENTE]],Localidades[],3,0)</f>
        <v>SP</v>
      </c>
      <c r="H1474" s="16" t="str">
        <f>VLOOKUP(Respostas[[#This Row],[CÓD_CLIENTE]],Localidades[],4,0)</f>
        <v>Sudeste</v>
      </c>
      <c r="I1474" s="16" t="s">
        <v>57</v>
      </c>
      <c r="J1474" s="16">
        <v>4</v>
      </c>
      <c r="K1474" s="17" t="str">
        <f>IF(Respostas[[#This Row],[NOTA_FINAL_NPS]]&gt;=9,"Promotor",IF(Respostas[[#This Row],[NOTA_FINAL_NPS]]&lt;6,"Detrator","Neutro"))</f>
        <v>Detrator</v>
      </c>
    </row>
    <row r="1475" spans="2:11" x14ac:dyDescent="0.2">
      <c r="B1475" s="15">
        <v>44532</v>
      </c>
      <c r="C1475" s="15" t="str">
        <f>UPPER(TEXT(Respostas[[#This Row],[DATA_RESPOSTA]],"mmm"))</f>
        <v>DEZ</v>
      </c>
      <c r="D1475" s="16">
        <v>9001592</v>
      </c>
      <c r="E1475" s="16" t="str">
        <f>VLOOKUP(Respostas[[#This Row],[CÓD_CLIENTE]],CadastroClientes[[COD_CLIENTE]:[GERENTE]],5,0)</f>
        <v>Aria</v>
      </c>
      <c r="F1475" s="16" t="str">
        <f>VLOOKUP(Respostas[[#This Row],[CÓD_CLIENTE]],Localidades[],2,0)</f>
        <v>Goiania</v>
      </c>
      <c r="G1475" s="16" t="str">
        <f>VLOOKUP(Respostas[[#This Row],[CÓD_CLIENTE]],Localidades[],3,0)</f>
        <v>GO</v>
      </c>
      <c r="H1475" s="16" t="str">
        <f>VLOOKUP(Respostas[[#This Row],[CÓD_CLIENTE]],Localidades[],4,0)</f>
        <v>Centro-oeste</v>
      </c>
      <c r="I1475" s="16" t="s">
        <v>57</v>
      </c>
      <c r="J1475" s="16">
        <v>10</v>
      </c>
      <c r="K1475" s="17" t="str">
        <f>IF(Respostas[[#This Row],[NOTA_FINAL_NPS]]&gt;=9,"Promotor",IF(Respostas[[#This Row],[NOTA_FINAL_NPS]]&lt;6,"Detrator","Neutro"))</f>
        <v>Promotor</v>
      </c>
    </row>
    <row r="1476" spans="2:11" x14ac:dyDescent="0.2">
      <c r="B1476" s="15">
        <v>44533</v>
      </c>
      <c r="C1476" s="15" t="str">
        <f>UPPER(TEXT(Respostas[[#This Row],[DATA_RESPOSTA]],"mmm"))</f>
        <v>DEZ</v>
      </c>
      <c r="D1476" s="16">
        <v>9000843</v>
      </c>
      <c r="E1476" s="16" t="str">
        <f>VLOOKUP(Respostas[[#This Row],[CÓD_CLIENTE]],CadastroClientes[[COD_CLIENTE]:[GERENTE]],5,0)</f>
        <v>Dexter</v>
      </c>
      <c r="F1476" s="16" t="str">
        <f>VLOOKUP(Respostas[[#This Row],[CÓD_CLIENTE]],Localidades[],2,0)</f>
        <v>Belo Horizonte</v>
      </c>
      <c r="G1476" s="16" t="str">
        <f>VLOOKUP(Respostas[[#This Row],[CÓD_CLIENTE]],Localidades[],3,0)</f>
        <v>MG</v>
      </c>
      <c r="H1476" s="16" t="str">
        <f>VLOOKUP(Respostas[[#This Row],[CÓD_CLIENTE]],Localidades[],4,0)</f>
        <v>Sudeste</v>
      </c>
      <c r="I1476" s="16" t="s">
        <v>55</v>
      </c>
      <c r="J1476" s="16">
        <v>8</v>
      </c>
      <c r="K1476" s="17" t="str">
        <f>IF(Respostas[[#This Row],[NOTA_FINAL_NPS]]&gt;=9,"Promotor",IF(Respostas[[#This Row],[NOTA_FINAL_NPS]]&lt;6,"Detrator","Neutro"))</f>
        <v>Neutro</v>
      </c>
    </row>
    <row r="1477" spans="2:11" x14ac:dyDescent="0.2">
      <c r="B1477" s="15">
        <v>44533</v>
      </c>
      <c r="C1477" s="15" t="str">
        <f>UPPER(TEXT(Respostas[[#This Row],[DATA_RESPOSTA]],"mmm"))</f>
        <v>DEZ</v>
      </c>
      <c r="D1477" s="16">
        <v>9000915</v>
      </c>
      <c r="E1477" s="16" t="str">
        <f>VLOOKUP(Respostas[[#This Row],[CÓD_CLIENTE]],CadastroClientes[[COD_CLIENTE]:[GERENTE]],5,0)</f>
        <v>Aria</v>
      </c>
      <c r="F1477" s="16" t="str">
        <f>VLOOKUP(Respostas[[#This Row],[CÓD_CLIENTE]],Localidades[],2,0)</f>
        <v>Rio de Janeiro</v>
      </c>
      <c r="G1477" s="16" t="str">
        <f>VLOOKUP(Respostas[[#This Row],[CÓD_CLIENTE]],Localidades[],3,0)</f>
        <v>RJ</v>
      </c>
      <c r="H1477" s="16" t="str">
        <f>VLOOKUP(Respostas[[#This Row],[CÓD_CLIENTE]],Localidades[],4,0)</f>
        <v>Sudeste</v>
      </c>
      <c r="I1477" s="16" t="s">
        <v>58</v>
      </c>
      <c r="J1477" s="16">
        <v>9</v>
      </c>
      <c r="K1477" s="17" t="str">
        <f>IF(Respostas[[#This Row],[NOTA_FINAL_NPS]]&gt;=9,"Promotor",IF(Respostas[[#This Row],[NOTA_FINAL_NPS]]&lt;6,"Detrator","Neutro"))</f>
        <v>Promotor</v>
      </c>
    </row>
    <row r="1478" spans="2:11" x14ac:dyDescent="0.2">
      <c r="B1478" s="15">
        <v>44533</v>
      </c>
      <c r="C1478" s="15" t="str">
        <f>UPPER(TEXT(Respostas[[#This Row],[DATA_RESPOSTA]],"mmm"))</f>
        <v>DEZ</v>
      </c>
      <c r="D1478" s="16">
        <v>9001138</v>
      </c>
      <c r="E1478" s="16" t="str">
        <f>VLOOKUP(Respostas[[#This Row],[CÓD_CLIENTE]],CadastroClientes[[COD_CLIENTE]:[GERENTE]],5,0)</f>
        <v>Analise</v>
      </c>
      <c r="F1478" s="16" t="str">
        <f>VLOOKUP(Respostas[[#This Row],[CÓD_CLIENTE]],Localidades[],2,0)</f>
        <v>Campinas</v>
      </c>
      <c r="G1478" s="16" t="str">
        <f>VLOOKUP(Respostas[[#This Row],[CÓD_CLIENTE]],Localidades[],3,0)</f>
        <v>SP</v>
      </c>
      <c r="H1478" s="16" t="str">
        <f>VLOOKUP(Respostas[[#This Row],[CÓD_CLIENTE]],Localidades[],4,0)</f>
        <v>Sudeste</v>
      </c>
      <c r="I1478" s="16" t="s">
        <v>1</v>
      </c>
      <c r="J1478" s="16">
        <v>9</v>
      </c>
      <c r="K1478" s="17" t="str">
        <f>IF(Respostas[[#This Row],[NOTA_FINAL_NPS]]&gt;=9,"Promotor",IF(Respostas[[#This Row],[NOTA_FINAL_NPS]]&lt;6,"Detrator","Neutro"))</f>
        <v>Promotor</v>
      </c>
    </row>
    <row r="1479" spans="2:11" x14ac:dyDescent="0.2">
      <c r="B1479" s="15">
        <v>44533</v>
      </c>
      <c r="C1479" s="15" t="str">
        <f>UPPER(TEXT(Respostas[[#This Row],[DATA_RESPOSTA]],"mmm"))</f>
        <v>DEZ</v>
      </c>
      <c r="D1479" s="16">
        <v>9001283</v>
      </c>
      <c r="E1479" s="16" t="str">
        <f>VLOOKUP(Respostas[[#This Row],[CÓD_CLIENTE]],CadastroClientes[[COD_CLIENTE]:[GERENTE]],5,0)</f>
        <v>Dexter</v>
      </c>
      <c r="F1479" s="16" t="str">
        <f>VLOOKUP(Respostas[[#This Row],[CÓD_CLIENTE]],Localidades[],2,0)</f>
        <v>Recife</v>
      </c>
      <c r="G1479" s="16" t="str">
        <f>VLOOKUP(Respostas[[#This Row],[CÓD_CLIENTE]],Localidades[],3,0)</f>
        <v>PE</v>
      </c>
      <c r="H1479" s="16" t="str">
        <f>VLOOKUP(Respostas[[#This Row],[CÓD_CLIENTE]],Localidades[],4,0)</f>
        <v>Nordeste</v>
      </c>
      <c r="I1479" s="16" t="s">
        <v>56</v>
      </c>
      <c r="J1479" s="16">
        <v>9</v>
      </c>
      <c r="K1479" s="17" t="str">
        <f>IF(Respostas[[#This Row],[NOTA_FINAL_NPS]]&gt;=9,"Promotor",IF(Respostas[[#This Row],[NOTA_FINAL_NPS]]&lt;6,"Detrator","Neutro"))</f>
        <v>Promotor</v>
      </c>
    </row>
    <row r="1480" spans="2:11" x14ac:dyDescent="0.2">
      <c r="B1480" s="15">
        <v>44533</v>
      </c>
      <c r="C1480" s="15" t="str">
        <f>UPPER(TEXT(Respostas[[#This Row],[DATA_RESPOSTA]],"mmm"))</f>
        <v>DEZ</v>
      </c>
      <c r="D1480" s="16">
        <v>9001481</v>
      </c>
      <c r="E1480" s="16" t="str">
        <f>VLOOKUP(Respostas[[#This Row],[CÓD_CLIENTE]],CadastroClientes[[COD_CLIENTE]:[GERENTE]],5,0)</f>
        <v>Walter</v>
      </c>
      <c r="F1480" s="16" t="str">
        <f>VLOOKUP(Respostas[[#This Row],[CÓD_CLIENTE]],Localidades[],2,0)</f>
        <v>Campinas</v>
      </c>
      <c r="G1480" s="16" t="str">
        <f>VLOOKUP(Respostas[[#This Row],[CÓD_CLIENTE]],Localidades[],3,0)</f>
        <v>SP</v>
      </c>
      <c r="H1480" s="16" t="str">
        <f>VLOOKUP(Respostas[[#This Row],[CÓD_CLIENTE]],Localidades[],4,0)</f>
        <v>Sudeste</v>
      </c>
      <c r="I1480" s="16" t="s">
        <v>57</v>
      </c>
      <c r="J1480" s="16">
        <v>3</v>
      </c>
      <c r="K1480" s="17" t="str">
        <f>IF(Respostas[[#This Row],[NOTA_FINAL_NPS]]&gt;=9,"Promotor",IF(Respostas[[#This Row],[NOTA_FINAL_NPS]]&lt;6,"Detrator","Neutro"))</f>
        <v>Detrator</v>
      </c>
    </row>
    <row r="1481" spans="2:11" x14ac:dyDescent="0.2">
      <c r="B1481" s="15">
        <v>44533</v>
      </c>
      <c r="C1481" s="15" t="str">
        <f>UPPER(TEXT(Respostas[[#This Row],[DATA_RESPOSTA]],"mmm"))</f>
        <v>DEZ</v>
      </c>
      <c r="D1481" s="16">
        <v>9001520</v>
      </c>
      <c r="E1481" s="16" t="str">
        <f>VLOOKUP(Respostas[[#This Row],[CÓD_CLIENTE]],CadastroClientes[[COD_CLIENTE]:[GERENTE]],5,0)</f>
        <v>Kate</v>
      </c>
      <c r="F1481" s="16" t="str">
        <f>VLOOKUP(Respostas[[#This Row],[CÓD_CLIENTE]],Localidades[],2,0)</f>
        <v>Belo Horizonte</v>
      </c>
      <c r="G1481" s="16" t="str">
        <f>VLOOKUP(Respostas[[#This Row],[CÓD_CLIENTE]],Localidades[],3,0)</f>
        <v>MG</v>
      </c>
      <c r="H1481" s="16" t="str">
        <f>VLOOKUP(Respostas[[#This Row],[CÓD_CLIENTE]],Localidades[],4,0)</f>
        <v>Sudeste</v>
      </c>
      <c r="I1481" s="16" t="s">
        <v>57</v>
      </c>
      <c r="J1481" s="16">
        <v>4</v>
      </c>
      <c r="K1481" s="17" t="str">
        <f>IF(Respostas[[#This Row],[NOTA_FINAL_NPS]]&gt;=9,"Promotor",IF(Respostas[[#This Row],[NOTA_FINAL_NPS]]&lt;6,"Detrator","Neutro"))</f>
        <v>Detrator</v>
      </c>
    </row>
    <row r="1482" spans="2:11" x14ac:dyDescent="0.2">
      <c r="B1482" s="15">
        <v>44534</v>
      </c>
      <c r="C1482" s="15" t="str">
        <f>UPPER(TEXT(Respostas[[#This Row],[DATA_RESPOSTA]],"mmm"))</f>
        <v>DEZ</v>
      </c>
      <c r="D1482" s="16">
        <v>9000019</v>
      </c>
      <c r="E1482" s="16" t="str">
        <f>VLOOKUP(Respostas[[#This Row],[CÓD_CLIENTE]],CadastroClientes[[COD_CLIENTE]:[GERENTE]],5,0)</f>
        <v>Michael</v>
      </c>
      <c r="F1482" s="16" t="str">
        <f>VLOOKUP(Respostas[[#This Row],[CÓD_CLIENTE]],Localidades[],2,0)</f>
        <v>Florianopolis</v>
      </c>
      <c r="G1482" s="16" t="str">
        <f>VLOOKUP(Respostas[[#This Row],[CÓD_CLIENTE]],Localidades[],3,0)</f>
        <v>SC</v>
      </c>
      <c r="H1482" s="16" t="str">
        <f>VLOOKUP(Respostas[[#This Row],[CÓD_CLIENTE]],Localidades[],4,0)</f>
        <v>Sul</v>
      </c>
      <c r="I1482" s="16" t="s">
        <v>54</v>
      </c>
      <c r="J1482" s="16">
        <v>1</v>
      </c>
      <c r="K1482" s="17" t="str">
        <f>IF(Respostas[[#This Row],[NOTA_FINAL_NPS]]&gt;=9,"Promotor",IF(Respostas[[#This Row],[NOTA_FINAL_NPS]]&lt;6,"Detrator","Neutro"))</f>
        <v>Detrator</v>
      </c>
    </row>
    <row r="1483" spans="2:11" x14ac:dyDescent="0.2">
      <c r="B1483" s="15">
        <v>44534</v>
      </c>
      <c r="C1483" s="15" t="str">
        <f>UPPER(TEXT(Respostas[[#This Row],[DATA_RESPOSTA]],"mmm"))</f>
        <v>DEZ</v>
      </c>
      <c r="D1483" s="16">
        <v>9000097</v>
      </c>
      <c r="E1483" s="16" t="str">
        <f>VLOOKUP(Respostas[[#This Row],[CÓD_CLIENTE]],CadastroClientes[[COD_CLIENTE]:[GERENTE]],5,0)</f>
        <v>Dexter</v>
      </c>
      <c r="F1483" s="16" t="str">
        <f>VLOOKUP(Respostas[[#This Row],[CÓD_CLIENTE]],Localidades[],2,0)</f>
        <v>Florianopolis</v>
      </c>
      <c r="G1483" s="16" t="str">
        <f>VLOOKUP(Respostas[[#This Row],[CÓD_CLIENTE]],Localidades[],3,0)</f>
        <v>SC</v>
      </c>
      <c r="H1483" s="16" t="str">
        <f>VLOOKUP(Respostas[[#This Row],[CÓD_CLIENTE]],Localidades[],4,0)</f>
        <v>Sul</v>
      </c>
      <c r="I1483" s="16" t="s">
        <v>58</v>
      </c>
      <c r="J1483" s="16">
        <v>10</v>
      </c>
      <c r="K1483" s="17" t="str">
        <f>IF(Respostas[[#This Row],[NOTA_FINAL_NPS]]&gt;=9,"Promotor",IF(Respostas[[#This Row],[NOTA_FINAL_NPS]]&lt;6,"Detrator","Neutro"))</f>
        <v>Promotor</v>
      </c>
    </row>
    <row r="1484" spans="2:11" x14ac:dyDescent="0.2">
      <c r="B1484" s="15">
        <v>44534</v>
      </c>
      <c r="C1484" s="15" t="str">
        <f>UPPER(TEXT(Respostas[[#This Row],[DATA_RESPOSTA]],"mmm"))</f>
        <v>DEZ</v>
      </c>
      <c r="D1484" s="16">
        <v>9000133</v>
      </c>
      <c r="E1484" s="16" t="str">
        <f>VLOOKUP(Respostas[[#This Row],[CÓD_CLIENTE]],CadastroClientes[[COD_CLIENTE]:[GERENTE]],5,0)</f>
        <v>Dexter</v>
      </c>
      <c r="F1484" s="16" t="str">
        <f>VLOOKUP(Respostas[[#This Row],[CÓD_CLIENTE]],Localidades[],2,0)</f>
        <v>Florianopolis</v>
      </c>
      <c r="G1484" s="16" t="str">
        <f>VLOOKUP(Respostas[[#This Row],[CÓD_CLIENTE]],Localidades[],3,0)</f>
        <v>SC</v>
      </c>
      <c r="H1484" s="16" t="str">
        <f>VLOOKUP(Respostas[[#This Row],[CÓD_CLIENTE]],Localidades[],4,0)</f>
        <v>Sul</v>
      </c>
      <c r="I1484" s="16" t="s">
        <v>57</v>
      </c>
      <c r="J1484" s="16">
        <v>1</v>
      </c>
      <c r="K1484" s="17" t="str">
        <f>IF(Respostas[[#This Row],[NOTA_FINAL_NPS]]&gt;=9,"Promotor",IF(Respostas[[#This Row],[NOTA_FINAL_NPS]]&lt;6,"Detrator","Neutro"))</f>
        <v>Detrator</v>
      </c>
    </row>
    <row r="1485" spans="2:11" x14ac:dyDescent="0.2">
      <c r="B1485" s="15">
        <v>44534</v>
      </c>
      <c r="C1485" s="15" t="str">
        <f>UPPER(TEXT(Respostas[[#This Row],[DATA_RESPOSTA]],"mmm"))</f>
        <v>DEZ</v>
      </c>
      <c r="D1485" s="16">
        <v>9000308</v>
      </c>
      <c r="E1485" s="16" t="str">
        <f>VLOOKUP(Respostas[[#This Row],[CÓD_CLIENTE]],CadastroClientes[[COD_CLIENTE]:[GERENTE]],5,0)</f>
        <v>Analise</v>
      </c>
      <c r="F1485" s="16" t="str">
        <f>VLOOKUP(Respostas[[#This Row],[CÓD_CLIENTE]],Localidades[],2,0)</f>
        <v>Porto Alegre</v>
      </c>
      <c r="G1485" s="16" t="str">
        <f>VLOOKUP(Respostas[[#This Row],[CÓD_CLIENTE]],Localidades[],3,0)</f>
        <v>RS</v>
      </c>
      <c r="H1485" s="16" t="str">
        <f>VLOOKUP(Respostas[[#This Row],[CÓD_CLIENTE]],Localidades[],4,0)</f>
        <v>Sul</v>
      </c>
      <c r="I1485" s="16" t="s">
        <v>56</v>
      </c>
      <c r="J1485" s="16">
        <v>4</v>
      </c>
      <c r="K1485" s="17" t="str">
        <f>IF(Respostas[[#This Row],[NOTA_FINAL_NPS]]&gt;=9,"Promotor",IF(Respostas[[#This Row],[NOTA_FINAL_NPS]]&lt;6,"Detrator","Neutro"))</f>
        <v>Detrator</v>
      </c>
    </row>
    <row r="1486" spans="2:11" x14ac:dyDescent="0.2">
      <c r="B1486" s="15">
        <v>44534</v>
      </c>
      <c r="C1486" s="15" t="str">
        <f>UPPER(TEXT(Respostas[[#This Row],[DATA_RESPOSTA]],"mmm"))</f>
        <v>DEZ</v>
      </c>
      <c r="D1486" s="16">
        <v>9000591</v>
      </c>
      <c r="E1486" s="16" t="str">
        <f>VLOOKUP(Respostas[[#This Row],[CÓD_CLIENTE]],CadastroClientes[[COD_CLIENTE]:[GERENTE]],5,0)</f>
        <v>Analise</v>
      </c>
      <c r="F1486" s="16" t="str">
        <f>VLOOKUP(Respostas[[#This Row],[CÓD_CLIENTE]],Localidades[],2,0)</f>
        <v>Porto Alegre</v>
      </c>
      <c r="G1486" s="16" t="str">
        <f>VLOOKUP(Respostas[[#This Row],[CÓD_CLIENTE]],Localidades[],3,0)</f>
        <v>RS</v>
      </c>
      <c r="H1486" s="16" t="str">
        <f>VLOOKUP(Respostas[[#This Row],[CÓD_CLIENTE]],Localidades[],4,0)</f>
        <v>Sul</v>
      </c>
      <c r="I1486" s="16" t="s">
        <v>55</v>
      </c>
      <c r="J1486" s="16">
        <v>3</v>
      </c>
      <c r="K1486" s="17" t="str">
        <f>IF(Respostas[[#This Row],[NOTA_FINAL_NPS]]&gt;=9,"Promotor",IF(Respostas[[#This Row],[NOTA_FINAL_NPS]]&lt;6,"Detrator","Neutro"))</f>
        <v>Detrator</v>
      </c>
    </row>
    <row r="1487" spans="2:11" x14ac:dyDescent="0.2">
      <c r="B1487" s="15">
        <v>44534</v>
      </c>
      <c r="C1487" s="15" t="str">
        <f>UPPER(TEXT(Respostas[[#This Row],[DATA_RESPOSTA]],"mmm"))</f>
        <v>DEZ</v>
      </c>
      <c r="D1487" s="16">
        <v>9001265</v>
      </c>
      <c r="E1487" s="16" t="str">
        <f>VLOOKUP(Respostas[[#This Row],[CÓD_CLIENTE]],CadastroClientes[[COD_CLIENTE]:[GERENTE]],5,0)</f>
        <v>Dexter</v>
      </c>
      <c r="F1487" s="16" t="str">
        <f>VLOOKUP(Respostas[[#This Row],[CÓD_CLIENTE]],Localidades[],2,0)</f>
        <v>Florianopolis</v>
      </c>
      <c r="G1487" s="16" t="str">
        <f>VLOOKUP(Respostas[[#This Row],[CÓD_CLIENTE]],Localidades[],3,0)</f>
        <v>SC</v>
      </c>
      <c r="H1487" s="16" t="str">
        <f>VLOOKUP(Respostas[[#This Row],[CÓD_CLIENTE]],Localidades[],4,0)</f>
        <v>Sul</v>
      </c>
      <c r="I1487" s="16" t="s">
        <v>55</v>
      </c>
      <c r="J1487" s="16">
        <v>10</v>
      </c>
      <c r="K1487" s="17" t="str">
        <f>IF(Respostas[[#This Row],[NOTA_FINAL_NPS]]&gt;=9,"Promotor",IF(Respostas[[#This Row],[NOTA_FINAL_NPS]]&lt;6,"Detrator","Neutro"))</f>
        <v>Promotor</v>
      </c>
    </row>
    <row r="1488" spans="2:11" x14ac:dyDescent="0.2">
      <c r="B1488" s="15">
        <v>44535</v>
      </c>
      <c r="C1488" s="15" t="str">
        <f>UPPER(TEXT(Respostas[[#This Row],[DATA_RESPOSTA]],"mmm"))</f>
        <v>DEZ</v>
      </c>
      <c r="D1488" s="16">
        <v>9000157</v>
      </c>
      <c r="E1488" s="16" t="str">
        <f>VLOOKUP(Respostas[[#This Row],[CÓD_CLIENTE]],CadastroClientes[[COD_CLIENTE]:[GERENTE]],5,0)</f>
        <v>Dexter</v>
      </c>
      <c r="F1488" s="16" t="str">
        <f>VLOOKUP(Respostas[[#This Row],[CÓD_CLIENTE]],Localidades[],2,0)</f>
        <v>Rio de Janeiro</v>
      </c>
      <c r="G1488" s="16" t="str">
        <f>VLOOKUP(Respostas[[#This Row],[CÓD_CLIENTE]],Localidades[],3,0)</f>
        <v>RJ</v>
      </c>
      <c r="H1488" s="16" t="str">
        <f>VLOOKUP(Respostas[[#This Row],[CÓD_CLIENTE]],Localidades[],4,0)</f>
        <v>Sudeste</v>
      </c>
      <c r="I1488" s="16" t="s">
        <v>55</v>
      </c>
      <c r="J1488" s="16">
        <v>1</v>
      </c>
      <c r="K1488" s="17" t="str">
        <f>IF(Respostas[[#This Row],[NOTA_FINAL_NPS]]&gt;=9,"Promotor",IF(Respostas[[#This Row],[NOTA_FINAL_NPS]]&lt;6,"Detrator","Neutro"))</f>
        <v>Detrator</v>
      </c>
    </row>
    <row r="1489" spans="2:11" x14ac:dyDescent="0.2">
      <c r="B1489" s="15">
        <v>44535</v>
      </c>
      <c r="C1489" s="15" t="str">
        <f>UPPER(TEXT(Respostas[[#This Row],[DATA_RESPOSTA]],"mmm"))</f>
        <v>DEZ</v>
      </c>
      <c r="D1489" s="16">
        <v>9000159</v>
      </c>
      <c r="E1489" s="16" t="str">
        <f>VLOOKUP(Respostas[[#This Row],[CÓD_CLIENTE]],CadastroClientes[[COD_CLIENTE]:[GERENTE]],5,0)</f>
        <v>Dexter</v>
      </c>
      <c r="F1489" s="16" t="str">
        <f>VLOOKUP(Respostas[[#This Row],[CÓD_CLIENTE]],Localidades[],2,0)</f>
        <v>Rio de Janeiro</v>
      </c>
      <c r="G1489" s="16" t="str">
        <f>VLOOKUP(Respostas[[#This Row],[CÓD_CLIENTE]],Localidades[],3,0)</f>
        <v>RJ</v>
      </c>
      <c r="H1489" s="16" t="str">
        <f>VLOOKUP(Respostas[[#This Row],[CÓD_CLIENTE]],Localidades[],4,0)</f>
        <v>Sudeste</v>
      </c>
      <c r="I1489" s="16" t="s">
        <v>1</v>
      </c>
      <c r="J1489" s="16">
        <v>4</v>
      </c>
      <c r="K1489" s="17" t="str">
        <f>IF(Respostas[[#This Row],[NOTA_FINAL_NPS]]&gt;=9,"Promotor",IF(Respostas[[#This Row],[NOTA_FINAL_NPS]]&lt;6,"Detrator","Neutro"))</f>
        <v>Detrator</v>
      </c>
    </row>
    <row r="1490" spans="2:11" x14ac:dyDescent="0.2">
      <c r="B1490" s="15">
        <v>44535</v>
      </c>
      <c r="C1490" s="15" t="str">
        <f>UPPER(TEXT(Respostas[[#This Row],[DATA_RESPOSTA]],"mmm"))</f>
        <v>DEZ</v>
      </c>
      <c r="D1490" s="16">
        <v>9000450</v>
      </c>
      <c r="E1490" s="16" t="str">
        <f>VLOOKUP(Respostas[[#This Row],[CÓD_CLIENTE]],CadastroClientes[[COD_CLIENTE]:[GERENTE]],5,0)</f>
        <v>Analise</v>
      </c>
      <c r="F1490" s="16" t="str">
        <f>VLOOKUP(Respostas[[#This Row],[CÓD_CLIENTE]],Localidades[],2,0)</f>
        <v>Recife</v>
      </c>
      <c r="G1490" s="16" t="str">
        <f>VLOOKUP(Respostas[[#This Row],[CÓD_CLIENTE]],Localidades[],3,0)</f>
        <v>PE</v>
      </c>
      <c r="H1490" s="16" t="str">
        <f>VLOOKUP(Respostas[[#This Row],[CÓD_CLIENTE]],Localidades[],4,0)</f>
        <v>Nordeste</v>
      </c>
      <c r="I1490" s="16" t="s">
        <v>55</v>
      </c>
      <c r="J1490" s="16">
        <v>8</v>
      </c>
      <c r="K1490" s="17" t="str">
        <f>IF(Respostas[[#This Row],[NOTA_FINAL_NPS]]&gt;=9,"Promotor",IF(Respostas[[#This Row],[NOTA_FINAL_NPS]]&lt;6,"Detrator","Neutro"))</f>
        <v>Neutro</v>
      </c>
    </row>
    <row r="1491" spans="2:11" x14ac:dyDescent="0.2">
      <c r="B1491" s="15">
        <v>44535</v>
      </c>
      <c r="C1491" s="15" t="str">
        <f>UPPER(TEXT(Respostas[[#This Row],[DATA_RESPOSTA]],"mmm"))</f>
        <v>DEZ</v>
      </c>
      <c r="D1491" s="16">
        <v>9000889</v>
      </c>
      <c r="E1491" s="16" t="str">
        <f>VLOOKUP(Respostas[[#This Row],[CÓD_CLIENTE]],CadastroClientes[[COD_CLIENTE]:[GERENTE]],5,0)</f>
        <v>Aria</v>
      </c>
      <c r="F1491" s="16" t="str">
        <f>VLOOKUP(Respostas[[#This Row],[CÓD_CLIENTE]],Localidades[],2,0)</f>
        <v>Porto Alegre</v>
      </c>
      <c r="G1491" s="16" t="str">
        <f>VLOOKUP(Respostas[[#This Row],[CÓD_CLIENTE]],Localidades[],3,0)</f>
        <v>RS</v>
      </c>
      <c r="H1491" s="16" t="str">
        <f>VLOOKUP(Respostas[[#This Row],[CÓD_CLIENTE]],Localidades[],4,0)</f>
        <v>Sul</v>
      </c>
      <c r="I1491" s="16" t="s">
        <v>54</v>
      </c>
      <c r="J1491" s="16">
        <v>9</v>
      </c>
      <c r="K1491" s="17" t="str">
        <f>IF(Respostas[[#This Row],[NOTA_FINAL_NPS]]&gt;=9,"Promotor",IF(Respostas[[#This Row],[NOTA_FINAL_NPS]]&lt;6,"Detrator","Neutro"))</f>
        <v>Promotor</v>
      </c>
    </row>
    <row r="1492" spans="2:11" x14ac:dyDescent="0.2">
      <c r="B1492" s="15">
        <v>44535</v>
      </c>
      <c r="C1492" s="15" t="str">
        <f>UPPER(TEXT(Respostas[[#This Row],[DATA_RESPOSTA]],"mmm"))</f>
        <v>DEZ</v>
      </c>
      <c r="D1492" s="16">
        <v>9001076</v>
      </c>
      <c r="E1492" s="16" t="str">
        <f>VLOOKUP(Respostas[[#This Row],[CÓD_CLIENTE]],CadastroClientes[[COD_CLIENTE]:[GERENTE]],5,0)</f>
        <v>Aria</v>
      </c>
      <c r="F1492" s="16" t="str">
        <f>VLOOKUP(Respostas[[#This Row],[CÓD_CLIENTE]],Localidades[],2,0)</f>
        <v>Campinas</v>
      </c>
      <c r="G1492" s="16" t="str">
        <f>VLOOKUP(Respostas[[#This Row],[CÓD_CLIENTE]],Localidades[],3,0)</f>
        <v>SP</v>
      </c>
      <c r="H1492" s="16" t="str">
        <f>VLOOKUP(Respostas[[#This Row],[CÓD_CLIENTE]],Localidades[],4,0)</f>
        <v>Sudeste</v>
      </c>
      <c r="I1492" s="16" t="s">
        <v>57</v>
      </c>
      <c r="J1492" s="16">
        <v>6</v>
      </c>
      <c r="K1492" s="17" t="str">
        <f>IF(Respostas[[#This Row],[NOTA_FINAL_NPS]]&gt;=9,"Promotor",IF(Respostas[[#This Row],[NOTA_FINAL_NPS]]&lt;6,"Detrator","Neutro"))</f>
        <v>Neutro</v>
      </c>
    </row>
    <row r="1493" spans="2:11" x14ac:dyDescent="0.2">
      <c r="B1493" s="15">
        <v>44535</v>
      </c>
      <c r="C1493" s="15" t="str">
        <f>UPPER(TEXT(Respostas[[#This Row],[DATA_RESPOSTA]],"mmm"))</f>
        <v>DEZ</v>
      </c>
      <c r="D1493" s="16">
        <v>9001488</v>
      </c>
      <c r="E1493" s="16" t="str">
        <f>VLOOKUP(Respostas[[#This Row],[CÓD_CLIENTE]],CadastroClientes[[COD_CLIENTE]:[GERENTE]],5,0)</f>
        <v>Aria</v>
      </c>
      <c r="F1493" s="16" t="str">
        <f>VLOOKUP(Respostas[[#This Row],[CÓD_CLIENTE]],Localidades[],2,0)</f>
        <v>Florianopolis</v>
      </c>
      <c r="G1493" s="16" t="str">
        <f>VLOOKUP(Respostas[[#This Row],[CÓD_CLIENTE]],Localidades[],3,0)</f>
        <v>SC</v>
      </c>
      <c r="H1493" s="16" t="str">
        <f>VLOOKUP(Respostas[[#This Row],[CÓD_CLIENTE]],Localidades[],4,0)</f>
        <v>Sul</v>
      </c>
      <c r="I1493" s="16" t="s">
        <v>57</v>
      </c>
      <c r="J1493" s="16">
        <v>9</v>
      </c>
      <c r="K1493" s="17" t="str">
        <f>IF(Respostas[[#This Row],[NOTA_FINAL_NPS]]&gt;=9,"Promotor",IF(Respostas[[#This Row],[NOTA_FINAL_NPS]]&lt;6,"Detrator","Neutro"))</f>
        <v>Promotor</v>
      </c>
    </row>
    <row r="1494" spans="2:11" x14ac:dyDescent="0.2">
      <c r="B1494" s="15">
        <v>44535</v>
      </c>
      <c r="C1494" s="15" t="str">
        <f>UPPER(TEXT(Respostas[[#This Row],[DATA_RESPOSTA]],"mmm"))</f>
        <v>DEZ</v>
      </c>
      <c r="D1494" s="16">
        <v>9001507</v>
      </c>
      <c r="E1494" s="16" t="str">
        <f>VLOOKUP(Respostas[[#This Row],[CÓD_CLIENTE]],CadastroClientes[[COD_CLIENTE]:[GERENTE]],5,0)</f>
        <v>Aria</v>
      </c>
      <c r="F1494" s="16" t="str">
        <f>VLOOKUP(Respostas[[#This Row],[CÓD_CLIENTE]],Localidades[],2,0)</f>
        <v>Manaus</v>
      </c>
      <c r="G1494" s="16" t="str">
        <f>VLOOKUP(Respostas[[#This Row],[CÓD_CLIENTE]],Localidades[],3,0)</f>
        <v>AM</v>
      </c>
      <c r="H1494" s="16" t="str">
        <f>VLOOKUP(Respostas[[#This Row],[CÓD_CLIENTE]],Localidades[],4,0)</f>
        <v>Norte</v>
      </c>
      <c r="I1494" s="16" t="s">
        <v>57</v>
      </c>
      <c r="J1494" s="16">
        <v>7</v>
      </c>
      <c r="K1494" s="17" t="str">
        <f>IF(Respostas[[#This Row],[NOTA_FINAL_NPS]]&gt;=9,"Promotor",IF(Respostas[[#This Row],[NOTA_FINAL_NPS]]&lt;6,"Detrator","Neutro"))</f>
        <v>Neutro</v>
      </c>
    </row>
    <row r="1495" spans="2:11" x14ac:dyDescent="0.2">
      <c r="B1495" s="15">
        <v>44536</v>
      </c>
      <c r="C1495" s="15" t="str">
        <f>UPPER(TEXT(Respostas[[#This Row],[DATA_RESPOSTA]],"mmm"))</f>
        <v>DEZ</v>
      </c>
      <c r="D1495" s="16">
        <v>9000524</v>
      </c>
      <c r="E1495" s="16" t="str">
        <f>VLOOKUP(Respostas[[#This Row],[CÓD_CLIENTE]],CadastroClientes[[COD_CLIENTE]:[GERENTE]],5,0)</f>
        <v>Analise</v>
      </c>
      <c r="F1495" s="16" t="str">
        <f>VLOOKUP(Respostas[[#This Row],[CÓD_CLIENTE]],Localidades[],2,0)</f>
        <v>Recife</v>
      </c>
      <c r="G1495" s="16" t="str">
        <f>VLOOKUP(Respostas[[#This Row],[CÓD_CLIENTE]],Localidades[],3,0)</f>
        <v>PE</v>
      </c>
      <c r="H1495" s="16" t="str">
        <f>VLOOKUP(Respostas[[#This Row],[CÓD_CLIENTE]],Localidades[],4,0)</f>
        <v>Nordeste</v>
      </c>
      <c r="I1495" s="16" t="s">
        <v>55</v>
      </c>
      <c r="J1495" s="16">
        <v>10</v>
      </c>
      <c r="K1495" s="17" t="str">
        <f>IF(Respostas[[#This Row],[NOTA_FINAL_NPS]]&gt;=9,"Promotor",IF(Respostas[[#This Row],[NOTA_FINAL_NPS]]&lt;6,"Detrator","Neutro"))</f>
        <v>Promotor</v>
      </c>
    </row>
    <row r="1496" spans="2:11" x14ac:dyDescent="0.2">
      <c r="B1496" s="15">
        <v>44536</v>
      </c>
      <c r="C1496" s="15" t="str">
        <f>UPPER(TEXT(Respostas[[#This Row],[DATA_RESPOSTA]],"mmm"))</f>
        <v>DEZ</v>
      </c>
      <c r="D1496" s="16">
        <v>9000861</v>
      </c>
      <c r="E1496" s="16" t="str">
        <f>VLOOKUP(Respostas[[#This Row],[CÓD_CLIENTE]],CadastroClientes[[COD_CLIENTE]:[GERENTE]],5,0)</f>
        <v>Analise</v>
      </c>
      <c r="F1496" s="16" t="str">
        <f>VLOOKUP(Respostas[[#This Row],[CÓD_CLIENTE]],Localidades[],2,0)</f>
        <v>Florianopolis</v>
      </c>
      <c r="G1496" s="16" t="str">
        <f>VLOOKUP(Respostas[[#This Row],[CÓD_CLIENTE]],Localidades[],3,0)</f>
        <v>SC</v>
      </c>
      <c r="H1496" s="16" t="str">
        <f>VLOOKUP(Respostas[[#This Row],[CÓD_CLIENTE]],Localidades[],4,0)</f>
        <v>Sul</v>
      </c>
      <c r="I1496" s="16" t="s">
        <v>55</v>
      </c>
      <c r="J1496" s="16">
        <v>8</v>
      </c>
      <c r="K1496" s="17" t="str">
        <f>IF(Respostas[[#This Row],[NOTA_FINAL_NPS]]&gt;=9,"Promotor",IF(Respostas[[#This Row],[NOTA_FINAL_NPS]]&lt;6,"Detrator","Neutro"))</f>
        <v>Neutro</v>
      </c>
    </row>
    <row r="1497" spans="2:11" x14ac:dyDescent="0.2">
      <c r="B1497" s="15">
        <v>44536</v>
      </c>
      <c r="C1497" s="15" t="str">
        <f>UPPER(TEXT(Respostas[[#This Row],[DATA_RESPOSTA]],"mmm"))</f>
        <v>DEZ</v>
      </c>
      <c r="D1497" s="16">
        <v>9001078</v>
      </c>
      <c r="E1497" s="16" t="str">
        <f>VLOOKUP(Respostas[[#This Row],[CÓD_CLIENTE]],CadastroClientes[[COD_CLIENTE]:[GERENTE]],5,0)</f>
        <v>Kate</v>
      </c>
      <c r="F1497" s="16" t="str">
        <f>VLOOKUP(Respostas[[#This Row],[CÓD_CLIENTE]],Localidades[],2,0)</f>
        <v>Rio de Janeiro</v>
      </c>
      <c r="G1497" s="16" t="str">
        <f>VLOOKUP(Respostas[[#This Row],[CÓD_CLIENTE]],Localidades[],3,0)</f>
        <v>RJ</v>
      </c>
      <c r="H1497" s="16" t="str">
        <f>VLOOKUP(Respostas[[#This Row],[CÓD_CLIENTE]],Localidades[],4,0)</f>
        <v>Sudeste</v>
      </c>
      <c r="I1497" s="16" t="s">
        <v>54</v>
      </c>
      <c r="J1497" s="16">
        <v>7</v>
      </c>
      <c r="K1497" s="17" t="str">
        <f>IF(Respostas[[#This Row],[NOTA_FINAL_NPS]]&gt;=9,"Promotor",IF(Respostas[[#This Row],[NOTA_FINAL_NPS]]&lt;6,"Detrator","Neutro"))</f>
        <v>Neutro</v>
      </c>
    </row>
    <row r="1498" spans="2:11" x14ac:dyDescent="0.2">
      <c r="B1498" s="15">
        <v>44536</v>
      </c>
      <c r="C1498" s="15" t="str">
        <f>UPPER(TEXT(Respostas[[#This Row],[DATA_RESPOSTA]],"mmm"))</f>
        <v>DEZ</v>
      </c>
      <c r="D1498" s="16">
        <v>9001341</v>
      </c>
      <c r="E1498" s="16" t="str">
        <f>VLOOKUP(Respostas[[#This Row],[CÓD_CLIENTE]],CadastroClientes[[COD_CLIENTE]:[GERENTE]],5,0)</f>
        <v>Kate</v>
      </c>
      <c r="F1498" s="16" t="str">
        <f>VLOOKUP(Respostas[[#This Row],[CÓD_CLIENTE]],Localidades[],2,0)</f>
        <v>Rio de Janeiro</v>
      </c>
      <c r="G1498" s="16" t="str">
        <f>VLOOKUP(Respostas[[#This Row],[CÓD_CLIENTE]],Localidades[],3,0)</f>
        <v>RJ</v>
      </c>
      <c r="H1498" s="16" t="str">
        <f>VLOOKUP(Respostas[[#This Row],[CÓD_CLIENTE]],Localidades[],4,0)</f>
        <v>Sudeste</v>
      </c>
      <c r="I1498" s="16" t="s">
        <v>57</v>
      </c>
      <c r="J1498" s="16">
        <v>4</v>
      </c>
      <c r="K1498" s="17" t="str">
        <f>IF(Respostas[[#This Row],[NOTA_FINAL_NPS]]&gt;=9,"Promotor",IF(Respostas[[#This Row],[NOTA_FINAL_NPS]]&lt;6,"Detrator","Neutro"))</f>
        <v>Detrator</v>
      </c>
    </row>
    <row r="1499" spans="2:11" x14ac:dyDescent="0.2">
      <c r="B1499" s="15">
        <v>44536</v>
      </c>
      <c r="C1499" s="15" t="str">
        <f>UPPER(TEXT(Respostas[[#This Row],[DATA_RESPOSTA]],"mmm"))</f>
        <v>DEZ</v>
      </c>
      <c r="D1499" s="16">
        <v>9001458</v>
      </c>
      <c r="E1499" s="16" t="str">
        <f>VLOOKUP(Respostas[[#This Row],[CÓD_CLIENTE]],CadastroClientes[[COD_CLIENTE]:[GERENTE]],5,0)</f>
        <v>Analise</v>
      </c>
      <c r="F1499" s="16" t="str">
        <f>VLOOKUP(Respostas[[#This Row],[CÓD_CLIENTE]],Localidades[],2,0)</f>
        <v>Florianopolis</v>
      </c>
      <c r="G1499" s="16" t="str">
        <f>VLOOKUP(Respostas[[#This Row],[CÓD_CLIENTE]],Localidades[],3,0)</f>
        <v>SC</v>
      </c>
      <c r="H1499" s="16" t="str">
        <f>VLOOKUP(Respostas[[#This Row],[CÓD_CLIENTE]],Localidades[],4,0)</f>
        <v>Sul</v>
      </c>
      <c r="I1499" s="16" t="s">
        <v>57</v>
      </c>
      <c r="J1499" s="16">
        <v>9</v>
      </c>
      <c r="K1499" s="17" t="str">
        <f>IF(Respostas[[#This Row],[NOTA_FINAL_NPS]]&gt;=9,"Promotor",IF(Respostas[[#This Row],[NOTA_FINAL_NPS]]&lt;6,"Detrator","Neutro"))</f>
        <v>Promotor</v>
      </c>
    </row>
    <row r="1500" spans="2:11" x14ac:dyDescent="0.2">
      <c r="B1500" s="15">
        <v>44537</v>
      </c>
      <c r="C1500" s="15" t="str">
        <f>UPPER(TEXT(Respostas[[#This Row],[DATA_RESPOSTA]],"mmm"))</f>
        <v>DEZ</v>
      </c>
      <c r="D1500" s="16">
        <v>9000970</v>
      </c>
      <c r="E1500" s="16" t="str">
        <f>VLOOKUP(Respostas[[#This Row],[CÓD_CLIENTE]],CadastroClientes[[COD_CLIENTE]:[GERENTE]],5,0)</f>
        <v>Aria</v>
      </c>
      <c r="F1500" s="16" t="str">
        <f>VLOOKUP(Respostas[[#This Row],[CÓD_CLIENTE]],Localidades[],2,0)</f>
        <v>Goiania</v>
      </c>
      <c r="G1500" s="16" t="str">
        <f>VLOOKUP(Respostas[[#This Row],[CÓD_CLIENTE]],Localidades[],3,0)</f>
        <v>GO</v>
      </c>
      <c r="H1500" s="16" t="str">
        <f>VLOOKUP(Respostas[[#This Row],[CÓD_CLIENTE]],Localidades[],4,0)</f>
        <v>Centro-oeste</v>
      </c>
      <c r="I1500" s="16" t="s">
        <v>1</v>
      </c>
      <c r="J1500" s="16">
        <v>8</v>
      </c>
      <c r="K1500" s="17" t="str">
        <f>IF(Respostas[[#This Row],[NOTA_FINAL_NPS]]&gt;=9,"Promotor",IF(Respostas[[#This Row],[NOTA_FINAL_NPS]]&lt;6,"Detrator","Neutro"))</f>
        <v>Neutro</v>
      </c>
    </row>
    <row r="1501" spans="2:11" x14ac:dyDescent="0.2">
      <c r="B1501" s="15">
        <v>44537</v>
      </c>
      <c r="C1501" s="15" t="str">
        <f>UPPER(TEXT(Respostas[[#This Row],[DATA_RESPOSTA]],"mmm"))</f>
        <v>DEZ</v>
      </c>
      <c r="D1501" s="16">
        <v>9001368</v>
      </c>
      <c r="E1501" s="16" t="str">
        <f>VLOOKUP(Respostas[[#This Row],[CÓD_CLIENTE]],CadastroClientes[[COD_CLIENTE]:[GERENTE]],5,0)</f>
        <v>Michael</v>
      </c>
      <c r="F1501" s="16" t="str">
        <f>VLOOKUP(Respostas[[#This Row],[CÓD_CLIENTE]],Localidades[],2,0)</f>
        <v>Campinas</v>
      </c>
      <c r="G1501" s="16" t="str">
        <f>VLOOKUP(Respostas[[#This Row],[CÓD_CLIENTE]],Localidades[],3,0)</f>
        <v>SP</v>
      </c>
      <c r="H1501" s="16" t="str">
        <f>VLOOKUP(Respostas[[#This Row],[CÓD_CLIENTE]],Localidades[],4,0)</f>
        <v>Sudeste</v>
      </c>
      <c r="I1501" s="16" t="s">
        <v>57</v>
      </c>
      <c r="J1501" s="16">
        <v>5</v>
      </c>
      <c r="K1501" s="17" t="str">
        <f>IF(Respostas[[#This Row],[NOTA_FINAL_NPS]]&gt;=9,"Promotor",IF(Respostas[[#This Row],[NOTA_FINAL_NPS]]&lt;6,"Detrator","Neutro"))</f>
        <v>Detrator</v>
      </c>
    </row>
    <row r="1502" spans="2:11" x14ac:dyDescent="0.2">
      <c r="B1502" s="15">
        <v>44537</v>
      </c>
      <c r="C1502" s="15" t="str">
        <f>UPPER(TEXT(Respostas[[#This Row],[DATA_RESPOSTA]],"mmm"))</f>
        <v>DEZ</v>
      </c>
      <c r="D1502" s="16">
        <v>9001421</v>
      </c>
      <c r="E1502" s="16" t="str">
        <f>VLOOKUP(Respostas[[#This Row],[CÓD_CLIENTE]],CadastroClientes[[COD_CLIENTE]:[GERENTE]],5,0)</f>
        <v>Walter</v>
      </c>
      <c r="F1502" s="16" t="str">
        <f>VLOOKUP(Respostas[[#This Row],[CÓD_CLIENTE]],Localidades[],2,0)</f>
        <v>Rio de Janeiro</v>
      </c>
      <c r="G1502" s="16" t="str">
        <f>VLOOKUP(Respostas[[#This Row],[CÓD_CLIENTE]],Localidades[],3,0)</f>
        <v>RJ</v>
      </c>
      <c r="H1502" s="16" t="str">
        <f>VLOOKUP(Respostas[[#This Row],[CÓD_CLIENTE]],Localidades[],4,0)</f>
        <v>Sudeste</v>
      </c>
      <c r="I1502" s="16" t="s">
        <v>57</v>
      </c>
      <c r="J1502" s="16">
        <v>2</v>
      </c>
      <c r="K1502" s="17" t="str">
        <f>IF(Respostas[[#This Row],[NOTA_FINAL_NPS]]&gt;=9,"Promotor",IF(Respostas[[#This Row],[NOTA_FINAL_NPS]]&lt;6,"Detrator","Neutro"))</f>
        <v>Detrator</v>
      </c>
    </row>
    <row r="1503" spans="2:11" x14ac:dyDescent="0.2">
      <c r="B1503" s="15">
        <v>44537</v>
      </c>
      <c r="C1503" s="15" t="str">
        <f>UPPER(TEXT(Respostas[[#This Row],[DATA_RESPOSTA]],"mmm"))</f>
        <v>DEZ</v>
      </c>
      <c r="D1503" s="16">
        <v>9001503</v>
      </c>
      <c r="E1503" s="16" t="str">
        <f>VLOOKUP(Respostas[[#This Row],[CÓD_CLIENTE]],CadastroClientes[[COD_CLIENTE]:[GERENTE]],5,0)</f>
        <v>Kate</v>
      </c>
      <c r="F1503" s="16" t="str">
        <f>VLOOKUP(Respostas[[#This Row],[CÓD_CLIENTE]],Localidades[],2,0)</f>
        <v>Porto Alegre</v>
      </c>
      <c r="G1503" s="16" t="str">
        <f>VLOOKUP(Respostas[[#This Row],[CÓD_CLIENTE]],Localidades[],3,0)</f>
        <v>RS</v>
      </c>
      <c r="H1503" s="16" t="str">
        <f>VLOOKUP(Respostas[[#This Row],[CÓD_CLIENTE]],Localidades[],4,0)</f>
        <v>Sul</v>
      </c>
      <c r="I1503" s="16" t="s">
        <v>57</v>
      </c>
      <c r="J1503" s="16">
        <v>10</v>
      </c>
      <c r="K1503" s="17" t="str">
        <f>IF(Respostas[[#This Row],[NOTA_FINAL_NPS]]&gt;=9,"Promotor",IF(Respostas[[#This Row],[NOTA_FINAL_NPS]]&lt;6,"Detrator","Neutro"))</f>
        <v>Promotor</v>
      </c>
    </row>
    <row r="1504" spans="2:11" x14ac:dyDescent="0.2">
      <c r="B1504" s="15">
        <v>44537</v>
      </c>
      <c r="C1504" s="15" t="str">
        <f>UPPER(TEXT(Respostas[[#This Row],[DATA_RESPOSTA]],"mmm"))</f>
        <v>DEZ</v>
      </c>
      <c r="D1504" s="16">
        <v>9001521</v>
      </c>
      <c r="E1504" s="16" t="str">
        <f>VLOOKUP(Respostas[[#This Row],[CÓD_CLIENTE]],CadastroClientes[[COD_CLIENTE]:[GERENTE]],5,0)</f>
        <v>Analise</v>
      </c>
      <c r="F1504" s="16" t="str">
        <f>VLOOKUP(Respostas[[#This Row],[CÓD_CLIENTE]],Localidades[],2,0)</f>
        <v>Belo Horizonte</v>
      </c>
      <c r="G1504" s="16" t="str">
        <f>VLOOKUP(Respostas[[#This Row],[CÓD_CLIENTE]],Localidades[],3,0)</f>
        <v>MG</v>
      </c>
      <c r="H1504" s="16" t="str">
        <f>VLOOKUP(Respostas[[#This Row],[CÓD_CLIENTE]],Localidades[],4,0)</f>
        <v>Sudeste</v>
      </c>
      <c r="I1504" s="16" t="s">
        <v>57</v>
      </c>
      <c r="J1504" s="16">
        <v>4</v>
      </c>
      <c r="K1504" s="17" t="str">
        <f>IF(Respostas[[#This Row],[NOTA_FINAL_NPS]]&gt;=9,"Promotor",IF(Respostas[[#This Row],[NOTA_FINAL_NPS]]&lt;6,"Detrator","Neutro"))</f>
        <v>Detrator</v>
      </c>
    </row>
    <row r="1505" spans="2:11" x14ac:dyDescent="0.2">
      <c r="B1505" s="15">
        <v>44538</v>
      </c>
      <c r="C1505" s="15" t="str">
        <f>UPPER(TEXT(Respostas[[#This Row],[DATA_RESPOSTA]],"mmm"))</f>
        <v>DEZ</v>
      </c>
      <c r="D1505" s="16">
        <v>9000155</v>
      </c>
      <c r="E1505" s="16" t="str">
        <f>VLOOKUP(Respostas[[#This Row],[CÓD_CLIENTE]],CadastroClientes[[COD_CLIENTE]:[GERENTE]],5,0)</f>
        <v>Dexter</v>
      </c>
      <c r="F1505" s="16" t="str">
        <f>VLOOKUP(Respostas[[#This Row],[CÓD_CLIENTE]],Localidades[],2,0)</f>
        <v>Manaus</v>
      </c>
      <c r="G1505" s="16" t="str">
        <f>VLOOKUP(Respostas[[#This Row],[CÓD_CLIENTE]],Localidades[],3,0)</f>
        <v>AM</v>
      </c>
      <c r="H1505" s="16" t="str">
        <f>VLOOKUP(Respostas[[#This Row],[CÓD_CLIENTE]],Localidades[],4,0)</f>
        <v>Norte</v>
      </c>
      <c r="I1505" s="16" t="s">
        <v>58</v>
      </c>
      <c r="J1505" s="16">
        <v>10</v>
      </c>
      <c r="K1505" s="17" t="str">
        <f>IF(Respostas[[#This Row],[NOTA_FINAL_NPS]]&gt;=9,"Promotor",IF(Respostas[[#This Row],[NOTA_FINAL_NPS]]&lt;6,"Detrator","Neutro"))</f>
        <v>Promotor</v>
      </c>
    </row>
    <row r="1506" spans="2:11" x14ac:dyDescent="0.2">
      <c r="B1506" s="15">
        <v>44538</v>
      </c>
      <c r="C1506" s="15" t="str">
        <f>UPPER(TEXT(Respostas[[#This Row],[DATA_RESPOSTA]],"mmm"))</f>
        <v>DEZ</v>
      </c>
      <c r="D1506" s="16">
        <v>9000334</v>
      </c>
      <c r="E1506" s="16" t="str">
        <f>VLOOKUP(Respostas[[#This Row],[CÓD_CLIENTE]],CadastroClientes[[COD_CLIENTE]:[GERENTE]],5,0)</f>
        <v>Analise</v>
      </c>
      <c r="F1506" s="16" t="str">
        <f>VLOOKUP(Respostas[[#This Row],[CÓD_CLIENTE]],Localidades[],2,0)</f>
        <v>Belo Horizonte</v>
      </c>
      <c r="G1506" s="16" t="str">
        <f>VLOOKUP(Respostas[[#This Row],[CÓD_CLIENTE]],Localidades[],3,0)</f>
        <v>MG</v>
      </c>
      <c r="H1506" s="16" t="str">
        <f>VLOOKUP(Respostas[[#This Row],[CÓD_CLIENTE]],Localidades[],4,0)</f>
        <v>Sudeste</v>
      </c>
      <c r="I1506" s="16" t="s">
        <v>58</v>
      </c>
      <c r="J1506" s="16">
        <v>8</v>
      </c>
      <c r="K1506" s="17" t="str">
        <f>IF(Respostas[[#This Row],[NOTA_FINAL_NPS]]&gt;=9,"Promotor",IF(Respostas[[#This Row],[NOTA_FINAL_NPS]]&lt;6,"Detrator","Neutro"))</f>
        <v>Neutro</v>
      </c>
    </row>
    <row r="1507" spans="2:11" x14ac:dyDescent="0.2">
      <c r="B1507" s="15">
        <v>44538</v>
      </c>
      <c r="C1507" s="15" t="str">
        <f>UPPER(TEXT(Respostas[[#This Row],[DATA_RESPOSTA]],"mmm"))</f>
        <v>DEZ</v>
      </c>
      <c r="D1507" s="16">
        <v>9000782</v>
      </c>
      <c r="E1507" s="16" t="str">
        <f>VLOOKUP(Respostas[[#This Row],[CÓD_CLIENTE]],CadastroClientes[[COD_CLIENTE]:[GERENTE]],5,0)</f>
        <v>Dexter</v>
      </c>
      <c r="F1507" s="16" t="str">
        <f>VLOOKUP(Respostas[[#This Row],[CÓD_CLIENTE]],Localidades[],2,0)</f>
        <v>Porto Alegre</v>
      </c>
      <c r="G1507" s="16" t="str">
        <f>VLOOKUP(Respostas[[#This Row],[CÓD_CLIENTE]],Localidades[],3,0)</f>
        <v>RS</v>
      </c>
      <c r="H1507" s="16" t="str">
        <f>VLOOKUP(Respostas[[#This Row],[CÓD_CLIENTE]],Localidades[],4,0)</f>
        <v>Sul</v>
      </c>
      <c r="I1507" s="16" t="s">
        <v>54</v>
      </c>
      <c r="J1507" s="16">
        <v>2</v>
      </c>
      <c r="K1507" s="17" t="str">
        <f>IF(Respostas[[#This Row],[NOTA_FINAL_NPS]]&gt;=9,"Promotor",IF(Respostas[[#This Row],[NOTA_FINAL_NPS]]&lt;6,"Detrator","Neutro"))</f>
        <v>Detrator</v>
      </c>
    </row>
    <row r="1508" spans="2:11" x14ac:dyDescent="0.2">
      <c r="B1508" s="15">
        <v>44538</v>
      </c>
      <c r="C1508" s="15" t="str">
        <f>UPPER(TEXT(Respostas[[#This Row],[DATA_RESPOSTA]],"mmm"))</f>
        <v>DEZ</v>
      </c>
      <c r="D1508" s="16">
        <v>9001123</v>
      </c>
      <c r="E1508" s="16" t="str">
        <f>VLOOKUP(Respostas[[#This Row],[CÓD_CLIENTE]],CadastroClientes[[COD_CLIENTE]:[GERENTE]],5,0)</f>
        <v>Walter</v>
      </c>
      <c r="F1508" s="16" t="str">
        <f>VLOOKUP(Respostas[[#This Row],[CÓD_CLIENTE]],Localidades[],2,0)</f>
        <v>Campinas</v>
      </c>
      <c r="G1508" s="16" t="str">
        <f>VLOOKUP(Respostas[[#This Row],[CÓD_CLIENTE]],Localidades[],3,0)</f>
        <v>SP</v>
      </c>
      <c r="H1508" s="16" t="str">
        <f>VLOOKUP(Respostas[[#This Row],[CÓD_CLIENTE]],Localidades[],4,0)</f>
        <v>Sudeste</v>
      </c>
      <c r="I1508" s="16" t="s">
        <v>57</v>
      </c>
      <c r="J1508" s="16">
        <v>9</v>
      </c>
      <c r="K1508" s="17" t="str">
        <f>IF(Respostas[[#This Row],[NOTA_FINAL_NPS]]&gt;=9,"Promotor",IF(Respostas[[#This Row],[NOTA_FINAL_NPS]]&lt;6,"Detrator","Neutro"))</f>
        <v>Promotor</v>
      </c>
    </row>
    <row r="1509" spans="2:11" x14ac:dyDescent="0.2">
      <c r="B1509" s="15">
        <v>44538</v>
      </c>
      <c r="C1509" s="15" t="str">
        <f>UPPER(TEXT(Respostas[[#This Row],[DATA_RESPOSTA]],"mmm"))</f>
        <v>DEZ</v>
      </c>
      <c r="D1509" s="16">
        <v>9001137</v>
      </c>
      <c r="E1509" s="16" t="str">
        <f>VLOOKUP(Respostas[[#This Row],[CÓD_CLIENTE]],CadastroClientes[[COD_CLIENTE]:[GERENTE]],5,0)</f>
        <v>Walter</v>
      </c>
      <c r="F1509" s="16" t="str">
        <f>VLOOKUP(Respostas[[#This Row],[CÓD_CLIENTE]],Localidades[],2,0)</f>
        <v>São Paulo</v>
      </c>
      <c r="G1509" s="16" t="str">
        <f>VLOOKUP(Respostas[[#This Row],[CÓD_CLIENTE]],Localidades[],3,0)</f>
        <v>SP</v>
      </c>
      <c r="H1509" s="16" t="str">
        <f>VLOOKUP(Respostas[[#This Row],[CÓD_CLIENTE]],Localidades[],4,0)</f>
        <v>Sudeste</v>
      </c>
      <c r="I1509" s="16" t="s">
        <v>57</v>
      </c>
      <c r="J1509" s="16">
        <v>7</v>
      </c>
      <c r="K1509" s="17" t="str">
        <f>IF(Respostas[[#This Row],[NOTA_FINAL_NPS]]&gt;=9,"Promotor",IF(Respostas[[#This Row],[NOTA_FINAL_NPS]]&lt;6,"Detrator","Neutro"))</f>
        <v>Neutro</v>
      </c>
    </row>
    <row r="1510" spans="2:11" x14ac:dyDescent="0.2">
      <c r="B1510" s="15">
        <v>44538</v>
      </c>
      <c r="C1510" s="15" t="str">
        <f>UPPER(TEXT(Respostas[[#This Row],[DATA_RESPOSTA]],"mmm"))</f>
        <v>DEZ</v>
      </c>
      <c r="D1510" s="16">
        <v>9001197</v>
      </c>
      <c r="E1510" s="16" t="str">
        <f>VLOOKUP(Respostas[[#This Row],[CÓD_CLIENTE]],CadastroClientes[[COD_CLIENTE]:[GERENTE]],5,0)</f>
        <v>Michael</v>
      </c>
      <c r="F1510" s="16" t="str">
        <f>VLOOKUP(Respostas[[#This Row],[CÓD_CLIENTE]],Localidades[],2,0)</f>
        <v>São Paulo</v>
      </c>
      <c r="G1510" s="16" t="str">
        <f>VLOOKUP(Respostas[[#This Row],[CÓD_CLIENTE]],Localidades[],3,0)</f>
        <v>SP</v>
      </c>
      <c r="H1510" s="16" t="str">
        <f>VLOOKUP(Respostas[[#This Row],[CÓD_CLIENTE]],Localidades[],4,0)</f>
        <v>Sudeste</v>
      </c>
      <c r="I1510" s="16" t="s">
        <v>54</v>
      </c>
      <c r="J1510" s="16">
        <v>6</v>
      </c>
      <c r="K1510" s="17" t="str">
        <f>IF(Respostas[[#This Row],[NOTA_FINAL_NPS]]&gt;=9,"Promotor",IF(Respostas[[#This Row],[NOTA_FINAL_NPS]]&lt;6,"Detrator","Neutro"))</f>
        <v>Neutro</v>
      </c>
    </row>
    <row r="1511" spans="2:11" x14ac:dyDescent="0.2">
      <c r="B1511" s="15">
        <v>44538</v>
      </c>
      <c r="C1511" s="15" t="str">
        <f>UPPER(TEXT(Respostas[[#This Row],[DATA_RESPOSTA]],"mmm"))</f>
        <v>DEZ</v>
      </c>
      <c r="D1511" s="16">
        <v>9001333</v>
      </c>
      <c r="E1511" s="16" t="str">
        <f>VLOOKUP(Respostas[[#This Row],[CÓD_CLIENTE]],CadastroClientes[[COD_CLIENTE]:[GERENTE]],5,0)</f>
        <v>Dexter</v>
      </c>
      <c r="F1511" s="16" t="str">
        <f>VLOOKUP(Respostas[[#This Row],[CÓD_CLIENTE]],Localidades[],2,0)</f>
        <v>Goiania</v>
      </c>
      <c r="G1511" s="16" t="str">
        <f>VLOOKUP(Respostas[[#This Row],[CÓD_CLIENTE]],Localidades[],3,0)</f>
        <v>GO</v>
      </c>
      <c r="H1511" s="16" t="str">
        <f>VLOOKUP(Respostas[[#This Row],[CÓD_CLIENTE]],Localidades[],4,0)</f>
        <v>Centro-oeste</v>
      </c>
      <c r="I1511" s="16" t="s">
        <v>1</v>
      </c>
      <c r="J1511" s="16">
        <v>3</v>
      </c>
      <c r="K1511" s="17" t="str">
        <f>IF(Respostas[[#This Row],[NOTA_FINAL_NPS]]&gt;=9,"Promotor",IF(Respostas[[#This Row],[NOTA_FINAL_NPS]]&lt;6,"Detrator","Neutro"))</f>
        <v>Detrator</v>
      </c>
    </row>
    <row r="1512" spans="2:11" x14ac:dyDescent="0.2">
      <c r="B1512" s="15">
        <v>44538</v>
      </c>
      <c r="C1512" s="15" t="str">
        <f>UPPER(TEXT(Respostas[[#This Row],[DATA_RESPOSTA]],"mmm"))</f>
        <v>DEZ</v>
      </c>
      <c r="D1512" s="16">
        <v>9001385</v>
      </c>
      <c r="E1512" s="16" t="str">
        <f>VLOOKUP(Respostas[[#This Row],[CÓD_CLIENTE]],CadastroClientes[[COD_CLIENTE]:[GERENTE]],5,0)</f>
        <v>Dexter</v>
      </c>
      <c r="F1512" s="16" t="str">
        <f>VLOOKUP(Respostas[[#This Row],[CÓD_CLIENTE]],Localidades[],2,0)</f>
        <v>Florianopolis</v>
      </c>
      <c r="G1512" s="16" t="str">
        <f>VLOOKUP(Respostas[[#This Row],[CÓD_CLIENTE]],Localidades[],3,0)</f>
        <v>SC</v>
      </c>
      <c r="H1512" s="16" t="str">
        <f>VLOOKUP(Respostas[[#This Row],[CÓD_CLIENTE]],Localidades[],4,0)</f>
        <v>Sul</v>
      </c>
      <c r="I1512" s="16" t="s">
        <v>57</v>
      </c>
      <c r="J1512" s="16">
        <v>6</v>
      </c>
      <c r="K1512" s="17" t="str">
        <f>IF(Respostas[[#This Row],[NOTA_FINAL_NPS]]&gt;=9,"Promotor",IF(Respostas[[#This Row],[NOTA_FINAL_NPS]]&lt;6,"Detrator","Neutro"))</f>
        <v>Neutro</v>
      </c>
    </row>
    <row r="1513" spans="2:11" x14ac:dyDescent="0.2">
      <c r="B1513" s="15">
        <v>44539</v>
      </c>
      <c r="C1513" s="15" t="str">
        <f>UPPER(TEXT(Respostas[[#This Row],[DATA_RESPOSTA]],"mmm"))</f>
        <v>DEZ</v>
      </c>
      <c r="D1513" s="16">
        <v>9000373</v>
      </c>
      <c r="E1513" s="16" t="str">
        <f>VLOOKUP(Respostas[[#This Row],[CÓD_CLIENTE]],CadastroClientes[[COD_CLIENTE]:[GERENTE]],5,0)</f>
        <v>Analise</v>
      </c>
      <c r="F1513" s="16" t="str">
        <f>VLOOKUP(Respostas[[#This Row],[CÓD_CLIENTE]],Localidades[],2,0)</f>
        <v>Recife</v>
      </c>
      <c r="G1513" s="16" t="str">
        <f>VLOOKUP(Respostas[[#This Row],[CÓD_CLIENTE]],Localidades[],3,0)</f>
        <v>PE</v>
      </c>
      <c r="H1513" s="16" t="str">
        <f>VLOOKUP(Respostas[[#This Row],[CÓD_CLIENTE]],Localidades[],4,0)</f>
        <v>Nordeste</v>
      </c>
      <c r="I1513" s="16" t="s">
        <v>58</v>
      </c>
      <c r="J1513" s="16">
        <v>8</v>
      </c>
      <c r="K1513" s="17" t="str">
        <f>IF(Respostas[[#This Row],[NOTA_FINAL_NPS]]&gt;=9,"Promotor",IF(Respostas[[#This Row],[NOTA_FINAL_NPS]]&lt;6,"Detrator","Neutro"))</f>
        <v>Neutro</v>
      </c>
    </row>
    <row r="1514" spans="2:11" x14ac:dyDescent="0.2">
      <c r="B1514" s="15">
        <v>44539</v>
      </c>
      <c r="C1514" s="15" t="str">
        <f>UPPER(TEXT(Respostas[[#This Row],[DATA_RESPOSTA]],"mmm"))</f>
        <v>DEZ</v>
      </c>
      <c r="D1514" s="16">
        <v>9000427</v>
      </c>
      <c r="E1514" s="16" t="str">
        <f>VLOOKUP(Respostas[[#This Row],[CÓD_CLIENTE]],CadastroClientes[[COD_CLIENTE]:[GERENTE]],5,0)</f>
        <v>Analise</v>
      </c>
      <c r="F1514" s="16" t="str">
        <f>VLOOKUP(Respostas[[#This Row],[CÓD_CLIENTE]],Localidades[],2,0)</f>
        <v>Manaus</v>
      </c>
      <c r="G1514" s="16" t="str">
        <f>VLOOKUP(Respostas[[#This Row],[CÓD_CLIENTE]],Localidades[],3,0)</f>
        <v>AM</v>
      </c>
      <c r="H1514" s="16" t="str">
        <f>VLOOKUP(Respostas[[#This Row],[CÓD_CLIENTE]],Localidades[],4,0)</f>
        <v>Norte</v>
      </c>
      <c r="I1514" s="16" t="s">
        <v>54</v>
      </c>
      <c r="J1514" s="16">
        <v>5</v>
      </c>
      <c r="K1514" s="17" t="str">
        <f>IF(Respostas[[#This Row],[NOTA_FINAL_NPS]]&gt;=9,"Promotor",IF(Respostas[[#This Row],[NOTA_FINAL_NPS]]&lt;6,"Detrator","Neutro"))</f>
        <v>Detrator</v>
      </c>
    </row>
    <row r="1515" spans="2:11" x14ac:dyDescent="0.2">
      <c r="B1515" s="15">
        <v>44539</v>
      </c>
      <c r="C1515" s="15" t="str">
        <f>UPPER(TEXT(Respostas[[#This Row],[DATA_RESPOSTA]],"mmm"))</f>
        <v>DEZ</v>
      </c>
      <c r="D1515" s="16">
        <v>9000679</v>
      </c>
      <c r="E1515" s="16" t="str">
        <f>VLOOKUP(Respostas[[#This Row],[CÓD_CLIENTE]],CadastroClientes[[COD_CLIENTE]:[GERENTE]],5,0)</f>
        <v>Michael</v>
      </c>
      <c r="F1515" s="16" t="str">
        <f>VLOOKUP(Respostas[[#This Row],[CÓD_CLIENTE]],Localidades[],2,0)</f>
        <v>Recife</v>
      </c>
      <c r="G1515" s="16" t="str">
        <f>VLOOKUP(Respostas[[#This Row],[CÓD_CLIENTE]],Localidades[],3,0)</f>
        <v>PE</v>
      </c>
      <c r="H1515" s="16" t="str">
        <f>VLOOKUP(Respostas[[#This Row],[CÓD_CLIENTE]],Localidades[],4,0)</f>
        <v>Nordeste</v>
      </c>
      <c r="I1515" s="16" t="s">
        <v>54</v>
      </c>
      <c r="J1515" s="16">
        <v>5</v>
      </c>
      <c r="K1515" s="17" t="str">
        <f>IF(Respostas[[#This Row],[NOTA_FINAL_NPS]]&gt;=9,"Promotor",IF(Respostas[[#This Row],[NOTA_FINAL_NPS]]&lt;6,"Detrator","Neutro"))</f>
        <v>Detrator</v>
      </c>
    </row>
    <row r="1516" spans="2:11" x14ac:dyDescent="0.2">
      <c r="B1516" s="15">
        <v>44539</v>
      </c>
      <c r="C1516" s="15" t="str">
        <f>UPPER(TEXT(Respostas[[#This Row],[DATA_RESPOSTA]],"mmm"))</f>
        <v>DEZ</v>
      </c>
      <c r="D1516" s="16">
        <v>9000851</v>
      </c>
      <c r="E1516" s="16" t="str">
        <f>VLOOKUP(Respostas[[#This Row],[CÓD_CLIENTE]],CadastroClientes[[COD_CLIENTE]:[GERENTE]],5,0)</f>
        <v>Dexter</v>
      </c>
      <c r="F1516" s="16" t="str">
        <f>VLOOKUP(Respostas[[#This Row],[CÓD_CLIENTE]],Localidades[],2,0)</f>
        <v>Belo Horizonte</v>
      </c>
      <c r="G1516" s="16" t="str">
        <f>VLOOKUP(Respostas[[#This Row],[CÓD_CLIENTE]],Localidades[],3,0)</f>
        <v>MG</v>
      </c>
      <c r="H1516" s="16" t="str">
        <f>VLOOKUP(Respostas[[#This Row],[CÓD_CLIENTE]],Localidades[],4,0)</f>
        <v>Sudeste</v>
      </c>
      <c r="I1516" s="16" t="s">
        <v>1</v>
      </c>
      <c r="J1516" s="16">
        <v>4</v>
      </c>
      <c r="K1516" s="17" t="str">
        <f>IF(Respostas[[#This Row],[NOTA_FINAL_NPS]]&gt;=9,"Promotor",IF(Respostas[[#This Row],[NOTA_FINAL_NPS]]&lt;6,"Detrator","Neutro"))</f>
        <v>Detrator</v>
      </c>
    </row>
    <row r="1517" spans="2:11" x14ac:dyDescent="0.2">
      <c r="B1517" s="15">
        <v>44539</v>
      </c>
      <c r="C1517" s="15" t="str">
        <f>UPPER(TEXT(Respostas[[#This Row],[DATA_RESPOSTA]],"mmm"))</f>
        <v>DEZ</v>
      </c>
      <c r="D1517" s="16">
        <v>9001456</v>
      </c>
      <c r="E1517" s="16" t="str">
        <f>VLOOKUP(Respostas[[#This Row],[CÓD_CLIENTE]],CadastroClientes[[COD_CLIENTE]:[GERENTE]],5,0)</f>
        <v>Aria</v>
      </c>
      <c r="F1517" s="16" t="str">
        <f>VLOOKUP(Respostas[[#This Row],[CÓD_CLIENTE]],Localidades[],2,0)</f>
        <v>Belo Horizonte</v>
      </c>
      <c r="G1517" s="16" t="str">
        <f>VLOOKUP(Respostas[[#This Row],[CÓD_CLIENTE]],Localidades[],3,0)</f>
        <v>MG</v>
      </c>
      <c r="H1517" s="16" t="str">
        <f>VLOOKUP(Respostas[[#This Row],[CÓD_CLIENTE]],Localidades[],4,0)</f>
        <v>Sudeste</v>
      </c>
      <c r="I1517" s="16" t="s">
        <v>57</v>
      </c>
      <c r="J1517" s="16">
        <v>10</v>
      </c>
      <c r="K1517" s="17" t="str">
        <f>IF(Respostas[[#This Row],[NOTA_FINAL_NPS]]&gt;=9,"Promotor",IF(Respostas[[#This Row],[NOTA_FINAL_NPS]]&lt;6,"Detrator","Neutro"))</f>
        <v>Promotor</v>
      </c>
    </row>
    <row r="1518" spans="2:11" x14ac:dyDescent="0.2">
      <c r="B1518" s="15">
        <v>44540</v>
      </c>
      <c r="C1518" s="15" t="str">
        <f>UPPER(TEXT(Respostas[[#This Row],[DATA_RESPOSTA]],"mmm"))</f>
        <v>DEZ</v>
      </c>
      <c r="D1518" s="16">
        <v>9000741</v>
      </c>
      <c r="E1518" s="16" t="str">
        <f>VLOOKUP(Respostas[[#This Row],[CÓD_CLIENTE]],CadastroClientes[[COD_CLIENTE]:[GERENTE]],5,0)</f>
        <v>Michael</v>
      </c>
      <c r="F1518" s="16" t="str">
        <f>VLOOKUP(Respostas[[#This Row],[CÓD_CLIENTE]],Localidades[],2,0)</f>
        <v>Rio de Janeiro</v>
      </c>
      <c r="G1518" s="16" t="str">
        <f>VLOOKUP(Respostas[[#This Row],[CÓD_CLIENTE]],Localidades[],3,0)</f>
        <v>RJ</v>
      </c>
      <c r="H1518" s="16" t="str">
        <f>VLOOKUP(Respostas[[#This Row],[CÓD_CLIENTE]],Localidades[],4,0)</f>
        <v>Sudeste</v>
      </c>
      <c r="I1518" s="16" t="s">
        <v>54</v>
      </c>
      <c r="J1518" s="16">
        <v>7</v>
      </c>
      <c r="K1518" s="17" t="str">
        <f>IF(Respostas[[#This Row],[NOTA_FINAL_NPS]]&gt;=9,"Promotor",IF(Respostas[[#This Row],[NOTA_FINAL_NPS]]&lt;6,"Detrator","Neutro"))</f>
        <v>Neutro</v>
      </c>
    </row>
    <row r="1519" spans="2:11" x14ac:dyDescent="0.2">
      <c r="B1519" s="15">
        <v>44540</v>
      </c>
      <c r="C1519" s="15" t="str">
        <f>UPPER(TEXT(Respostas[[#This Row],[DATA_RESPOSTA]],"mmm"))</f>
        <v>DEZ</v>
      </c>
      <c r="D1519" s="16">
        <v>9000760</v>
      </c>
      <c r="E1519" s="16" t="str">
        <f>VLOOKUP(Respostas[[#This Row],[CÓD_CLIENTE]],CadastroClientes[[COD_CLIENTE]:[GERENTE]],5,0)</f>
        <v>Dexter</v>
      </c>
      <c r="F1519" s="16" t="str">
        <f>VLOOKUP(Respostas[[#This Row],[CÓD_CLIENTE]],Localidades[],2,0)</f>
        <v>Campinas</v>
      </c>
      <c r="G1519" s="16" t="str">
        <f>VLOOKUP(Respostas[[#This Row],[CÓD_CLIENTE]],Localidades[],3,0)</f>
        <v>SP</v>
      </c>
      <c r="H1519" s="16" t="str">
        <f>VLOOKUP(Respostas[[#This Row],[CÓD_CLIENTE]],Localidades[],4,0)</f>
        <v>Sudeste</v>
      </c>
      <c r="I1519" s="16" t="s">
        <v>56</v>
      </c>
      <c r="J1519" s="16">
        <v>6</v>
      </c>
      <c r="K1519" s="17" t="str">
        <f>IF(Respostas[[#This Row],[NOTA_FINAL_NPS]]&gt;=9,"Promotor",IF(Respostas[[#This Row],[NOTA_FINAL_NPS]]&lt;6,"Detrator","Neutro"))</f>
        <v>Neutro</v>
      </c>
    </row>
    <row r="1520" spans="2:11" x14ac:dyDescent="0.2">
      <c r="B1520" s="15">
        <v>44540</v>
      </c>
      <c r="C1520" s="15" t="str">
        <f>UPPER(TEXT(Respostas[[#This Row],[DATA_RESPOSTA]],"mmm"))</f>
        <v>DEZ</v>
      </c>
      <c r="D1520" s="16">
        <v>9000842</v>
      </c>
      <c r="E1520" s="16" t="str">
        <f>VLOOKUP(Respostas[[#This Row],[CÓD_CLIENTE]],CadastroClientes[[COD_CLIENTE]:[GERENTE]],5,0)</f>
        <v>Dexter</v>
      </c>
      <c r="F1520" s="16" t="str">
        <f>VLOOKUP(Respostas[[#This Row],[CÓD_CLIENTE]],Localidades[],2,0)</f>
        <v>Goiania</v>
      </c>
      <c r="G1520" s="16" t="str">
        <f>VLOOKUP(Respostas[[#This Row],[CÓD_CLIENTE]],Localidades[],3,0)</f>
        <v>GO</v>
      </c>
      <c r="H1520" s="16" t="str">
        <f>VLOOKUP(Respostas[[#This Row],[CÓD_CLIENTE]],Localidades[],4,0)</f>
        <v>Centro-oeste</v>
      </c>
      <c r="I1520" s="16" t="s">
        <v>55</v>
      </c>
      <c r="J1520" s="16">
        <v>10</v>
      </c>
      <c r="K1520" s="17" t="str">
        <f>IF(Respostas[[#This Row],[NOTA_FINAL_NPS]]&gt;=9,"Promotor",IF(Respostas[[#This Row],[NOTA_FINAL_NPS]]&lt;6,"Detrator","Neutro"))</f>
        <v>Promotor</v>
      </c>
    </row>
    <row r="1521" spans="2:11" x14ac:dyDescent="0.2">
      <c r="B1521" s="15">
        <v>44540</v>
      </c>
      <c r="C1521" s="15" t="str">
        <f>UPPER(TEXT(Respostas[[#This Row],[DATA_RESPOSTA]],"mmm"))</f>
        <v>DEZ</v>
      </c>
      <c r="D1521" s="16">
        <v>9001108</v>
      </c>
      <c r="E1521" s="16" t="str">
        <f>VLOOKUP(Respostas[[#This Row],[CÓD_CLIENTE]],CadastroClientes[[COD_CLIENTE]:[GERENTE]],5,0)</f>
        <v>Walter</v>
      </c>
      <c r="F1521" s="16" t="str">
        <f>VLOOKUP(Respostas[[#This Row],[CÓD_CLIENTE]],Localidades[],2,0)</f>
        <v>São Paulo</v>
      </c>
      <c r="G1521" s="16" t="str">
        <f>VLOOKUP(Respostas[[#This Row],[CÓD_CLIENTE]],Localidades[],3,0)</f>
        <v>SP</v>
      </c>
      <c r="H1521" s="16" t="str">
        <f>VLOOKUP(Respostas[[#This Row],[CÓD_CLIENTE]],Localidades[],4,0)</f>
        <v>Sudeste</v>
      </c>
      <c r="I1521" s="16" t="s">
        <v>55</v>
      </c>
      <c r="J1521" s="16">
        <v>7</v>
      </c>
      <c r="K1521" s="17" t="str">
        <f>IF(Respostas[[#This Row],[NOTA_FINAL_NPS]]&gt;=9,"Promotor",IF(Respostas[[#This Row],[NOTA_FINAL_NPS]]&lt;6,"Detrator","Neutro"))</f>
        <v>Neutro</v>
      </c>
    </row>
    <row r="1522" spans="2:11" x14ac:dyDescent="0.2">
      <c r="B1522" s="15">
        <v>44540</v>
      </c>
      <c r="C1522" s="15" t="str">
        <f>UPPER(TEXT(Respostas[[#This Row],[DATA_RESPOSTA]],"mmm"))</f>
        <v>DEZ</v>
      </c>
      <c r="D1522" s="16">
        <v>9001620</v>
      </c>
      <c r="E1522" s="16" t="str">
        <f>VLOOKUP(Respostas[[#This Row],[CÓD_CLIENTE]],CadastroClientes[[COD_CLIENTE]:[GERENTE]],5,0)</f>
        <v>Aria</v>
      </c>
      <c r="F1522" s="16" t="str">
        <f>VLOOKUP(Respostas[[#This Row],[CÓD_CLIENTE]],Localidades[],2,0)</f>
        <v>Belo Horizonte</v>
      </c>
      <c r="G1522" s="16" t="str">
        <f>VLOOKUP(Respostas[[#This Row],[CÓD_CLIENTE]],Localidades[],3,0)</f>
        <v>MG</v>
      </c>
      <c r="H1522" s="16" t="str">
        <f>VLOOKUP(Respostas[[#This Row],[CÓD_CLIENTE]],Localidades[],4,0)</f>
        <v>Sudeste</v>
      </c>
      <c r="I1522" s="16" t="s">
        <v>57</v>
      </c>
      <c r="J1522" s="16">
        <v>4</v>
      </c>
      <c r="K1522" s="17" t="str">
        <f>IF(Respostas[[#This Row],[NOTA_FINAL_NPS]]&gt;=9,"Promotor",IF(Respostas[[#This Row],[NOTA_FINAL_NPS]]&lt;6,"Detrator","Neutro"))</f>
        <v>Detrator</v>
      </c>
    </row>
    <row r="1523" spans="2:11" x14ac:dyDescent="0.2">
      <c r="B1523" s="15">
        <v>44541</v>
      </c>
      <c r="C1523" s="15" t="str">
        <f>UPPER(TEXT(Respostas[[#This Row],[DATA_RESPOSTA]],"mmm"))</f>
        <v>DEZ</v>
      </c>
      <c r="D1523" s="16">
        <v>9000961</v>
      </c>
      <c r="E1523" s="16" t="str">
        <f>VLOOKUP(Respostas[[#This Row],[CÓD_CLIENTE]],CadastroClientes[[COD_CLIENTE]:[GERENTE]],5,0)</f>
        <v>Aria</v>
      </c>
      <c r="F1523" s="16" t="str">
        <f>VLOOKUP(Respostas[[#This Row],[CÓD_CLIENTE]],Localidades[],2,0)</f>
        <v>Porto Alegre</v>
      </c>
      <c r="G1523" s="16" t="str">
        <f>VLOOKUP(Respostas[[#This Row],[CÓD_CLIENTE]],Localidades[],3,0)</f>
        <v>RS</v>
      </c>
      <c r="H1523" s="16" t="str">
        <f>VLOOKUP(Respostas[[#This Row],[CÓD_CLIENTE]],Localidades[],4,0)</f>
        <v>Sul</v>
      </c>
      <c r="I1523" s="16" t="s">
        <v>1</v>
      </c>
      <c r="J1523" s="16">
        <v>7</v>
      </c>
      <c r="K1523" s="17" t="str">
        <f>IF(Respostas[[#This Row],[NOTA_FINAL_NPS]]&gt;=9,"Promotor",IF(Respostas[[#This Row],[NOTA_FINAL_NPS]]&lt;6,"Detrator","Neutro"))</f>
        <v>Neutro</v>
      </c>
    </row>
    <row r="1524" spans="2:11" x14ac:dyDescent="0.2">
      <c r="B1524" s="15">
        <v>44541</v>
      </c>
      <c r="C1524" s="15" t="str">
        <f>UPPER(TEXT(Respostas[[#This Row],[DATA_RESPOSTA]],"mmm"))</f>
        <v>DEZ</v>
      </c>
      <c r="D1524" s="16">
        <v>9001255</v>
      </c>
      <c r="E1524" s="16" t="str">
        <f>VLOOKUP(Respostas[[#This Row],[CÓD_CLIENTE]],CadastroClientes[[COD_CLIENTE]:[GERENTE]],5,0)</f>
        <v>Kate</v>
      </c>
      <c r="F1524" s="16" t="str">
        <f>VLOOKUP(Respostas[[#This Row],[CÓD_CLIENTE]],Localidades[],2,0)</f>
        <v>Manaus</v>
      </c>
      <c r="G1524" s="16" t="str">
        <f>VLOOKUP(Respostas[[#This Row],[CÓD_CLIENTE]],Localidades[],3,0)</f>
        <v>AM</v>
      </c>
      <c r="H1524" s="16" t="str">
        <f>VLOOKUP(Respostas[[#This Row],[CÓD_CLIENTE]],Localidades[],4,0)</f>
        <v>Norte</v>
      </c>
      <c r="I1524" s="16" t="s">
        <v>55</v>
      </c>
      <c r="J1524" s="16">
        <v>3</v>
      </c>
      <c r="K1524" s="17" t="str">
        <f>IF(Respostas[[#This Row],[NOTA_FINAL_NPS]]&gt;=9,"Promotor",IF(Respostas[[#This Row],[NOTA_FINAL_NPS]]&lt;6,"Detrator","Neutro"))</f>
        <v>Detrator</v>
      </c>
    </row>
    <row r="1525" spans="2:11" x14ac:dyDescent="0.2">
      <c r="B1525" s="15">
        <v>44541</v>
      </c>
      <c r="C1525" s="15" t="str">
        <f>UPPER(TEXT(Respostas[[#This Row],[DATA_RESPOSTA]],"mmm"))</f>
        <v>DEZ</v>
      </c>
      <c r="D1525" s="16">
        <v>9001290</v>
      </c>
      <c r="E1525" s="16" t="str">
        <f>VLOOKUP(Respostas[[#This Row],[CÓD_CLIENTE]],CadastroClientes[[COD_CLIENTE]:[GERENTE]],5,0)</f>
        <v>Michael</v>
      </c>
      <c r="F1525" s="16" t="str">
        <f>VLOOKUP(Respostas[[#This Row],[CÓD_CLIENTE]],Localidades[],2,0)</f>
        <v>Manaus</v>
      </c>
      <c r="G1525" s="16" t="str">
        <f>VLOOKUP(Respostas[[#This Row],[CÓD_CLIENTE]],Localidades[],3,0)</f>
        <v>AM</v>
      </c>
      <c r="H1525" s="16" t="str">
        <f>VLOOKUP(Respostas[[#This Row],[CÓD_CLIENTE]],Localidades[],4,0)</f>
        <v>Norte</v>
      </c>
      <c r="I1525" s="16" t="s">
        <v>56</v>
      </c>
      <c r="J1525" s="16">
        <v>5</v>
      </c>
      <c r="K1525" s="17" t="str">
        <f>IF(Respostas[[#This Row],[NOTA_FINAL_NPS]]&gt;=9,"Promotor",IF(Respostas[[#This Row],[NOTA_FINAL_NPS]]&lt;6,"Detrator","Neutro"))</f>
        <v>Detrator</v>
      </c>
    </row>
    <row r="1526" spans="2:11" x14ac:dyDescent="0.2">
      <c r="B1526" s="15">
        <v>44542</v>
      </c>
      <c r="C1526" s="15" t="str">
        <f>UPPER(TEXT(Respostas[[#This Row],[DATA_RESPOSTA]],"mmm"))</f>
        <v>DEZ</v>
      </c>
      <c r="D1526" s="16">
        <v>9000212</v>
      </c>
      <c r="E1526" s="16" t="str">
        <f>VLOOKUP(Respostas[[#This Row],[CÓD_CLIENTE]],CadastroClientes[[COD_CLIENTE]:[GERENTE]],5,0)</f>
        <v>Analise</v>
      </c>
      <c r="F1526" s="16" t="str">
        <f>VLOOKUP(Respostas[[#This Row],[CÓD_CLIENTE]],Localidades[],2,0)</f>
        <v>São Paulo</v>
      </c>
      <c r="G1526" s="16" t="str">
        <f>VLOOKUP(Respostas[[#This Row],[CÓD_CLIENTE]],Localidades[],3,0)</f>
        <v>SP</v>
      </c>
      <c r="H1526" s="16" t="str">
        <f>VLOOKUP(Respostas[[#This Row],[CÓD_CLIENTE]],Localidades[],4,0)</f>
        <v>Sudeste</v>
      </c>
      <c r="I1526" s="16" t="s">
        <v>58</v>
      </c>
      <c r="J1526" s="16">
        <v>8</v>
      </c>
      <c r="K1526" s="17" t="str">
        <f>IF(Respostas[[#This Row],[NOTA_FINAL_NPS]]&gt;=9,"Promotor",IF(Respostas[[#This Row],[NOTA_FINAL_NPS]]&lt;6,"Detrator","Neutro"))</f>
        <v>Neutro</v>
      </c>
    </row>
    <row r="1527" spans="2:11" x14ac:dyDescent="0.2">
      <c r="B1527" s="15">
        <v>44542</v>
      </c>
      <c r="C1527" s="15" t="str">
        <f>UPPER(TEXT(Respostas[[#This Row],[DATA_RESPOSTA]],"mmm"))</f>
        <v>DEZ</v>
      </c>
      <c r="D1527" s="16">
        <v>9000237</v>
      </c>
      <c r="E1527" s="16" t="str">
        <f>VLOOKUP(Respostas[[#This Row],[CÓD_CLIENTE]],CadastroClientes[[COD_CLIENTE]:[GERENTE]],5,0)</f>
        <v>Analise</v>
      </c>
      <c r="F1527" s="16" t="str">
        <f>VLOOKUP(Respostas[[#This Row],[CÓD_CLIENTE]],Localidades[],2,0)</f>
        <v>Campinas</v>
      </c>
      <c r="G1527" s="16" t="str">
        <f>VLOOKUP(Respostas[[#This Row],[CÓD_CLIENTE]],Localidades[],3,0)</f>
        <v>SP</v>
      </c>
      <c r="H1527" s="16" t="str">
        <f>VLOOKUP(Respostas[[#This Row],[CÓD_CLIENTE]],Localidades[],4,0)</f>
        <v>Sudeste</v>
      </c>
      <c r="I1527" s="16" t="s">
        <v>54</v>
      </c>
      <c r="J1527" s="16">
        <v>5</v>
      </c>
      <c r="K1527" s="17" t="str">
        <f>IF(Respostas[[#This Row],[NOTA_FINAL_NPS]]&gt;=9,"Promotor",IF(Respostas[[#This Row],[NOTA_FINAL_NPS]]&lt;6,"Detrator","Neutro"))</f>
        <v>Detrator</v>
      </c>
    </row>
    <row r="1528" spans="2:11" x14ac:dyDescent="0.2">
      <c r="B1528" s="15">
        <v>44542</v>
      </c>
      <c r="C1528" s="15" t="str">
        <f>UPPER(TEXT(Respostas[[#This Row],[DATA_RESPOSTA]],"mmm"))</f>
        <v>DEZ</v>
      </c>
      <c r="D1528" s="16">
        <v>9000383</v>
      </c>
      <c r="E1528" s="16" t="str">
        <f>VLOOKUP(Respostas[[#This Row],[CÓD_CLIENTE]],CadastroClientes[[COD_CLIENTE]:[GERENTE]],5,0)</f>
        <v>Analise</v>
      </c>
      <c r="F1528" s="16" t="str">
        <f>VLOOKUP(Respostas[[#This Row],[CÓD_CLIENTE]],Localidades[],2,0)</f>
        <v>Porto Alegre</v>
      </c>
      <c r="G1528" s="16" t="str">
        <f>VLOOKUP(Respostas[[#This Row],[CÓD_CLIENTE]],Localidades[],3,0)</f>
        <v>RS</v>
      </c>
      <c r="H1528" s="16" t="str">
        <f>VLOOKUP(Respostas[[#This Row],[CÓD_CLIENTE]],Localidades[],4,0)</f>
        <v>Sul</v>
      </c>
      <c r="I1528" s="16" t="s">
        <v>57</v>
      </c>
      <c r="J1528" s="16">
        <v>5</v>
      </c>
      <c r="K1528" s="17" t="str">
        <f>IF(Respostas[[#This Row],[NOTA_FINAL_NPS]]&gt;=9,"Promotor",IF(Respostas[[#This Row],[NOTA_FINAL_NPS]]&lt;6,"Detrator","Neutro"))</f>
        <v>Detrator</v>
      </c>
    </row>
    <row r="1529" spans="2:11" x14ac:dyDescent="0.2">
      <c r="B1529" s="15">
        <v>44542</v>
      </c>
      <c r="C1529" s="15" t="str">
        <f>UPPER(TEXT(Respostas[[#This Row],[DATA_RESPOSTA]],"mmm"))</f>
        <v>DEZ</v>
      </c>
      <c r="D1529" s="16">
        <v>9000398</v>
      </c>
      <c r="E1529" s="16" t="str">
        <f>VLOOKUP(Respostas[[#This Row],[CÓD_CLIENTE]],CadastroClientes[[COD_CLIENTE]:[GERENTE]],5,0)</f>
        <v>Analise</v>
      </c>
      <c r="F1529" s="16" t="str">
        <f>VLOOKUP(Respostas[[#This Row],[CÓD_CLIENTE]],Localidades[],2,0)</f>
        <v>Goiania</v>
      </c>
      <c r="G1529" s="16" t="str">
        <f>VLOOKUP(Respostas[[#This Row],[CÓD_CLIENTE]],Localidades[],3,0)</f>
        <v>GO</v>
      </c>
      <c r="H1529" s="16" t="str">
        <f>VLOOKUP(Respostas[[#This Row],[CÓD_CLIENTE]],Localidades[],4,0)</f>
        <v>Centro-oeste</v>
      </c>
      <c r="I1529" s="16" t="s">
        <v>57</v>
      </c>
      <c r="J1529" s="16">
        <v>8</v>
      </c>
      <c r="K1529" s="17" t="str">
        <f>IF(Respostas[[#This Row],[NOTA_FINAL_NPS]]&gt;=9,"Promotor",IF(Respostas[[#This Row],[NOTA_FINAL_NPS]]&lt;6,"Detrator","Neutro"))</f>
        <v>Neutro</v>
      </c>
    </row>
    <row r="1530" spans="2:11" x14ac:dyDescent="0.2">
      <c r="B1530" s="15">
        <v>44542</v>
      </c>
      <c r="C1530" s="15" t="str">
        <f>UPPER(TEXT(Respostas[[#This Row],[DATA_RESPOSTA]],"mmm"))</f>
        <v>DEZ</v>
      </c>
      <c r="D1530" s="16">
        <v>9000553</v>
      </c>
      <c r="E1530" s="16" t="str">
        <f>VLOOKUP(Respostas[[#This Row],[CÓD_CLIENTE]],CadastroClientes[[COD_CLIENTE]:[GERENTE]],5,0)</f>
        <v>Analise</v>
      </c>
      <c r="F1530" s="16" t="str">
        <f>VLOOKUP(Respostas[[#This Row],[CÓD_CLIENTE]],Localidades[],2,0)</f>
        <v>Recife</v>
      </c>
      <c r="G1530" s="16" t="str">
        <f>VLOOKUP(Respostas[[#This Row],[CÓD_CLIENTE]],Localidades[],3,0)</f>
        <v>PE</v>
      </c>
      <c r="H1530" s="16" t="str">
        <f>VLOOKUP(Respostas[[#This Row],[CÓD_CLIENTE]],Localidades[],4,0)</f>
        <v>Nordeste</v>
      </c>
      <c r="I1530" s="16" t="s">
        <v>56</v>
      </c>
      <c r="J1530" s="16">
        <v>3</v>
      </c>
      <c r="K1530" s="17" t="str">
        <f>IF(Respostas[[#This Row],[NOTA_FINAL_NPS]]&gt;=9,"Promotor",IF(Respostas[[#This Row],[NOTA_FINAL_NPS]]&lt;6,"Detrator","Neutro"))</f>
        <v>Detrator</v>
      </c>
    </row>
    <row r="1531" spans="2:11" x14ac:dyDescent="0.2">
      <c r="B1531" s="15">
        <v>44542</v>
      </c>
      <c r="C1531" s="15" t="str">
        <f>UPPER(TEXT(Respostas[[#This Row],[DATA_RESPOSTA]],"mmm"))</f>
        <v>DEZ</v>
      </c>
      <c r="D1531" s="16">
        <v>9000567</v>
      </c>
      <c r="E1531" s="16" t="str">
        <f>VLOOKUP(Respostas[[#This Row],[CÓD_CLIENTE]],CadastroClientes[[COD_CLIENTE]:[GERENTE]],5,0)</f>
        <v>Analise</v>
      </c>
      <c r="F1531" s="16" t="str">
        <f>VLOOKUP(Respostas[[#This Row],[CÓD_CLIENTE]],Localidades[],2,0)</f>
        <v>Campinas</v>
      </c>
      <c r="G1531" s="16" t="str">
        <f>VLOOKUP(Respostas[[#This Row],[CÓD_CLIENTE]],Localidades[],3,0)</f>
        <v>SP</v>
      </c>
      <c r="H1531" s="16" t="str">
        <f>VLOOKUP(Respostas[[#This Row],[CÓD_CLIENTE]],Localidades[],4,0)</f>
        <v>Sudeste</v>
      </c>
      <c r="I1531" s="16" t="s">
        <v>58</v>
      </c>
      <c r="J1531" s="16">
        <v>10</v>
      </c>
      <c r="K1531" s="17" t="str">
        <f>IF(Respostas[[#This Row],[NOTA_FINAL_NPS]]&gt;=9,"Promotor",IF(Respostas[[#This Row],[NOTA_FINAL_NPS]]&lt;6,"Detrator","Neutro"))</f>
        <v>Promotor</v>
      </c>
    </row>
    <row r="1532" spans="2:11" x14ac:dyDescent="0.2">
      <c r="B1532" s="15">
        <v>44542</v>
      </c>
      <c r="C1532" s="15" t="str">
        <f>UPPER(TEXT(Respostas[[#This Row],[DATA_RESPOSTA]],"mmm"))</f>
        <v>DEZ</v>
      </c>
      <c r="D1532" s="16">
        <v>9001036</v>
      </c>
      <c r="E1532" s="16" t="str">
        <f>VLOOKUP(Respostas[[#This Row],[CÓD_CLIENTE]],CadastroClientes[[COD_CLIENTE]:[GERENTE]],5,0)</f>
        <v>Aria</v>
      </c>
      <c r="F1532" s="16" t="str">
        <f>VLOOKUP(Respostas[[#This Row],[CÓD_CLIENTE]],Localidades[],2,0)</f>
        <v>Manaus</v>
      </c>
      <c r="G1532" s="16" t="str">
        <f>VLOOKUP(Respostas[[#This Row],[CÓD_CLIENTE]],Localidades[],3,0)</f>
        <v>AM</v>
      </c>
      <c r="H1532" s="16" t="str">
        <f>VLOOKUP(Respostas[[#This Row],[CÓD_CLIENTE]],Localidades[],4,0)</f>
        <v>Norte</v>
      </c>
      <c r="I1532" s="16" t="s">
        <v>54</v>
      </c>
      <c r="J1532" s="16">
        <v>9</v>
      </c>
      <c r="K1532" s="17" t="str">
        <f>IF(Respostas[[#This Row],[NOTA_FINAL_NPS]]&gt;=9,"Promotor",IF(Respostas[[#This Row],[NOTA_FINAL_NPS]]&lt;6,"Detrator","Neutro"))</f>
        <v>Promotor</v>
      </c>
    </row>
    <row r="1533" spans="2:11" x14ac:dyDescent="0.2">
      <c r="B1533" s="15">
        <v>44542</v>
      </c>
      <c r="C1533" s="15" t="str">
        <f>UPPER(TEXT(Respostas[[#This Row],[DATA_RESPOSTA]],"mmm"))</f>
        <v>DEZ</v>
      </c>
      <c r="D1533" s="16">
        <v>9001370</v>
      </c>
      <c r="E1533" s="16" t="str">
        <f>VLOOKUP(Respostas[[#This Row],[CÓD_CLIENTE]],CadastroClientes[[COD_CLIENTE]:[GERENTE]],5,0)</f>
        <v>Dexter</v>
      </c>
      <c r="F1533" s="16" t="str">
        <f>VLOOKUP(Respostas[[#This Row],[CÓD_CLIENTE]],Localidades[],2,0)</f>
        <v>Campinas</v>
      </c>
      <c r="G1533" s="16" t="str">
        <f>VLOOKUP(Respostas[[#This Row],[CÓD_CLIENTE]],Localidades[],3,0)</f>
        <v>SP</v>
      </c>
      <c r="H1533" s="16" t="str">
        <f>VLOOKUP(Respostas[[#This Row],[CÓD_CLIENTE]],Localidades[],4,0)</f>
        <v>Sudeste</v>
      </c>
      <c r="I1533" s="16" t="s">
        <v>57</v>
      </c>
      <c r="J1533" s="16">
        <v>8</v>
      </c>
      <c r="K1533" s="17" t="str">
        <f>IF(Respostas[[#This Row],[NOTA_FINAL_NPS]]&gt;=9,"Promotor",IF(Respostas[[#This Row],[NOTA_FINAL_NPS]]&lt;6,"Detrator","Neutro"))</f>
        <v>Neutro</v>
      </c>
    </row>
    <row r="1534" spans="2:11" x14ac:dyDescent="0.2">
      <c r="B1534" s="15">
        <v>44543</v>
      </c>
      <c r="C1534" s="15" t="str">
        <f>UPPER(TEXT(Respostas[[#This Row],[DATA_RESPOSTA]],"mmm"))</f>
        <v>DEZ</v>
      </c>
      <c r="D1534" s="16">
        <v>9000756</v>
      </c>
      <c r="E1534" s="16" t="str">
        <f>VLOOKUP(Respostas[[#This Row],[CÓD_CLIENTE]],CadastroClientes[[COD_CLIENTE]:[GERENTE]],5,0)</f>
        <v>Dexter</v>
      </c>
      <c r="F1534" s="16" t="str">
        <f>VLOOKUP(Respostas[[#This Row],[CÓD_CLIENTE]],Localidades[],2,0)</f>
        <v>São Paulo</v>
      </c>
      <c r="G1534" s="16" t="str">
        <f>VLOOKUP(Respostas[[#This Row],[CÓD_CLIENTE]],Localidades[],3,0)</f>
        <v>SP</v>
      </c>
      <c r="H1534" s="16" t="str">
        <f>VLOOKUP(Respostas[[#This Row],[CÓD_CLIENTE]],Localidades[],4,0)</f>
        <v>Sudeste</v>
      </c>
      <c r="I1534" s="16" t="s">
        <v>57</v>
      </c>
      <c r="J1534" s="16">
        <v>6</v>
      </c>
      <c r="K1534" s="17" t="str">
        <f>IF(Respostas[[#This Row],[NOTA_FINAL_NPS]]&gt;=9,"Promotor",IF(Respostas[[#This Row],[NOTA_FINAL_NPS]]&lt;6,"Detrator","Neutro"))</f>
        <v>Neutro</v>
      </c>
    </row>
    <row r="1535" spans="2:11" x14ac:dyDescent="0.2">
      <c r="B1535" s="15">
        <v>44544</v>
      </c>
      <c r="C1535" s="15" t="str">
        <f>UPPER(TEXT(Respostas[[#This Row],[DATA_RESPOSTA]],"mmm"))</f>
        <v>DEZ</v>
      </c>
      <c r="D1535" s="16">
        <v>9000503</v>
      </c>
      <c r="E1535" s="16" t="str">
        <f>VLOOKUP(Respostas[[#This Row],[CÓD_CLIENTE]],CadastroClientes[[COD_CLIENTE]:[GERENTE]],5,0)</f>
        <v>Analise</v>
      </c>
      <c r="F1535" s="16" t="str">
        <f>VLOOKUP(Respostas[[#This Row],[CÓD_CLIENTE]],Localidades[],2,0)</f>
        <v>Goiania</v>
      </c>
      <c r="G1535" s="16" t="str">
        <f>VLOOKUP(Respostas[[#This Row],[CÓD_CLIENTE]],Localidades[],3,0)</f>
        <v>GO</v>
      </c>
      <c r="H1535" s="16" t="str">
        <f>VLOOKUP(Respostas[[#This Row],[CÓD_CLIENTE]],Localidades[],4,0)</f>
        <v>Centro-oeste</v>
      </c>
      <c r="I1535" s="16" t="s">
        <v>55</v>
      </c>
      <c r="J1535" s="16">
        <v>4</v>
      </c>
      <c r="K1535" s="17" t="str">
        <f>IF(Respostas[[#This Row],[NOTA_FINAL_NPS]]&gt;=9,"Promotor",IF(Respostas[[#This Row],[NOTA_FINAL_NPS]]&lt;6,"Detrator","Neutro"))</f>
        <v>Detrator</v>
      </c>
    </row>
    <row r="1536" spans="2:11" x14ac:dyDescent="0.2">
      <c r="B1536" s="15">
        <v>44544</v>
      </c>
      <c r="C1536" s="15" t="str">
        <f>UPPER(TEXT(Respostas[[#This Row],[DATA_RESPOSTA]],"mmm"))</f>
        <v>DEZ</v>
      </c>
      <c r="D1536" s="16">
        <v>9000608</v>
      </c>
      <c r="E1536" s="16" t="str">
        <f>VLOOKUP(Respostas[[#This Row],[CÓD_CLIENTE]],CadastroClientes[[COD_CLIENTE]:[GERENTE]],5,0)</f>
        <v>Analise</v>
      </c>
      <c r="F1536" s="16" t="str">
        <f>VLOOKUP(Respostas[[#This Row],[CÓD_CLIENTE]],Localidades[],2,0)</f>
        <v>Belo Horizonte</v>
      </c>
      <c r="G1536" s="16" t="str">
        <f>VLOOKUP(Respostas[[#This Row],[CÓD_CLIENTE]],Localidades[],3,0)</f>
        <v>MG</v>
      </c>
      <c r="H1536" s="16" t="str">
        <f>VLOOKUP(Respostas[[#This Row],[CÓD_CLIENTE]],Localidades[],4,0)</f>
        <v>Sudeste</v>
      </c>
      <c r="I1536" s="16" t="s">
        <v>54</v>
      </c>
      <c r="J1536" s="16">
        <v>8</v>
      </c>
      <c r="K1536" s="17" t="str">
        <f>IF(Respostas[[#This Row],[NOTA_FINAL_NPS]]&gt;=9,"Promotor",IF(Respostas[[#This Row],[NOTA_FINAL_NPS]]&lt;6,"Detrator","Neutro"))</f>
        <v>Neutro</v>
      </c>
    </row>
    <row r="1537" spans="2:11" x14ac:dyDescent="0.2">
      <c r="B1537" s="15">
        <v>44544</v>
      </c>
      <c r="C1537" s="15" t="str">
        <f>UPPER(TEXT(Respostas[[#This Row],[DATA_RESPOSTA]],"mmm"))</f>
        <v>DEZ</v>
      </c>
      <c r="D1537" s="16">
        <v>9001144</v>
      </c>
      <c r="E1537" s="16" t="str">
        <f>VLOOKUP(Respostas[[#This Row],[CÓD_CLIENTE]],CadastroClientes[[COD_CLIENTE]:[GERENTE]],5,0)</f>
        <v>Dexter</v>
      </c>
      <c r="F1537" s="16" t="str">
        <f>VLOOKUP(Respostas[[#This Row],[CÓD_CLIENTE]],Localidades[],2,0)</f>
        <v>Recife</v>
      </c>
      <c r="G1537" s="16" t="str">
        <f>VLOOKUP(Respostas[[#This Row],[CÓD_CLIENTE]],Localidades[],3,0)</f>
        <v>PE</v>
      </c>
      <c r="H1537" s="16" t="str">
        <f>VLOOKUP(Respostas[[#This Row],[CÓD_CLIENTE]],Localidades[],4,0)</f>
        <v>Nordeste</v>
      </c>
      <c r="I1537" s="16" t="s">
        <v>1</v>
      </c>
      <c r="J1537" s="16">
        <v>1</v>
      </c>
      <c r="K1537" s="17" t="str">
        <f>IF(Respostas[[#This Row],[NOTA_FINAL_NPS]]&gt;=9,"Promotor",IF(Respostas[[#This Row],[NOTA_FINAL_NPS]]&lt;6,"Detrator","Neutro"))</f>
        <v>Detrator</v>
      </c>
    </row>
    <row r="1538" spans="2:11" x14ac:dyDescent="0.2">
      <c r="B1538" s="15">
        <v>44544</v>
      </c>
      <c r="C1538" s="15" t="str">
        <f>UPPER(TEXT(Respostas[[#This Row],[DATA_RESPOSTA]],"mmm"))</f>
        <v>DEZ</v>
      </c>
      <c r="D1538" s="16">
        <v>9001406</v>
      </c>
      <c r="E1538" s="16" t="str">
        <f>VLOOKUP(Respostas[[#This Row],[CÓD_CLIENTE]],CadastroClientes[[COD_CLIENTE]:[GERENTE]],5,0)</f>
        <v>Dexter</v>
      </c>
      <c r="F1538" s="16" t="str">
        <f>VLOOKUP(Respostas[[#This Row],[CÓD_CLIENTE]],Localidades[],2,0)</f>
        <v>Recife</v>
      </c>
      <c r="G1538" s="16" t="str">
        <f>VLOOKUP(Respostas[[#This Row],[CÓD_CLIENTE]],Localidades[],3,0)</f>
        <v>PE</v>
      </c>
      <c r="H1538" s="16" t="str">
        <f>VLOOKUP(Respostas[[#This Row],[CÓD_CLIENTE]],Localidades[],4,0)</f>
        <v>Nordeste</v>
      </c>
      <c r="I1538" s="16" t="s">
        <v>57</v>
      </c>
      <c r="J1538" s="16">
        <v>8</v>
      </c>
      <c r="K1538" s="17" t="str">
        <f>IF(Respostas[[#This Row],[NOTA_FINAL_NPS]]&gt;=9,"Promotor",IF(Respostas[[#This Row],[NOTA_FINAL_NPS]]&lt;6,"Detrator","Neutro"))</f>
        <v>Neutro</v>
      </c>
    </row>
    <row r="1539" spans="2:11" x14ac:dyDescent="0.2">
      <c r="B1539" s="15">
        <v>44544</v>
      </c>
      <c r="C1539" s="15" t="str">
        <f>UPPER(TEXT(Respostas[[#This Row],[DATA_RESPOSTA]],"mmm"))</f>
        <v>DEZ</v>
      </c>
      <c r="D1539" s="16">
        <v>9001568</v>
      </c>
      <c r="E1539" s="16" t="str">
        <f>VLOOKUP(Respostas[[#This Row],[CÓD_CLIENTE]],CadastroClientes[[COD_CLIENTE]:[GERENTE]],5,0)</f>
        <v>Analise</v>
      </c>
      <c r="F1539" s="16" t="str">
        <f>VLOOKUP(Respostas[[#This Row],[CÓD_CLIENTE]],Localidades[],2,0)</f>
        <v>Recife</v>
      </c>
      <c r="G1539" s="16" t="str">
        <f>VLOOKUP(Respostas[[#This Row],[CÓD_CLIENTE]],Localidades[],3,0)</f>
        <v>PE</v>
      </c>
      <c r="H1539" s="16" t="str">
        <f>VLOOKUP(Respostas[[#This Row],[CÓD_CLIENTE]],Localidades[],4,0)</f>
        <v>Nordeste</v>
      </c>
      <c r="I1539" s="16" t="s">
        <v>57</v>
      </c>
      <c r="J1539" s="16">
        <v>1</v>
      </c>
      <c r="K1539" s="17" t="str">
        <f>IF(Respostas[[#This Row],[NOTA_FINAL_NPS]]&gt;=9,"Promotor",IF(Respostas[[#This Row],[NOTA_FINAL_NPS]]&lt;6,"Detrator","Neutro"))</f>
        <v>Detrator</v>
      </c>
    </row>
    <row r="1540" spans="2:11" x14ac:dyDescent="0.2">
      <c r="B1540" s="15">
        <v>44545</v>
      </c>
      <c r="C1540" s="15" t="str">
        <f>UPPER(TEXT(Respostas[[#This Row],[DATA_RESPOSTA]],"mmm"))</f>
        <v>DEZ</v>
      </c>
      <c r="D1540" s="16">
        <v>9001249</v>
      </c>
      <c r="E1540" s="16" t="str">
        <f>VLOOKUP(Respostas[[#This Row],[CÓD_CLIENTE]],CadastroClientes[[COD_CLIENTE]:[GERENTE]],5,0)</f>
        <v>Aria</v>
      </c>
      <c r="F1540" s="16" t="str">
        <f>VLOOKUP(Respostas[[#This Row],[CÓD_CLIENTE]],Localidades[],2,0)</f>
        <v>São Paulo</v>
      </c>
      <c r="G1540" s="16" t="str">
        <f>VLOOKUP(Respostas[[#This Row],[CÓD_CLIENTE]],Localidades[],3,0)</f>
        <v>SP</v>
      </c>
      <c r="H1540" s="16" t="str">
        <f>VLOOKUP(Respostas[[#This Row],[CÓD_CLIENTE]],Localidades[],4,0)</f>
        <v>Sudeste</v>
      </c>
      <c r="I1540" s="16" t="s">
        <v>54</v>
      </c>
      <c r="J1540" s="16">
        <v>3</v>
      </c>
      <c r="K1540" s="17" t="str">
        <f>IF(Respostas[[#This Row],[NOTA_FINAL_NPS]]&gt;=9,"Promotor",IF(Respostas[[#This Row],[NOTA_FINAL_NPS]]&lt;6,"Detrator","Neutro"))</f>
        <v>Detrator</v>
      </c>
    </row>
    <row r="1541" spans="2:11" x14ac:dyDescent="0.2">
      <c r="B1541" s="15">
        <v>44545</v>
      </c>
      <c r="C1541" s="15" t="str">
        <f>UPPER(TEXT(Respostas[[#This Row],[DATA_RESPOSTA]],"mmm"))</f>
        <v>DEZ</v>
      </c>
      <c r="D1541" s="16">
        <v>9001498</v>
      </c>
      <c r="E1541" s="16" t="str">
        <f>VLOOKUP(Respostas[[#This Row],[CÓD_CLIENTE]],CadastroClientes[[COD_CLIENTE]:[GERENTE]],5,0)</f>
        <v>Michael</v>
      </c>
      <c r="F1541" s="16" t="str">
        <f>VLOOKUP(Respostas[[#This Row],[CÓD_CLIENTE]],Localidades[],2,0)</f>
        <v>Florianopolis</v>
      </c>
      <c r="G1541" s="16" t="str">
        <f>VLOOKUP(Respostas[[#This Row],[CÓD_CLIENTE]],Localidades[],3,0)</f>
        <v>SC</v>
      </c>
      <c r="H1541" s="16" t="str">
        <f>VLOOKUP(Respostas[[#This Row],[CÓD_CLIENTE]],Localidades[],4,0)</f>
        <v>Sul</v>
      </c>
      <c r="I1541" s="16" t="s">
        <v>57</v>
      </c>
      <c r="J1541" s="16">
        <v>5</v>
      </c>
      <c r="K1541" s="17" t="str">
        <f>IF(Respostas[[#This Row],[NOTA_FINAL_NPS]]&gt;=9,"Promotor",IF(Respostas[[#This Row],[NOTA_FINAL_NPS]]&lt;6,"Detrator","Neutro"))</f>
        <v>Detrator</v>
      </c>
    </row>
    <row r="1542" spans="2:11" x14ac:dyDescent="0.2">
      <c r="B1542" s="15">
        <v>44546</v>
      </c>
      <c r="C1542" s="15" t="str">
        <f>UPPER(TEXT(Respostas[[#This Row],[DATA_RESPOSTA]],"mmm"))</f>
        <v>DEZ</v>
      </c>
      <c r="D1542" s="16">
        <v>9000468</v>
      </c>
      <c r="E1542" s="16" t="str">
        <f>VLOOKUP(Respostas[[#This Row],[CÓD_CLIENTE]],CadastroClientes[[COD_CLIENTE]:[GERENTE]],5,0)</f>
        <v>Analise</v>
      </c>
      <c r="F1542" s="16" t="str">
        <f>VLOOKUP(Respostas[[#This Row],[CÓD_CLIENTE]],Localidades[],2,0)</f>
        <v>São Paulo</v>
      </c>
      <c r="G1542" s="16" t="str">
        <f>VLOOKUP(Respostas[[#This Row],[CÓD_CLIENTE]],Localidades[],3,0)</f>
        <v>SP</v>
      </c>
      <c r="H1542" s="16" t="str">
        <f>VLOOKUP(Respostas[[#This Row],[CÓD_CLIENTE]],Localidades[],4,0)</f>
        <v>Sudeste</v>
      </c>
      <c r="I1542" s="16" t="s">
        <v>58</v>
      </c>
      <c r="J1542" s="16">
        <v>7</v>
      </c>
      <c r="K1542" s="17" t="str">
        <f>IF(Respostas[[#This Row],[NOTA_FINAL_NPS]]&gt;=9,"Promotor",IF(Respostas[[#This Row],[NOTA_FINAL_NPS]]&lt;6,"Detrator","Neutro"))</f>
        <v>Neutro</v>
      </c>
    </row>
    <row r="1543" spans="2:11" x14ac:dyDescent="0.2">
      <c r="B1543" s="15">
        <v>44546</v>
      </c>
      <c r="C1543" s="15" t="str">
        <f>UPPER(TEXT(Respostas[[#This Row],[DATA_RESPOSTA]],"mmm"))</f>
        <v>DEZ</v>
      </c>
      <c r="D1543" s="16">
        <v>9000707</v>
      </c>
      <c r="E1543" s="16" t="str">
        <f>VLOOKUP(Respostas[[#This Row],[CÓD_CLIENTE]],CadastroClientes[[COD_CLIENTE]:[GERENTE]],5,0)</f>
        <v>Walter</v>
      </c>
      <c r="F1543" s="16" t="str">
        <f>VLOOKUP(Respostas[[#This Row],[CÓD_CLIENTE]],Localidades[],2,0)</f>
        <v>Goiania</v>
      </c>
      <c r="G1543" s="16" t="str">
        <f>VLOOKUP(Respostas[[#This Row],[CÓD_CLIENTE]],Localidades[],3,0)</f>
        <v>GO</v>
      </c>
      <c r="H1543" s="16" t="str">
        <f>VLOOKUP(Respostas[[#This Row],[CÓD_CLIENTE]],Localidades[],4,0)</f>
        <v>Centro-oeste</v>
      </c>
      <c r="I1543" s="16" t="s">
        <v>54</v>
      </c>
      <c r="J1543" s="16">
        <v>1</v>
      </c>
      <c r="K1543" s="17" t="str">
        <f>IF(Respostas[[#This Row],[NOTA_FINAL_NPS]]&gt;=9,"Promotor",IF(Respostas[[#This Row],[NOTA_FINAL_NPS]]&lt;6,"Detrator","Neutro"))</f>
        <v>Detrator</v>
      </c>
    </row>
    <row r="1544" spans="2:11" x14ac:dyDescent="0.2">
      <c r="B1544" s="15">
        <v>44546</v>
      </c>
      <c r="C1544" s="15" t="str">
        <f>UPPER(TEXT(Respostas[[#This Row],[DATA_RESPOSTA]],"mmm"))</f>
        <v>DEZ</v>
      </c>
      <c r="D1544" s="16">
        <v>9000989</v>
      </c>
      <c r="E1544" s="16" t="str">
        <f>VLOOKUP(Respostas[[#This Row],[CÓD_CLIENTE]],CadastroClientes[[COD_CLIENTE]:[GERENTE]],5,0)</f>
        <v>Michael</v>
      </c>
      <c r="F1544" s="16" t="str">
        <f>VLOOKUP(Respostas[[#This Row],[CÓD_CLIENTE]],Localidades[],2,0)</f>
        <v>Goiania</v>
      </c>
      <c r="G1544" s="16" t="str">
        <f>VLOOKUP(Respostas[[#This Row],[CÓD_CLIENTE]],Localidades[],3,0)</f>
        <v>GO</v>
      </c>
      <c r="H1544" s="16" t="str">
        <f>VLOOKUP(Respostas[[#This Row],[CÓD_CLIENTE]],Localidades[],4,0)</f>
        <v>Centro-oeste</v>
      </c>
      <c r="I1544" s="16" t="s">
        <v>56</v>
      </c>
      <c r="J1544" s="16">
        <v>7</v>
      </c>
      <c r="K1544" s="17" t="str">
        <f>IF(Respostas[[#This Row],[NOTA_FINAL_NPS]]&gt;=9,"Promotor",IF(Respostas[[#This Row],[NOTA_FINAL_NPS]]&lt;6,"Detrator","Neutro"))</f>
        <v>Neutro</v>
      </c>
    </row>
    <row r="1545" spans="2:11" x14ac:dyDescent="0.2">
      <c r="B1545" s="15">
        <v>44546</v>
      </c>
      <c r="C1545" s="15" t="str">
        <f>UPPER(TEXT(Respostas[[#This Row],[DATA_RESPOSTA]],"mmm"))</f>
        <v>DEZ</v>
      </c>
      <c r="D1545" s="16">
        <v>9001201</v>
      </c>
      <c r="E1545" s="16" t="str">
        <f>VLOOKUP(Respostas[[#This Row],[CÓD_CLIENTE]],CadastroClientes[[COD_CLIENTE]:[GERENTE]],5,0)</f>
        <v>Kate</v>
      </c>
      <c r="F1545" s="16" t="str">
        <f>VLOOKUP(Respostas[[#This Row],[CÓD_CLIENTE]],Localidades[],2,0)</f>
        <v>Goiania</v>
      </c>
      <c r="G1545" s="16" t="str">
        <f>VLOOKUP(Respostas[[#This Row],[CÓD_CLIENTE]],Localidades[],3,0)</f>
        <v>GO</v>
      </c>
      <c r="H1545" s="16" t="str">
        <f>VLOOKUP(Respostas[[#This Row],[CÓD_CLIENTE]],Localidades[],4,0)</f>
        <v>Centro-oeste</v>
      </c>
      <c r="I1545" s="16" t="s">
        <v>1</v>
      </c>
      <c r="J1545" s="16">
        <v>4</v>
      </c>
      <c r="K1545" s="17" t="str">
        <f>IF(Respostas[[#This Row],[NOTA_FINAL_NPS]]&gt;=9,"Promotor",IF(Respostas[[#This Row],[NOTA_FINAL_NPS]]&lt;6,"Detrator","Neutro"))</f>
        <v>Detrator</v>
      </c>
    </row>
    <row r="1546" spans="2:11" x14ac:dyDescent="0.2">
      <c r="B1546" s="15">
        <v>44546</v>
      </c>
      <c r="C1546" s="15" t="str">
        <f>UPPER(TEXT(Respostas[[#This Row],[DATA_RESPOSTA]],"mmm"))</f>
        <v>DEZ</v>
      </c>
      <c r="D1546" s="16">
        <v>9001256</v>
      </c>
      <c r="E1546" s="16" t="str">
        <f>VLOOKUP(Respostas[[#This Row],[CÓD_CLIENTE]],CadastroClientes[[COD_CLIENTE]:[GERENTE]],5,0)</f>
        <v>Analise</v>
      </c>
      <c r="F1546" s="16" t="str">
        <f>VLOOKUP(Respostas[[#This Row],[CÓD_CLIENTE]],Localidades[],2,0)</f>
        <v>Goiania</v>
      </c>
      <c r="G1546" s="16" t="str">
        <f>VLOOKUP(Respostas[[#This Row],[CÓD_CLIENTE]],Localidades[],3,0)</f>
        <v>GO</v>
      </c>
      <c r="H1546" s="16" t="str">
        <f>VLOOKUP(Respostas[[#This Row],[CÓD_CLIENTE]],Localidades[],4,0)</f>
        <v>Centro-oeste</v>
      </c>
      <c r="I1546" s="16" t="s">
        <v>54</v>
      </c>
      <c r="J1546" s="16">
        <v>2</v>
      </c>
      <c r="K1546" s="17" t="str">
        <f>IF(Respostas[[#This Row],[NOTA_FINAL_NPS]]&gt;=9,"Promotor",IF(Respostas[[#This Row],[NOTA_FINAL_NPS]]&lt;6,"Detrator","Neutro"))</f>
        <v>Detrator</v>
      </c>
    </row>
    <row r="1547" spans="2:11" x14ac:dyDescent="0.2">
      <c r="B1547" s="15">
        <v>44547</v>
      </c>
      <c r="C1547" s="15" t="str">
        <f>UPPER(TEXT(Respostas[[#This Row],[DATA_RESPOSTA]],"mmm"))</f>
        <v>DEZ</v>
      </c>
      <c r="D1547" s="16">
        <v>9000628</v>
      </c>
      <c r="E1547" s="16" t="str">
        <f>VLOOKUP(Respostas[[#This Row],[CÓD_CLIENTE]],CadastroClientes[[COD_CLIENTE]:[GERENTE]],5,0)</f>
        <v>Analise</v>
      </c>
      <c r="F1547" s="16" t="str">
        <f>VLOOKUP(Respostas[[#This Row],[CÓD_CLIENTE]],Localidades[],2,0)</f>
        <v>Recife</v>
      </c>
      <c r="G1547" s="16" t="str">
        <f>VLOOKUP(Respostas[[#This Row],[CÓD_CLIENTE]],Localidades[],3,0)</f>
        <v>PE</v>
      </c>
      <c r="H1547" s="16" t="str">
        <f>VLOOKUP(Respostas[[#This Row],[CÓD_CLIENTE]],Localidades[],4,0)</f>
        <v>Nordeste</v>
      </c>
      <c r="I1547" s="16" t="s">
        <v>56</v>
      </c>
      <c r="J1547" s="16">
        <v>4</v>
      </c>
      <c r="K1547" s="17" t="str">
        <f>IF(Respostas[[#This Row],[NOTA_FINAL_NPS]]&gt;=9,"Promotor",IF(Respostas[[#This Row],[NOTA_FINAL_NPS]]&lt;6,"Detrator","Neutro"))</f>
        <v>Detrator</v>
      </c>
    </row>
    <row r="1548" spans="2:11" x14ac:dyDescent="0.2">
      <c r="B1548" s="15">
        <v>44547</v>
      </c>
      <c r="C1548" s="15" t="str">
        <f>UPPER(TEXT(Respostas[[#This Row],[DATA_RESPOSTA]],"mmm"))</f>
        <v>DEZ</v>
      </c>
      <c r="D1548" s="16">
        <v>9001466</v>
      </c>
      <c r="E1548" s="16" t="str">
        <f>VLOOKUP(Respostas[[#This Row],[CÓD_CLIENTE]],CadastroClientes[[COD_CLIENTE]:[GERENTE]],5,0)</f>
        <v>Aria</v>
      </c>
      <c r="F1548" s="16" t="str">
        <f>VLOOKUP(Respostas[[#This Row],[CÓD_CLIENTE]],Localidades[],2,0)</f>
        <v>Campinas</v>
      </c>
      <c r="G1548" s="16" t="str">
        <f>VLOOKUP(Respostas[[#This Row],[CÓD_CLIENTE]],Localidades[],3,0)</f>
        <v>SP</v>
      </c>
      <c r="H1548" s="16" t="str">
        <f>VLOOKUP(Respostas[[#This Row],[CÓD_CLIENTE]],Localidades[],4,0)</f>
        <v>Sudeste</v>
      </c>
      <c r="I1548" s="16" t="s">
        <v>57</v>
      </c>
      <c r="J1548" s="16">
        <v>10</v>
      </c>
      <c r="K1548" s="17" t="str">
        <f>IF(Respostas[[#This Row],[NOTA_FINAL_NPS]]&gt;=9,"Promotor",IF(Respostas[[#This Row],[NOTA_FINAL_NPS]]&lt;6,"Detrator","Neutro"))</f>
        <v>Promotor</v>
      </c>
    </row>
    <row r="1549" spans="2:11" x14ac:dyDescent="0.2">
      <c r="B1549" s="15">
        <v>44548</v>
      </c>
      <c r="C1549" s="15" t="str">
        <f>UPPER(TEXT(Respostas[[#This Row],[DATA_RESPOSTA]],"mmm"))</f>
        <v>DEZ</v>
      </c>
      <c r="D1549" s="16">
        <v>9000187</v>
      </c>
      <c r="E1549" s="16" t="str">
        <f>VLOOKUP(Respostas[[#This Row],[CÓD_CLIENTE]],CadastroClientes[[COD_CLIENTE]:[GERENTE]],5,0)</f>
        <v>Dexter</v>
      </c>
      <c r="F1549" s="16" t="str">
        <f>VLOOKUP(Respostas[[#This Row],[CÓD_CLIENTE]],Localidades[],2,0)</f>
        <v>Recife</v>
      </c>
      <c r="G1549" s="16" t="str">
        <f>VLOOKUP(Respostas[[#This Row],[CÓD_CLIENTE]],Localidades[],3,0)</f>
        <v>PE</v>
      </c>
      <c r="H1549" s="16" t="str">
        <f>VLOOKUP(Respostas[[#This Row],[CÓD_CLIENTE]],Localidades[],4,0)</f>
        <v>Nordeste</v>
      </c>
      <c r="I1549" s="16" t="s">
        <v>1</v>
      </c>
      <c r="J1549" s="16">
        <v>7</v>
      </c>
      <c r="K1549" s="17" t="str">
        <f>IF(Respostas[[#This Row],[NOTA_FINAL_NPS]]&gt;=9,"Promotor",IF(Respostas[[#This Row],[NOTA_FINAL_NPS]]&lt;6,"Detrator","Neutro"))</f>
        <v>Neutro</v>
      </c>
    </row>
    <row r="1550" spans="2:11" x14ac:dyDescent="0.2">
      <c r="B1550" s="15">
        <v>44548</v>
      </c>
      <c r="C1550" s="15" t="str">
        <f>UPPER(TEXT(Respostas[[#This Row],[DATA_RESPOSTA]],"mmm"))</f>
        <v>DEZ</v>
      </c>
      <c r="D1550" s="16">
        <v>9000223</v>
      </c>
      <c r="E1550" s="16" t="str">
        <f>VLOOKUP(Respostas[[#This Row],[CÓD_CLIENTE]],CadastroClientes[[COD_CLIENTE]:[GERENTE]],5,0)</f>
        <v>Analise</v>
      </c>
      <c r="F1550" s="16" t="str">
        <f>VLOOKUP(Respostas[[#This Row],[CÓD_CLIENTE]],Localidades[],2,0)</f>
        <v>Goiania</v>
      </c>
      <c r="G1550" s="16" t="str">
        <f>VLOOKUP(Respostas[[#This Row],[CÓD_CLIENTE]],Localidades[],3,0)</f>
        <v>GO</v>
      </c>
      <c r="H1550" s="16" t="str">
        <f>VLOOKUP(Respostas[[#This Row],[CÓD_CLIENTE]],Localidades[],4,0)</f>
        <v>Centro-oeste</v>
      </c>
      <c r="I1550" s="16" t="s">
        <v>55</v>
      </c>
      <c r="J1550" s="16">
        <v>8</v>
      </c>
      <c r="K1550" s="17" t="str">
        <f>IF(Respostas[[#This Row],[NOTA_FINAL_NPS]]&gt;=9,"Promotor",IF(Respostas[[#This Row],[NOTA_FINAL_NPS]]&lt;6,"Detrator","Neutro"))</f>
        <v>Neutro</v>
      </c>
    </row>
    <row r="1551" spans="2:11" x14ac:dyDescent="0.2">
      <c r="B1551" s="15">
        <v>44548</v>
      </c>
      <c r="C1551" s="15" t="str">
        <f>UPPER(TEXT(Respostas[[#This Row],[DATA_RESPOSTA]],"mmm"))</f>
        <v>DEZ</v>
      </c>
      <c r="D1551" s="16">
        <v>9000486</v>
      </c>
      <c r="E1551" s="16" t="str">
        <f>VLOOKUP(Respostas[[#This Row],[CÓD_CLIENTE]],CadastroClientes[[COD_CLIENTE]:[GERENTE]],5,0)</f>
        <v>Analise</v>
      </c>
      <c r="F1551" s="16" t="str">
        <f>VLOOKUP(Respostas[[#This Row],[CÓD_CLIENTE]],Localidades[],2,0)</f>
        <v>Florianopolis</v>
      </c>
      <c r="G1551" s="16" t="str">
        <f>VLOOKUP(Respostas[[#This Row],[CÓD_CLIENTE]],Localidades[],3,0)</f>
        <v>SC</v>
      </c>
      <c r="H1551" s="16" t="str">
        <f>VLOOKUP(Respostas[[#This Row],[CÓD_CLIENTE]],Localidades[],4,0)</f>
        <v>Sul</v>
      </c>
      <c r="I1551" s="16" t="s">
        <v>57</v>
      </c>
      <c r="J1551" s="16">
        <v>9</v>
      </c>
      <c r="K1551" s="17" t="str">
        <f>IF(Respostas[[#This Row],[NOTA_FINAL_NPS]]&gt;=9,"Promotor",IF(Respostas[[#This Row],[NOTA_FINAL_NPS]]&lt;6,"Detrator","Neutro"))</f>
        <v>Promotor</v>
      </c>
    </row>
    <row r="1552" spans="2:11" x14ac:dyDescent="0.2">
      <c r="B1552" s="15">
        <v>44548</v>
      </c>
      <c r="C1552" s="15" t="str">
        <f>UPPER(TEXT(Respostas[[#This Row],[DATA_RESPOSTA]],"mmm"))</f>
        <v>DEZ</v>
      </c>
      <c r="D1552" s="16">
        <v>9000704</v>
      </c>
      <c r="E1552" s="16" t="str">
        <f>VLOOKUP(Respostas[[#This Row],[CÓD_CLIENTE]],CadastroClientes[[COD_CLIENTE]:[GERENTE]],5,0)</f>
        <v>Michael</v>
      </c>
      <c r="F1552" s="16" t="str">
        <f>VLOOKUP(Respostas[[#This Row],[CÓD_CLIENTE]],Localidades[],2,0)</f>
        <v>Rio de Janeiro</v>
      </c>
      <c r="G1552" s="16" t="str">
        <f>VLOOKUP(Respostas[[#This Row],[CÓD_CLIENTE]],Localidades[],3,0)</f>
        <v>RJ</v>
      </c>
      <c r="H1552" s="16" t="str">
        <f>VLOOKUP(Respostas[[#This Row],[CÓD_CLIENTE]],Localidades[],4,0)</f>
        <v>Sudeste</v>
      </c>
      <c r="I1552" s="16" t="s">
        <v>56</v>
      </c>
      <c r="J1552" s="16">
        <v>1</v>
      </c>
      <c r="K1552" s="17" t="str">
        <f>IF(Respostas[[#This Row],[NOTA_FINAL_NPS]]&gt;=9,"Promotor",IF(Respostas[[#This Row],[NOTA_FINAL_NPS]]&lt;6,"Detrator","Neutro"))</f>
        <v>Detrator</v>
      </c>
    </row>
    <row r="1553" spans="2:11" x14ac:dyDescent="0.2">
      <c r="B1553" s="15">
        <v>44548</v>
      </c>
      <c r="C1553" s="15" t="str">
        <f>UPPER(TEXT(Respostas[[#This Row],[DATA_RESPOSTA]],"mmm"))</f>
        <v>DEZ</v>
      </c>
      <c r="D1553" s="16">
        <v>9001052</v>
      </c>
      <c r="E1553" s="16" t="str">
        <f>VLOOKUP(Respostas[[#This Row],[CÓD_CLIENTE]],CadastroClientes[[COD_CLIENTE]:[GERENTE]],5,0)</f>
        <v>Walter</v>
      </c>
      <c r="F1553" s="16" t="str">
        <f>VLOOKUP(Respostas[[#This Row],[CÓD_CLIENTE]],Localidades[],2,0)</f>
        <v>Manaus</v>
      </c>
      <c r="G1553" s="16" t="str">
        <f>VLOOKUP(Respostas[[#This Row],[CÓD_CLIENTE]],Localidades[],3,0)</f>
        <v>AM</v>
      </c>
      <c r="H1553" s="16" t="str">
        <f>VLOOKUP(Respostas[[#This Row],[CÓD_CLIENTE]],Localidades[],4,0)</f>
        <v>Norte</v>
      </c>
      <c r="I1553" s="16" t="s">
        <v>57</v>
      </c>
      <c r="J1553" s="16">
        <v>8</v>
      </c>
      <c r="K1553" s="17" t="str">
        <f>IF(Respostas[[#This Row],[NOTA_FINAL_NPS]]&gt;=9,"Promotor",IF(Respostas[[#This Row],[NOTA_FINAL_NPS]]&lt;6,"Detrator","Neutro"))</f>
        <v>Neutro</v>
      </c>
    </row>
    <row r="1554" spans="2:11" x14ac:dyDescent="0.2">
      <c r="B1554" s="15">
        <v>44548</v>
      </c>
      <c r="C1554" s="15" t="str">
        <f>UPPER(TEXT(Respostas[[#This Row],[DATA_RESPOSTA]],"mmm"))</f>
        <v>DEZ</v>
      </c>
      <c r="D1554" s="16">
        <v>9001589</v>
      </c>
      <c r="E1554" s="16" t="str">
        <f>VLOOKUP(Respostas[[#This Row],[CÓD_CLIENTE]],CadastroClientes[[COD_CLIENTE]:[GERENTE]],5,0)</f>
        <v>Analise</v>
      </c>
      <c r="F1554" s="16" t="str">
        <f>VLOOKUP(Respostas[[#This Row],[CÓD_CLIENTE]],Localidades[],2,0)</f>
        <v>Recife</v>
      </c>
      <c r="G1554" s="16" t="str">
        <f>VLOOKUP(Respostas[[#This Row],[CÓD_CLIENTE]],Localidades[],3,0)</f>
        <v>PE</v>
      </c>
      <c r="H1554" s="16" t="str">
        <f>VLOOKUP(Respostas[[#This Row],[CÓD_CLIENTE]],Localidades[],4,0)</f>
        <v>Nordeste</v>
      </c>
      <c r="I1554" s="16" t="s">
        <v>57</v>
      </c>
      <c r="J1554" s="16">
        <v>7</v>
      </c>
      <c r="K1554" s="17" t="str">
        <f>IF(Respostas[[#This Row],[NOTA_FINAL_NPS]]&gt;=9,"Promotor",IF(Respostas[[#This Row],[NOTA_FINAL_NPS]]&lt;6,"Detrator","Neutro"))</f>
        <v>Neutro</v>
      </c>
    </row>
    <row r="1555" spans="2:11" x14ac:dyDescent="0.2">
      <c r="B1555" s="15">
        <v>44549</v>
      </c>
      <c r="C1555" s="15" t="str">
        <f>UPPER(TEXT(Respostas[[#This Row],[DATA_RESPOSTA]],"mmm"))</f>
        <v>DEZ</v>
      </c>
      <c r="D1555" s="16">
        <v>9000289</v>
      </c>
      <c r="E1555" s="16" t="str">
        <f>VLOOKUP(Respostas[[#This Row],[CÓD_CLIENTE]],CadastroClientes[[COD_CLIENTE]:[GERENTE]],5,0)</f>
        <v>Analise</v>
      </c>
      <c r="F1555" s="16" t="str">
        <f>VLOOKUP(Respostas[[#This Row],[CÓD_CLIENTE]],Localidades[],2,0)</f>
        <v>São Paulo</v>
      </c>
      <c r="G1555" s="16" t="str">
        <f>VLOOKUP(Respostas[[#This Row],[CÓD_CLIENTE]],Localidades[],3,0)</f>
        <v>SP</v>
      </c>
      <c r="H1555" s="16" t="str">
        <f>VLOOKUP(Respostas[[#This Row],[CÓD_CLIENTE]],Localidades[],4,0)</f>
        <v>Sudeste</v>
      </c>
      <c r="I1555" s="16" t="s">
        <v>1</v>
      </c>
      <c r="J1555" s="16">
        <v>2</v>
      </c>
      <c r="K1555" s="17" t="str">
        <f>IF(Respostas[[#This Row],[NOTA_FINAL_NPS]]&gt;=9,"Promotor",IF(Respostas[[#This Row],[NOTA_FINAL_NPS]]&lt;6,"Detrator","Neutro"))</f>
        <v>Detrator</v>
      </c>
    </row>
    <row r="1556" spans="2:11" x14ac:dyDescent="0.2">
      <c r="B1556" s="15">
        <v>44549</v>
      </c>
      <c r="C1556" s="15" t="str">
        <f>UPPER(TEXT(Respostas[[#This Row],[DATA_RESPOSTA]],"mmm"))</f>
        <v>DEZ</v>
      </c>
      <c r="D1556" s="16">
        <v>9000581</v>
      </c>
      <c r="E1556" s="16" t="str">
        <f>VLOOKUP(Respostas[[#This Row],[CÓD_CLIENTE]],CadastroClientes[[COD_CLIENTE]:[GERENTE]],5,0)</f>
        <v>Analise</v>
      </c>
      <c r="F1556" s="16" t="str">
        <f>VLOOKUP(Respostas[[#This Row],[CÓD_CLIENTE]],Localidades[],2,0)</f>
        <v>Manaus</v>
      </c>
      <c r="G1556" s="16" t="str">
        <f>VLOOKUP(Respostas[[#This Row],[CÓD_CLIENTE]],Localidades[],3,0)</f>
        <v>AM</v>
      </c>
      <c r="H1556" s="16" t="str">
        <f>VLOOKUP(Respostas[[#This Row],[CÓD_CLIENTE]],Localidades[],4,0)</f>
        <v>Norte</v>
      </c>
      <c r="I1556" s="16" t="s">
        <v>1</v>
      </c>
      <c r="J1556" s="16">
        <v>8</v>
      </c>
      <c r="K1556" s="17" t="str">
        <f>IF(Respostas[[#This Row],[NOTA_FINAL_NPS]]&gt;=9,"Promotor",IF(Respostas[[#This Row],[NOTA_FINAL_NPS]]&lt;6,"Detrator","Neutro"))</f>
        <v>Neutro</v>
      </c>
    </row>
    <row r="1557" spans="2:11" x14ac:dyDescent="0.2">
      <c r="B1557" s="15">
        <v>44549</v>
      </c>
      <c r="C1557" s="15" t="str">
        <f>UPPER(TEXT(Respostas[[#This Row],[DATA_RESPOSTA]],"mmm"))</f>
        <v>DEZ</v>
      </c>
      <c r="D1557" s="16">
        <v>9000718</v>
      </c>
      <c r="E1557" s="16" t="str">
        <f>VLOOKUP(Respostas[[#This Row],[CÓD_CLIENTE]],CadastroClientes[[COD_CLIENTE]:[GERENTE]],5,0)</f>
        <v>Aria</v>
      </c>
      <c r="F1557" s="16" t="str">
        <f>VLOOKUP(Respostas[[#This Row],[CÓD_CLIENTE]],Localidades[],2,0)</f>
        <v>Rio de Janeiro</v>
      </c>
      <c r="G1557" s="16" t="str">
        <f>VLOOKUP(Respostas[[#This Row],[CÓD_CLIENTE]],Localidades[],3,0)</f>
        <v>RJ</v>
      </c>
      <c r="H1557" s="16" t="str">
        <f>VLOOKUP(Respostas[[#This Row],[CÓD_CLIENTE]],Localidades[],4,0)</f>
        <v>Sudeste</v>
      </c>
      <c r="I1557" s="16" t="s">
        <v>1</v>
      </c>
      <c r="J1557" s="16">
        <v>9</v>
      </c>
      <c r="K1557" s="17" t="str">
        <f>IF(Respostas[[#This Row],[NOTA_FINAL_NPS]]&gt;=9,"Promotor",IF(Respostas[[#This Row],[NOTA_FINAL_NPS]]&lt;6,"Detrator","Neutro"))</f>
        <v>Promotor</v>
      </c>
    </row>
    <row r="1558" spans="2:11" x14ac:dyDescent="0.2">
      <c r="B1558" s="15">
        <v>44549</v>
      </c>
      <c r="C1558" s="15" t="str">
        <f>UPPER(TEXT(Respostas[[#This Row],[DATA_RESPOSTA]],"mmm"))</f>
        <v>DEZ</v>
      </c>
      <c r="D1558" s="16">
        <v>9001222</v>
      </c>
      <c r="E1558" s="16" t="str">
        <f>VLOOKUP(Respostas[[#This Row],[CÓD_CLIENTE]],CadastroClientes[[COD_CLIENTE]:[GERENTE]],5,0)</f>
        <v>Aria</v>
      </c>
      <c r="F1558" s="16" t="str">
        <f>VLOOKUP(Respostas[[#This Row],[CÓD_CLIENTE]],Localidades[],2,0)</f>
        <v>Manaus</v>
      </c>
      <c r="G1558" s="16" t="str">
        <f>VLOOKUP(Respostas[[#This Row],[CÓD_CLIENTE]],Localidades[],3,0)</f>
        <v>AM</v>
      </c>
      <c r="H1558" s="16" t="str">
        <f>VLOOKUP(Respostas[[#This Row],[CÓD_CLIENTE]],Localidades[],4,0)</f>
        <v>Norte</v>
      </c>
      <c r="I1558" s="16" t="s">
        <v>54</v>
      </c>
      <c r="J1558" s="16">
        <v>1</v>
      </c>
      <c r="K1558" s="17" t="str">
        <f>IF(Respostas[[#This Row],[NOTA_FINAL_NPS]]&gt;=9,"Promotor",IF(Respostas[[#This Row],[NOTA_FINAL_NPS]]&lt;6,"Detrator","Neutro"))</f>
        <v>Detrator</v>
      </c>
    </row>
    <row r="1559" spans="2:11" x14ac:dyDescent="0.2">
      <c r="B1559" s="15">
        <v>44549</v>
      </c>
      <c r="C1559" s="15" t="str">
        <f>UPPER(TEXT(Respostas[[#This Row],[DATA_RESPOSTA]],"mmm"))</f>
        <v>DEZ</v>
      </c>
      <c r="D1559" s="16">
        <v>9001460</v>
      </c>
      <c r="E1559" s="16" t="str">
        <f>VLOOKUP(Respostas[[#This Row],[CÓD_CLIENTE]],CadastroClientes[[COD_CLIENTE]:[GERENTE]],5,0)</f>
        <v>Michael</v>
      </c>
      <c r="F1559" s="16" t="str">
        <f>VLOOKUP(Respostas[[#This Row],[CÓD_CLIENTE]],Localidades[],2,0)</f>
        <v>Rio de Janeiro</v>
      </c>
      <c r="G1559" s="16" t="str">
        <f>VLOOKUP(Respostas[[#This Row],[CÓD_CLIENTE]],Localidades[],3,0)</f>
        <v>RJ</v>
      </c>
      <c r="H1559" s="16" t="str">
        <f>VLOOKUP(Respostas[[#This Row],[CÓD_CLIENTE]],Localidades[],4,0)</f>
        <v>Sudeste</v>
      </c>
      <c r="I1559" s="16" t="s">
        <v>57</v>
      </c>
      <c r="J1559" s="16">
        <v>1</v>
      </c>
      <c r="K1559" s="17" t="str">
        <f>IF(Respostas[[#This Row],[NOTA_FINAL_NPS]]&gt;=9,"Promotor",IF(Respostas[[#This Row],[NOTA_FINAL_NPS]]&lt;6,"Detrator","Neutro"))</f>
        <v>Detrator</v>
      </c>
    </row>
    <row r="1560" spans="2:11" x14ac:dyDescent="0.2">
      <c r="B1560" s="15">
        <v>44550</v>
      </c>
      <c r="C1560" s="15" t="str">
        <f>UPPER(TEXT(Respostas[[#This Row],[DATA_RESPOSTA]],"mmm"))</f>
        <v>DEZ</v>
      </c>
      <c r="D1560" s="16">
        <v>9000052</v>
      </c>
      <c r="E1560" s="16" t="str">
        <f>VLOOKUP(Respostas[[#This Row],[CÓD_CLIENTE]],CadastroClientes[[COD_CLIENTE]:[GERENTE]],5,0)</f>
        <v>Analise</v>
      </c>
      <c r="F1560" s="16" t="str">
        <f>VLOOKUP(Respostas[[#This Row],[CÓD_CLIENTE]],Localidades[],2,0)</f>
        <v>Goiania</v>
      </c>
      <c r="G1560" s="16" t="str">
        <f>VLOOKUP(Respostas[[#This Row],[CÓD_CLIENTE]],Localidades[],3,0)</f>
        <v>GO</v>
      </c>
      <c r="H1560" s="16" t="str">
        <f>VLOOKUP(Respostas[[#This Row],[CÓD_CLIENTE]],Localidades[],4,0)</f>
        <v>Centro-oeste</v>
      </c>
      <c r="I1560" s="16" t="s">
        <v>58</v>
      </c>
      <c r="J1560" s="16">
        <v>10</v>
      </c>
      <c r="K1560" s="17" t="str">
        <f>IF(Respostas[[#This Row],[NOTA_FINAL_NPS]]&gt;=9,"Promotor",IF(Respostas[[#This Row],[NOTA_FINAL_NPS]]&lt;6,"Detrator","Neutro"))</f>
        <v>Promotor</v>
      </c>
    </row>
    <row r="1561" spans="2:11" x14ac:dyDescent="0.2">
      <c r="B1561" s="15">
        <v>44550</v>
      </c>
      <c r="C1561" s="15" t="str">
        <f>UPPER(TEXT(Respostas[[#This Row],[DATA_RESPOSTA]],"mmm"))</f>
        <v>DEZ</v>
      </c>
      <c r="D1561" s="16">
        <v>9000200</v>
      </c>
      <c r="E1561" s="16" t="str">
        <f>VLOOKUP(Respostas[[#This Row],[CÓD_CLIENTE]],CadastroClientes[[COD_CLIENTE]:[GERENTE]],5,0)</f>
        <v>Dexter</v>
      </c>
      <c r="F1561" s="16" t="str">
        <f>VLOOKUP(Respostas[[#This Row],[CÓD_CLIENTE]],Localidades[],2,0)</f>
        <v>Florianopolis</v>
      </c>
      <c r="G1561" s="16" t="str">
        <f>VLOOKUP(Respostas[[#This Row],[CÓD_CLIENTE]],Localidades[],3,0)</f>
        <v>SC</v>
      </c>
      <c r="H1561" s="16" t="str">
        <f>VLOOKUP(Respostas[[#This Row],[CÓD_CLIENTE]],Localidades[],4,0)</f>
        <v>Sul</v>
      </c>
      <c r="I1561" s="16" t="s">
        <v>56</v>
      </c>
      <c r="J1561" s="16">
        <v>5</v>
      </c>
      <c r="K1561" s="17" t="str">
        <f>IF(Respostas[[#This Row],[NOTA_FINAL_NPS]]&gt;=9,"Promotor",IF(Respostas[[#This Row],[NOTA_FINAL_NPS]]&lt;6,"Detrator","Neutro"))</f>
        <v>Detrator</v>
      </c>
    </row>
    <row r="1562" spans="2:11" x14ac:dyDescent="0.2">
      <c r="B1562" s="15">
        <v>44550</v>
      </c>
      <c r="C1562" s="15" t="str">
        <f>UPPER(TEXT(Respostas[[#This Row],[DATA_RESPOSTA]],"mmm"))</f>
        <v>DEZ</v>
      </c>
      <c r="D1562" s="16">
        <v>9000401</v>
      </c>
      <c r="E1562" s="16" t="str">
        <f>VLOOKUP(Respostas[[#This Row],[CÓD_CLIENTE]],CadastroClientes[[COD_CLIENTE]:[GERENTE]],5,0)</f>
        <v>Analise</v>
      </c>
      <c r="F1562" s="16" t="str">
        <f>VLOOKUP(Respostas[[#This Row],[CÓD_CLIENTE]],Localidades[],2,0)</f>
        <v>Recife</v>
      </c>
      <c r="G1562" s="16" t="str">
        <f>VLOOKUP(Respostas[[#This Row],[CÓD_CLIENTE]],Localidades[],3,0)</f>
        <v>PE</v>
      </c>
      <c r="H1562" s="16" t="str">
        <f>VLOOKUP(Respostas[[#This Row],[CÓD_CLIENTE]],Localidades[],4,0)</f>
        <v>Nordeste</v>
      </c>
      <c r="I1562" s="16" t="s">
        <v>55</v>
      </c>
      <c r="J1562" s="16">
        <v>3</v>
      </c>
      <c r="K1562" s="17" t="str">
        <f>IF(Respostas[[#This Row],[NOTA_FINAL_NPS]]&gt;=9,"Promotor",IF(Respostas[[#This Row],[NOTA_FINAL_NPS]]&lt;6,"Detrator","Neutro"))</f>
        <v>Detrator</v>
      </c>
    </row>
    <row r="1563" spans="2:11" x14ac:dyDescent="0.2">
      <c r="B1563" s="15">
        <v>44550</v>
      </c>
      <c r="C1563" s="15" t="str">
        <f>UPPER(TEXT(Respostas[[#This Row],[DATA_RESPOSTA]],"mmm"))</f>
        <v>DEZ</v>
      </c>
      <c r="D1563" s="16">
        <v>9000568</v>
      </c>
      <c r="E1563" s="16" t="str">
        <f>VLOOKUP(Respostas[[#This Row],[CÓD_CLIENTE]],CadastroClientes[[COD_CLIENTE]:[GERENTE]],5,0)</f>
        <v>Analise</v>
      </c>
      <c r="F1563" s="16" t="str">
        <f>VLOOKUP(Respostas[[#This Row],[CÓD_CLIENTE]],Localidades[],2,0)</f>
        <v>São Paulo</v>
      </c>
      <c r="G1563" s="16" t="str">
        <f>VLOOKUP(Respostas[[#This Row],[CÓD_CLIENTE]],Localidades[],3,0)</f>
        <v>SP</v>
      </c>
      <c r="H1563" s="16" t="str">
        <f>VLOOKUP(Respostas[[#This Row],[CÓD_CLIENTE]],Localidades[],4,0)</f>
        <v>Sudeste</v>
      </c>
      <c r="I1563" s="16" t="s">
        <v>1</v>
      </c>
      <c r="J1563" s="16">
        <v>9</v>
      </c>
      <c r="K1563" s="17" t="str">
        <f>IF(Respostas[[#This Row],[NOTA_FINAL_NPS]]&gt;=9,"Promotor",IF(Respostas[[#This Row],[NOTA_FINAL_NPS]]&lt;6,"Detrator","Neutro"))</f>
        <v>Promotor</v>
      </c>
    </row>
    <row r="1564" spans="2:11" x14ac:dyDescent="0.2">
      <c r="B1564" s="15">
        <v>44550</v>
      </c>
      <c r="C1564" s="15" t="str">
        <f>UPPER(TEXT(Respostas[[#This Row],[DATA_RESPOSTA]],"mmm"))</f>
        <v>DEZ</v>
      </c>
      <c r="D1564" s="16">
        <v>9000819</v>
      </c>
      <c r="E1564" s="16" t="str">
        <f>VLOOKUP(Respostas[[#This Row],[CÓD_CLIENTE]],CadastroClientes[[COD_CLIENTE]:[GERENTE]],5,0)</f>
        <v>Dexter</v>
      </c>
      <c r="F1564" s="16" t="str">
        <f>VLOOKUP(Respostas[[#This Row],[CÓD_CLIENTE]],Localidades[],2,0)</f>
        <v>Belo Horizonte</v>
      </c>
      <c r="G1564" s="16" t="str">
        <f>VLOOKUP(Respostas[[#This Row],[CÓD_CLIENTE]],Localidades[],3,0)</f>
        <v>MG</v>
      </c>
      <c r="H1564" s="16" t="str">
        <f>VLOOKUP(Respostas[[#This Row],[CÓD_CLIENTE]],Localidades[],4,0)</f>
        <v>Sudeste</v>
      </c>
      <c r="I1564" s="16" t="s">
        <v>1</v>
      </c>
      <c r="J1564" s="16">
        <v>5</v>
      </c>
      <c r="K1564" s="17" t="str">
        <f>IF(Respostas[[#This Row],[NOTA_FINAL_NPS]]&gt;=9,"Promotor",IF(Respostas[[#This Row],[NOTA_FINAL_NPS]]&lt;6,"Detrator","Neutro"))</f>
        <v>Detrator</v>
      </c>
    </row>
    <row r="1565" spans="2:11" x14ac:dyDescent="0.2">
      <c r="B1565" s="15">
        <v>44551</v>
      </c>
      <c r="C1565" s="15" t="str">
        <f>UPPER(TEXT(Respostas[[#This Row],[DATA_RESPOSTA]],"mmm"))</f>
        <v>DEZ</v>
      </c>
      <c r="D1565" s="16">
        <v>9000192</v>
      </c>
      <c r="E1565" s="16" t="str">
        <f>VLOOKUP(Respostas[[#This Row],[CÓD_CLIENTE]],CadastroClientes[[COD_CLIENTE]:[GERENTE]],5,0)</f>
        <v>Dexter</v>
      </c>
      <c r="F1565" s="16" t="str">
        <f>VLOOKUP(Respostas[[#This Row],[CÓD_CLIENTE]],Localidades[],2,0)</f>
        <v>Porto Alegre</v>
      </c>
      <c r="G1565" s="16" t="str">
        <f>VLOOKUP(Respostas[[#This Row],[CÓD_CLIENTE]],Localidades[],3,0)</f>
        <v>RS</v>
      </c>
      <c r="H1565" s="16" t="str">
        <f>VLOOKUP(Respostas[[#This Row],[CÓD_CLIENTE]],Localidades[],4,0)</f>
        <v>Sul</v>
      </c>
      <c r="I1565" s="16" t="s">
        <v>54</v>
      </c>
      <c r="J1565" s="16">
        <v>5</v>
      </c>
      <c r="K1565" s="17" t="str">
        <f>IF(Respostas[[#This Row],[NOTA_FINAL_NPS]]&gt;=9,"Promotor",IF(Respostas[[#This Row],[NOTA_FINAL_NPS]]&lt;6,"Detrator","Neutro"))</f>
        <v>Detrator</v>
      </c>
    </row>
    <row r="1566" spans="2:11" x14ac:dyDescent="0.2">
      <c r="B1566" s="15">
        <v>44551</v>
      </c>
      <c r="C1566" s="15" t="str">
        <f>UPPER(TEXT(Respostas[[#This Row],[DATA_RESPOSTA]],"mmm"))</f>
        <v>DEZ</v>
      </c>
      <c r="D1566" s="16">
        <v>9000443</v>
      </c>
      <c r="E1566" s="16" t="str">
        <f>VLOOKUP(Respostas[[#This Row],[CÓD_CLIENTE]],CadastroClientes[[COD_CLIENTE]:[GERENTE]],5,0)</f>
        <v>Analise</v>
      </c>
      <c r="F1566" s="16" t="str">
        <f>VLOOKUP(Respostas[[#This Row],[CÓD_CLIENTE]],Localidades[],2,0)</f>
        <v>Recife</v>
      </c>
      <c r="G1566" s="16" t="str">
        <f>VLOOKUP(Respostas[[#This Row],[CÓD_CLIENTE]],Localidades[],3,0)</f>
        <v>PE</v>
      </c>
      <c r="H1566" s="16" t="str">
        <f>VLOOKUP(Respostas[[#This Row],[CÓD_CLIENTE]],Localidades[],4,0)</f>
        <v>Nordeste</v>
      </c>
      <c r="I1566" s="16" t="s">
        <v>57</v>
      </c>
      <c r="J1566" s="16">
        <v>3</v>
      </c>
      <c r="K1566" s="17" t="str">
        <f>IF(Respostas[[#This Row],[NOTA_FINAL_NPS]]&gt;=9,"Promotor",IF(Respostas[[#This Row],[NOTA_FINAL_NPS]]&lt;6,"Detrator","Neutro"))</f>
        <v>Detrator</v>
      </c>
    </row>
    <row r="1567" spans="2:11" x14ac:dyDescent="0.2">
      <c r="B1567" s="15">
        <v>44551</v>
      </c>
      <c r="C1567" s="15" t="str">
        <f>UPPER(TEXT(Respostas[[#This Row],[DATA_RESPOSTA]],"mmm"))</f>
        <v>DEZ</v>
      </c>
      <c r="D1567" s="16">
        <v>9001100</v>
      </c>
      <c r="E1567" s="16" t="str">
        <f>VLOOKUP(Respostas[[#This Row],[CÓD_CLIENTE]],CadastroClientes[[COD_CLIENTE]:[GERENTE]],5,0)</f>
        <v>Analise</v>
      </c>
      <c r="F1567" s="16" t="str">
        <f>VLOOKUP(Respostas[[#This Row],[CÓD_CLIENTE]],Localidades[],2,0)</f>
        <v>Porto Alegre</v>
      </c>
      <c r="G1567" s="16" t="str">
        <f>VLOOKUP(Respostas[[#This Row],[CÓD_CLIENTE]],Localidades[],3,0)</f>
        <v>RS</v>
      </c>
      <c r="H1567" s="16" t="str">
        <f>VLOOKUP(Respostas[[#This Row],[CÓD_CLIENTE]],Localidades[],4,0)</f>
        <v>Sul</v>
      </c>
      <c r="I1567" s="16" t="s">
        <v>54</v>
      </c>
      <c r="J1567" s="16">
        <v>4</v>
      </c>
      <c r="K1567" s="17" t="str">
        <f>IF(Respostas[[#This Row],[NOTA_FINAL_NPS]]&gt;=9,"Promotor",IF(Respostas[[#This Row],[NOTA_FINAL_NPS]]&lt;6,"Detrator","Neutro"))</f>
        <v>Detrator</v>
      </c>
    </row>
    <row r="1568" spans="2:11" x14ac:dyDescent="0.2">
      <c r="B1568" s="15">
        <v>44551</v>
      </c>
      <c r="C1568" s="15" t="str">
        <f>UPPER(TEXT(Respostas[[#This Row],[DATA_RESPOSTA]],"mmm"))</f>
        <v>DEZ</v>
      </c>
      <c r="D1568" s="16">
        <v>9001366</v>
      </c>
      <c r="E1568" s="16" t="str">
        <f>VLOOKUP(Respostas[[#This Row],[CÓD_CLIENTE]],CadastroClientes[[COD_CLIENTE]:[GERENTE]],5,0)</f>
        <v>Analise</v>
      </c>
      <c r="F1568" s="16" t="str">
        <f>VLOOKUP(Respostas[[#This Row],[CÓD_CLIENTE]],Localidades[],2,0)</f>
        <v>Campinas</v>
      </c>
      <c r="G1568" s="16" t="str">
        <f>VLOOKUP(Respostas[[#This Row],[CÓD_CLIENTE]],Localidades[],3,0)</f>
        <v>SP</v>
      </c>
      <c r="H1568" s="16" t="str">
        <f>VLOOKUP(Respostas[[#This Row],[CÓD_CLIENTE]],Localidades[],4,0)</f>
        <v>Sudeste</v>
      </c>
      <c r="I1568" s="16" t="s">
        <v>57</v>
      </c>
      <c r="J1568" s="16">
        <v>3</v>
      </c>
      <c r="K1568" s="17" t="str">
        <f>IF(Respostas[[#This Row],[NOTA_FINAL_NPS]]&gt;=9,"Promotor",IF(Respostas[[#This Row],[NOTA_FINAL_NPS]]&lt;6,"Detrator","Neutro"))</f>
        <v>Detrator</v>
      </c>
    </row>
    <row r="1569" spans="2:11" x14ac:dyDescent="0.2">
      <c r="B1569" s="15">
        <v>44551</v>
      </c>
      <c r="C1569" s="15" t="str">
        <f>UPPER(TEXT(Respostas[[#This Row],[DATA_RESPOSTA]],"mmm"))</f>
        <v>DEZ</v>
      </c>
      <c r="D1569" s="16">
        <v>9001509</v>
      </c>
      <c r="E1569" s="16" t="str">
        <f>VLOOKUP(Respostas[[#This Row],[CÓD_CLIENTE]],CadastroClientes[[COD_CLIENTE]:[GERENTE]],5,0)</f>
        <v>Aria</v>
      </c>
      <c r="F1569" s="16" t="str">
        <f>VLOOKUP(Respostas[[#This Row],[CÓD_CLIENTE]],Localidades[],2,0)</f>
        <v>Goiania</v>
      </c>
      <c r="G1569" s="16" t="str">
        <f>VLOOKUP(Respostas[[#This Row],[CÓD_CLIENTE]],Localidades[],3,0)</f>
        <v>GO</v>
      </c>
      <c r="H1569" s="16" t="str">
        <f>VLOOKUP(Respostas[[#This Row],[CÓD_CLIENTE]],Localidades[],4,0)</f>
        <v>Centro-oeste</v>
      </c>
      <c r="I1569" s="16" t="s">
        <v>57</v>
      </c>
      <c r="J1569" s="16">
        <v>10</v>
      </c>
      <c r="K1569" s="17" t="str">
        <f>IF(Respostas[[#This Row],[NOTA_FINAL_NPS]]&gt;=9,"Promotor",IF(Respostas[[#This Row],[NOTA_FINAL_NPS]]&lt;6,"Detrator","Neutro"))</f>
        <v>Promotor</v>
      </c>
    </row>
    <row r="1570" spans="2:11" x14ac:dyDescent="0.2">
      <c r="B1570" s="15">
        <v>44552</v>
      </c>
      <c r="C1570" s="15" t="str">
        <f>UPPER(TEXT(Respostas[[#This Row],[DATA_RESPOSTA]],"mmm"))</f>
        <v>DEZ</v>
      </c>
      <c r="D1570" s="16">
        <v>9000193</v>
      </c>
      <c r="E1570" s="16" t="str">
        <f>VLOOKUP(Respostas[[#This Row],[CÓD_CLIENTE]],CadastroClientes[[COD_CLIENTE]:[GERENTE]],5,0)</f>
        <v>Dexter</v>
      </c>
      <c r="F1570" s="16" t="str">
        <f>VLOOKUP(Respostas[[#This Row],[CÓD_CLIENTE]],Localidades[],2,0)</f>
        <v>Manaus</v>
      </c>
      <c r="G1570" s="16" t="str">
        <f>VLOOKUP(Respostas[[#This Row],[CÓD_CLIENTE]],Localidades[],3,0)</f>
        <v>AM</v>
      </c>
      <c r="H1570" s="16" t="str">
        <f>VLOOKUP(Respostas[[#This Row],[CÓD_CLIENTE]],Localidades[],4,0)</f>
        <v>Norte</v>
      </c>
      <c r="I1570" s="16" t="s">
        <v>56</v>
      </c>
      <c r="J1570" s="16">
        <v>1</v>
      </c>
      <c r="K1570" s="17" t="str">
        <f>IF(Respostas[[#This Row],[NOTA_FINAL_NPS]]&gt;=9,"Promotor",IF(Respostas[[#This Row],[NOTA_FINAL_NPS]]&lt;6,"Detrator","Neutro"))</f>
        <v>Detrator</v>
      </c>
    </row>
    <row r="1571" spans="2:11" x14ac:dyDescent="0.2">
      <c r="B1571" s="15">
        <v>44552</v>
      </c>
      <c r="C1571" s="15" t="str">
        <f>UPPER(TEXT(Respostas[[#This Row],[DATA_RESPOSTA]],"mmm"))</f>
        <v>DEZ</v>
      </c>
      <c r="D1571" s="16">
        <v>9000456</v>
      </c>
      <c r="E1571" s="16" t="str">
        <f>VLOOKUP(Respostas[[#This Row],[CÓD_CLIENTE]],CadastroClientes[[COD_CLIENTE]:[GERENTE]],5,0)</f>
        <v>Analise</v>
      </c>
      <c r="F1571" s="16" t="str">
        <f>VLOOKUP(Respostas[[#This Row],[CÓD_CLIENTE]],Localidades[],2,0)</f>
        <v>São Paulo</v>
      </c>
      <c r="G1571" s="16" t="str">
        <f>VLOOKUP(Respostas[[#This Row],[CÓD_CLIENTE]],Localidades[],3,0)</f>
        <v>SP</v>
      </c>
      <c r="H1571" s="16" t="str">
        <f>VLOOKUP(Respostas[[#This Row],[CÓD_CLIENTE]],Localidades[],4,0)</f>
        <v>Sudeste</v>
      </c>
      <c r="I1571" s="16" t="s">
        <v>55</v>
      </c>
      <c r="J1571" s="16">
        <v>3</v>
      </c>
      <c r="K1571" s="17" t="str">
        <f>IF(Respostas[[#This Row],[NOTA_FINAL_NPS]]&gt;=9,"Promotor",IF(Respostas[[#This Row],[NOTA_FINAL_NPS]]&lt;6,"Detrator","Neutro"))</f>
        <v>Detrator</v>
      </c>
    </row>
    <row r="1572" spans="2:11" x14ac:dyDescent="0.2">
      <c r="B1572" s="15">
        <v>44552</v>
      </c>
      <c r="C1572" s="15" t="str">
        <f>UPPER(TEXT(Respostas[[#This Row],[DATA_RESPOSTA]],"mmm"))</f>
        <v>DEZ</v>
      </c>
      <c r="D1572" s="16">
        <v>9000966</v>
      </c>
      <c r="E1572" s="16" t="str">
        <f>VLOOKUP(Respostas[[#This Row],[CÓD_CLIENTE]],CadastroClientes[[COD_CLIENTE]:[GERENTE]],5,0)</f>
        <v>Aria</v>
      </c>
      <c r="F1572" s="16" t="str">
        <f>VLOOKUP(Respostas[[#This Row],[CÓD_CLIENTE]],Localidades[],2,0)</f>
        <v>Recife</v>
      </c>
      <c r="G1572" s="16" t="str">
        <f>VLOOKUP(Respostas[[#This Row],[CÓD_CLIENTE]],Localidades[],3,0)</f>
        <v>PE</v>
      </c>
      <c r="H1572" s="16" t="str">
        <f>VLOOKUP(Respostas[[#This Row],[CÓD_CLIENTE]],Localidades[],4,0)</f>
        <v>Nordeste</v>
      </c>
      <c r="I1572" s="16" t="s">
        <v>57</v>
      </c>
      <c r="J1572" s="16">
        <v>8</v>
      </c>
      <c r="K1572" s="17" t="str">
        <f>IF(Respostas[[#This Row],[NOTA_FINAL_NPS]]&gt;=9,"Promotor",IF(Respostas[[#This Row],[NOTA_FINAL_NPS]]&lt;6,"Detrator","Neutro"))</f>
        <v>Neutro</v>
      </c>
    </row>
    <row r="1573" spans="2:11" x14ac:dyDescent="0.2">
      <c r="B1573" s="15">
        <v>44552</v>
      </c>
      <c r="C1573" s="15" t="str">
        <f>UPPER(TEXT(Respostas[[#This Row],[DATA_RESPOSTA]],"mmm"))</f>
        <v>DEZ</v>
      </c>
      <c r="D1573" s="16">
        <v>9001118</v>
      </c>
      <c r="E1573" s="16" t="str">
        <f>VLOOKUP(Respostas[[#This Row],[CÓD_CLIENTE]],CadastroClientes[[COD_CLIENTE]:[GERENTE]],5,0)</f>
        <v>Kate</v>
      </c>
      <c r="F1573" s="16" t="str">
        <f>VLOOKUP(Respostas[[#This Row],[CÓD_CLIENTE]],Localidades[],2,0)</f>
        <v>São Paulo</v>
      </c>
      <c r="G1573" s="16" t="str">
        <f>VLOOKUP(Respostas[[#This Row],[CÓD_CLIENTE]],Localidades[],3,0)</f>
        <v>SP</v>
      </c>
      <c r="H1573" s="16" t="str">
        <f>VLOOKUP(Respostas[[#This Row],[CÓD_CLIENTE]],Localidades[],4,0)</f>
        <v>Sudeste</v>
      </c>
      <c r="I1573" s="16" t="s">
        <v>54</v>
      </c>
      <c r="J1573" s="16">
        <v>7</v>
      </c>
      <c r="K1573" s="17" t="str">
        <f>IF(Respostas[[#This Row],[NOTA_FINAL_NPS]]&gt;=9,"Promotor",IF(Respostas[[#This Row],[NOTA_FINAL_NPS]]&lt;6,"Detrator","Neutro"))</f>
        <v>Neutro</v>
      </c>
    </row>
    <row r="1574" spans="2:11" x14ac:dyDescent="0.2">
      <c r="B1574" s="15">
        <v>44552</v>
      </c>
      <c r="C1574" s="15" t="str">
        <f>UPPER(TEXT(Respostas[[#This Row],[DATA_RESPOSTA]],"mmm"))</f>
        <v>DEZ</v>
      </c>
      <c r="D1574" s="16">
        <v>9001367</v>
      </c>
      <c r="E1574" s="16" t="str">
        <f>VLOOKUP(Respostas[[#This Row],[CÓD_CLIENTE]],CadastroClientes[[COD_CLIENTE]:[GERENTE]],5,0)</f>
        <v>Kate</v>
      </c>
      <c r="F1574" s="16" t="str">
        <f>VLOOKUP(Respostas[[#This Row],[CÓD_CLIENTE]],Localidades[],2,0)</f>
        <v>Rio de Janeiro</v>
      </c>
      <c r="G1574" s="16" t="str">
        <f>VLOOKUP(Respostas[[#This Row],[CÓD_CLIENTE]],Localidades[],3,0)</f>
        <v>RJ</v>
      </c>
      <c r="H1574" s="16" t="str">
        <f>VLOOKUP(Respostas[[#This Row],[CÓD_CLIENTE]],Localidades[],4,0)</f>
        <v>Sudeste</v>
      </c>
      <c r="I1574" s="16" t="s">
        <v>57</v>
      </c>
      <c r="J1574" s="16">
        <v>10</v>
      </c>
      <c r="K1574" s="17" t="str">
        <f>IF(Respostas[[#This Row],[NOTA_FINAL_NPS]]&gt;=9,"Promotor",IF(Respostas[[#This Row],[NOTA_FINAL_NPS]]&lt;6,"Detrator","Neutro"))</f>
        <v>Promotor</v>
      </c>
    </row>
    <row r="1575" spans="2:11" x14ac:dyDescent="0.2">
      <c r="B1575" s="15">
        <v>44553</v>
      </c>
      <c r="C1575" s="15" t="str">
        <f>UPPER(TEXT(Respostas[[#This Row],[DATA_RESPOSTA]],"mmm"))</f>
        <v>DEZ</v>
      </c>
      <c r="D1575" s="16">
        <v>9000215</v>
      </c>
      <c r="E1575" s="16" t="str">
        <f>VLOOKUP(Respostas[[#This Row],[CÓD_CLIENTE]],CadastroClientes[[COD_CLIENTE]:[GERENTE]],5,0)</f>
        <v>Analise</v>
      </c>
      <c r="F1575" s="16" t="str">
        <f>VLOOKUP(Respostas[[#This Row],[CÓD_CLIENTE]],Localidades[],2,0)</f>
        <v>Belo Horizonte</v>
      </c>
      <c r="G1575" s="16" t="str">
        <f>VLOOKUP(Respostas[[#This Row],[CÓD_CLIENTE]],Localidades[],3,0)</f>
        <v>MG</v>
      </c>
      <c r="H1575" s="16" t="str">
        <f>VLOOKUP(Respostas[[#This Row],[CÓD_CLIENTE]],Localidades[],4,0)</f>
        <v>Sudeste</v>
      </c>
      <c r="I1575" s="16" t="s">
        <v>58</v>
      </c>
      <c r="J1575" s="16">
        <v>8</v>
      </c>
      <c r="K1575" s="17" t="str">
        <f>IF(Respostas[[#This Row],[NOTA_FINAL_NPS]]&gt;=9,"Promotor",IF(Respostas[[#This Row],[NOTA_FINAL_NPS]]&lt;6,"Detrator","Neutro"))</f>
        <v>Neutro</v>
      </c>
    </row>
    <row r="1576" spans="2:11" x14ac:dyDescent="0.2">
      <c r="B1576" s="15">
        <v>44553</v>
      </c>
      <c r="C1576" s="15" t="str">
        <f>UPPER(TEXT(Respostas[[#This Row],[DATA_RESPOSTA]],"mmm"))</f>
        <v>DEZ</v>
      </c>
      <c r="D1576" s="16">
        <v>9000563</v>
      </c>
      <c r="E1576" s="16" t="str">
        <f>VLOOKUP(Respostas[[#This Row],[CÓD_CLIENTE]],CadastroClientes[[COD_CLIENTE]:[GERENTE]],5,0)</f>
        <v>Analise</v>
      </c>
      <c r="F1576" s="16" t="str">
        <f>VLOOKUP(Respostas[[#This Row],[CÓD_CLIENTE]],Localidades[],2,0)</f>
        <v>Belo Horizonte</v>
      </c>
      <c r="G1576" s="16" t="str">
        <f>VLOOKUP(Respostas[[#This Row],[CÓD_CLIENTE]],Localidades[],3,0)</f>
        <v>MG</v>
      </c>
      <c r="H1576" s="16" t="str">
        <f>VLOOKUP(Respostas[[#This Row],[CÓD_CLIENTE]],Localidades[],4,0)</f>
        <v>Sudeste</v>
      </c>
      <c r="I1576" s="16" t="s">
        <v>58</v>
      </c>
      <c r="J1576" s="16">
        <v>1</v>
      </c>
      <c r="K1576" s="17" t="str">
        <f>IF(Respostas[[#This Row],[NOTA_FINAL_NPS]]&gt;=9,"Promotor",IF(Respostas[[#This Row],[NOTA_FINAL_NPS]]&lt;6,"Detrator","Neutro"))</f>
        <v>Detrator</v>
      </c>
    </row>
    <row r="1577" spans="2:11" x14ac:dyDescent="0.2">
      <c r="B1577" s="15">
        <v>44554</v>
      </c>
      <c r="C1577" s="15" t="str">
        <f>UPPER(TEXT(Respostas[[#This Row],[DATA_RESPOSTA]],"mmm"))</f>
        <v>DEZ</v>
      </c>
      <c r="D1577" s="16">
        <v>9000073</v>
      </c>
      <c r="E1577" s="16" t="str">
        <f>VLOOKUP(Respostas[[#This Row],[CÓD_CLIENTE]],CadastroClientes[[COD_CLIENTE]:[GERENTE]],5,0)</f>
        <v>Walter</v>
      </c>
      <c r="F1577" s="16" t="str">
        <f>VLOOKUP(Respostas[[#This Row],[CÓD_CLIENTE]],Localidades[],2,0)</f>
        <v>Porto Alegre</v>
      </c>
      <c r="G1577" s="16" t="str">
        <f>VLOOKUP(Respostas[[#This Row],[CÓD_CLIENTE]],Localidades[],3,0)</f>
        <v>RS</v>
      </c>
      <c r="H1577" s="16" t="str">
        <f>VLOOKUP(Respostas[[#This Row],[CÓD_CLIENTE]],Localidades[],4,0)</f>
        <v>Sul</v>
      </c>
      <c r="I1577" s="16" t="s">
        <v>58</v>
      </c>
      <c r="J1577" s="16">
        <v>2</v>
      </c>
      <c r="K1577" s="17" t="str">
        <f>IF(Respostas[[#This Row],[NOTA_FINAL_NPS]]&gt;=9,"Promotor",IF(Respostas[[#This Row],[NOTA_FINAL_NPS]]&lt;6,"Detrator","Neutro"))</f>
        <v>Detrator</v>
      </c>
    </row>
    <row r="1578" spans="2:11" x14ac:dyDescent="0.2">
      <c r="B1578" s="15">
        <v>44554</v>
      </c>
      <c r="C1578" s="15" t="str">
        <f>UPPER(TEXT(Respostas[[#This Row],[DATA_RESPOSTA]],"mmm"))</f>
        <v>DEZ</v>
      </c>
      <c r="D1578" s="16">
        <v>9000265</v>
      </c>
      <c r="E1578" s="16" t="str">
        <f>VLOOKUP(Respostas[[#This Row],[CÓD_CLIENTE]],CadastroClientes[[COD_CLIENTE]:[GERENTE]],5,0)</f>
        <v>Aria</v>
      </c>
      <c r="F1578" s="16" t="str">
        <f>VLOOKUP(Respostas[[#This Row],[CÓD_CLIENTE]],Localidades[],2,0)</f>
        <v>São Paulo</v>
      </c>
      <c r="G1578" s="16" t="str">
        <f>VLOOKUP(Respostas[[#This Row],[CÓD_CLIENTE]],Localidades[],3,0)</f>
        <v>SP</v>
      </c>
      <c r="H1578" s="16" t="str">
        <f>VLOOKUP(Respostas[[#This Row],[CÓD_CLIENTE]],Localidades[],4,0)</f>
        <v>Sudeste</v>
      </c>
      <c r="I1578" s="16" t="s">
        <v>58</v>
      </c>
      <c r="J1578" s="16">
        <v>3</v>
      </c>
      <c r="K1578" s="17" t="str">
        <f>IF(Respostas[[#This Row],[NOTA_FINAL_NPS]]&gt;=9,"Promotor",IF(Respostas[[#This Row],[NOTA_FINAL_NPS]]&lt;6,"Detrator","Neutro"))</f>
        <v>Detrator</v>
      </c>
    </row>
    <row r="1579" spans="2:11" x14ac:dyDescent="0.2">
      <c r="B1579" s="15">
        <v>44554</v>
      </c>
      <c r="C1579" s="15" t="str">
        <f>UPPER(TEXT(Respostas[[#This Row],[DATA_RESPOSTA]],"mmm"))</f>
        <v>DEZ</v>
      </c>
      <c r="D1579" s="16">
        <v>9001021</v>
      </c>
      <c r="E1579" s="16" t="str">
        <f>VLOOKUP(Respostas[[#This Row],[CÓD_CLIENTE]],CadastroClientes[[COD_CLIENTE]:[GERENTE]],5,0)</f>
        <v>Dexter</v>
      </c>
      <c r="F1579" s="16" t="str">
        <f>VLOOKUP(Respostas[[#This Row],[CÓD_CLIENTE]],Localidades[],2,0)</f>
        <v>Belo Horizonte</v>
      </c>
      <c r="G1579" s="16" t="str">
        <f>VLOOKUP(Respostas[[#This Row],[CÓD_CLIENTE]],Localidades[],3,0)</f>
        <v>MG</v>
      </c>
      <c r="H1579" s="16" t="str">
        <f>VLOOKUP(Respostas[[#This Row],[CÓD_CLIENTE]],Localidades[],4,0)</f>
        <v>Sudeste</v>
      </c>
      <c r="I1579" s="16" t="s">
        <v>54</v>
      </c>
      <c r="J1579" s="16">
        <v>2</v>
      </c>
      <c r="K1579" s="17" t="str">
        <f>IF(Respostas[[#This Row],[NOTA_FINAL_NPS]]&gt;=9,"Promotor",IF(Respostas[[#This Row],[NOTA_FINAL_NPS]]&lt;6,"Detrator","Neutro"))</f>
        <v>Detrator</v>
      </c>
    </row>
    <row r="1580" spans="2:11" x14ac:dyDescent="0.2">
      <c r="B1580" s="15">
        <v>44554</v>
      </c>
      <c r="C1580" s="15" t="str">
        <f>UPPER(TEXT(Respostas[[#This Row],[DATA_RESPOSTA]],"mmm"))</f>
        <v>DEZ</v>
      </c>
      <c r="D1580" s="16">
        <v>9001058</v>
      </c>
      <c r="E1580" s="16" t="str">
        <f>VLOOKUP(Respostas[[#This Row],[CÓD_CLIENTE]],CadastroClientes[[COD_CLIENTE]:[GERENTE]],5,0)</f>
        <v>Analise</v>
      </c>
      <c r="F1580" s="16" t="str">
        <f>VLOOKUP(Respostas[[#This Row],[CÓD_CLIENTE]],Localidades[],2,0)</f>
        <v>Goiania</v>
      </c>
      <c r="G1580" s="16" t="str">
        <f>VLOOKUP(Respostas[[#This Row],[CÓD_CLIENTE]],Localidades[],3,0)</f>
        <v>GO</v>
      </c>
      <c r="H1580" s="16" t="str">
        <f>VLOOKUP(Respostas[[#This Row],[CÓD_CLIENTE]],Localidades[],4,0)</f>
        <v>Centro-oeste</v>
      </c>
      <c r="I1580" s="16" t="s">
        <v>1</v>
      </c>
      <c r="J1580" s="16">
        <v>2</v>
      </c>
      <c r="K1580" s="17" t="str">
        <f>IF(Respostas[[#This Row],[NOTA_FINAL_NPS]]&gt;=9,"Promotor",IF(Respostas[[#This Row],[NOTA_FINAL_NPS]]&lt;6,"Detrator","Neutro"))</f>
        <v>Detrator</v>
      </c>
    </row>
    <row r="1581" spans="2:11" x14ac:dyDescent="0.2">
      <c r="B1581" s="15">
        <v>44554</v>
      </c>
      <c r="C1581" s="15" t="str">
        <f>UPPER(TEXT(Respostas[[#This Row],[DATA_RESPOSTA]],"mmm"))</f>
        <v>DEZ</v>
      </c>
      <c r="D1581" s="16">
        <v>9001272</v>
      </c>
      <c r="E1581" s="16" t="str">
        <f>VLOOKUP(Respostas[[#This Row],[CÓD_CLIENTE]],CadastroClientes[[COD_CLIENTE]:[GERENTE]],5,0)</f>
        <v>Dexter</v>
      </c>
      <c r="F1581" s="16" t="str">
        <f>VLOOKUP(Respostas[[#This Row],[CÓD_CLIENTE]],Localidades[],2,0)</f>
        <v>Belo Horizonte</v>
      </c>
      <c r="G1581" s="16" t="str">
        <f>VLOOKUP(Respostas[[#This Row],[CÓD_CLIENTE]],Localidades[],3,0)</f>
        <v>MG</v>
      </c>
      <c r="H1581" s="16" t="str">
        <f>VLOOKUP(Respostas[[#This Row],[CÓD_CLIENTE]],Localidades[],4,0)</f>
        <v>Sudeste</v>
      </c>
      <c r="I1581" s="16" t="s">
        <v>56</v>
      </c>
      <c r="J1581" s="16">
        <v>9</v>
      </c>
      <c r="K1581" s="17" t="str">
        <f>IF(Respostas[[#This Row],[NOTA_FINAL_NPS]]&gt;=9,"Promotor",IF(Respostas[[#This Row],[NOTA_FINAL_NPS]]&lt;6,"Detrator","Neutro"))</f>
        <v>Promotor</v>
      </c>
    </row>
    <row r="1582" spans="2:11" x14ac:dyDescent="0.2">
      <c r="B1582" s="15">
        <v>44555</v>
      </c>
      <c r="C1582" s="15" t="str">
        <f>UPPER(TEXT(Respostas[[#This Row],[DATA_RESPOSTA]],"mmm"))</f>
        <v>DEZ</v>
      </c>
      <c r="D1582" s="16">
        <v>9000162</v>
      </c>
      <c r="E1582" s="16" t="str">
        <f>VLOOKUP(Respostas[[#This Row],[CÓD_CLIENTE]],CadastroClientes[[COD_CLIENTE]:[GERENTE]],5,0)</f>
        <v>Dexter</v>
      </c>
      <c r="F1582" s="16" t="str">
        <f>VLOOKUP(Respostas[[#This Row],[CÓD_CLIENTE]],Localidades[],2,0)</f>
        <v>Porto Alegre</v>
      </c>
      <c r="G1582" s="16" t="str">
        <f>VLOOKUP(Respostas[[#This Row],[CÓD_CLIENTE]],Localidades[],3,0)</f>
        <v>RS</v>
      </c>
      <c r="H1582" s="16" t="str">
        <f>VLOOKUP(Respostas[[#This Row],[CÓD_CLIENTE]],Localidades[],4,0)</f>
        <v>Sul</v>
      </c>
      <c r="I1582" s="16" t="s">
        <v>58</v>
      </c>
      <c r="J1582" s="16">
        <v>9</v>
      </c>
      <c r="K1582" s="17" t="str">
        <f>IF(Respostas[[#This Row],[NOTA_FINAL_NPS]]&gt;=9,"Promotor",IF(Respostas[[#This Row],[NOTA_FINAL_NPS]]&lt;6,"Detrator","Neutro"))</f>
        <v>Promotor</v>
      </c>
    </row>
    <row r="1583" spans="2:11" x14ac:dyDescent="0.2">
      <c r="B1583" s="15">
        <v>44555</v>
      </c>
      <c r="C1583" s="15" t="str">
        <f>UPPER(TEXT(Respostas[[#This Row],[DATA_RESPOSTA]],"mmm"))</f>
        <v>DEZ</v>
      </c>
      <c r="D1583" s="16">
        <v>9000186</v>
      </c>
      <c r="E1583" s="16" t="str">
        <f>VLOOKUP(Respostas[[#This Row],[CÓD_CLIENTE]],CadastroClientes[[COD_CLIENTE]:[GERENTE]],5,0)</f>
        <v>Dexter</v>
      </c>
      <c r="F1583" s="16" t="str">
        <f>VLOOKUP(Respostas[[#This Row],[CÓD_CLIENTE]],Localidades[],2,0)</f>
        <v>Porto Alegre</v>
      </c>
      <c r="G1583" s="16" t="str">
        <f>VLOOKUP(Respostas[[#This Row],[CÓD_CLIENTE]],Localidades[],3,0)</f>
        <v>RS</v>
      </c>
      <c r="H1583" s="16" t="str">
        <f>VLOOKUP(Respostas[[#This Row],[CÓD_CLIENTE]],Localidades[],4,0)</f>
        <v>Sul</v>
      </c>
      <c r="I1583" s="16" t="s">
        <v>55</v>
      </c>
      <c r="J1583" s="16">
        <v>2</v>
      </c>
      <c r="K1583" s="17" t="str">
        <f>IF(Respostas[[#This Row],[NOTA_FINAL_NPS]]&gt;=9,"Promotor",IF(Respostas[[#This Row],[NOTA_FINAL_NPS]]&lt;6,"Detrator","Neutro"))</f>
        <v>Detrator</v>
      </c>
    </row>
    <row r="1584" spans="2:11" x14ac:dyDescent="0.2">
      <c r="B1584" s="15">
        <v>44555</v>
      </c>
      <c r="C1584" s="15" t="str">
        <f>UPPER(TEXT(Respostas[[#This Row],[DATA_RESPOSTA]],"mmm"))</f>
        <v>DEZ</v>
      </c>
      <c r="D1584" s="16">
        <v>9000588</v>
      </c>
      <c r="E1584" s="16" t="str">
        <f>VLOOKUP(Respostas[[#This Row],[CÓD_CLIENTE]],CadastroClientes[[COD_CLIENTE]:[GERENTE]],5,0)</f>
        <v>Analise</v>
      </c>
      <c r="F1584" s="16" t="str">
        <f>VLOOKUP(Respostas[[#This Row],[CÓD_CLIENTE]],Localidades[],2,0)</f>
        <v>Rio de Janeiro</v>
      </c>
      <c r="G1584" s="16" t="str">
        <f>VLOOKUP(Respostas[[#This Row],[CÓD_CLIENTE]],Localidades[],3,0)</f>
        <v>RJ</v>
      </c>
      <c r="H1584" s="16" t="str">
        <f>VLOOKUP(Respostas[[#This Row],[CÓD_CLIENTE]],Localidades[],4,0)</f>
        <v>Sudeste</v>
      </c>
      <c r="I1584" s="16" t="s">
        <v>58</v>
      </c>
      <c r="J1584" s="16">
        <v>9</v>
      </c>
      <c r="K1584" s="17" t="str">
        <f>IF(Respostas[[#This Row],[NOTA_FINAL_NPS]]&gt;=9,"Promotor",IF(Respostas[[#This Row],[NOTA_FINAL_NPS]]&lt;6,"Detrator","Neutro"))</f>
        <v>Promotor</v>
      </c>
    </row>
    <row r="1585" spans="2:11" x14ac:dyDescent="0.2">
      <c r="B1585" s="15">
        <v>44555</v>
      </c>
      <c r="C1585" s="15" t="str">
        <f>UPPER(TEXT(Respostas[[#This Row],[DATA_RESPOSTA]],"mmm"))</f>
        <v>DEZ</v>
      </c>
      <c r="D1585" s="16">
        <v>9000781</v>
      </c>
      <c r="E1585" s="16" t="str">
        <f>VLOOKUP(Respostas[[#This Row],[CÓD_CLIENTE]],CadastroClientes[[COD_CLIENTE]:[GERENTE]],5,0)</f>
        <v>Dexter</v>
      </c>
      <c r="F1585" s="16" t="str">
        <f>VLOOKUP(Respostas[[#This Row],[CÓD_CLIENTE]],Localidades[],2,0)</f>
        <v>Manaus</v>
      </c>
      <c r="G1585" s="16" t="str">
        <f>VLOOKUP(Respostas[[#This Row],[CÓD_CLIENTE]],Localidades[],3,0)</f>
        <v>AM</v>
      </c>
      <c r="H1585" s="16" t="str">
        <f>VLOOKUP(Respostas[[#This Row],[CÓD_CLIENTE]],Localidades[],4,0)</f>
        <v>Norte</v>
      </c>
      <c r="I1585" s="16" t="s">
        <v>58</v>
      </c>
      <c r="J1585" s="16">
        <v>4</v>
      </c>
      <c r="K1585" s="17" t="str">
        <f>IF(Respostas[[#This Row],[NOTA_FINAL_NPS]]&gt;=9,"Promotor",IF(Respostas[[#This Row],[NOTA_FINAL_NPS]]&lt;6,"Detrator","Neutro"))</f>
        <v>Detrator</v>
      </c>
    </row>
    <row r="1586" spans="2:11" x14ac:dyDescent="0.2">
      <c r="B1586" s="15">
        <v>44555</v>
      </c>
      <c r="C1586" s="15" t="str">
        <f>UPPER(TEXT(Respostas[[#This Row],[DATA_RESPOSTA]],"mmm"))</f>
        <v>DEZ</v>
      </c>
      <c r="D1586" s="16">
        <v>9000877</v>
      </c>
      <c r="E1586" s="16" t="str">
        <f>VLOOKUP(Respostas[[#This Row],[CÓD_CLIENTE]],CadastroClientes[[COD_CLIENTE]:[GERENTE]],5,0)</f>
        <v>Analise</v>
      </c>
      <c r="F1586" s="16" t="str">
        <f>VLOOKUP(Respostas[[#This Row],[CÓD_CLIENTE]],Localidades[],2,0)</f>
        <v>Belo Horizonte</v>
      </c>
      <c r="G1586" s="16" t="str">
        <f>VLOOKUP(Respostas[[#This Row],[CÓD_CLIENTE]],Localidades[],3,0)</f>
        <v>MG</v>
      </c>
      <c r="H1586" s="16" t="str">
        <f>VLOOKUP(Respostas[[#This Row],[CÓD_CLIENTE]],Localidades[],4,0)</f>
        <v>Sudeste</v>
      </c>
      <c r="I1586" s="16" t="s">
        <v>1</v>
      </c>
      <c r="J1586" s="16">
        <v>5</v>
      </c>
      <c r="K1586" s="17" t="str">
        <f>IF(Respostas[[#This Row],[NOTA_FINAL_NPS]]&gt;=9,"Promotor",IF(Respostas[[#This Row],[NOTA_FINAL_NPS]]&lt;6,"Detrator","Neutro"))</f>
        <v>Detrator</v>
      </c>
    </row>
    <row r="1587" spans="2:11" x14ac:dyDescent="0.2">
      <c r="B1587" s="15">
        <v>44555</v>
      </c>
      <c r="C1587" s="15" t="str">
        <f>UPPER(TEXT(Respostas[[#This Row],[DATA_RESPOSTA]],"mmm"))</f>
        <v>DEZ</v>
      </c>
      <c r="D1587" s="16">
        <v>9000949</v>
      </c>
      <c r="E1587" s="16" t="str">
        <f>VLOOKUP(Respostas[[#This Row],[CÓD_CLIENTE]],CadastroClientes[[COD_CLIENTE]:[GERENTE]],5,0)</f>
        <v>Aria</v>
      </c>
      <c r="F1587" s="16" t="str">
        <f>VLOOKUP(Respostas[[#This Row],[CÓD_CLIENTE]],Localidades[],2,0)</f>
        <v>São Paulo</v>
      </c>
      <c r="G1587" s="16" t="str">
        <f>VLOOKUP(Respostas[[#This Row],[CÓD_CLIENTE]],Localidades[],3,0)</f>
        <v>SP</v>
      </c>
      <c r="H1587" s="16" t="str">
        <f>VLOOKUP(Respostas[[#This Row],[CÓD_CLIENTE]],Localidades[],4,0)</f>
        <v>Sudeste</v>
      </c>
      <c r="I1587" s="16" t="s">
        <v>57</v>
      </c>
      <c r="J1587" s="16">
        <v>1</v>
      </c>
      <c r="K1587" s="17" t="str">
        <f>IF(Respostas[[#This Row],[NOTA_FINAL_NPS]]&gt;=9,"Promotor",IF(Respostas[[#This Row],[NOTA_FINAL_NPS]]&lt;6,"Detrator","Neutro"))</f>
        <v>Detrator</v>
      </c>
    </row>
    <row r="1588" spans="2:11" x14ac:dyDescent="0.2">
      <c r="B1588" s="15">
        <v>44555</v>
      </c>
      <c r="C1588" s="15" t="str">
        <f>UPPER(TEXT(Respostas[[#This Row],[DATA_RESPOSTA]],"mmm"))</f>
        <v>DEZ</v>
      </c>
      <c r="D1588" s="16">
        <v>9001017</v>
      </c>
      <c r="E1588" s="16" t="str">
        <f>VLOOKUP(Respostas[[#This Row],[CÓD_CLIENTE]],CadastroClientes[[COD_CLIENTE]:[GERENTE]],5,0)</f>
        <v>Analise</v>
      </c>
      <c r="F1588" s="16" t="str">
        <f>VLOOKUP(Respostas[[#This Row],[CÓD_CLIENTE]],Localidades[],2,0)</f>
        <v>Porto Alegre</v>
      </c>
      <c r="G1588" s="16" t="str">
        <f>VLOOKUP(Respostas[[#This Row],[CÓD_CLIENTE]],Localidades[],3,0)</f>
        <v>RS</v>
      </c>
      <c r="H1588" s="16" t="str">
        <f>VLOOKUP(Respostas[[#This Row],[CÓD_CLIENTE]],Localidades[],4,0)</f>
        <v>Sul</v>
      </c>
      <c r="I1588" s="16" t="s">
        <v>58</v>
      </c>
      <c r="J1588" s="16">
        <v>5</v>
      </c>
      <c r="K1588" s="17" t="str">
        <f>IF(Respostas[[#This Row],[NOTA_FINAL_NPS]]&gt;=9,"Promotor",IF(Respostas[[#This Row],[NOTA_FINAL_NPS]]&lt;6,"Detrator","Neutro"))</f>
        <v>Detrator</v>
      </c>
    </row>
    <row r="1589" spans="2:11" x14ac:dyDescent="0.2">
      <c r="B1589" s="15">
        <v>44555</v>
      </c>
      <c r="C1589" s="15" t="str">
        <f>UPPER(TEXT(Respostas[[#This Row],[DATA_RESPOSTA]],"mmm"))</f>
        <v>DEZ</v>
      </c>
      <c r="D1589" s="16">
        <v>9001131</v>
      </c>
      <c r="E1589" s="16" t="str">
        <f>VLOOKUP(Respostas[[#This Row],[CÓD_CLIENTE]],CadastroClientes[[COD_CLIENTE]:[GERENTE]],5,0)</f>
        <v>Michael</v>
      </c>
      <c r="F1589" s="16" t="str">
        <f>VLOOKUP(Respostas[[#This Row],[CÓD_CLIENTE]],Localidades[],2,0)</f>
        <v>Manaus</v>
      </c>
      <c r="G1589" s="16" t="str">
        <f>VLOOKUP(Respostas[[#This Row],[CÓD_CLIENTE]],Localidades[],3,0)</f>
        <v>AM</v>
      </c>
      <c r="H1589" s="16" t="str">
        <f>VLOOKUP(Respostas[[#This Row],[CÓD_CLIENTE]],Localidades[],4,0)</f>
        <v>Norte</v>
      </c>
      <c r="I1589" s="16" t="s">
        <v>58</v>
      </c>
      <c r="J1589" s="16">
        <v>9</v>
      </c>
      <c r="K1589" s="17" t="str">
        <f>IF(Respostas[[#This Row],[NOTA_FINAL_NPS]]&gt;=9,"Promotor",IF(Respostas[[#This Row],[NOTA_FINAL_NPS]]&lt;6,"Detrator","Neutro"))</f>
        <v>Promotor</v>
      </c>
    </row>
    <row r="1590" spans="2:11" x14ac:dyDescent="0.2">
      <c r="B1590" s="15">
        <v>44556</v>
      </c>
      <c r="C1590" s="15" t="str">
        <f>UPPER(TEXT(Respostas[[#This Row],[DATA_RESPOSTA]],"mmm"))</f>
        <v>DEZ</v>
      </c>
      <c r="D1590" s="16">
        <v>9000287</v>
      </c>
      <c r="E1590" s="16" t="str">
        <f>VLOOKUP(Respostas[[#This Row],[CÓD_CLIENTE]],CadastroClientes[[COD_CLIENTE]:[GERENTE]],5,0)</f>
        <v>Analise</v>
      </c>
      <c r="F1590" s="16" t="str">
        <f>VLOOKUP(Respostas[[#This Row],[CÓD_CLIENTE]],Localidades[],2,0)</f>
        <v>Rio de Janeiro</v>
      </c>
      <c r="G1590" s="16" t="str">
        <f>VLOOKUP(Respostas[[#This Row],[CÓD_CLIENTE]],Localidades[],3,0)</f>
        <v>RJ</v>
      </c>
      <c r="H1590" s="16" t="str">
        <f>VLOOKUP(Respostas[[#This Row],[CÓD_CLIENTE]],Localidades[],4,0)</f>
        <v>Sudeste</v>
      </c>
      <c r="I1590" s="16" t="s">
        <v>58</v>
      </c>
      <c r="J1590" s="16">
        <v>6</v>
      </c>
      <c r="K1590" s="17" t="str">
        <f>IF(Respostas[[#This Row],[NOTA_FINAL_NPS]]&gt;=9,"Promotor",IF(Respostas[[#This Row],[NOTA_FINAL_NPS]]&lt;6,"Detrator","Neutro"))</f>
        <v>Neutro</v>
      </c>
    </row>
    <row r="1591" spans="2:11" x14ac:dyDescent="0.2">
      <c r="B1591" s="15">
        <v>44556</v>
      </c>
      <c r="C1591" s="15" t="str">
        <f>UPPER(TEXT(Respostas[[#This Row],[DATA_RESPOSTA]],"mmm"))</f>
        <v>DEZ</v>
      </c>
      <c r="D1591" s="16">
        <v>9000797</v>
      </c>
      <c r="E1591" s="16" t="str">
        <f>VLOOKUP(Respostas[[#This Row],[CÓD_CLIENTE]],CadastroClientes[[COD_CLIENTE]:[GERENTE]],5,0)</f>
        <v>Dexter</v>
      </c>
      <c r="F1591" s="16" t="str">
        <f>VLOOKUP(Respostas[[#This Row],[CÓD_CLIENTE]],Localidades[],2,0)</f>
        <v>Recife</v>
      </c>
      <c r="G1591" s="16" t="str">
        <f>VLOOKUP(Respostas[[#This Row],[CÓD_CLIENTE]],Localidades[],3,0)</f>
        <v>PE</v>
      </c>
      <c r="H1591" s="16" t="str">
        <f>VLOOKUP(Respostas[[#This Row],[CÓD_CLIENTE]],Localidades[],4,0)</f>
        <v>Nordeste</v>
      </c>
      <c r="I1591" s="16" t="s">
        <v>56</v>
      </c>
      <c r="J1591" s="16">
        <v>8</v>
      </c>
      <c r="K1591" s="17" t="str">
        <f>IF(Respostas[[#This Row],[NOTA_FINAL_NPS]]&gt;=9,"Promotor",IF(Respostas[[#This Row],[NOTA_FINAL_NPS]]&lt;6,"Detrator","Neutro"))</f>
        <v>Neutro</v>
      </c>
    </row>
    <row r="1592" spans="2:11" x14ac:dyDescent="0.2">
      <c r="B1592" s="15">
        <v>44556</v>
      </c>
      <c r="C1592" s="15" t="str">
        <f>UPPER(TEXT(Respostas[[#This Row],[DATA_RESPOSTA]],"mmm"))</f>
        <v>DEZ</v>
      </c>
      <c r="D1592" s="16">
        <v>9001116</v>
      </c>
      <c r="E1592" s="16" t="str">
        <f>VLOOKUP(Respostas[[#This Row],[CÓD_CLIENTE]],CadastroClientes[[COD_CLIENTE]:[GERENTE]],5,0)</f>
        <v>Kate</v>
      </c>
      <c r="F1592" s="16" t="str">
        <f>VLOOKUP(Respostas[[#This Row],[CÓD_CLIENTE]],Localidades[],2,0)</f>
        <v>Florianopolis</v>
      </c>
      <c r="G1592" s="16" t="str">
        <f>VLOOKUP(Respostas[[#This Row],[CÓD_CLIENTE]],Localidades[],3,0)</f>
        <v>SC</v>
      </c>
      <c r="H1592" s="16" t="str">
        <f>VLOOKUP(Respostas[[#This Row],[CÓD_CLIENTE]],Localidades[],4,0)</f>
        <v>Sul</v>
      </c>
      <c r="I1592" s="16" t="s">
        <v>56</v>
      </c>
      <c r="J1592" s="16">
        <v>10</v>
      </c>
      <c r="K1592" s="17" t="str">
        <f>IF(Respostas[[#This Row],[NOTA_FINAL_NPS]]&gt;=9,"Promotor",IF(Respostas[[#This Row],[NOTA_FINAL_NPS]]&lt;6,"Detrator","Neutro"))</f>
        <v>Promotor</v>
      </c>
    </row>
    <row r="1593" spans="2:11" x14ac:dyDescent="0.2">
      <c r="B1593" s="15">
        <v>44556</v>
      </c>
      <c r="C1593" s="15" t="str">
        <f>UPPER(TEXT(Respostas[[#This Row],[DATA_RESPOSTA]],"mmm"))</f>
        <v>DEZ</v>
      </c>
      <c r="D1593" s="16">
        <v>9001190</v>
      </c>
      <c r="E1593" s="16" t="str">
        <f>VLOOKUP(Respostas[[#This Row],[CÓD_CLIENTE]],CadastroClientes[[COD_CLIENTE]:[GERENTE]],5,0)</f>
        <v>Aria</v>
      </c>
      <c r="F1593" s="16" t="str">
        <f>VLOOKUP(Respostas[[#This Row],[CÓD_CLIENTE]],Localidades[],2,0)</f>
        <v>São Paulo</v>
      </c>
      <c r="G1593" s="16" t="str">
        <f>VLOOKUP(Respostas[[#This Row],[CÓD_CLIENTE]],Localidades[],3,0)</f>
        <v>SP</v>
      </c>
      <c r="H1593" s="16" t="str">
        <f>VLOOKUP(Respostas[[#This Row],[CÓD_CLIENTE]],Localidades[],4,0)</f>
        <v>Sudeste</v>
      </c>
      <c r="I1593" s="16" t="s">
        <v>56</v>
      </c>
      <c r="J1593" s="16">
        <v>10</v>
      </c>
      <c r="K1593" s="17" t="str">
        <f>IF(Respostas[[#This Row],[NOTA_FINAL_NPS]]&gt;=9,"Promotor",IF(Respostas[[#This Row],[NOTA_FINAL_NPS]]&lt;6,"Detrator","Neutro"))</f>
        <v>Promotor</v>
      </c>
    </row>
    <row r="1594" spans="2:11" x14ac:dyDescent="0.2">
      <c r="B1594" s="15">
        <v>44556</v>
      </c>
      <c r="C1594" s="15" t="str">
        <f>UPPER(TEXT(Respostas[[#This Row],[DATA_RESPOSTA]],"mmm"))</f>
        <v>DEZ</v>
      </c>
      <c r="D1594" s="16">
        <v>9001569</v>
      </c>
      <c r="E1594" s="16" t="str">
        <f>VLOOKUP(Respostas[[#This Row],[CÓD_CLIENTE]],CadastroClientes[[COD_CLIENTE]:[GERENTE]],5,0)</f>
        <v>Analise</v>
      </c>
      <c r="F1594" s="16" t="str">
        <f>VLOOKUP(Respostas[[#This Row],[CÓD_CLIENTE]],Localidades[],2,0)</f>
        <v>São Paulo</v>
      </c>
      <c r="G1594" s="16" t="str">
        <f>VLOOKUP(Respostas[[#This Row],[CÓD_CLIENTE]],Localidades[],3,0)</f>
        <v>SP</v>
      </c>
      <c r="H1594" s="16" t="str">
        <f>VLOOKUP(Respostas[[#This Row],[CÓD_CLIENTE]],Localidades[],4,0)</f>
        <v>Sudeste</v>
      </c>
      <c r="I1594" s="16" t="s">
        <v>57</v>
      </c>
      <c r="J1594" s="16">
        <v>8</v>
      </c>
      <c r="K1594" s="17" t="str">
        <f>IF(Respostas[[#This Row],[NOTA_FINAL_NPS]]&gt;=9,"Promotor",IF(Respostas[[#This Row],[NOTA_FINAL_NPS]]&lt;6,"Detrator","Neutro"))</f>
        <v>Neutro</v>
      </c>
    </row>
    <row r="1595" spans="2:11" x14ac:dyDescent="0.2">
      <c r="B1595" s="15">
        <v>44557</v>
      </c>
      <c r="C1595" s="15" t="str">
        <f>UPPER(TEXT(Respostas[[#This Row],[DATA_RESPOSTA]],"mmm"))</f>
        <v>DEZ</v>
      </c>
      <c r="D1595" s="16">
        <v>9000653</v>
      </c>
      <c r="E1595" s="16" t="str">
        <f>VLOOKUP(Respostas[[#This Row],[CÓD_CLIENTE]],CadastroClientes[[COD_CLIENTE]:[GERENTE]],5,0)</f>
        <v>Analise</v>
      </c>
      <c r="F1595" s="16" t="str">
        <f>VLOOKUP(Respostas[[#This Row],[CÓD_CLIENTE]],Localidades[],2,0)</f>
        <v>Goiania</v>
      </c>
      <c r="G1595" s="16" t="str">
        <f>VLOOKUP(Respostas[[#This Row],[CÓD_CLIENTE]],Localidades[],3,0)</f>
        <v>GO</v>
      </c>
      <c r="H1595" s="16" t="str">
        <f>VLOOKUP(Respostas[[#This Row],[CÓD_CLIENTE]],Localidades[],4,0)</f>
        <v>Centro-oeste</v>
      </c>
      <c r="I1595" s="16" t="s">
        <v>1</v>
      </c>
      <c r="J1595" s="16">
        <v>6</v>
      </c>
      <c r="K1595" s="17" t="str">
        <f>IF(Respostas[[#This Row],[NOTA_FINAL_NPS]]&gt;=9,"Promotor",IF(Respostas[[#This Row],[NOTA_FINAL_NPS]]&lt;6,"Detrator","Neutro"))</f>
        <v>Neutro</v>
      </c>
    </row>
    <row r="1596" spans="2:11" x14ac:dyDescent="0.2">
      <c r="B1596" s="15">
        <v>44557</v>
      </c>
      <c r="C1596" s="15" t="str">
        <f>UPPER(TEXT(Respostas[[#This Row],[DATA_RESPOSTA]],"mmm"))</f>
        <v>DEZ</v>
      </c>
      <c r="D1596" s="16">
        <v>9000794</v>
      </c>
      <c r="E1596" s="16" t="str">
        <f>VLOOKUP(Respostas[[#This Row],[CÓD_CLIENTE]],CadastroClientes[[COD_CLIENTE]:[GERENTE]],5,0)</f>
        <v>Dexter</v>
      </c>
      <c r="F1596" s="16" t="str">
        <f>VLOOKUP(Respostas[[#This Row],[CÓD_CLIENTE]],Localidades[],2,0)</f>
        <v>Goiania</v>
      </c>
      <c r="G1596" s="16" t="str">
        <f>VLOOKUP(Respostas[[#This Row],[CÓD_CLIENTE]],Localidades[],3,0)</f>
        <v>GO</v>
      </c>
      <c r="H1596" s="16" t="str">
        <f>VLOOKUP(Respostas[[#This Row],[CÓD_CLIENTE]],Localidades[],4,0)</f>
        <v>Centro-oeste</v>
      </c>
      <c r="I1596" s="16" t="s">
        <v>54</v>
      </c>
      <c r="J1596" s="16">
        <v>10</v>
      </c>
      <c r="K1596" s="17" t="str">
        <f>IF(Respostas[[#This Row],[NOTA_FINAL_NPS]]&gt;=9,"Promotor",IF(Respostas[[#This Row],[NOTA_FINAL_NPS]]&lt;6,"Detrator","Neutro"))</f>
        <v>Promotor</v>
      </c>
    </row>
    <row r="1597" spans="2:11" x14ac:dyDescent="0.2">
      <c r="B1597" s="15">
        <v>44557</v>
      </c>
      <c r="C1597" s="15" t="str">
        <f>UPPER(TEXT(Respostas[[#This Row],[DATA_RESPOSTA]],"mmm"))</f>
        <v>DEZ</v>
      </c>
      <c r="D1597" s="16">
        <v>9000845</v>
      </c>
      <c r="E1597" s="16" t="str">
        <f>VLOOKUP(Respostas[[#This Row],[CÓD_CLIENTE]],CadastroClientes[[COD_CLIENTE]:[GERENTE]],5,0)</f>
        <v>Dexter</v>
      </c>
      <c r="F1597" s="16" t="str">
        <f>VLOOKUP(Respostas[[#This Row],[CÓD_CLIENTE]],Localidades[],2,0)</f>
        <v>Recife</v>
      </c>
      <c r="G1597" s="16" t="str">
        <f>VLOOKUP(Respostas[[#This Row],[CÓD_CLIENTE]],Localidades[],3,0)</f>
        <v>PE</v>
      </c>
      <c r="H1597" s="16" t="str">
        <f>VLOOKUP(Respostas[[#This Row],[CÓD_CLIENTE]],Localidades[],4,0)</f>
        <v>Nordeste</v>
      </c>
      <c r="I1597" s="16" t="s">
        <v>1</v>
      </c>
      <c r="J1597" s="16">
        <v>8</v>
      </c>
      <c r="K1597" s="17" t="str">
        <f>IF(Respostas[[#This Row],[NOTA_FINAL_NPS]]&gt;=9,"Promotor",IF(Respostas[[#This Row],[NOTA_FINAL_NPS]]&lt;6,"Detrator","Neutro"))</f>
        <v>Neutro</v>
      </c>
    </row>
    <row r="1598" spans="2:11" x14ac:dyDescent="0.2">
      <c r="B1598" s="15">
        <v>44557</v>
      </c>
      <c r="C1598" s="15" t="str">
        <f>UPPER(TEXT(Respostas[[#This Row],[DATA_RESPOSTA]],"mmm"))</f>
        <v>DEZ</v>
      </c>
      <c r="D1598" s="16">
        <v>9000869</v>
      </c>
      <c r="E1598" s="16" t="str">
        <f>VLOOKUP(Respostas[[#This Row],[CÓD_CLIENTE]],CadastroClientes[[COD_CLIENTE]:[GERENTE]],5,0)</f>
        <v>Aria</v>
      </c>
      <c r="F1598" s="16" t="str">
        <f>VLOOKUP(Respostas[[#This Row],[CÓD_CLIENTE]],Localidades[],2,0)</f>
        <v>Manaus</v>
      </c>
      <c r="G1598" s="16" t="str">
        <f>VLOOKUP(Respostas[[#This Row],[CÓD_CLIENTE]],Localidades[],3,0)</f>
        <v>AM</v>
      </c>
      <c r="H1598" s="16" t="str">
        <f>VLOOKUP(Respostas[[#This Row],[CÓD_CLIENTE]],Localidades[],4,0)</f>
        <v>Norte</v>
      </c>
      <c r="I1598" s="16" t="s">
        <v>55</v>
      </c>
      <c r="J1598" s="16">
        <v>7</v>
      </c>
      <c r="K1598" s="17" t="str">
        <f>IF(Respostas[[#This Row],[NOTA_FINAL_NPS]]&gt;=9,"Promotor",IF(Respostas[[#This Row],[NOTA_FINAL_NPS]]&lt;6,"Detrator","Neutro"))</f>
        <v>Neutro</v>
      </c>
    </row>
    <row r="1599" spans="2:11" x14ac:dyDescent="0.2">
      <c r="B1599" s="15">
        <v>44557</v>
      </c>
      <c r="C1599" s="15" t="str">
        <f>UPPER(TEXT(Respostas[[#This Row],[DATA_RESPOSTA]],"mmm"))</f>
        <v>DEZ</v>
      </c>
      <c r="D1599" s="16">
        <v>9001096</v>
      </c>
      <c r="E1599" s="16" t="str">
        <f>VLOOKUP(Respostas[[#This Row],[CÓD_CLIENTE]],CadastroClientes[[COD_CLIENTE]:[GERENTE]],5,0)</f>
        <v>Walter</v>
      </c>
      <c r="F1599" s="16" t="str">
        <f>VLOOKUP(Respostas[[#This Row],[CÓD_CLIENTE]],Localidades[],2,0)</f>
        <v>Campinas</v>
      </c>
      <c r="G1599" s="16" t="str">
        <f>VLOOKUP(Respostas[[#This Row],[CÓD_CLIENTE]],Localidades[],3,0)</f>
        <v>SP</v>
      </c>
      <c r="H1599" s="16" t="str">
        <f>VLOOKUP(Respostas[[#This Row],[CÓD_CLIENTE]],Localidades[],4,0)</f>
        <v>Sudeste</v>
      </c>
      <c r="I1599" s="16" t="s">
        <v>54</v>
      </c>
      <c r="J1599" s="16">
        <v>4</v>
      </c>
      <c r="K1599" s="17" t="str">
        <f>IF(Respostas[[#This Row],[NOTA_FINAL_NPS]]&gt;=9,"Promotor",IF(Respostas[[#This Row],[NOTA_FINAL_NPS]]&lt;6,"Detrator","Neutro"))</f>
        <v>Detrator</v>
      </c>
    </row>
    <row r="1600" spans="2:11" x14ac:dyDescent="0.2">
      <c r="B1600" s="15">
        <v>44557</v>
      </c>
      <c r="C1600" s="15" t="str">
        <f>UPPER(TEXT(Respostas[[#This Row],[DATA_RESPOSTA]],"mmm"))</f>
        <v>DEZ</v>
      </c>
      <c r="D1600" s="16">
        <v>9001128</v>
      </c>
      <c r="E1600" s="16" t="str">
        <f>VLOOKUP(Respostas[[#This Row],[CÓD_CLIENTE]],CadastroClientes[[COD_CLIENTE]:[GERENTE]],5,0)</f>
        <v>Walter</v>
      </c>
      <c r="F1600" s="16" t="str">
        <f>VLOOKUP(Respostas[[#This Row],[CÓD_CLIENTE]],Localidades[],2,0)</f>
        <v>Porto Alegre</v>
      </c>
      <c r="G1600" s="16" t="str">
        <f>VLOOKUP(Respostas[[#This Row],[CÓD_CLIENTE]],Localidades[],3,0)</f>
        <v>RS</v>
      </c>
      <c r="H1600" s="16" t="str">
        <f>VLOOKUP(Respostas[[#This Row],[CÓD_CLIENTE]],Localidades[],4,0)</f>
        <v>Sul</v>
      </c>
      <c r="I1600" s="16" t="s">
        <v>54</v>
      </c>
      <c r="J1600" s="16">
        <v>6</v>
      </c>
      <c r="K1600" s="17" t="str">
        <f>IF(Respostas[[#This Row],[NOTA_FINAL_NPS]]&gt;=9,"Promotor",IF(Respostas[[#This Row],[NOTA_FINAL_NPS]]&lt;6,"Detrator","Neutro"))</f>
        <v>Neutro</v>
      </c>
    </row>
    <row r="1601" spans="2:11" x14ac:dyDescent="0.2">
      <c r="B1601" s="15">
        <v>44557</v>
      </c>
      <c r="C1601" s="15" t="str">
        <f>UPPER(TEXT(Respostas[[#This Row],[DATA_RESPOSTA]],"mmm"))</f>
        <v>DEZ</v>
      </c>
      <c r="D1601" s="16">
        <v>9001618</v>
      </c>
      <c r="E1601" s="16" t="str">
        <f>VLOOKUP(Respostas[[#This Row],[CÓD_CLIENTE]],CadastroClientes[[COD_CLIENTE]:[GERENTE]],5,0)</f>
        <v>Dexter</v>
      </c>
      <c r="F1601" s="16" t="str">
        <f>VLOOKUP(Respostas[[#This Row],[CÓD_CLIENTE]],Localidades[],2,0)</f>
        <v>São Paulo</v>
      </c>
      <c r="G1601" s="16" t="str">
        <f>VLOOKUP(Respostas[[#This Row],[CÓD_CLIENTE]],Localidades[],3,0)</f>
        <v>SP</v>
      </c>
      <c r="H1601" s="16" t="str">
        <f>VLOOKUP(Respostas[[#This Row],[CÓD_CLIENTE]],Localidades[],4,0)</f>
        <v>Sudeste</v>
      </c>
      <c r="I1601" s="16" t="s">
        <v>58</v>
      </c>
      <c r="J1601" s="16">
        <v>7</v>
      </c>
      <c r="K1601" s="17" t="str">
        <f>IF(Respostas[[#This Row],[NOTA_FINAL_NPS]]&gt;=9,"Promotor",IF(Respostas[[#This Row],[NOTA_FINAL_NPS]]&lt;6,"Detrator","Neutro"))</f>
        <v>Neutro</v>
      </c>
    </row>
    <row r="1602" spans="2:11" x14ac:dyDescent="0.2">
      <c r="B1602" s="15">
        <v>44558</v>
      </c>
      <c r="C1602" s="15" t="str">
        <f>UPPER(TEXT(Respostas[[#This Row],[DATA_RESPOSTA]],"mmm"))</f>
        <v>DEZ</v>
      </c>
      <c r="D1602" s="16">
        <v>9000267</v>
      </c>
      <c r="E1602" s="16" t="str">
        <f>VLOOKUP(Respostas[[#This Row],[CÓD_CLIENTE]],CadastroClientes[[COD_CLIENTE]:[GERENTE]],5,0)</f>
        <v>Aria</v>
      </c>
      <c r="F1602" s="16" t="str">
        <f>VLOOKUP(Respostas[[#This Row],[CÓD_CLIENTE]],Localidades[],2,0)</f>
        <v>Porto Alegre</v>
      </c>
      <c r="G1602" s="16" t="str">
        <f>VLOOKUP(Respostas[[#This Row],[CÓD_CLIENTE]],Localidades[],3,0)</f>
        <v>RS</v>
      </c>
      <c r="H1602" s="16" t="str">
        <f>VLOOKUP(Respostas[[#This Row],[CÓD_CLIENTE]],Localidades[],4,0)</f>
        <v>Sul</v>
      </c>
      <c r="I1602" s="16" t="s">
        <v>54</v>
      </c>
      <c r="J1602" s="16">
        <v>4</v>
      </c>
      <c r="K1602" s="17" t="str">
        <f>IF(Respostas[[#This Row],[NOTA_FINAL_NPS]]&gt;=9,"Promotor",IF(Respostas[[#This Row],[NOTA_FINAL_NPS]]&lt;6,"Detrator","Neutro"))</f>
        <v>Detrator</v>
      </c>
    </row>
    <row r="1603" spans="2:11" x14ac:dyDescent="0.2">
      <c r="B1603" s="15">
        <v>44558</v>
      </c>
      <c r="C1603" s="15" t="str">
        <f>UPPER(TEXT(Respostas[[#This Row],[DATA_RESPOSTA]],"mmm"))</f>
        <v>DEZ</v>
      </c>
      <c r="D1603" s="16">
        <v>9000678</v>
      </c>
      <c r="E1603" s="16" t="str">
        <f>VLOOKUP(Respostas[[#This Row],[CÓD_CLIENTE]],CadastroClientes[[COD_CLIENTE]:[GERENTE]],5,0)</f>
        <v>Aria</v>
      </c>
      <c r="F1603" s="16" t="str">
        <f>VLOOKUP(Respostas[[#This Row],[CÓD_CLIENTE]],Localidades[],2,0)</f>
        <v>São Paulo</v>
      </c>
      <c r="G1603" s="16" t="str">
        <f>VLOOKUP(Respostas[[#This Row],[CÓD_CLIENTE]],Localidades[],3,0)</f>
        <v>SP</v>
      </c>
      <c r="H1603" s="16" t="str">
        <f>VLOOKUP(Respostas[[#This Row],[CÓD_CLIENTE]],Localidades[],4,0)</f>
        <v>Sudeste</v>
      </c>
      <c r="I1603" s="16" t="s">
        <v>54</v>
      </c>
      <c r="J1603" s="16">
        <v>8</v>
      </c>
      <c r="K1603" s="17" t="str">
        <f>IF(Respostas[[#This Row],[NOTA_FINAL_NPS]]&gt;=9,"Promotor",IF(Respostas[[#This Row],[NOTA_FINAL_NPS]]&lt;6,"Detrator","Neutro"))</f>
        <v>Neutro</v>
      </c>
    </row>
    <row r="1604" spans="2:11" x14ac:dyDescent="0.2">
      <c r="B1604" s="15">
        <v>44559</v>
      </c>
      <c r="C1604" s="15" t="str">
        <f>UPPER(TEXT(Respostas[[#This Row],[DATA_RESPOSTA]],"mmm"))</f>
        <v>DEZ</v>
      </c>
      <c r="D1604" s="16">
        <v>9000872</v>
      </c>
      <c r="E1604" s="16" t="str">
        <f>VLOOKUP(Respostas[[#This Row],[CÓD_CLIENTE]],CadastroClientes[[COD_CLIENTE]:[GERENTE]],5,0)</f>
        <v>Analise</v>
      </c>
      <c r="F1604" s="16" t="str">
        <f>VLOOKUP(Respostas[[#This Row],[CÓD_CLIENTE]],Localidades[],2,0)</f>
        <v>Porto Alegre</v>
      </c>
      <c r="G1604" s="16" t="str">
        <f>VLOOKUP(Respostas[[#This Row],[CÓD_CLIENTE]],Localidades[],3,0)</f>
        <v>RS</v>
      </c>
      <c r="H1604" s="16" t="str">
        <f>VLOOKUP(Respostas[[#This Row],[CÓD_CLIENTE]],Localidades[],4,0)</f>
        <v>Sul</v>
      </c>
      <c r="I1604" s="16" t="s">
        <v>54</v>
      </c>
      <c r="J1604" s="16">
        <v>6</v>
      </c>
      <c r="K1604" s="17" t="str">
        <f>IF(Respostas[[#This Row],[NOTA_FINAL_NPS]]&gt;=9,"Promotor",IF(Respostas[[#This Row],[NOTA_FINAL_NPS]]&lt;6,"Detrator","Neutro"))</f>
        <v>Neutro</v>
      </c>
    </row>
    <row r="1605" spans="2:11" x14ac:dyDescent="0.2">
      <c r="B1605" s="15">
        <v>44559</v>
      </c>
      <c r="C1605" s="15" t="str">
        <f>UPPER(TEXT(Respostas[[#This Row],[DATA_RESPOSTA]],"mmm"))</f>
        <v>DEZ</v>
      </c>
      <c r="D1605" s="16">
        <v>9001075</v>
      </c>
      <c r="E1605" s="16" t="str">
        <f>VLOOKUP(Respostas[[#This Row],[CÓD_CLIENTE]],CadastroClientes[[COD_CLIENTE]:[GERENTE]],5,0)</f>
        <v>Analise</v>
      </c>
      <c r="F1605" s="16" t="str">
        <f>VLOOKUP(Respostas[[#This Row],[CÓD_CLIENTE]],Localidades[],2,0)</f>
        <v>São Paulo</v>
      </c>
      <c r="G1605" s="16" t="str">
        <f>VLOOKUP(Respostas[[#This Row],[CÓD_CLIENTE]],Localidades[],3,0)</f>
        <v>SP</v>
      </c>
      <c r="H1605" s="16" t="str">
        <f>VLOOKUP(Respostas[[#This Row],[CÓD_CLIENTE]],Localidades[],4,0)</f>
        <v>Sudeste</v>
      </c>
      <c r="I1605" s="16" t="s">
        <v>57</v>
      </c>
      <c r="J1605" s="16">
        <v>3</v>
      </c>
      <c r="K1605" s="17" t="str">
        <f>IF(Respostas[[#This Row],[NOTA_FINAL_NPS]]&gt;=9,"Promotor",IF(Respostas[[#This Row],[NOTA_FINAL_NPS]]&lt;6,"Detrator","Neutro"))</f>
        <v>Detrator</v>
      </c>
    </row>
    <row r="1606" spans="2:11" x14ac:dyDescent="0.2">
      <c r="B1606" s="15">
        <v>44559</v>
      </c>
      <c r="C1606" s="15" t="str">
        <f>UPPER(TEXT(Respostas[[#This Row],[DATA_RESPOSTA]],"mmm"))</f>
        <v>DEZ</v>
      </c>
      <c r="D1606" s="16">
        <v>9001313</v>
      </c>
      <c r="E1606" s="16" t="str">
        <f>VLOOKUP(Respostas[[#This Row],[CÓD_CLIENTE]],CadastroClientes[[COD_CLIENTE]:[GERENTE]],5,0)</f>
        <v>Walter</v>
      </c>
      <c r="F1606" s="16" t="str">
        <f>VLOOKUP(Respostas[[#This Row],[CÓD_CLIENTE]],Localidades[],2,0)</f>
        <v>São Paulo</v>
      </c>
      <c r="G1606" s="16" t="str">
        <f>VLOOKUP(Respostas[[#This Row],[CÓD_CLIENTE]],Localidades[],3,0)</f>
        <v>SP</v>
      </c>
      <c r="H1606" s="16" t="str">
        <f>VLOOKUP(Respostas[[#This Row],[CÓD_CLIENTE]],Localidades[],4,0)</f>
        <v>Sudeste</v>
      </c>
      <c r="I1606" s="16" t="s">
        <v>54</v>
      </c>
      <c r="J1606" s="16">
        <v>7</v>
      </c>
      <c r="K1606" s="17" t="str">
        <f>IF(Respostas[[#This Row],[NOTA_FINAL_NPS]]&gt;=9,"Promotor",IF(Respostas[[#This Row],[NOTA_FINAL_NPS]]&lt;6,"Detrator","Neutro"))</f>
        <v>Neutro</v>
      </c>
    </row>
    <row r="1607" spans="2:11" x14ac:dyDescent="0.2">
      <c r="B1607" s="15">
        <v>44559</v>
      </c>
      <c r="C1607" s="15" t="str">
        <f>UPPER(TEXT(Respostas[[#This Row],[DATA_RESPOSTA]],"mmm"))</f>
        <v>DEZ</v>
      </c>
      <c r="D1607" s="16">
        <v>9001415</v>
      </c>
      <c r="E1607" s="16" t="str">
        <f>VLOOKUP(Respostas[[#This Row],[CÓD_CLIENTE]],CadastroClientes[[COD_CLIENTE]:[GERENTE]],5,0)</f>
        <v>Aria</v>
      </c>
      <c r="F1607" s="16" t="str">
        <f>VLOOKUP(Respostas[[#This Row],[CÓD_CLIENTE]],Localidades[],2,0)</f>
        <v>Recife</v>
      </c>
      <c r="G1607" s="16" t="str">
        <f>VLOOKUP(Respostas[[#This Row],[CÓD_CLIENTE]],Localidades[],3,0)</f>
        <v>PE</v>
      </c>
      <c r="H1607" s="16" t="str">
        <f>VLOOKUP(Respostas[[#This Row],[CÓD_CLIENTE]],Localidades[],4,0)</f>
        <v>Nordeste</v>
      </c>
      <c r="I1607" s="16" t="s">
        <v>57</v>
      </c>
      <c r="J1607" s="16">
        <v>1</v>
      </c>
      <c r="K1607" s="17" t="str">
        <f>IF(Respostas[[#This Row],[NOTA_FINAL_NPS]]&gt;=9,"Promotor",IF(Respostas[[#This Row],[NOTA_FINAL_NPS]]&lt;6,"Detrator","Neutro"))</f>
        <v>Detrator</v>
      </c>
    </row>
    <row r="1608" spans="2:11" x14ac:dyDescent="0.2">
      <c r="B1608" s="15">
        <v>44559</v>
      </c>
      <c r="C1608" s="15" t="str">
        <f>UPPER(TEXT(Respostas[[#This Row],[DATA_RESPOSTA]],"mmm"))</f>
        <v>DEZ</v>
      </c>
      <c r="D1608" s="16">
        <v>9001609</v>
      </c>
      <c r="E1608" s="16" t="str">
        <f>VLOOKUP(Respostas[[#This Row],[CÓD_CLIENTE]],CadastroClientes[[COD_CLIENTE]:[GERENTE]],5,0)</f>
        <v>Analise</v>
      </c>
      <c r="F1608" s="16" t="str">
        <f>VLOOKUP(Respostas[[#This Row],[CÓD_CLIENTE]],Localidades[],2,0)</f>
        <v>Rio de Janeiro</v>
      </c>
      <c r="G1608" s="16" t="str">
        <f>VLOOKUP(Respostas[[#This Row],[CÓD_CLIENTE]],Localidades[],3,0)</f>
        <v>RJ</v>
      </c>
      <c r="H1608" s="16" t="str">
        <f>VLOOKUP(Respostas[[#This Row],[CÓD_CLIENTE]],Localidades[],4,0)</f>
        <v>Sudeste</v>
      </c>
      <c r="I1608" s="16" t="s">
        <v>57</v>
      </c>
      <c r="J1608" s="16">
        <v>9</v>
      </c>
      <c r="K1608" s="17" t="str">
        <f>IF(Respostas[[#This Row],[NOTA_FINAL_NPS]]&gt;=9,"Promotor",IF(Respostas[[#This Row],[NOTA_FINAL_NPS]]&lt;6,"Detrator","Neutro"))</f>
        <v>Promotor</v>
      </c>
    </row>
    <row r="1609" spans="2:11" x14ac:dyDescent="0.2">
      <c r="B1609" s="15">
        <v>44560</v>
      </c>
      <c r="C1609" s="15" t="str">
        <f>UPPER(TEXT(Respostas[[#This Row],[DATA_RESPOSTA]],"mmm"))</f>
        <v>DEZ</v>
      </c>
      <c r="D1609" s="16">
        <v>9000120</v>
      </c>
      <c r="E1609" s="16" t="str">
        <f>VLOOKUP(Respostas[[#This Row],[CÓD_CLIENTE]],CadastroClientes[[COD_CLIENTE]:[GERENTE]],5,0)</f>
        <v>Dexter</v>
      </c>
      <c r="F1609" s="16" t="str">
        <f>VLOOKUP(Respostas[[#This Row],[CÓD_CLIENTE]],Localidades[],2,0)</f>
        <v>Porto Alegre</v>
      </c>
      <c r="G1609" s="16" t="str">
        <f>VLOOKUP(Respostas[[#This Row],[CÓD_CLIENTE]],Localidades[],3,0)</f>
        <v>RS</v>
      </c>
      <c r="H1609" s="16" t="str">
        <f>VLOOKUP(Respostas[[#This Row],[CÓD_CLIENTE]],Localidades[],4,0)</f>
        <v>Sul</v>
      </c>
      <c r="I1609" s="16" t="s">
        <v>1</v>
      </c>
      <c r="J1609" s="16">
        <v>10</v>
      </c>
      <c r="K1609" s="17" t="str">
        <f>IF(Respostas[[#This Row],[NOTA_FINAL_NPS]]&gt;=9,"Promotor",IF(Respostas[[#This Row],[NOTA_FINAL_NPS]]&lt;6,"Detrator","Neutro"))</f>
        <v>Promotor</v>
      </c>
    </row>
    <row r="1610" spans="2:11" x14ac:dyDescent="0.2">
      <c r="B1610" s="15">
        <v>44560</v>
      </c>
      <c r="C1610" s="15" t="str">
        <f>UPPER(TEXT(Respostas[[#This Row],[DATA_RESPOSTA]],"mmm"))</f>
        <v>DEZ</v>
      </c>
      <c r="D1610" s="16">
        <v>9000682</v>
      </c>
      <c r="E1610" s="16" t="str">
        <f>VLOOKUP(Respostas[[#This Row],[CÓD_CLIENTE]],CadastroClientes[[COD_CLIENTE]:[GERENTE]],5,0)</f>
        <v>Aria</v>
      </c>
      <c r="F1610" s="16" t="str">
        <f>VLOOKUP(Respostas[[#This Row],[CÓD_CLIENTE]],Localidades[],2,0)</f>
        <v>Belo Horizonte</v>
      </c>
      <c r="G1610" s="16" t="str">
        <f>VLOOKUP(Respostas[[#This Row],[CÓD_CLIENTE]],Localidades[],3,0)</f>
        <v>MG</v>
      </c>
      <c r="H1610" s="16" t="str">
        <f>VLOOKUP(Respostas[[#This Row],[CÓD_CLIENTE]],Localidades[],4,0)</f>
        <v>Sudeste</v>
      </c>
      <c r="I1610" s="16" t="s">
        <v>54</v>
      </c>
      <c r="J1610" s="16">
        <v>3</v>
      </c>
      <c r="K1610" s="17" t="str">
        <f>IF(Respostas[[#This Row],[NOTA_FINAL_NPS]]&gt;=9,"Promotor",IF(Respostas[[#This Row],[NOTA_FINAL_NPS]]&lt;6,"Detrator","Neutro"))</f>
        <v>Detrator</v>
      </c>
    </row>
    <row r="1611" spans="2:11" x14ac:dyDescent="0.2">
      <c r="B1611" s="15">
        <v>44560</v>
      </c>
      <c r="C1611" s="15" t="str">
        <f>UPPER(TEXT(Respostas[[#This Row],[DATA_RESPOSTA]],"mmm"))</f>
        <v>DEZ</v>
      </c>
      <c r="D1611" s="16">
        <v>9000719</v>
      </c>
      <c r="E1611" s="16" t="str">
        <f>VLOOKUP(Respostas[[#This Row],[CÓD_CLIENTE]],CadastroClientes[[COD_CLIENTE]:[GERENTE]],5,0)</f>
        <v>Analise</v>
      </c>
      <c r="F1611" s="16" t="str">
        <f>VLOOKUP(Respostas[[#This Row],[CÓD_CLIENTE]],Localidades[],2,0)</f>
        <v>Rio de Janeiro</v>
      </c>
      <c r="G1611" s="16" t="str">
        <f>VLOOKUP(Respostas[[#This Row],[CÓD_CLIENTE]],Localidades[],3,0)</f>
        <v>RJ</v>
      </c>
      <c r="H1611" s="16" t="str">
        <f>VLOOKUP(Respostas[[#This Row],[CÓD_CLIENTE]],Localidades[],4,0)</f>
        <v>Sudeste</v>
      </c>
      <c r="I1611" s="16" t="s">
        <v>1</v>
      </c>
      <c r="J1611" s="16">
        <v>10</v>
      </c>
      <c r="K1611" s="17" t="str">
        <f>IF(Respostas[[#This Row],[NOTA_FINAL_NPS]]&gt;=9,"Promotor",IF(Respostas[[#This Row],[NOTA_FINAL_NPS]]&lt;6,"Detrator","Neutro"))</f>
        <v>Promotor</v>
      </c>
    </row>
    <row r="1612" spans="2:11" x14ac:dyDescent="0.2">
      <c r="B1612" s="15">
        <v>44560</v>
      </c>
      <c r="C1612" s="15" t="str">
        <f>UPPER(TEXT(Respostas[[#This Row],[DATA_RESPOSTA]],"mmm"))</f>
        <v>DEZ</v>
      </c>
      <c r="D1612" s="16">
        <v>9001307</v>
      </c>
      <c r="E1612" s="16" t="str">
        <f>VLOOKUP(Respostas[[#This Row],[CÓD_CLIENTE]],CadastroClientes[[COD_CLIENTE]:[GERENTE]],5,0)</f>
        <v>Analise</v>
      </c>
      <c r="F1612" s="16" t="str">
        <f>VLOOKUP(Respostas[[#This Row],[CÓD_CLIENTE]],Localidades[],2,0)</f>
        <v>Manaus</v>
      </c>
      <c r="G1612" s="16" t="str">
        <f>VLOOKUP(Respostas[[#This Row],[CÓD_CLIENTE]],Localidades[],3,0)</f>
        <v>AM</v>
      </c>
      <c r="H1612" s="16" t="str">
        <f>VLOOKUP(Respostas[[#This Row],[CÓD_CLIENTE]],Localidades[],4,0)</f>
        <v>Norte</v>
      </c>
      <c r="I1612" s="16" t="s">
        <v>56</v>
      </c>
      <c r="J1612" s="16">
        <v>9</v>
      </c>
      <c r="K1612" s="17" t="str">
        <f>IF(Respostas[[#This Row],[NOTA_FINAL_NPS]]&gt;=9,"Promotor",IF(Respostas[[#This Row],[NOTA_FINAL_NPS]]&lt;6,"Detrator","Neutro"))</f>
        <v>Promotor</v>
      </c>
    </row>
    <row r="1613" spans="2:11" x14ac:dyDescent="0.2">
      <c r="B1613" s="15">
        <v>44560</v>
      </c>
      <c r="C1613" s="15" t="str">
        <f>UPPER(TEXT(Respostas[[#This Row],[DATA_RESPOSTA]],"mmm"))</f>
        <v>DEZ</v>
      </c>
      <c r="D1613" s="16">
        <v>9001378</v>
      </c>
      <c r="E1613" s="16" t="str">
        <f>VLOOKUP(Respostas[[#This Row],[CÓD_CLIENTE]],CadastroClientes[[COD_CLIENTE]:[GERENTE]],5,0)</f>
        <v>Dexter</v>
      </c>
      <c r="F1613" s="16" t="str">
        <f>VLOOKUP(Respostas[[#This Row],[CÓD_CLIENTE]],Localidades[],2,0)</f>
        <v>Porto Alegre</v>
      </c>
      <c r="G1613" s="16" t="str">
        <f>VLOOKUP(Respostas[[#This Row],[CÓD_CLIENTE]],Localidades[],3,0)</f>
        <v>RS</v>
      </c>
      <c r="H1613" s="16" t="str">
        <f>VLOOKUP(Respostas[[#This Row],[CÓD_CLIENTE]],Localidades[],4,0)</f>
        <v>Sul</v>
      </c>
      <c r="I1613" s="16" t="s">
        <v>57</v>
      </c>
      <c r="J1613" s="16">
        <v>7</v>
      </c>
      <c r="K1613" s="17" t="str">
        <f>IF(Respostas[[#This Row],[NOTA_FINAL_NPS]]&gt;=9,"Promotor",IF(Respostas[[#This Row],[NOTA_FINAL_NPS]]&lt;6,"Detrator","Neutro"))</f>
        <v>Neutro</v>
      </c>
    </row>
    <row r="1614" spans="2:11" x14ac:dyDescent="0.2">
      <c r="B1614" s="15">
        <v>44560</v>
      </c>
      <c r="C1614" s="15" t="str">
        <f>UPPER(TEXT(Respostas[[#This Row],[DATA_RESPOSTA]],"mmm"))</f>
        <v>DEZ</v>
      </c>
      <c r="D1614" s="16">
        <v>9001593</v>
      </c>
      <c r="E1614" s="16" t="str">
        <f>VLOOKUP(Respostas[[#This Row],[CÓD_CLIENTE]],CadastroClientes[[COD_CLIENTE]:[GERENTE]],5,0)</f>
        <v>Aria</v>
      </c>
      <c r="F1614" s="16" t="str">
        <f>VLOOKUP(Respostas[[#This Row],[CÓD_CLIENTE]],Localidades[],2,0)</f>
        <v>Goiania</v>
      </c>
      <c r="G1614" s="16" t="str">
        <f>VLOOKUP(Respostas[[#This Row],[CÓD_CLIENTE]],Localidades[],3,0)</f>
        <v>GO</v>
      </c>
      <c r="H1614" s="16" t="str">
        <f>VLOOKUP(Respostas[[#This Row],[CÓD_CLIENTE]],Localidades[],4,0)</f>
        <v>Centro-oeste</v>
      </c>
      <c r="I1614" s="16" t="s">
        <v>57</v>
      </c>
      <c r="J1614" s="16">
        <v>1</v>
      </c>
      <c r="K1614" s="17" t="str">
        <f>IF(Respostas[[#This Row],[NOTA_FINAL_NPS]]&gt;=9,"Promotor",IF(Respostas[[#This Row],[NOTA_FINAL_NPS]]&lt;6,"Detrator","Neutro"))</f>
        <v>Detrator</v>
      </c>
    </row>
    <row r="1615" spans="2:11" x14ac:dyDescent="0.2">
      <c r="B1615" s="15">
        <v>44561</v>
      </c>
      <c r="C1615" s="15" t="str">
        <f>UPPER(TEXT(Respostas[[#This Row],[DATA_RESPOSTA]],"mmm"))</f>
        <v>DEZ</v>
      </c>
      <c r="D1615" s="16">
        <v>9000074</v>
      </c>
      <c r="E1615" s="16" t="str">
        <f>VLOOKUP(Respostas[[#This Row],[CÓD_CLIENTE]],CadastroClientes[[COD_CLIENTE]:[GERENTE]],5,0)</f>
        <v>Michael</v>
      </c>
      <c r="F1615" s="16" t="str">
        <f>VLOOKUP(Respostas[[#This Row],[CÓD_CLIENTE]],Localidades[],2,0)</f>
        <v>Goiania</v>
      </c>
      <c r="G1615" s="16" t="str">
        <f>VLOOKUP(Respostas[[#This Row],[CÓD_CLIENTE]],Localidades[],3,0)</f>
        <v>GO</v>
      </c>
      <c r="H1615" s="16" t="str">
        <f>VLOOKUP(Respostas[[#This Row],[CÓD_CLIENTE]],Localidades[],4,0)</f>
        <v>Centro-oeste</v>
      </c>
      <c r="I1615" s="16" t="s">
        <v>1</v>
      </c>
      <c r="J1615" s="16">
        <v>5</v>
      </c>
      <c r="K1615" s="17" t="str">
        <f>IF(Respostas[[#This Row],[NOTA_FINAL_NPS]]&gt;=9,"Promotor",IF(Respostas[[#This Row],[NOTA_FINAL_NPS]]&lt;6,"Detrator","Neutro"))</f>
        <v>Detrator</v>
      </c>
    </row>
    <row r="1616" spans="2:11" x14ac:dyDescent="0.2">
      <c r="B1616" s="15">
        <v>44561</v>
      </c>
      <c r="C1616" s="15" t="str">
        <f>UPPER(TEXT(Respostas[[#This Row],[DATA_RESPOSTA]],"mmm"))</f>
        <v>DEZ</v>
      </c>
      <c r="D1616" s="16">
        <v>9000116</v>
      </c>
      <c r="E1616" s="16" t="str">
        <f>VLOOKUP(Respostas[[#This Row],[CÓD_CLIENTE]],CadastroClientes[[COD_CLIENTE]:[GERENTE]],5,0)</f>
        <v>Dexter</v>
      </c>
      <c r="F1616" s="16" t="str">
        <f>VLOOKUP(Respostas[[#This Row],[CÓD_CLIENTE]],Localidades[],2,0)</f>
        <v>Belo Horizonte</v>
      </c>
      <c r="G1616" s="16" t="str">
        <f>VLOOKUP(Respostas[[#This Row],[CÓD_CLIENTE]],Localidades[],3,0)</f>
        <v>MG</v>
      </c>
      <c r="H1616" s="16" t="str">
        <f>VLOOKUP(Respostas[[#This Row],[CÓD_CLIENTE]],Localidades[],4,0)</f>
        <v>Sudeste</v>
      </c>
      <c r="I1616" s="16" t="s">
        <v>56</v>
      </c>
      <c r="J1616" s="16">
        <v>7</v>
      </c>
      <c r="K1616" s="17" t="str">
        <f>IF(Respostas[[#This Row],[NOTA_FINAL_NPS]]&gt;=9,"Promotor",IF(Respostas[[#This Row],[NOTA_FINAL_NPS]]&lt;6,"Detrator","Neutro"))</f>
        <v>Neutro</v>
      </c>
    </row>
    <row r="1617" spans="2:11" x14ac:dyDescent="0.2">
      <c r="B1617" s="15">
        <v>44561</v>
      </c>
      <c r="C1617" s="15" t="str">
        <f>UPPER(TEXT(Respostas[[#This Row],[DATA_RESPOSTA]],"mmm"))</f>
        <v>DEZ</v>
      </c>
      <c r="D1617" s="16">
        <v>9000529</v>
      </c>
      <c r="E1617" s="16" t="str">
        <f>VLOOKUP(Respostas[[#This Row],[CÓD_CLIENTE]],CadastroClientes[[COD_CLIENTE]:[GERENTE]],5,0)</f>
        <v>Analise</v>
      </c>
      <c r="F1617" s="16" t="str">
        <f>VLOOKUP(Respostas[[#This Row],[CÓD_CLIENTE]],Localidades[],2,0)</f>
        <v>Goiania</v>
      </c>
      <c r="G1617" s="16" t="str">
        <f>VLOOKUP(Respostas[[#This Row],[CÓD_CLIENTE]],Localidades[],3,0)</f>
        <v>GO</v>
      </c>
      <c r="H1617" s="16" t="str">
        <f>VLOOKUP(Respostas[[#This Row],[CÓD_CLIENTE]],Localidades[],4,0)</f>
        <v>Centro-oeste</v>
      </c>
      <c r="I1617" s="16" t="s">
        <v>54</v>
      </c>
      <c r="J1617" s="16">
        <v>3</v>
      </c>
      <c r="K1617" s="17" t="str">
        <f>IF(Respostas[[#This Row],[NOTA_FINAL_NPS]]&gt;=9,"Promotor",IF(Respostas[[#This Row],[NOTA_FINAL_NPS]]&lt;6,"Detrator","Neutro"))</f>
        <v>Detrator</v>
      </c>
    </row>
    <row r="1618" spans="2:11" x14ac:dyDescent="0.2">
      <c r="B1618" s="15">
        <v>44561</v>
      </c>
      <c r="C1618" s="15" t="str">
        <f>UPPER(TEXT(Respostas[[#This Row],[DATA_RESPOSTA]],"mmm"))</f>
        <v>DEZ</v>
      </c>
      <c r="D1618" s="16">
        <v>9000983</v>
      </c>
      <c r="E1618" s="16" t="str">
        <f>VLOOKUP(Respostas[[#This Row],[CÓD_CLIENTE]],CadastroClientes[[COD_CLIENTE]:[GERENTE]],5,0)</f>
        <v>Aria</v>
      </c>
      <c r="F1618" s="16" t="str">
        <f>VLOOKUP(Respostas[[#This Row],[CÓD_CLIENTE]],Localidades[],2,0)</f>
        <v>Goiania</v>
      </c>
      <c r="G1618" s="16" t="str">
        <f>VLOOKUP(Respostas[[#This Row],[CÓD_CLIENTE]],Localidades[],3,0)</f>
        <v>GO</v>
      </c>
      <c r="H1618" s="16" t="str">
        <f>VLOOKUP(Respostas[[#This Row],[CÓD_CLIENTE]],Localidades[],4,0)</f>
        <v>Centro-oeste</v>
      </c>
      <c r="I1618" s="16" t="s">
        <v>58</v>
      </c>
      <c r="J1618" s="16">
        <v>3</v>
      </c>
      <c r="K1618" s="17" t="str">
        <f>IF(Respostas[[#This Row],[NOTA_FINAL_NPS]]&gt;=9,"Promotor",IF(Respostas[[#This Row],[NOTA_FINAL_NPS]]&lt;6,"Detrator","Neutro"))</f>
        <v>Detrator</v>
      </c>
    </row>
    <row r="1619" spans="2:11" x14ac:dyDescent="0.2">
      <c r="B1619" s="15">
        <v>44561</v>
      </c>
      <c r="C1619" s="15" t="str">
        <f>UPPER(TEXT(Respostas[[#This Row],[DATA_RESPOSTA]],"mmm"))</f>
        <v>DEZ</v>
      </c>
      <c r="D1619" s="16">
        <v>9001020</v>
      </c>
      <c r="E1619" s="16" t="str">
        <f>VLOOKUP(Respostas[[#This Row],[CÓD_CLIENTE]],CadastroClientes[[COD_CLIENTE]:[GERENTE]],5,0)</f>
        <v>Dexter</v>
      </c>
      <c r="F1619" s="16" t="str">
        <f>VLOOKUP(Respostas[[#This Row],[CÓD_CLIENTE]],Localidades[],2,0)</f>
        <v>São Paulo</v>
      </c>
      <c r="G1619" s="16" t="str">
        <f>VLOOKUP(Respostas[[#This Row],[CÓD_CLIENTE]],Localidades[],3,0)</f>
        <v>SP</v>
      </c>
      <c r="H1619" s="16" t="str">
        <f>VLOOKUP(Respostas[[#This Row],[CÓD_CLIENTE]],Localidades[],4,0)</f>
        <v>Sudeste</v>
      </c>
      <c r="I1619" s="16" t="s">
        <v>54</v>
      </c>
      <c r="J1619" s="16">
        <v>6</v>
      </c>
      <c r="K1619" s="17" t="str">
        <f>IF(Respostas[[#This Row],[NOTA_FINAL_NPS]]&gt;=9,"Promotor",IF(Respostas[[#This Row],[NOTA_FINAL_NPS]]&lt;6,"Detrator","Neutro"))</f>
        <v>Neutro</v>
      </c>
    </row>
    <row r="1620" spans="2:11" x14ac:dyDescent="0.2">
      <c r="B1620" s="15">
        <v>44561</v>
      </c>
      <c r="C1620" s="15" t="str">
        <f>UPPER(TEXT(Respostas[[#This Row],[DATA_RESPOSTA]],"mmm"))</f>
        <v>DEZ</v>
      </c>
      <c r="D1620" s="16">
        <v>9001077</v>
      </c>
      <c r="E1620" s="16" t="str">
        <f>VLOOKUP(Respostas[[#This Row],[CÓD_CLIENTE]],CadastroClientes[[COD_CLIENTE]:[GERENTE]],5,0)</f>
        <v>Michael</v>
      </c>
      <c r="F1620" s="16" t="str">
        <f>VLOOKUP(Respostas[[#This Row],[CÓD_CLIENTE]],Localidades[],2,0)</f>
        <v>Recife</v>
      </c>
      <c r="G1620" s="16" t="str">
        <f>VLOOKUP(Respostas[[#This Row],[CÓD_CLIENTE]],Localidades[],3,0)</f>
        <v>PE</v>
      </c>
      <c r="H1620" s="16" t="str">
        <f>VLOOKUP(Respostas[[#This Row],[CÓD_CLIENTE]],Localidades[],4,0)</f>
        <v>Nordeste</v>
      </c>
      <c r="I1620" s="16" t="s">
        <v>57</v>
      </c>
      <c r="J1620" s="16">
        <v>9</v>
      </c>
      <c r="K1620" s="17" t="str">
        <f>IF(Respostas[[#This Row],[NOTA_FINAL_NPS]]&gt;=9,"Promotor",IF(Respostas[[#This Row],[NOTA_FINAL_NPS]]&lt;6,"Detrator","Neutro"))</f>
        <v>Promotor</v>
      </c>
    </row>
    <row r="1621" spans="2:11" x14ac:dyDescent="0.2">
      <c r="B1621" s="15">
        <v>44561</v>
      </c>
      <c r="C1621" s="15" t="str">
        <f>UPPER(TEXT(Respostas[[#This Row],[DATA_RESPOSTA]],"mmm"))</f>
        <v>DEZ</v>
      </c>
      <c r="D1621" s="16">
        <v>9001205</v>
      </c>
      <c r="E1621" s="16" t="str">
        <f>VLOOKUP(Respostas[[#This Row],[CÓD_CLIENTE]],CadastroClientes[[COD_CLIENTE]:[GERENTE]],5,0)</f>
        <v>Kate</v>
      </c>
      <c r="F1621" s="16" t="str">
        <f>VLOOKUP(Respostas[[#This Row],[CÓD_CLIENTE]],Localidades[],2,0)</f>
        <v>Belo Horizonte</v>
      </c>
      <c r="G1621" s="16" t="str">
        <f>VLOOKUP(Respostas[[#This Row],[CÓD_CLIENTE]],Localidades[],3,0)</f>
        <v>MG</v>
      </c>
      <c r="H1621" s="16" t="str">
        <f>VLOOKUP(Respostas[[#This Row],[CÓD_CLIENTE]],Localidades[],4,0)</f>
        <v>Sudeste</v>
      </c>
      <c r="I1621" s="16" t="s">
        <v>1</v>
      </c>
      <c r="J1621" s="16">
        <v>3</v>
      </c>
      <c r="K1621" s="17" t="str">
        <f>IF(Respostas[[#This Row],[NOTA_FINAL_NPS]]&gt;=9,"Promotor",IF(Respostas[[#This Row],[NOTA_FINAL_NPS]]&lt;6,"Detrator","Neutro"))</f>
        <v>Detrator</v>
      </c>
    </row>
    <row r="1622" spans="2:11" x14ac:dyDescent="0.2">
      <c r="B1622" s="15">
        <v>44561</v>
      </c>
      <c r="C1622" s="15" t="str">
        <f>UPPER(TEXT(Respostas[[#This Row],[DATA_RESPOSTA]],"mmm"))</f>
        <v>DEZ</v>
      </c>
      <c r="D1622" s="16">
        <v>9001463</v>
      </c>
      <c r="E1622" s="16" t="str">
        <f>VLOOKUP(Respostas[[#This Row],[CÓD_CLIENTE]],CadastroClientes[[COD_CLIENTE]:[GERENTE]],5,0)</f>
        <v>Aria</v>
      </c>
      <c r="F1622" s="16" t="str">
        <f>VLOOKUP(Respostas[[#This Row],[CÓD_CLIENTE]],Localidades[],2,0)</f>
        <v>Recife</v>
      </c>
      <c r="G1622" s="16" t="str">
        <f>VLOOKUP(Respostas[[#This Row],[CÓD_CLIENTE]],Localidades[],3,0)</f>
        <v>PE</v>
      </c>
      <c r="H1622" s="16" t="str">
        <f>VLOOKUP(Respostas[[#This Row],[CÓD_CLIENTE]],Localidades[],4,0)</f>
        <v>Nordeste</v>
      </c>
      <c r="I1622" s="16" t="s">
        <v>57</v>
      </c>
      <c r="J1622" s="16">
        <v>10</v>
      </c>
      <c r="K1622" s="17" t="str">
        <f>IF(Respostas[[#This Row],[NOTA_FINAL_NPS]]&gt;=9,"Promotor",IF(Respostas[[#This Row],[NOTA_FINAL_NPS]]&lt;6,"Detrator","Neutro"))</f>
        <v>Promotor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F9C-26A1-4309-AA85-7471585ADE40}">
  <dimension ref="B1:G1621"/>
  <sheetViews>
    <sheetView showGridLines="0" workbookViewId="0">
      <selection activeCell="D6" sqref="D6"/>
    </sheetView>
  </sheetViews>
  <sheetFormatPr defaultColWidth="9" defaultRowHeight="14.25" x14ac:dyDescent="0.2"/>
  <cols>
    <col min="1" max="1" width="4.625" style="10" customWidth="1"/>
    <col min="2" max="2" width="22.25" style="10" customWidth="1"/>
    <col min="3" max="3" width="38.625" style="10" bestFit="1" customWidth="1"/>
    <col min="4" max="6" width="22.25" style="10" customWidth="1"/>
    <col min="7" max="7" width="31" style="10" bestFit="1" customWidth="1"/>
    <col min="8" max="16384" width="9" style="10"/>
  </cols>
  <sheetData>
    <row r="1" spans="2:7" ht="28.5" customHeight="1" x14ac:dyDescent="0.2">
      <c r="B1" s="10" t="s">
        <v>3241</v>
      </c>
      <c r="C1" s="10" t="s">
        <v>3242</v>
      </c>
      <c r="D1" s="10" t="s">
        <v>1681</v>
      </c>
      <c r="E1" s="10" t="s">
        <v>3243</v>
      </c>
      <c r="F1" s="10" t="s">
        <v>3237</v>
      </c>
      <c r="G1" s="10" t="s">
        <v>3244</v>
      </c>
    </row>
    <row r="2" spans="2:7" x14ac:dyDescent="0.2">
      <c r="B2" s="10">
        <v>9000001</v>
      </c>
      <c r="C2" s="10" t="s">
        <v>59</v>
      </c>
      <c r="D2" s="10" t="s">
        <v>1682</v>
      </c>
      <c r="E2" s="10" t="s">
        <v>1679</v>
      </c>
      <c r="F2" s="10" t="s">
        <v>50</v>
      </c>
      <c r="G2" s="10">
        <v>6</v>
      </c>
    </row>
    <row r="3" spans="2:7" x14ac:dyDescent="0.2">
      <c r="B3" s="10">
        <v>9000002</v>
      </c>
      <c r="C3" s="10" t="s">
        <v>60</v>
      </c>
      <c r="D3" s="10" t="s">
        <v>1683</v>
      </c>
      <c r="E3" s="10" t="s">
        <v>1680</v>
      </c>
      <c r="F3" s="10" t="s">
        <v>53</v>
      </c>
      <c r="G3" s="10">
        <v>9</v>
      </c>
    </row>
    <row r="4" spans="2:7" x14ac:dyDescent="0.2">
      <c r="B4" s="10">
        <v>9000003</v>
      </c>
      <c r="C4" s="10" t="s">
        <v>61</v>
      </c>
      <c r="D4" s="10">
        <v>29082</v>
      </c>
      <c r="E4" s="10" t="s">
        <v>1680</v>
      </c>
      <c r="F4" s="10" t="s">
        <v>50</v>
      </c>
      <c r="G4" s="10">
        <v>4</v>
      </c>
    </row>
    <row r="5" spans="2:7" x14ac:dyDescent="0.2">
      <c r="B5" s="10">
        <v>9000004</v>
      </c>
      <c r="C5" s="10" t="s">
        <v>62</v>
      </c>
      <c r="D5" s="10" t="s">
        <v>1684</v>
      </c>
      <c r="E5" s="10" t="s">
        <v>1679</v>
      </c>
      <c r="F5" s="10" t="s">
        <v>50</v>
      </c>
      <c r="G5" s="10">
        <v>3</v>
      </c>
    </row>
    <row r="6" spans="2:7" x14ac:dyDescent="0.2">
      <c r="B6" s="10">
        <v>9000005</v>
      </c>
      <c r="C6" s="10" t="s">
        <v>63</v>
      </c>
      <c r="D6" s="10" t="s">
        <v>1685</v>
      </c>
      <c r="E6" s="10" t="s">
        <v>1680</v>
      </c>
      <c r="F6" s="10" t="s">
        <v>53</v>
      </c>
      <c r="G6" s="10">
        <v>6</v>
      </c>
    </row>
    <row r="7" spans="2:7" x14ac:dyDescent="0.2">
      <c r="B7" s="10">
        <v>9000006</v>
      </c>
      <c r="C7" s="10" t="s">
        <v>64</v>
      </c>
      <c r="D7" s="10" t="s">
        <v>1686</v>
      </c>
      <c r="E7" s="10" t="s">
        <v>1679</v>
      </c>
      <c r="F7" s="10" t="s">
        <v>50</v>
      </c>
      <c r="G7" s="10">
        <v>3</v>
      </c>
    </row>
    <row r="8" spans="2:7" x14ac:dyDescent="0.2">
      <c r="B8" s="10">
        <v>9000007</v>
      </c>
      <c r="C8" s="10" t="s">
        <v>65</v>
      </c>
      <c r="D8" s="10" t="s">
        <v>1687</v>
      </c>
      <c r="E8" s="10" t="s">
        <v>1680</v>
      </c>
      <c r="F8" s="10" t="s">
        <v>53</v>
      </c>
      <c r="G8" s="10">
        <v>3</v>
      </c>
    </row>
    <row r="9" spans="2:7" x14ac:dyDescent="0.2">
      <c r="B9" s="10">
        <v>9000008</v>
      </c>
      <c r="C9" s="10" t="s">
        <v>66</v>
      </c>
      <c r="D9" s="10" t="s">
        <v>1688</v>
      </c>
      <c r="E9" s="10" t="s">
        <v>1679</v>
      </c>
      <c r="F9" s="10" t="s">
        <v>48</v>
      </c>
      <c r="G9" s="10">
        <v>1</v>
      </c>
    </row>
    <row r="10" spans="2:7" x14ac:dyDescent="0.2">
      <c r="B10" s="10">
        <v>9000009</v>
      </c>
      <c r="C10" s="10" t="s">
        <v>67</v>
      </c>
      <c r="D10" s="10" t="s">
        <v>1689</v>
      </c>
      <c r="E10" s="10" t="s">
        <v>1680</v>
      </c>
      <c r="F10" s="10" t="s">
        <v>50</v>
      </c>
      <c r="G10" s="10">
        <v>5</v>
      </c>
    </row>
    <row r="11" spans="2:7" x14ac:dyDescent="0.2">
      <c r="B11" s="10">
        <v>9000010</v>
      </c>
      <c r="C11" s="10" t="s">
        <v>68</v>
      </c>
      <c r="D11" s="10" t="s">
        <v>1690</v>
      </c>
      <c r="E11" s="10" t="s">
        <v>1679</v>
      </c>
      <c r="F11" s="10" t="s">
        <v>50</v>
      </c>
      <c r="G11" s="10">
        <v>7</v>
      </c>
    </row>
    <row r="12" spans="2:7" x14ac:dyDescent="0.2">
      <c r="B12" s="10">
        <v>9000011</v>
      </c>
      <c r="C12" s="10" t="s">
        <v>69</v>
      </c>
      <c r="D12" s="10" t="s">
        <v>1691</v>
      </c>
      <c r="E12" s="10" t="s">
        <v>1680</v>
      </c>
      <c r="F12" s="10" t="s">
        <v>50</v>
      </c>
      <c r="G12" s="10">
        <v>10</v>
      </c>
    </row>
    <row r="13" spans="2:7" x14ac:dyDescent="0.2">
      <c r="B13" s="10">
        <v>9000012</v>
      </c>
      <c r="C13" s="10" t="s">
        <v>70</v>
      </c>
      <c r="D13" s="10" t="s">
        <v>1692</v>
      </c>
      <c r="E13" s="10" t="s">
        <v>1679</v>
      </c>
      <c r="F13" s="10" t="s">
        <v>50</v>
      </c>
      <c r="G13" s="10">
        <v>5</v>
      </c>
    </row>
    <row r="14" spans="2:7" x14ac:dyDescent="0.2">
      <c r="B14" s="10">
        <v>9000013</v>
      </c>
      <c r="C14" s="10" t="s">
        <v>71</v>
      </c>
      <c r="D14" s="10" t="s">
        <v>1693</v>
      </c>
      <c r="E14" s="10" t="s">
        <v>1680</v>
      </c>
      <c r="F14" s="10" t="s">
        <v>50</v>
      </c>
      <c r="G14" s="10">
        <v>6</v>
      </c>
    </row>
    <row r="15" spans="2:7" x14ac:dyDescent="0.2">
      <c r="B15" s="10">
        <v>9000014</v>
      </c>
      <c r="C15" s="10" t="s">
        <v>72</v>
      </c>
      <c r="D15" s="10" t="s">
        <v>1694</v>
      </c>
      <c r="E15" s="10" t="s">
        <v>1679</v>
      </c>
      <c r="F15" s="10" t="s">
        <v>49</v>
      </c>
      <c r="G15" s="10">
        <v>6</v>
      </c>
    </row>
    <row r="16" spans="2:7" x14ac:dyDescent="0.2">
      <c r="B16" s="10">
        <v>9000015</v>
      </c>
      <c r="C16" s="10" t="s">
        <v>73</v>
      </c>
      <c r="D16" s="10" t="s">
        <v>1695</v>
      </c>
      <c r="E16" s="10" t="s">
        <v>1680</v>
      </c>
      <c r="F16" s="10" t="s">
        <v>49</v>
      </c>
      <c r="G16" s="10">
        <v>7</v>
      </c>
    </row>
    <row r="17" spans="2:7" x14ac:dyDescent="0.2">
      <c r="B17" s="10">
        <v>9000016</v>
      </c>
      <c r="C17" s="10" t="s">
        <v>74</v>
      </c>
      <c r="D17" s="10" t="s">
        <v>1696</v>
      </c>
      <c r="E17" s="10" t="s">
        <v>1680</v>
      </c>
      <c r="F17" s="10" t="s">
        <v>49</v>
      </c>
      <c r="G17" s="10">
        <v>8</v>
      </c>
    </row>
    <row r="18" spans="2:7" x14ac:dyDescent="0.2">
      <c r="B18" s="10">
        <v>9000017</v>
      </c>
      <c r="C18" s="10" t="s">
        <v>75</v>
      </c>
      <c r="D18" s="10" t="s">
        <v>1697</v>
      </c>
      <c r="E18" s="10" t="s">
        <v>1679</v>
      </c>
      <c r="F18" s="10" t="s">
        <v>50</v>
      </c>
      <c r="G18" s="10">
        <v>3</v>
      </c>
    </row>
    <row r="19" spans="2:7" x14ac:dyDescent="0.2">
      <c r="B19" s="10">
        <v>9000018</v>
      </c>
      <c r="C19" s="10" t="s">
        <v>76</v>
      </c>
      <c r="D19" s="10" t="s">
        <v>1698</v>
      </c>
      <c r="E19" s="10" t="s">
        <v>1680</v>
      </c>
      <c r="F19" s="10" t="s">
        <v>50</v>
      </c>
      <c r="G19" s="10">
        <v>7</v>
      </c>
    </row>
    <row r="20" spans="2:7" x14ac:dyDescent="0.2">
      <c r="B20" s="10">
        <v>9000019</v>
      </c>
      <c r="C20" s="10" t="s">
        <v>77</v>
      </c>
      <c r="D20" s="10" t="s">
        <v>1699</v>
      </c>
      <c r="E20" s="10" t="s">
        <v>1680</v>
      </c>
      <c r="F20" s="10" t="s">
        <v>50</v>
      </c>
      <c r="G20" s="10">
        <v>1</v>
      </c>
    </row>
    <row r="21" spans="2:7" x14ac:dyDescent="0.2">
      <c r="B21" s="10">
        <v>9000020</v>
      </c>
      <c r="C21" s="10" t="s">
        <v>78</v>
      </c>
      <c r="D21" s="10" t="s">
        <v>1700</v>
      </c>
      <c r="E21" s="10" t="s">
        <v>1679</v>
      </c>
      <c r="F21" s="10" t="s">
        <v>51</v>
      </c>
      <c r="G21" s="10">
        <v>1</v>
      </c>
    </row>
    <row r="22" spans="2:7" x14ac:dyDescent="0.2">
      <c r="B22" s="10">
        <v>9000021</v>
      </c>
      <c r="C22" s="10" t="s">
        <v>79</v>
      </c>
      <c r="D22" s="10" t="s">
        <v>1701</v>
      </c>
      <c r="E22" s="10" t="s">
        <v>1679</v>
      </c>
      <c r="F22" s="10" t="s">
        <v>50</v>
      </c>
      <c r="G22" s="10">
        <v>5</v>
      </c>
    </row>
    <row r="23" spans="2:7" x14ac:dyDescent="0.2">
      <c r="B23" s="10">
        <v>9000022</v>
      </c>
      <c r="C23" s="10" t="s">
        <v>80</v>
      </c>
      <c r="D23" s="10" t="s">
        <v>1702</v>
      </c>
      <c r="E23" s="10" t="s">
        <v>1680</v>
      </c>
      <c r="F23" s="10" t="s">
        <v>53</v>
      </c>
      <c r="G23" s="10">
        <v>1</v>
      </c>
    </row>
    <row r="24" spans="2:7" x14ac:dyDescent="0.2">
      <c r="B24" s="10">
        <v>9000023</v>
      </c>
      <c r="C24" s="10" t="s">
        <v>81</v>
      </c>
      <c r="D24" s="10" t="s">
        <v>1703</v>
      </c>
      <c r="E24" s="10" t="s">
        <v>1679</v>
      </c>
      <c r="F24" s="10" t="s">
        <v>50</v>
      </c>
      <c r="G24" s="10">
        <v>10</v>
      </c>
    </row>
    <row r="25" spans="2:7" x14ac:dyDescent="0.2">
      <c r="B25" s="10">
        <v>9000024</v>
      </c>
      <c r="C25" s="10" t="s">
        <v>82</v>
      </c>
      <c r="D25" s="10" t="s">
        <v>1704</v>
      </c>
      <c r="E25" s="10" t="s">
        <v>1679</v>
      </c>
      <c r="F25" s="10" t="s">
        <v>50</v>
      </c>
      <c r="G25" s="10">
        <v>3</v>
      </c>
    </row>
    <row r="26" spans="2:7" x14ac:dyDescent="0.2">
      <c r="B26" s="10">
        <v>9000025</v>
      </c>
      <c r="C26" s="10" t="s">
        <v>83</v>
      </c>
      <c r="D26" s="10" t="s">
        <v>1705</v>
      </c>
      <c r="E26" s="10" t="s">
        <v>1680</v>
      </c>
      <c r="F26" s="10" t="s">
        <v>49</v>
      </c>
      <c r="G26" s="10">
        <v>7</v>
      </c>
    </row>
    <row r="27" spans="2:7" x14ac:dyDescent="0.2">
      <c r="B27" s="10">
        <v>9000026</v>
      </c>
      <c r="C27" s="10" t="s">
        <v>84</v>
      </c>
      <c r="D27" s="10" t="s">
        <v>1706</v>
      </c>
      <c r="E27" s="10" t="s">
        <v>1679</v>
      </c>
      <c r="F27" s="10" t="s">
        <v>51</v>
      </c>
      <c r="G27" s="10">
        <v>7</v>
      </c>
    </row>
    <row r="28" spans="2:7" x14ac:dyDescent="0.2">
      <c r="B28" s="10">
        <v>9000027</v>
      </c>
      <c r="C28" s="10" t="s">
        <v>85</v>
      </c>
      <c r="D28" s="10" t="s">
        <v>1707</v>
      </c>
      <c r="E28" s="10" t="s">
        <v>1679</v>
      </c>
      <c r="F28" s="10" t="s">
        <v>50</v>
      </c>
      <c r="G28" s="10">
        <v>3</v>
      </c>
    </row>
    <row r="29" spans="2:7" x14ac:dyDescent="0.2">
      <c r="B29" s="10">
        <v>9000028</v>
      </c>
      <c r="C29" s="10" t="s">
        <v>86</v>
      </c>
      <c r="D29" s="10" t="s">
        <v>1708</v>
      </c>
      <c r="E29" s="10" t="s">
        <v>1680</v>
      </c>
      <c r="F29" s="10" t="s">
        <v>50</v>
      </c>
      <c r="G29" s="10">
        <v>10</v>
      </c>
    </row>
    <row r="30" spans="2:7" x14ac:dyDescent="0.2">
      <c r="B30" s="10">
        <v>9000029</v>
      </c>
      <c r="C30" s="10" t="s">
        <v>87</v>
      </c>
      <c r="D30" s="10" t="s">
        <v>1709</v>
      </c>
      <c r="E30" s="10" t="s">
        <v>1679</v>
      </c>
      <c r="F30" s="10" t="s">
        <v>50</v>
      </c>
      <c r="G30" s="10">
        <v>1</v>
      </c>
    </row>
    <row r="31" spans="2:7" x14ac:dyDescent="0.2">
      <c r="B31" s="10">
        <v>9000030</v>
      </c>
      <c r="C31" s="10" t="s">
        <v>88</v>
      </c>
      <c r="D31" s="10" t="s">
        <v>1710</v>
      </c>
      <c r="E31" s="10" t="s">
        <v>1679</v>
      </c>
      <c r="F31" s="10" t="s">
        <v>50</v>
      </c>
      <c r="G31" s="10">
        <v>5</v>
      </c>
    </row>
    <row r="32" spans="2:7" x14ac:dyDescent="0.2">
      <c r="B32" s="10">
        <v>9000031</v>
      </c>
      <c r="C32" s="10" t="s">
        <v>89</v>
      </c>
      <c r="D32" s="10" t="s">
        <v>1711</v>
      </c>
      <c r="E32" s="10" t="s">
        <v>1680</v>
      </c>
      <c r="F32" s="10" t="s">
        <v>51</v>
      </c>
      <c r="G32" s="10">
        <v>6</v>
      </c>
    </row>
    <row r="33" spans="2:7" x14ac:dyDescent="0.2">
      <c r="B33" s="10">
        <v>9000032</v>
      </c>
      <c r="C33" s="10" t="s">
        <v>90</v>
      </c>
      <c r="D33" s="10" t="s">
        <v>1712</v>
      </c>
      <c r="E33" s="10" t="s">
        <v>1680</v>
      </c>
      <c r="F33" s="10" t="s">
        <v>50</v>
      </c>
      <c r="G33" s="10">
        <v>1</v>
      </c>
    </row>
    <row r="34" spans="2:7" x14ac:dyDescent="0.2">
      <c r="B34" s="10">
        <v>9000033</v>
      </c>
      <c r="C34" s="10" t="s">
        <v>91</v>
      </c>
      <c r="D34" s="10" t="s">
        <v>1713</v>
      </c>
      <c r="E34" s="10" t="s">
        <v>1679</v>
      </c>
      <c r="F34" s="10" t="s">
        <v>50</v>
      </c>
      <c r="G34" s="10">
        <v>4</v>
      </c>
    </row>
    <row r="35" spans="2:7" x14ac:dyDescent="0.2">
      <c r="B35" s="10">
        <v>9000034</v>
      </c>
      <c r="C35" s="10" t="s">
        <v>92</v>
      </c>
      <c r="D35" s="10" t="s">
        <v>1714</v>
      </c>
      <c r="E35" s="10" t="s">
        <v>1680</v>
      </c>
      <c r="F35" s="10" t="s">
        <v>53</v>
      </c>
      <c r="G35" s="10">
        <v>2</v>
      </c>
    </row>
    <row r="36" spans="2:7" x14ac:dyDescent="0.2">
      <c r="B36" s="10">
        <v>9000035</v>
      </c>
      <c r="C36" s="10" t="s">
        <v>93</v>
      </c>
      <c r="D36" s="10" t="s">
        <v>1715</v>
      </c>
      <c r="E36" s="10" t="s">
        <v>1679</v>
      </c>
      <c r="F36" s="10" t="s">
        <v>49</v>
      </c>
      <c r="G36" s="10">
        <v>1</v>
      </c>
    </row>
    <row r="37" spans="2:7" x14ac:dyDescent="0.2">
      <c r="B37" s="10">
        <v>9000036</v>
      </c>
      <c r="C37" s="10" t="s">
        <v>94</v>
      </c>
      <c r="D37" s="10" t="s">
        <v>1716</v>
      </c>
      <c r="E37" s="10" t="s">
        <v>1680</v>
      </c>
      <c r="F37" s="10" t="s">
        <v>48</v>
      </c>
      <c r="G37" s="10">
        <v>7</v>
      </c>
    </row>
    <row r="38" spans="2:7" x14ac:dyDescent="0.2">
      <c r="B38" s="10">
        <v>9000037</v>
      </c>
      <c r="C38" s="10" t="s">
        <v>95</v>
      </c>
      <c r="D38" s="10" t="s">
        <v>1717</v>
      </c>
      <c r="E38" s="10" t="s">
        <v>1679</v>
      </c>
      <c r="F38" s="10" t="s">
        <v>51</v>
      </c>
      <c r="G38" s="10">
        <v>6</v>
      </c>
    </row>
    <row r="39" spans="2:7" x14ac:dyDescent="0.2">
      <c r="B39" s="10">
        <v>9000038</v>
      </c>
      <c r="C39" s="10" t="s">
        <v>96</v>
      </c>
      <c r="D39" s="10" t="s">
        <v>1718</v>
      </c>
      <c r="E39" s="10" t="s">
        <v>1679</v>
      </c>
      <c r="F39" s="10" t="s">
        <v>50</v>
      </c>
      <c r="G39" s="10">
        <v>6</v>
      </c>
    </row>
    <row r="40" spans="2:7" x14ac:dyDescent="0.2">
      <c r="B40" s="10">
        <v>9000039</v>
      </c>
      <c r="C40" s="10" t="s">
        <v>97</v>
      </c>
      <c r="D40" s="10" t="s">
        <v>1719</v>
      </c>
      <c r="E40" s="10" t="s">
        <v>1679</v>
      </c>
      <c r="F40" s="10" t="s">
        <v>50</v>
      </c>
      <c r="G40" s="10">
        <v>6</v>
      </c>
    </row>
    <row r="41" spans="2:7" x14ac:dyDescent="0.2">
      <c r="B41" s="10">
        <v>9000040</v>
      </c>
      <c r="C41" s="10" t="s">
        <v>98</v>
      </c>
      <c r="D41" s="10" t="s">
        <v>1720</v>
      </c>
      <c r="E41" s="10" t="s">
        <v>1680</v>
      </c>
      <c r="F41" s="10" t="s">
        <v>53</v>
      </c>
      <c r="G41" s="10">
        <v>4</v>
      </c>
    </row>
    <row r="42" spans="2:7" x14ac:dyDescent="0.2">
      <c r="B42" s="10">
        <v>9000041</v>
      </c>
      <c r="C42" s="10" t="s">
        <v>99</v>
      </c>
      <c r="D42" s="10" t="s">
        <v>1721</v>
      </c>
      <c r="E42" s="10" t="s">
        <v>1679</v>
      </c>
      <c r="F42" s="10" t="s">
        <v>53</v>
      </c>
      <c r="G42" s="10">
        <v>4</v>
      </c>
    </row>
    <row r="43" spans="2:7" x14ac:dyDescent="0.2">
      <c r="B43" s="10">
        <v>9000042</v>
      </c>
      <c r="C43" s="10" t="s">
        <v>100</v>
      </c>
      <c r="D43" s="10" t="s">
        <v>1722</v>
      </c>
      <c r="E43" s="10" t="s">
        <v>1679</v>
      </c>
      <c r="F43" s="10" t="s">
        <v>49</v>
      </c>
      <c r="G43" s="10">
        <v>9</v>
      </c>
    </row>
    <row r="44" spans="2:7" x14ac:dyDescent="0.2">
      <c r="B44" s="10">
        <v>9000043</v>
      </c>
      <c r="C44" s="10" t="s">
        <v>101</v>
      </c>
      <c r="D44" s="10" t="s">
        <v>1723</v>
      </c>
      <c r="E44" s="10" t="s">
        <v>1679</v>
      </c>
      <c r="F44" s="10" t="s">
        <v>53</v>
      </c>
      <c r="G44" s="10">
        <v>2</v>
      </c>
    </row>
    <row r="45" spans="2:7" x14ac:dyDescent="0.2">
      <c r="B45" s="10">
        <v>9000044</v>
      </c>
      <c r="C45" s="10" t="s">
        <v>102</v>
      </c>
      <c r="D45" s="10" t="s">
        <v>1724</v>
      </c>
      <c r="E45" s="10" t="s">
        <v>1680</v>
      </c>
      <c r="F45" s="10" t="s">
        <v>49</v>
      </c>
      <c r="G45" s="10">
        <v>5</v>
      </c>
    </row>
    <row r="46" spans="2:7" x14ac:dyDescent="0.2">
      <c r="B46" s="10">
        <v>9000045</v>
      </c>
      <c r="C46" s="10" t="s">
        <v>103</v>
      </c>
      <c r="D46" s="10" t="s">
        <v>1725</v>
      </c>
      <c r="E46" s="10" t="s">
        <v>1679</v>
      </c>
      <c r="F46" s="10" t="s">
        <v>53</v>
      </c>
      <c r="G46" s="10">
        <v>7</v>
      </c>
    </row>
    <row r="47" spans="2:7" x14ac:dyDescent="0.2">
      <c r="B47" s="10">
        <v>9000046</v>
      </c>
      <c r="C47" s="10" t="s">
        <v>104</v>
      </c>
      <c r="D47" s="10" t="s">
        <v>1726</v>
      </c>
      <c r="E47" s="10" t="s">
        <v>1679</v>
      </c>
      <c r="F47" s="10" t="s">
        <v>53</v>
      </c>
      <c r="G47" s="10">
        <v>9</v>
      </c>
    </row>
    <row r="48" spans="2:7" x14ac:dyDescent="0.2">
      <c r="B48" s="10">
        <v>9000047</v>
      </c>
      <c r="C48" s="10" t="s">
        <v>105</v>
      </c>
      <c r="D48" s="10" t="s">
        <v>1727</v>
      </c>
      <c r="E48" s="10" t="s">
        <v>1679</v>
      </c>
      <c r="F48" s="10" t="s">
        <v>52</v>
      </c>
      <c r="G48" s="10">
        <v>1</v>
      </c>
    </row>
    <row r="49" spans="2:7" x14ac:dyDescent="0.2">
      <c r="B49" s="10">
        <v>9000048</v>
      </c>
      <c r="C49" s="10" t="s">
        <v>106</v>
      </c>
      <c r="D49" s="10" t="s">
        <v>1728</v>
      </c>
      <c r="E49" s="10" t="s">
        <v>1680</v>
      </c>
      <c r="F49" s="10" t="s">
        <v>48</v>
      </c>
      <c r="G49" s="10">
        <v>5</v>
      </c>
    </row>
    <row r="50" spans="2:7" x14ac:dyDescent="0.2">
      <c r="B50" s="10">
        <v>9000049</v>
      </c>
      <c r="C50" s="10" t="s">
        <v>107</v>
      </c>
      <c r="D50" s="10" t="s">
        <v>1729</v>
      </c>
      <c r="E50" s="10" t="s">
        <v>1679</v>
      </c>
      <c r="F50" s="10" t="s">
        <v>53</v>
      </c>
      <c r="G50" s="10">
        <v>3</v>
      </c>
    </row>
    <row r="51" spans="2:7" x14ac:dyDescent="0.2">
      <c r="B51" s="10">
        <v>9000050</v>
      </c>
      <c r="C51" s="10" t="s">
        <v>108</v>
      </c>
      <c r="D51" s="10" t="s">
        <v>1730</v>
      </c>
      <c r="E51" s="10" t="s">
        <v>1679</v>
      </c>
      <c r="F51" s="10" t="s">
        <v>53</v>
      </c>
      <c r="G51" s="10">
        <v>1</v>
      </c>
    </row>
    <row r="52" spans="2:7" x14ac:dyDescent="0.2">
      <c r="B52" s="10">
        <v>9000051</v>
      </c>
      <c r="C52" s="10" t="s">
        <v>109</v>
      </c>
      <c r="D52" s="10" t="s">
        <v>1731</v>
      </c>
      <c r="E52" s="10" t="s">
        <v>1680</v>
      </c>
      <c r="F52" s="10" t="s">
        <v>53</v>
      </c>
      <c r="G52" s="10">
        <v>7</v>
      </c>
    </row>
    <row r="53" spans="2:7" x14ac:dyDescent="0.2">
      <c r="B53" s="10">
        <v>9000052</v>
      </c>
      <c r="C53" s="10" t="s">
        <v>110</v>
      </c>
      <c r="D53" s="10" t="s">
        <v>1732</v>
      </c>
      <c r="E53" s="10" t="s">
        <v>1679</v>
      </c>
      <c r="F53" s="10" t="s">
        <v>49</v>
      </c>
      <c r="G53" s="10">
        <v>5</v>
      </c>
    </row>
    <row r="54" spans="2:7" x14ac:dyDescent="0.2">
      <c r="B54" s="10">
        <v>9000053</v>
      </c>
      <c r="C54" s="10" t="s">
        <v>111</v>
      </c>
      <c r="D54" s="10" t="s">
        <v>1733</v>
      </c>
      <c r="E54" s="10" t="s">
        <v>1680</v>
      </c>
      <c r="F54" s="10" t="s">
        <v>50</v>
      </c>
      <c r="G54" s="10">
        <v>7</v>
      </c>
    </row>
    <row r="55" spans="2:7" x14ac:dyDescent="0.2">
      <c r="B55" s="10">
        <v>9000054</v>
      </c>
      <c r="C55" s="10" t="s">
        <v>112</v>
      </c>
      <c r="D55" s="10" t="s">
        <v>1734</v>
      </c>
      <c r="E55" s="10" t="s">
        <v>1679</v>
      </c>
      <c r="F55" s="10" t="s">
        <v>53</v>
      </c>
      <c r="G55" s="10">
        <v>10</v>
      </c>
    </row>
    <row r="56" spans="2:7" x14ac:dyDescent="0.2">
      <c r="B56" s="10">
        <v>9000055</v>
      </c>
      <c r="C56" s="10" t="s">
        <v>113</v>
      </c>
      <c r="D56" s="10" t="s">
        <v>1735</v>
      </c>
      <c r="E56" s="10" t="s">
        <v>1680</v>
      </c>
      <c r="F56" s="10" t="s">
        <v>53</v>
      </c>
      <c r="G56" s="10">
        <v>4</v>
      </c>
    </row>
    <row r="57" spans="2:7" x14ac:dyDescent="0.2">
      <c r="B57" s="10">
        <v>9000056</v>
      </c>
      <c r="C57" s="10" t="s">
        <v>114</v>
      </c>
      <c r="D57" s="10" t="s">
        <v>1736</v>
      </c>
      <c r="E57" s="10" t="s">
        <v>1680</v>
      </c>
      <c r="F57" s="10" t="s">
        <v>50</v>
      </c>
      <c r="G57" s="10">
        <v>1</v>
      </c>
    </row>
    <row r="58" spans="2:7" x14ac:dyDescent="0.2">
      <c r="B58" s="10">
        <v>9000057</v>
      </c>
      <c r="C58" s="10" t="s">
        <v>115</v>
      </c>
      <c r="D58" s="10" t="s">
        <v>1737</v>
      </c>
      <c r="E58" s="10" t="s">
        <v>1680</v>
      </c>
      <c r="F58" s="10" t="s">
        <v>53</v>
      </c>
      <c r="G58" s="10">
        <v>10</v>
      </c>
    </row>
    <row r="59" spans="2:7" x14ac:dyDescent="0.2">
      <c r="B59" s="10">
        <v>9000058</v>
      </c>
      <c r="C59" s="10" t="s">
        <v>116</v>
      </c>
      <c r="D59" s="10" t="s">
        <v>1738</v>
      </c>
      <c r="E59" s="10" t="s">
        <v>1679</v>
      </c>
      <c r="F59" s="10" t="s">
        <v>50</v>
      </c>
      <c r="G59" s="10">
        <v>6</v>
      </c>
    </row>
    <row r="60" spans="2:7" x14ac:dyDescent="0.2">
      <c r="B60" s="10">
        <v>9000059</v>
      </c>
      <c r="C60" s="10" t="s">
        <v>117</v>
      </c>
      <c r="D60" s="10" t="s">
        <v>1739</v>
      </c>
      <c r="E60" s="10" t="s">
        <v>1679</v>
      </c>
      <c r="F60" s="10" t="s">
        <v>52</v>
      </c>
      <c r="G60" s="10">
        <v>7</v>
      </c>
    </row>
    <row r="61" spans="2:7" x14ac:dyDescent="0.2">
      <c r="B61" s="10">
        <v>9000060</v>
      </c>
      <c r="C61" s="10" t="s">
        <v>118</v>
      </c>
      <c r="D61" s="10" t="s">
        <v>1740</v>
      </c>
      <c r="E61" s="10" t="s">
        <v>1680</v>
      </c>
      <c r="F61" s="10" t="s">
        <v>53</v>
      </c>
      <c r="G61" s="10">
        <v>7</v>
      </c>
    </row>
    <row r="62" spans="2:7" x14ac:dyDescent="0.2">
      <c r="B62" s="10">
        <v>9000061</v>
      </c>
      <c r="C62" s="10" t="s">
        <v>119</v>
      </c>
      <c r="D62" s="10" t="s">
        <v>1741</v>
      </c>
      <c r="E62" s="10" t="s">
        <v>1679</v>
      </c>
      <c r="F62" s="10" t="s">
        <v>49</v>
      </c>
      <c r="G62" s="10">
        <v>3</v>
      </c>
    </row>
    <row r="63" spans="2:7" x14ac:dyDescent="0.2">
      <c r="B63" s="10">
        <v>9000062</v>
      </c>
      <c r="C63" s="10" t="s">
        <v>120</v>
      </c>
      <c r="D63" s="10" t="s">
        <v>1742</v>
      </c>
      <c r="E63" s="10" t="s">
        <v>1680</v>
      </c>
      <c r="F63" s="10" t="s">
        <v>53</v>
      </c>
      <c r="G63" s="10">
        <v>8</v>
      </c>
    </row>
    <row r="64" spans="2:7" x14ac:dyDescent="0.2">
      <c r="B64" s="10">
        <v>9000063</v>
      </c>
      <c r="C64" s="10" t="s">
        <v>121</v>
      </c>
      <c r="D64" s="10" t="s">
        <v>1743</v>
      </c>
      <c r="E64" s="10" t="s">
        <v>1680</v>
      </c>
      <c r="F64" s="10" t="s">
        <v>50</v>
      </c>
      <c r="G64" s="10">
        <v>5</v>
      </c>
    </row>
    <row r="65" spans="2:7" x14ac:dyDescent="0.2">
      <c r="B65" s="10">
        <v>9000064</v>
      </c>
      <c r="C65" s="10" t="s">
        <v>122</v>
      </c>
      <c r="D65" s="10" t="s">
        <v>1744</v>
      </c>
      <c r="E65" s="10" t="s">
        <v>1679</v>
      </c>
      <c r="F65" s="10" t="s">
        <v>53</v>
      </c>
      <c r="G65" s="10">
        <v>7</v>
      </c>
    </row>
    <row r="66" spans="2:7" x14ac:dyDescent="0.2">
      <c r="B66" s="10">
        <v>9000065</v>
      </c>
      <c r="C66" s="10" t="s">
        <v>123</v>
      </c>
      <c r="D66" s="10" t="s">
        <v>1745</v>
      </c>
      <c r="E66" s="10" t="s">
        <v>1680</v>
      </c>
      <c r="F66" s="10" t="s">
        <v>50</v>
      </c>
      <c r="G66" s="10">
        <v>1</v>
      </c>
    </row>
    <row r="67" spans="2:7" x14ac:dyDescent="0.2">
      <c r="B67" s="10">
        <v>9000066</v>
      </c>
      <c r="C67" s="10" t="s">
        <v>124</v>
      </c>
      <c r="D67" s="10" t="s">
        <v>1746</v>
      </c>
      <c r="E67" s="10" t="s">
        <v>1680</v>
      </c>
      <c r="F67" s="10" t="s">
        <v>50</v>
      </c>
      <c r="G67" s="10">
        <v>5</v>
      </c>
    </row>
    <row r="68" spans="2:7" x14ac:dyDescent="0.2">
      <c r="B68" s="10">
        <v>9000067</v>
      </c>
      <c r="C68" s="10" t="s">
        <v>125</v>
      </c>
      <c r="D68" s="10" t="s">
        <v>1747</v>
      </c>
      <c r="E68" s="10" t="s">
        <v>1679</v>
      </c>
      <c r="F68" s="10" t="s">
        <v>50</v>
      </c>
      <c r="G68" s="10">
        <v>5</v>
      </c>
    </row>
    <row r="69" spans="2:7" x14ac:dyDescent="0.2">
      <c r="B69" s="10">
        <v>9000068</v>
      </c>
      <c r="C69" s="10" t="s">
        <v>126</v>
      </c>
      <c r="D69" s="10" t="s">
        <v>1748</v>
      </c>
      <c r="E69" s="10" t="s">
        <v>1680</v>
      </c>
      <c r="F69" s="10" t="s">
        <v>49</v>
      </c>
      <c r="G69" s="10">
        <v>2</v>
      </c>
    </row>
    <row r="70" spans="2:7" x14ac:dyDescent="0.2">
      <c r="B70" s="10">
        <v>9000069</v>
      </c>
      <c r="C70" s="10" t="s">
        <v>127</v>
      </c>
      <c r="D70" s="10" t="s">
        <v>1749</v>
      </c>
      <c r="E70" s="10" t="s">
        <v>1679</v>
      </c>
      <c r="F70" s="10" t="s">
        <v>50</v>
      </c>
      <c r="G70" s="10">
        <v>1</v>
      </c>
    </row>
    <row r="71" spans="2:7" x14ac:dyDescent="0.2">
      <c r="B71" s="10">
        <v>9000070</v>
      </c>
      <c r="C71" s="10" t="s">
        <v>128</v>
      </c>
      <c r="D71" s="10" t="s">
        <v>1750</v>
      </c>
      <c r="E71" s="10" t="s">
        <v>1680</v>
      </c>
      <c r="F71" s="10" t="s">
        <v>50</v>
      </c>
      <c r="G71" s="10">
        <v>1</v>
      </c>
    </row>
    <row r="72" spans="2:7" x14ac:dyDescent="0.2">
      <c r="B72" s="10">
        <v>9000071</v>
      </c>
      <c r="C72" s="10" t="s">
        <v>129</v>
      </c>
      <c r="D72" s="10" t="s">
        <v>1751</v>
      </c>
      <c r="E72" s="10" t="s">
        <v>1679</v>
      </c>
      <c r="F72" s="10" t="s">
        <v>49</v>
      </c>
      <c r="G72" s="10">
        <v>10</v>
      </c>
    </row>
    <row r="73" spans="2:7" x14ac:dyDescent="0.2">
      <c r="B73" s="10">
        <v>9000072</v>
      </c>
      <c r="C73" s="10" t="s">
        <v>130</v>
      </c>
      <c r="D73" s="10" t="s">
        <v>1752</v>
      </c>
      <c r="E73" s="10" t="s">
        <v>1680</v>
      </c>
      <c r="F73" s="10" t="s">
        <v>49</v>
      </c>
      <c r="G73" s="10">
        <v>9</v>
      </c>
    </row>
    <row r="74" spans="2:7" x14ac:dyDescent="0.2">
      <c r="B74" s="10">
        <v>9000073</v>
      </c>
      <c r="C74" s="10" t="s">
        <v>131</v>
      </c>
      <c r="D74" s="10" t="s">
        <v>1753</v>
      </c>
      <c r="E74" s="10" t="s">
        <v>1680</v>
      </c>
      <c r="F74" s="10" t="s">
        <v>52</v>
      </c>
      <c r="G74" s="10">
        <v>8</v>
      </c>
    </row>
    <row r="75" spans="2:7" x14ac:dyDescent="0.2">
      <c r="B75" s="10">
        <v>9000074</v>
      </c>
      <c r="C75" s="10" t="s">
        <v>132</v>
      </c>
      <c r="D75" s="10" t="s">
        <v>1754</v>
      </c>
      <c r="E75" s="10" t="s">
        <v>1679</v>
      </c>
      <c r="F75" s="10" t="s">
        <v>50</v>
      </c>
      <c r="G75" s="10">
        <v>3</v>
      </c>
    </row>
    <row r="76" spans="2:7" x14ac:dyDescent="0.2">
      <c r="B76" s="10">
        <v>9000075</v>
      </c>
      <c r="C76" s="10" t="s">
        <v>133</v>
      </c>
      <c r="D76" s="10" t="s">
        <v>1755</v>
      </c>
      <c r="E76" s="10" t="s">
        <v>1680</v>
      </c>
      <c r="F76" s="10" t="s">
        <v>49</v>
      </c>
      <c r="G76" s="10">
        <v>5</v>
      </c>
    </row>
    <row r="77" spans="2:7" x14ac:dyDescent="0.2">
      <c r="B77" s="10">
        <v>9000076</v>
      </c>
      <c r="C77" s="10" t="s">
        <v>134</v>
      </c>
      <c r="D77" s="10" t="s">
        <v>1756</v>
      </c>
      <c r="E77" s="10" t="s">
        <v>1679</v>
      </c>
      <c r="F77" s="10" t="s">
        <v>53</v>
      </c>
      <c r="G77" s="10">
        <v>5</v>
      </c>
    </row>
    <row r="78" spans="2:7" x14ac:dyDescent="0.2">
      <c r="B78" s="10">
        <v>9000077</v>
      </c>
      <c r="C78" s="10" t="s">
        <v>135</v>
      </c>
      <c r="D78" s="10" t="s">
        <v>1757</v>
      </c>
      <c r="E78" s="10" t="s">
        <v>1680</v>
      </c>
      <c r="F78" s="10" t="s">
        <v>50</v>
      </c>
      <c r="G78" s="10">
        <v>4</v>
      </c>
    </row>
    <row r="79" spans="2:7" x14ac:dyDescent="0.2">
      <c r="B79" s="10">
        <v>9000078</v>
      </c>
      <c r="C79" s="10" t="s">
        <v>136</v>
      </c>
      <c r="D79" s="10" t="s">
        <v>1758</v>
      </c>
      <c r="E79" s="10" t="s">
        <v>1679</v>
      </c>
      <c r="F79" s="10" t="s">
        <v>50</v>
      </c>
      <c r="G79" s="10">
        <v>3</v>
      </c>
    </row>
    <row r="80" spans="2:7" x14ac:dyDescent="0.2">
      <c r="B80" s="10">
        <v>9000079</v>
      </c>
      <c r="C80" s="10" t="s">
        <v>137</v>
      </c>
      <c r="D80" s="10" t="s">
        <v>1759</v>
      </c>
      <c r="E80" s="10" t="s">
        <v>1679</v>
      </c>
      <c r="F80" s="10" t="s">
        <v>53</v>
      </c>
      <c r="G80" s="10">
        <v>5</v>
      </c>
    </row>
    <row r="81" spans="2:7" x14ac:dyDescent="0.2">
      <c r="B81" s="10">
        <v>9000080</v>
      </c>
      <c r="C81" s="10" t="s">
        <v>138</v>
      </c>
      <c r="D81" s="10" t="s">
        <v>1760</v>
      </c>
      <c r="E81" s="10" t="s">
        <v>1680</v>
      </c>
      <c r="F81" s="10" t="s">
        <v>50</v>
      </c>
      <c r="G81" s="10">
        <v>3</v>
      </c>
    </row>
    <row r="82" spans="2:7" x14ac:dyDescent="0.2">
      <c r="B82" s="10">
        <v>9000081</v>
      </c>
      <c r="C82" s="10" t="s">
        <v>139</v>
      </c>
      <c r="D82" s="10" t="s">
        <v>1761</v>
      </c>
      <c r="E82" s="10" t="s">
        <v>1680</v>
      </c>
      <c r="F82" s="10" t="s">
        <v>53</v>
      </c>
      <c r="G82" s="10">
        <v>3</v>
      </c>
    </row>
    <row r="83" spans="2:7" x14ac:dyDescent="0.2">
      <c r="B83" s="10">
        <v>9000082</v>
      </c>
      <c r="C83" s="10" t="s">
        <v>140</v>
      </c>
      <c r="D83" s="10" t="s">
        <v>1762</v>
      </c>
      <c r="E83" s="10" t="s">
        <v>1680</v>
      </c>
      <c r="F83" s="10" t="s">
        <v>49</v>
      </c>
      <c r="G83" s="10">
        <v>7</v>
      </c>
    </row>
    <row r="84" spans="2:7" x14ac:dyDescent="0.2">
      <c r="B84" s="10">
        <v>9000083</v>
      </c>
      <c r="C84" s="10" t="s">
        <v>141</v>
      </c>
      <c r="D84" s="10" t="s">
        <v>1763</v>
      </c>
      <c r="E84" s="10" t="s">
        <v>1680</v>
      </c>
      <c r="F84" s="10" t="s">
        <v>53</v>
      </c>
      <c r="G84" s="10">
        <v>5</v>
      </c>
    </row>
    <row r="85" spans="2:7" x14ac:dyDescent="0.2">
      <c r="B85" s="10">
        <v>9000084</v>
      </c>
      <c r="C85" s="10" t="s">
        <v>142</v>
      </c>
      <c r="D85" s="10" t="s">
        <v>1764</v>
      </c>
      <c r="E85" s="10" t="s">
        <v>1680</v>
      </c>
      <c r="F85" s="10" t="s">
        <v>49</v>
      </c>
      <c r="G85" s="10">
        <v>2</v>
      </c>
    </row>
    <row r="86" spans="2:7" x14ac:dyDescent="0.2">
      <c r="B86" s="10">
        <v>9000085</v>
      </c>
      <c r="C86" s="10" t="s">
        <v>143</v>
      </c>
      <c r="D86" s="10" t="s">
        <v>1765</v>
      </c>
      <c r="E86" s="10" t="s">
        <v>1680</v>
      </c>
      <c r="F86" s="10" t="s">
        <v>50</v>
      </c>
      <c r="G86" s="10">
        <v>4</v>
      </c>
    </row>
    <row r="87" spans="2:7" x14ac:dyDescent="0.2">
      <c r="B87" s="10">
        <v>9000086</v>
      </c>
      <c r="C87" s="10" t="s">
        <v>144</v>
      </c>
      <c r="D87" s="10" t="s">
        <v>1766</v>
      </c>
      <c r="E87" s="10" t="s">
        <v>1680</v>
      </c>
      <c r="F87" s="10" t="s">
        <v>50</v>
      </c>
      <c r="G87" s="10">
        <v>1</v>
      </c>
    </row>
    <row r="88" spans="2:7" x14ac:dyDescent="0.2">
      <c r="B88" s="10">
        <v>9000087</v>
      </c>
      <c r="C88" s="10" t="s">
        <v>145</v>
      </c>
      <c r="D88" s="10" t="s">
        <v>1767</v>
      </c>
      <c r="E88" s="10" t="s">
        <v>1679</v>
      </c>
      <c r="F88" s="10" t="s">
        <v>49</v>
      </c>
      <c r="G88" s="10">
        <v>3</v>
      </c>
    </row>
    <row r="89" spans="2:7" x14ac:dyDescent="0.2">
      <c r="B89" s="10">
        <v>9000088</v>
      </c>
      <c r="C89" s="10" t="s">
        <v>146</v>
      </c>
      <c r="D89" s="10" t="s">
        <v>1768</v>
      </c>
      <c r="E89" s="10" t="s">
        <v>1679</v>
      </c>
      <c r="F89" s="10" t="s">
        <v>53</v>
      </c>
      <c r="G89" s="10">
        <v>6</v>
      </c>
    </row>
    <row r="90" spans="2:7" x14ac:dyDescent="0.2">
      <c r="B90" s="10">
        <v>9000089</v>
      </c>
      <c r="C90" s="10" t="s">
        <v>147</v>
      </c>
      <c r="D90" s="10" t="s">
        <v>1769</v>
      </c>
      <c r="E90" s="10" t="s">
        <v>1679</v>
      </c>
      <c r="F90" s="10" t="s">
        <v>49</v>
      </c>
      <c r="G90" s="10">
        <v>6</v>
      </c>
    </row>
    <row r="91" spans="2:7" x14ac:dyDescent="0.2">
      <c r="B91" s="10">
        <v>9000090</v>
      </c>
      <c r="C91" s="10" t="s">
        <v>148</v>
      </c>
      <c r="D91" s="10" t="s">
        <v>1770</v>
      </c>
      <c r="E91" s="10" t="s">
        <v>1679</v>
      </c>
      <c r="F91" s="10" t="s">
        <v>50</v>
      </c>
      <c r="G91" s="10">
        <v>7</v>
      </c>
    </row>
    <row r="92" spans="2:7" x14ac:dyDescent="0.2">
      <c r="B92" s="10">
        <v>9000091</v>
      </c>
      <c r="C92" s="10" t="s">
        <v>149</v>
      </c>
      <c r="D92" s="10" t="s">
        <v>1771</v>
      </c>
      <c r="E92" s="10" t="s">
        <v>1679</v>
      </c>
      <c r="F92" s="10" t="s">
        <v>50</v>
      </c>
      <c r="G92" s="10">
        <v>9</v>
      </c>
    </row>
    <row r="93" spans="2:7" x14ac:dyDescent="0.2">
      <c r="B93" s="10">
        <v>9000092</v>
      </c>
      <c r="C93" s="10" t="s">
        <v>150</v>
      </c>
      <c r="D93" s="10" t="s">
        <v>1772</v>
      </c>
      <c r="E93" s="10" t="s">
        <v>1679</v>
      </c>
      <c r="F93" s="10" t="s">
        <v>50</v>
      </c>
      <c r="G93" s="10">
        <v>4</v>
      </c>
    </row>
    <row r="94" spans="2:7" x14ac:dyDescent="0.2">
      <c r="B94" s="10">
        <v>9000093</v>
      </c>
      <c r="C94" s="10" t="s">
        <v>151</v>
      </c>
      <c r="D94" s="10" t="s">
        <v>1773</v>
      </c>
      <c r="E94" s="10" t="s">
        <v>1679</v>
      </c>
      <c r="F94" s="10" t="s">
        <v>53</v>
      </c>
      <c r="G94" s="10">
        <v>3</v>
      </c>
    </row>
    <row r="95" spans="2:7" x14ac:dyDescent="0.2">
      <c r="B95" s="10">
        <v>9000094</v>
      </c>
      <c r="C95" s="10" t="s">
        <v>152</v>
      </c>
      <c r="D95" s="10" t="s">
        <v>1774</v>
      </c>
      <c r="E95" s="10" t="s">
        <v>1679</v>
      </c>
      <c r="F95" s="10" t="s">
        <v>50</v>
      </c>
      <c r="G95" s="10">
        <v>4</v>
      </c>
    </row>
    <row r="96" spans="2:7" x14ac:dyDescent="0.2">
      <c r="B96" s="10">
        <v>9000095</v>
      </c>
      <c r="C96" s="10" t="s">
        <v>153</v>
      </c>
      <c r="D96" s="10" t="s">
        <v>1775</v>
      </c>
      <c r="E96" s="10" t="s">
        <v>1680</v>
      </c>
      <c r="F96" s="10" t="s">
        <v>48</v>
      </c>
      <c r="G96" s="10">
        <v>4</v>
      </c>
    </row>
    <row r="97" spans="2:7" x14ac:dyDescent="0.2">
      <c r="B97" s="10">
        <v>9000096</v>
      </c>
      <c r="C97" s="10" t="s">
        <v>154</v>
      </c>
      <c r="D97" s="10" t="s">
        <v>1776</v>
      </c>
      <c r="E97" s="10" t="s">
        <v>1680</v>
      </c>
      <c r="F97" s="10" t="s">
        <v>53</v>
      </c>
      <c r="G97" s="10">
        <v>5</v>
      </c>
    </row>
    <row r="98" spans="2:7" x14ac:dyDescent="0.2">
      <c r="B98" s="10">
        <v>9000097</v>
      </c>
      <c r="C98" s="10" t="s">
        <v>155</v>
      </c>
      <c r="D98" s="10" t="s">
        <v>1777</v>
      </c>
      <c r="E98" s="10" t="s">
        <v>1679</v>
      </c>
      <c r="F98" s="10" t="s">
        <v>48</v>
      </c>
      <c r="G98" s="10">
        <v>8</v>
      </c>
    </row>
    <row r="99" spans="2:7" x14ac:dyDescent="0.2">
      <c r="B99" s="10">
        <v>9000098</v>
      </c>
      <c r="C99" s="10" t="s">
        <v>156</v>
      </c>
      <c r="D99" s="10" t="s">
        <v>1778</v>
      </c>
      <c r="E99" s="10" t="s">
        <v>1680</v>
      </c>
      <c r="F99" s="10" t="s">
        <v>48</v>
      </c>
      <c r="G99" s="10">
        <v>9</v>
      </c>
    </row>
    <row r="100" spans="2:7" x14ac:dyDescent="0.2">
      <c r="B100" s="10">
        <v>9000099</v>
      </c>
      <c r="C100" s="10" t="s">
        <v>157</v>
      </c>
      <c r="D100" s="10" t="s">
        <v>1779</v>
      </c>
      <c r="E100" s="10" t="s">
        <v>1679</v>
      </c>
      <c r="F100" s="10" t="s">
        <v>48</v>
      </c>
      <c r="G100" s="10">
        <v>6</v>
      </c>
    </row>
    <row r="101" spans="2:7" x14ac:dyDescent="0.2">
      <c r="B101" s="10">
        <v>9000100</v>
      </c>
      <c r="C101" s="10" t="s">
        <v>158</v>
      </c>
      <c r="D101" s="10" t="s">
        <v>1780</v>
      </c>
      <c r="E101" s="10" t="s">
        <v>1680</v>
      </c>
      <c r="F101" s="10" t="s">
        <v>48</v>
      </c>
      <c r="G101" s="10">
        <v>5</v>
      </c>
    </row>
    <row r="102" spans="2:7" x14ac:dyDescent="0.2">
      <c r="B102" s="10">
        <v>9000101</v>
      </c>
      <c r="C102" s="10" t="s">
        <v>159</v>
      </c>
      <c r="D102" s="10" t="s">
        <v>1781</v>
      </c>
      <c r="E102" s="10" t="s">
        <v>1679</v>
      </c>
      <c r="F102" s="10" t="s">
        <v>48</v>
      </c>
      <c r="G102" s="10">
        <v>10</v>
      </c>
    </row>
    <row r="103" spans="2:7" x14ac:dyDescent="0.2">
      <c r="B103" s="10">
        <v>9000102</v>
      </c>
      <c r="C103" s="10" t="s">
        <v>160</v>
      </c>
      <c r="D103" s="10" t="s">
        <v>1782</v>
      </c>
      <c r="E103" s="10" t="s">
        <v>1680</v>
      </c>
      <c r="F103" s="10" t="s">
        <v>48</v>
      </c>
      <c r="G103" s="10">
        <v>4</v>
      </c>
    </row>
    <row r="104" spans="2:7" x14ac:dyDescent="0.2">
      <c r="B104" s="10">
        <v>9000103</v>
      </c>
      <c r="C104" s="10" t="s">
        <v>161</v>
      </c>
      <c r="D104" s="10" t="s">
        <v>1783</v>
      </c>
      <c r="E104" s="10" t="s">
        <v>1679</v>
      </c>
      <c r="F104" s="10" t="s">
        <v>48</v>
      </c>
      <c r="G104" s="10">
        <v>8</v>
      </c>
    </row>
    <row r="105" spans="2:7" x14ac:dyDescent="0.2">
      <c r="B105" s="10">
        <v>9000104</v>
      </c>
      <c r="C105" s="10" t="s">
        <v>162</v>
      </c>
      <c r="D105" s="10" t="s">
        <v>1784</v>
      </c>
      <c r="E105" s="10" t="s">
        <v>1679</v>
      </c>
      <c r="F105" s="10" t="s">
        <v>48</v>
      </c>
      <c r="G105" s="10">
        <v>9</v>
      </c>
    </row>
    <row r="106" spans="2:7" x14ac:dyDescent="0.2">
      <c r="B106" s="10">
        <v>9000105</v>
      </c>
      <c r="C106" s="10" t="s">
        <v>163</v>
      </c>
      <c r="D106" s="10" t="s">
        <v>1785</v>
      </c>
      <c r="E106" s="10" t="s">
        <v>1679</v>
      </c>
      <c r="F106" s="10" t="s">
        <v>48</v>
      </c>
      <c r="G106" s="10">
        <v>5</v>
      </c>
    </row>
    <row r="107" spans="2:7" x14ac:dyDescent="0.2">
      <c r="B107" s="10">
        <v>9000106</v>
      </c>
      <c r="C107" s="10" t="s">
        <v>164</v>
      </c>
      <c r="D107" s="10" t="s">
        <v>1786</v>
      </c>
      <c r="E107" s="10" t="s">
        <v>1679</v>
      </c>
      <c r="F107" s="10" t="s">
        <v>48</v>
      </c>
      <c r="G107" s="10">
        <v>10</v>
      </c>
    </row>
    <row r="108" spans="2:7" x14ac:dyDescent="0.2">
      <c r="B108" s="10">
        <v>9000107</v>
      </c>
      <c r="C108" s="10" t="s">
        <v>165</v>
      </c>
      <c r="D108" s="10" t="s">
        <v>1787</v>
      </c>
      <c r="E108" s="10" t="s">
        <v>1680</v>
      </c>
      <c r="F108" s="10" t="s">
        <v>48</v>
      </c>
      <c r="G108" s="10">
        <v>2</v>
      </c>
    </row>
    <row r="109" spans="2:7" x14ac:dyDescent="0.2">
      <c r="B109" s="10">
        <v>9000108</v>
      </c>
      <c r="C109" s="10" t="s">
        <v>166</v>
      </c>
      <c r="D109" s="10" t="s">
        <v>1788</v>
      </c>
      <c r="E109" s="10" t="s">
        <v>1679</v>
      </c>
      <c r="F109" s="10" t="s">
        <v>48</v>
      </c>
      <c r="G109" s="10">
        <v>3</v>
      </c>
    </row>
    <row r="110" spans="2:7" x14ac:dyDescent="0.2">
      <c r="B110" s="10">
        <v>9000109</v>
      </c>
      <c r="C110" s="10" t="s">
        <v>167</v>
      </c>
      <c r="D110" s="10" t="s">
        <v>1789</v>
      </c>
      <c r="E110" s="10" t="s">
        <v>1680</v>
      </c>
      <c r="F110" s="10" t="s">
        <v>48</v>
      </c>
      <c r="G110" s="10">
        <v>10</v>
      </c>
    </row>
    <row r="111" spans="2:7" x14ac:dyDescent="0.2">
      <c r="B111" s="10">
        <v>9000110</v>
      </c>
      <c r="C111" s="10" t="s">
        <v>168</v>
      </c>
      <c r="D111" s="10" t="s">
        <v>1790</v>
      </c>
      <c r="E111" s="10" t="s">
        <v>1679</v>
      </c>
      <c r="F111" s="10" t="s">
        <v>48</v>
      </c>
      <c r="G111" s="10">
        <v>9</v>
      </c>
    </row>
    <row r="112" spans="2:7" x14ac:dyDescent="0.2">
      <c r="B112" s="10">
        <v>9000111</v>
      </c>
      <c r="C112" s="10" t="s">
        <v>169</v>
      </c>
      <c r="D112" s="10" t="s">
        <v>1791</v>
      </c>
      <c r="E112" s="10" t="s">
        <v>1679</v>
      </c>
      <c r="F112" s="10" t="s">
        <v>48</v>
      </c>
      <c r="G112" s="10">
        <v>3</v>
      </c>
    </row>
    <row r="113" spans="2:7" x14ac:dyDescent="0.2">
      <c r="B113" s="10">
        <v>9000112</v>
      </c>
      <c r="C113" s="10" t="s">
        <v>170</v>
      </c>
      <c r="D113" s="10" t="s">
        <v>1792</v>
      </c>
      <c r="E113" s="10" t="s">
        <v>1679</v>
      </c>
      <c r="F113" s="10" t="s">
        <v>48</v>
      </c>
      <c r="G113" s="10">
        <v>10</v>
      </c>
    </row>
    <row r="114" spans="2:7" x14ac:dyDescent="0.2">
      <c r="B114" s="10">
        <v>9000113</v>
      </c>
      <c r="C114" s="10" t="s">
        <v>171</v>
      </c>
      <c r="D114" s="10" t="s">
        <v>1793</v>
      </c>
      <c r="E114" s="10" t="s">
        <v>1679</v>
      </c>
      <c r="F114" s="10" t="s">
        <v>48</v>
      </c>
      <c r="G114" s="10">
        <v>6</v>
      </c>
    </row>
    <row r="115" spans="2:7" x14ac:dyDescent="0.2">
      <c r="B115" s="10">
        <v>9000114</v>
      </c>
      <c r="C115" s="10" t="s">
        <v>172</v>
      </c>
      <c r="D115" s="10" t="s">
        <v>1794</v>
      </c>
      <c r="E115" s="10" t="s">
        <v>1679</v>
      </c>
      <c r="F115" s="10" t="s">
        <v>48</v>
      </c>
      <c r="G115" s="10">
        <v>5</v>
      </c>
    </row>
    <row r="116" spans="2:7" x14ac:dyDescent="0.2">
      <c r="B116" s="10">
        <v>9000115</v>
      </c>
      <c r="C116" s="10" t="s">
        <v>173</v>
      </c>
      <c r="D116" s="10" t="s">
        <v>1795</v>
      </c>
      <c r="E116" s="10" t="s">
        <v>1680</v>
      </c>
      <c r="F116" s="10" t="s">
        <v>48</v>
      </c>
      <c r="G116" s="10">
        <v>7</v>
      </c>
    </row>
    <row r="117" spans="2:7" x14ac:dyDescent="0.2">
      <c r="B117" s="10">
        <v>9000116</v>
      </c>
      <c r="C117" s="10" t="s">
        <v>174</v>
      </c>
      <c r="D117" s="10" t="s">
        <v>1796</v>
      </c>
      <c r="E117" s="10" t="s">
        <v>1680</v>
      </c>
      <c r="F117" s="10" t="s">
        <v>48</v>
      </c>
      <c r="G117" s="10">
        <v>2</v>
      </c>
    </row>
    <row r="118" spans="2:7" x14ac:dyDescent="0.2">
      <c r="B118" s="10">
        <v>9000117</v>
      </c>
      <c r="C118" s="10" t="s">
        <v>175</v>
      </c>
      <c r="D118" s="10" t="s">
        <v>1797</v>
      </c>
      <c r="E118" s="10" t="s">
        <v>1680</v>
      </c>
      <c r="F118" s="10" t="s">
        <v>48</v>
      </c>
      <c r="G118" s="10">
        <v>6</v>
      </c>
    </row>
    <row r="119" spans="2:7" x14ac:dyDescent="0.2">
      <c r="B119" s="10">
        <v>9000118</v>
      </c>
      <c r="C119" s="10" t="s">
        <v>176</v>
      </c>
      <c r="D119" s="10" t="s">
        <v>1798</v>
      </c>
      <c r="E119" s="10" t="s">
        <v>1680</v>
      </c>
      <c r="F119" s="10" t="s">
        <v>48</v>
      </c>
      <c r="G119" s="10">
        <v>8</v>
      </c>
    </row>
    <row r="120" spans="2:7" x14ac:dyDescent="0.2">
      <c r="B120" s="10">
        <v>9000119</v>
      </c>
      <c r="C120" s="10" t="s">
        <v>177</v>
      </c>
      <c r="D120" s="10" t="s">
        <v>1799</v>
      </c>
      <c r="E120" s="10" t="s">
        <v>1679</v>
      </c>
      <c r="F120" s="10" t="s">
        <v>48</v>
      </c>
      <c r="G120" s="10">
        <v>9</v>
      </c>
    </row>
    <row r="121" spans="2:7" x14ac:dyDescent="0.2">
      <c r="B121" s="10">
        <v>9000120</v>
      </c>
      <c r="C121" s="10" t="s">
        <v>178</v>
      </c>
      <c r="D121" s="10" t="s">
        <v>1800</v>
      </c>
      <c r="E121" s="10" t="s">
        <v>1680</v>
      </c>
      <c r="F121" s="10" t="s">
        <v>48</v>
      </c>
      <c r="G121" s="10">
        <v>6</v>
      </c>
    </row>
    <row r="122" spans="2:7" x14ac:dyDescent="0.2">
      <c r="B122" s="10">
        <v>9000121</v>
      </c>
      <c r="C122" s="10" t="s">
        <v>179</v>
      </c>
      <c r="D122" s="10" t="s">
        <v>1801</v>
      </c>
      <c r="E122" s="10" t="s">
        <v>1680</v>
      </c>
      <c r="F122" s="10" t="s">
        <v>48</v>
      </c>
      <c r="G122" s="10">
        <v>5</v>
      </c>
    </row>
    <row r="123" spans="2:7" x14ac:dyDescent="0.2">
      <c r="B123" s="10">
        <v>9000122</v>
      </c>
      <c r="C123" s="10" t="s">
        <v>180</v>
      </c>
      <c r="D123" s="10" t="s">
        <v>1802</v>
      </c>
      <c r="E123" s="10" t="s">
        <v>1679</v>
      </c>
      <c r="F123" s="10" t="s">
        <v>48</v>
      </c>
      <c r="G123" s="10">
        <v>9</v>
      </c>
    </row>
    <row r="124" spans="2:7" x14ac:dyDescent="0.2">
      <c r="B124" s="10">
        <v>9000123</v>
      </c>
      <c r="C124" s="10" t="s">
        <v>181</v>
      </c>
      <c r="D124" s="10" t="s">
        <v>1803</v>
      </c>
      <c r="E124" s="10" t="s">
        <v>1680</v>
      </c>
      <c r="F124" s="10" t="s">
        <v>48</v>
      </c>
      <c r="G124" s="10">
        <v>1</v>
      </c>
    </row>
    <row r="125" spans="2:7" x14ac:dyDescent="0.2">
      <c r="B125" s="10">
        <v>9000124</v>
      </c>
      <c r="C125" s="10" t="s">
        <v>182</v>
      </c>
      <c r="D125" s="10" t="s">
        <v>1804</v>
      </c>
      <c r="E125" s="10" t="s">
        <v>1679</v>
      </c>
      <c r="F125" s="10" t="s">
        <v>48</v>
      </c>
      <c r="G125" s="10">
        <v>8</v>
      </c>
    </row>
    <row r="126" spans="2:7" x14ac:dyDescent="0.2">
      <c r="B126" s="10">
        <v>9000125</v>
      </c>
      <c r="C126" s="10" t="s">
        <v>183</v>
      </c>
      <c r="D126" s="10" t="s">
        <v>1805</v>
      </c>
      <c r="E126" s="10" t="s">
        <v>1679</v>
      </c>
      <c r="F126" s="10" t="s">
        <v>48</v>
      </c>
      <c r="G126" s="10">
        <v>10</v>
      </c>
    </row>
    <row r="127" spans="2:7" x14ac:dyDescent="0.2">
      <c r="B127" s="10">
        <v>9000126</v>
      </c>
      <c r="C127" s="10" t="s">
        <v>184</v>
      </c>
      <c r="D127" s="10" t="s">
        <v>1806</v>
      </c>
      <c r="E127" s="10" t="s">
        <v>1679</v>
      </c>
      <c r="F127" s="10" t="s">
        <v>48</v>
      </c>
      <c r="G127" s="10">
        <v>8</v>
      </c>
    </row>
    <row r="128" spans="2:7" x14ac:dyDescent="0.2">
      <c r="B128" s="10">
        <v>9000127</v>
      </c>
      <c r="C128" s="10" t="s">
        <v>185</v>
      </c>
      <c r="D128" s="10" t="s">
        <v>1807</v>
      </c>
      <c r="E128" s="10" t="s">
        <v>1679</v>
      </c>
      <c r="F128" s="10" t="s">
        <v>48</v>
      </c>
      <c r="G128" s="10">
        <v>7</v>
      </c>
    </row>
    <row r="129" spans="2:7" x14ac:dyDescent="0.2">
      <c r="B129" s="10">
        <v>9000128</v>
      </c>
      <c r="C129" s="10" t="s">
        <v>186</v>
      </c>
      <c r="D129" s="10" t="s">
        <v>1808</v>
      </c>
      <c r="E129" s="10" t="s">
        <v>1680</v>
      </c>
      <c r="F129" s="10" t="s">
        <v>48</v>
      </c>
      <c r="G129" s="10">
        <v>2</v>
      </c>
    </row>
    <row r="130" spans="2:7" x14ac:dyDescent="0.2">
      <c r="B130" s="10">
        <v>9000129</v>
      </c>
      <c r="C130" s="10" t="s">
        <v>187</v>
      </c>
      <c r="D130" s="10" t="s">
        <v>1809</v>
      </c>
      <c r="E130" s="10" t="s">
        <v>1680</v>
      </c>
      <c r="F130" s="10" t="s">
        <v>48</v>
      </c>
      <c r="G130" s="10">
        <v>7</v>
      </c>
    </row>
    <row r="131" spans="2:7" x14ac:dyDescent="0.2">
      <c r="B131" s="10">
        <v>9000130</v>
      </c>
      <c r="C131" s="10" t="s">
        <v>188</v>
      </c>
      <c r="D131" s="10" t="s">
        <v>1810</v>
      </c>
      <c r="E131" s="10" t="s">
        <v>1679</v>
      </c>
      <c r="F131" s="10" t="s">
        <v>48</v>
      </c>
      <c r="G131" s="10">
        <v>1</v>
      </c>
    </row>
    <row r="132" spans="2:7" x14ac:dyDescent="0.2">
      <c r="B132" s="10">
        <v>9000131</v>
      </c>
      <c r="C132" s="10" t="s">
        <v>189</v>
      </c>
      <c r="D132" s="10" t="s">
        <v>1811</v>
      </c>
      <c r="E132" s="10" t="s">
        <v>1679</v>
      </c>
      <c r="F132" s="10" t="s">
        <v>48</v>
      </c>
      <c r="G132" s="10">
        <v>2</v>
      </c>
    </row>
    <row r="133" spans="2:7" x14ac:dyDescent="0.2">
      <c r="B133" s="10">
        <v>9000132</v>
      </c>
      <c r="C133" s="10" t="s">
        <v>190</v>
      </c>
      <c r="D133" s="10" t="s">
        <v>1812</v>
      </c>
      <c r="E133" s="10" t="s">
        <v>1680</v>
      </c>
      <c r="F133" s="10" t="s">
        <v>48</v>
      </c>
      <c r="G133" s="10">
        <v>7</v>
      </c>
    </row>
    <row r="134" spans="2:7" x14ac:dyDescent="0.2">
      <c r="B134" s="10">
        <v>9000133</v>
      </c>
      <c r="C134" s="10" t="s">
        <v>191</v>
      </c>
      <c r="D134" s="10" t="s">
        <v>1813</v>
      </c>
      <c r="E134" s="10" t="s">
        <v>1680</v>
      </c>
      <c r="F134" s="10" t="s">
        <v>48</v>
      </c>
      <c r="G134" s="10">
        <v>7</v>
      </c>
    </row>
    <row r="135" spans="2:7" x14ac:dyDescent="0.2">
      <c r="B135" s="10">
        <v>9000134</v>
      </c>
      <c r="C135" s="10" t="s">
        <v>192</v>
      </c>
      <c r="D135" s="10" t="s">
        <v>1814</v>
      </c>
      <c r="E135" s="10" t="s">
        <v>1679</v>
      </c>
      <c r="F135" s="10" t="s">
        <v>48</v>
      </c>
      <c r="G135" s="10">
        <v>1</v>
      </c>
    </row>
    <row r="136" spans="2:7" x14ac:dyDescent="0.2">
      <c r="B136" s="10">
        <v>9000135</v>
      </c>
      <c r="C136" s="10" t="s">
        <v>193</v>
      </c>
      <c r="D136" s="10" t="s">
        <v>1815</v>
      </c>
      <c r="E136" s="10" t="s">
        <v>1680</v>
      </c>
      <c r="F136" s="10" t="s">
        <v>48</v>
      </c>
      <c r="G136" s="10">
        <v>5</v>
      </c>
    </row>
    <row r="137" spans="2:7" x14ac:dyDescent="0.2">
      <c r="B137" s="10">
        <v>9000136</v>
      </c>
      <c r="C137" s="10" t="s">
        <v>194</v>
      </c>
      <c r="D137" s="10" t="s">
        <v>1816</v>
      </c>
      <c r="E137" s="10" t="s">
        <v>1680</v>
      </c>
      <c r="F137" s="10" t="s">
        <v>48</v>
      </c>
      <c r="G137" s="10">
        <v>2</v>
      </c>
    </row>
    <row r="138" spans="2:7" x14ac:dyDescent="0.2">
      <c r="B138" s="10">
        <v>9000137</v>
      </c>
      <c r="C138" s="10" t="s">
        <v>195</v>
      </c>
      <c r="D138" s="10" t="s">
        <v>1817</v>
      </c>
      <c r="E138" s="10" t="s">
        <v>1680</v>
      </c>
      <c r="F138" s="10" t="s">
        <v>48</v>
      </c>
      <c r="G138" s="10">
        <v>1</v>
      </c>
    </row>
    <row r="139" spans="2:7" x14ac:dyDescent="0.2">
      <c r="B139" s="10">
        <v>9000138</v>
      </c>
      <c r="C139" s="10" t="s">
        <v>196</v>
      </c>
      <c r="D139" s="10" t="s">
        <v>1818</v>
      </c>
      <c r="E139" s="10" t="s">
        <v>1680</v>
      </c>
      <c r="F139" s="10" t="s">
        <v>48</v>
      </c>
      <c r="G139" s="10">
        <v>5</v>
      </c>
    </row>
    <row r="140" spans="2:7" x14ac:dyDescent="0.2">
      <c r="B140" s="10">
        <v>9000139</v>
      </c>
      <c r="C140" s="10" t="s">
        <v>197</v>
      </c>
      <c r="D140" s="10" t="s">
        <v>1819</v>
      </c>
      <c r="E140" s="10" t="s">
        <v>1680</v>
      </c>
      <c r="F140" s="10" t="s">
        <v>48</v>
      </c>
      <c r="G140" s="10">
        <v>6</v>
      </c>
    </row>
    <row r="141" spans="2:7" x14ac:dyDescent="0.2">
      <c r="B141" s="10">
        <v>9000140</v>
      </c>
      <c r="C141" s="10" t="s">
        <v>198</v>
      </c>
      <c r="D141" s="10" t="s">
        <v>1820</v>
      </c>
      <c r="E141" s="10" t="s">
        <v>1680</v>
      </c>
      <c r="F141" s="10" t="s">
        <v>48</v>
      </c>
      <c r="G141" s="10">
        <v>3</v>
      </c>
    </row>
    <row r="142" spans="2:7" x14ac:dyDescent="0.2">
      <c r="B142" s="10">
        <v>9000141</v>
      </c>
      <c r="C142" s="10" t="s">
        <v>199</v>
      </c>
      <c r="D142" s="10" t="s">
        <v>1821</v>
      </c>
      <c r="E142" s="10" t="s">
        <v>1679</v>
      </c>
      <c r="F142" s="10" t="s">
        <v>48</v>
      </c>
      <c r="G142" s="10">
        <v>4</v>
      </c>
    </row>
    <row r="143" spans="2:7" x14ac:dyDescent="0.2">
      <c r="B143" s="10">
        <v>9000142</v>
      </c>
      <c r="C143" s="10" t="s">
        <v>200</v>
      </c>
      <c r="D143" s="10" t="s">
        <v>1822</v>
      </c>
      <c r="E143" s="10" t="s">
        <v>1680</v>
      </c>
      <c r="F143" s="10" t="s">
        <v>48</v>
      </c>
      <c r="G143" s="10">
        <v>7</v>
      </c>
    </row>
    <row r="144" spans="2:7" x14ac:dyDescent="0.2">
      <c r="B144" s="10">
        <v>9000143</v>
      </c>
      <c r="C144" s="10" t="s">
        <v>201</v>
      </c>
      <c r="D144" s="10" t="s">
        <v>1823</v>
      </c>
      <c r="E144" s="10" t="s">
        <v>1679</v>
      </c>
      <c r="F144" s="10" t="s">
        <v>48</v>
      </c>
      <c r="G144" s="10">
        <v>1</v>
      </c>
    </row>
    <row r="145" spans="2:7" x14ac:dyDescent="0.2">
      <c r="B145" s="10">
        <v>9000144</v>
      </c>
      <c r="C145" s="10" t="s">
        <v>202</v>
      </c>
      <c r="D145" s="10" t="s">
        <v>1824</v>
      </c>
      <c r="E145" s="10" t="s">
        <v>1679</v>
      </c>
      <c r="F145" s="10" t="s">
        <v>48</v>
      </c>
      <c r="G145" s="10">
        <v>9</v>
      </c>
    </row>
    <row r="146" spans="2:7" x14ac:dyDescent="0.2">
      <c r="B146" s="10">
        <v>9000145</v>
      </c>
      <c r="C146" s="10" t="s">
        <v>203</v>
      </c>
      <c r="D146" s="10" t="s">
        <v>1825</v>
      </c>
      <c r="E146" s="10" t="s">
        <v>1680</v>
      </c>
      <c r="F146" s="10" t="s">
        <v>48</v>
      </c>
      <c r="G146" s="10">
        <v>8</v>
      </c>
    </row>
    <row r="147" spans="2:7" x14ac:dyDescent="0.2">
      <c r="B147" s="10">
        <v>9000146</v>
      </c>
      <c r="C147" s="10" t="s">
        <v>204</v>
      </c>
      <c r="D147" s="10" t="s">
        <v>1826</v>
      </c>
      <c r="E147" s="10" t="s">
        <v>1680</v>
      </c>
      <c r="F147" s="10" t="s">
        <v>48</v>
      </c>
      <c r="G147" s="10">
        <v>10</v>
      </c>
    </row>
    <row r="148" spans="2:7" x14ac:dyDescent="0.2">
      <c r="B148" s="10">
        <v>9000147</v>
      </c>
      <c r="C148" s="10" t="s">
        <v>205</v>
      </c>
      <c r="D148" s="10" t="s">
        <v>1827</v>
      </c>
      <c r="E148" s="10" t="s">
        <v>1679</v>
      </c>
      <c r="F148" s="10" t="s">
        <v>48</v>
      </c>
      <c r="G148" s="10">
        <v>2</v>
      </c>
    </row>
    <row r="149" spans="2:7" x14ac:dyDescent="0.2">
      <c r="B149" s="10">
        <v>9000148</v>
      </c>
      <c r="C149" s="10" t="s">
        <v>206</v>
      </c>
      <c r="D149" s="10" t="s">
        <v>1828</v>
      </c>
      <c r="E149" s="10" t="s">
        <v>1679</v>
      </c>
      <c r="F149" s="10" t="s">
        <v>48</v>
      </c>
      <c r="G149" s="10">
        <v>2</v>
      </c>
    </row>
    <row r="150" spans="2:7" x14ac:dyDescent="0.2">
      <c r="B150" s="10">
        <v>9000149</v>
      </c>
      <c r="C150" s="10" t="s">
        <v>207</v>
      </c>
      <c r="D150" s="10" t="s">
        <v>1829</v>
      </c>
      <c r="E150" s="10" t="s">
        <v>1680</v>
      </c>
      <c r="F150" s="10" t="s">
        <v>48</v>
      </c>
      <c r="G150" s="10">
        <v>6</v>
      </c>
    </row>
    <row r="151" spans="2:7" x14ac:dyDescent="0.2">
      <c r="B151" s="10">
        <v>9000150</v>
      </c>
      <c r="C151" s="10" t="s">
        <v>208</v>
      </c>
      <c r="D151" s="10" t="s">
        <v>1830</v>
      </c>
      <c r="E151" s="10" t="s">
        <v>1680</v>
      </c>
      <c r="F151" s="10" t="s">
        <v>48</v>
      </c>
      <c r="G151" s="10">
        <v>8</v>
      </c>
    </row>
    <row r="152" spans="2:7" x14ac:dyDescent="0.2">
      <c r="B152" s="10">
        <v>9000151</v>
      </c>
      <c r="C152" s="10" t="s">
        <v>209</v>
      </c>
      <c r="D152" s="10" t="s">
        <v>1831</v>
      </c>
      <c r="E152" s="10" t="s">
        <v>1679</v>
      </c>
      <c r="F152" s="10" t="s">
        <v>48</v>
      </c>
      <c r="G152" s="10">
        <v>8</v>
      </c>
    </row>
    <row r="153" spans="2:7" x14ac:dyDescent="0.2">
      <c r="B153" s="10">
        <v>9000152</v>
      </c>
      <c r="C153" s="10" t="s">
        <v>210</v>
      </c>
      <c r="D153" s="10" t="s">
        <v>1832</v>
      </c>
      <c r="E153" s="10" t="s">
        <v>1680</v>
      </c>
      <c r="F153" s="10" t="s">
        <v>48</v>
      </c>
      <c r="G153" s="10">
        <v>10</v>
      </c>
    </row>
    <row r="154" spans="2:7" x14ac:dyDescent="0.2">
      <c r="B154" s="10">
        <v>9000153</v>
      </c>
      <c r="C154" s="10" t="s">
        <v>211</v>
      </c>
      <c r="D154" s="10" t="s">
        <v>1833</v>
      </c>
      <c r="E154" s="10" t="s">
        <v>1679</v>
      </c>
      <c r="F154" s="10" t="s">
        <v>48</v>
      </c>
      <c r="G154" s="10">
        <v>6</v>
      </c>
    </row>
    <row r="155" spans="2:7" x14ac:dyDescent="0.2">
      <c r="B155" s="10">
        <v>9000154</v>
      </c>
      <c r="C155" s="10" t="s">
        <v>212</v>
      </c>
      <c r="D155" s="10" t="s">
        <v>1834</v>
      </c>
      <c r="E155" s="10" t="s">
        <v>1679</v>
      </c>
      <c r="F155" s="10" t="s">
        <v>48</v>
      </c>
      <c r="G155" s="10">
        <v>5</v>
      </c>
    </row>
    <row r="156" spans="2:7" x14ac:dyDescent="0.2">
      <c r="B156" s="10">
        <v>9000155</v>
      </c>
      <c r="C156" s="10" t="s">
        <v>213</v>
      </c>
      <c r="D156" s="10" t="s">
        <v>1835</v>
      </c>
      <c r="E156" s="10" t="s">
        <v>1679</v>
      </c>
      <c r="F156" s="10" t="s">
        <v>48</v>
      </c>
      <c r="G156" s="10">
        <v>8</v>
      </c>
    </row>
    <row r="157" spans="2:7" x14ac:dyDescent="0.2">
      <c r="B157" s="10">
        <v>9000156</v>
      </c>
      <c r="C157" s="10" t="s">
        <v>214</v>
      </c>
      <c r="D157" s="10" t="s">
        <v>1836</v>
      </c>
      <c r="E157" s="10" t="s">
        <v>1680</v>
      </c>
      <c r="F157" s="10" t="s">
        <v>48</v>
      </c>
      <c r="G157" s="10">
        <v>4</v>
      </c>
    </row>
    <row r="158" spans="2:7" x14ac:dyDescent="0.2">
      <c r="B158" s="10">
        <v>9000157</v>
      </c>
      <c r="C158" s="10" t="s">
        <v>215</v>
      </c>
      <c r="D158" s="10" t="s">
        <v>1837</v>
      </c>
      <c r="E158" s="10" t="s">
        <v>1680</v>
      </c>
      <c r="F158" s="10" t="s">
        <v>48</v>
      </c>
      <c r="G158" s="10">
        <v>3</v>
      </c>
    </row>
    <row r="159" spans="2:7" x14ac:dyDescent="0.2">
      <c r="B159" s="10">
        <v>9000158</v>
      </c>
      <c r="C159" s="10" t="s">
        <v>216</v>
      </c>
      <c r="D159" s="10" t="s">
        <v>1838</v>
      </c>
      <c r="E159" s="10" t="s">
        <v>1679</v>
      </c>
      <c r="F159" s="10" t="s">
        <v>48</v>
      </c>
      <c r="G159" s="10">
        <v>6</v>
      </c>
    </row>
    <row r="160" spans="2:7" x14ac:dyDescent="0.2">
      <c r="B160" s="10">
        <v>9000159</v>
      </c>
      <c r="C160" s="10" t="s">
        <v>217</v>
      </c>
      <c r="D160" s="10" t="s">
        <v>1839</v>
      </c>
      <c r="E160" s="10" t="s">
        <v>1680</v>
      </c>
      <c r="F160" s="10" t="s">
        <v>48</v>
      </c>
      <c r="G160" s="10">
        <v>2</v>
      </c>
    </row>
    <row r="161" spans="2:7" x14ac:dyDescent="0.2">
      <c r="B161" s="10">
        <v>9000160</v>
      </c>
      <c r="C161" s="10" t="s">
        <v>218</v>
      </c>
      <c r="D161" s="10" t="s">
        <v>1840</v>
      </c>
      <c r="E161" s="10" t="s">
        <v>1680</v>
      </c>
      <c r="F161" s="10" t="s">
        <v>48</v>
      </c>
      <c r="G161" s="10">
        <v>1</v>
      </c>
    </row>
    <row r="162" spans="2:7" x14ac:dyDescent="0.2">
      <c r="B162" s="10">
        <v>9000161</v>
      </c>
      <c r="C162" s="10" t="s">
        <v>219</v>
      </c>
      <c r="D162" s="10" t="s">
        <v>1841</v>
      </c>
      <c r="E162" s="10" t="s">
        <v>1680</v>
      </c>
      <c r="F162" s="10" t="s">
        <v>48</v>
      </c>
      <c r="G162" s="10">
        <v>1</v>
      </c>
    </row>
    <row r="163" spans="2:7" x14ac:dyDescent="0.2">
      <c r="B163" s="10">
        <v>9000162</v>
      </c>
      <c r="C163" s="10" t="s">
        <v>220</v>
      </c>
      <c r="D163" s="10" t="s">
        <v>1842</v>
      </c>
      <c r="E163" s="10" t="s">
        <v>1680</v>
      </c>
      <c r="F163" s="10" t="s">
        <v>48</v>
      </c>
      <c r="G163" s="10">
        <v>6</v>
      </c>
    </row>
    <row r="164" spans="2:7" x14ac:dyDescent="0.2">
      <c r="B164" s="10">
        <v>9000163</v>
      </c>
      <c r="C164" s="10" t="s">
        <v>221</v>
      </c>
      <c r="D164" s="10" t="s">
        <v>1843</v>
      </c>
      <c r="E164" s="10" t="s">
        <v>1679</v>
      </c>
      <c r="F164" s="10" t="s">
        <v>48</v>
      </c>
      <c r="G164" s="10">
        <v>8</v>
      </c>
    </row>
    <row r="165" spans="2:7" x14ac:dyDescent="0.2">
      <c r="B165" s="10">
        <v>9000164</v>
      </c>
      <c r="C165" s="10" t="s">
        <v>222</v>
      </c>
      <c r="D165" s="10" t="s">
        <v>1844</v>
      </c>
      <c r="E165" s="10" t="s">
        <v>1679</v>
      </c>
      <c r="F165" s="10" t="s">
        <v>48</v>
      </c>
      <c r="G165" s="10">
        <v>7</v>
      </c>
    </row>
    <row r="166" spans="2:7" x14ac:dyDescent="0.2">
      <c r="B166" s="10">
        <v>9000165</v>
      </c>
      <c r="C166" s="10" t="s">
        <v>223</v>
      </c>
      <c r="D166" s="10" t="s">
        <v>1845</v>
      </c>
      <c r="E166" s="10" t="s">
        <v>1680</v>
      </c>
      <c r="F166" s="10" t="s">
        <v>48</v>
      </c>
      <c r="G166" s="10">
        <v>4</v>
      </c>
    </row>
    <row r="167" spans="2:7" x14ac:dyDescent="0.2">
      <c r="B167" s="10">
        <v>9000166</v>
      </c>
      <c r="C167" s="10" t="s">
        <v>224</v>
      </c>
      <c r="D167" s="10" t="s">
        <v>1846</v>
      </c>
      <c r="E167" s="10" t="s">
        <v>1680</v>
      </c>
      <c r="F167" s="10" t="s">
        <v>48</v>
      </c>
      <c r="G167" s="10">
        <v>1</v>
      </c>
    </row>
    <row r="168" spans="2:7" x14ac:dyDescent="0.2">
      <c r="B168" s="10">
        <v>9000167</v>
      </c>
      <c r="C168" s="10" t="s">
        <v>225</v>
      </c>
      <c r="D168" s="10" t="s">
        <v>1847</v>
      </c>
      <c r="E168" s="10" t="s">
        <v>1680</v>
      </c>
      <c r="F168" s="10" t="s">
        <v>48</v>
      </c>
      <c r="G168" s="10">
        <v>7</v>
      </c>
    </row>
    <row r="169" spans="2:7" x14ac:dyDescent="0.2">
      <c r="B169" s="10">
        <v>9000168</v>
      </c>
      <c r="C169" s="10" t="s">
        <v>226</v>
      </c>
      <c r="D169" s="10" t="s">
        <v>1848</v>
      </c>
      <c r="E169" s="10" t="s">
        <v>1680</v>
      </c>
      <c r="F169" s="10" t="s">
        <v>48</v>
      </c>
      <c r="G169" s="10">
        <v>6</v>
      </c>
    </row>
    <row r="170" spans="2:7" x14ac:dyDescent="0.2">
      <c r="B170" s="10">
        <v>9000169</v>
      </c>
      <c r="C170" s="10" t="s">
        <v>227</v>
      </c>
      <c r="D170" s="10" t="s">
        <v>1849</v>
      </c>
      <c r="E170" s="10" t="s">
        <v>1680</v>
      </c>
      <c r="F170" s="10" t="s">
        <v>48</v>
      </c>
      <c r="G170" s="10">
        <v>10</v>
      </c>
    </row>
    <row r="171" spans="2:7" x14ac:dyDescent="0.2">
      <c r="B171" s="10">
        <v>9000170</v>
      </c>
      <c r="C171" s="10" t="s">
        <v>228</v>
      </c>
      <c r="D171" s="10" t="s">
        <v>1850</v>
      </c>
      <c r="E171" s="10" t="s">
        <v>1680</v>
      </c>
      <c r="F171" s="10" t="s">
        <v>48</v>
      </c>
      <c r="G171" s="10">
        <v>9</v>
      </c>
    </row>
    <row r="172" spans="2:7" x14ac:dyDescent="0.2">
      <c r="B172" s="10">
        <v>9000171</v>
      </c>
      <c r="C172" s="10" t="s">
        <v>229</v>
      </c>
      <c r="D172" s="10" t="s">
        <v>1851</v>
      </c>
      <c r="E172" s="10" t="s">
        <v>1680</v>
      </c>
      <c r="F172" s="10" t="s">
        <v>48</v>
      </c>
      <c r="G172" s="10">
        <v>9</v>
      </c>
    </row>
    <row r="173" spans="2:7" x14ac:dyDescent="0.2">
      <c r="B173" s="10">
        <v>9000172</v>
      </c>
      <c r="C173" s="10" t="s">
        <v>230</v>
      </c>
      <c r="D173" s="10" t="s">
        <v>1852</v>
      </c>
      <c r="E173" s="10" t="s">
        <v>1679</v>
      </c>
      <c r="F173" s="10" t="s">
        <v>48</v>
      </c>
      <c r="G173" s="10">
        <v>8</v>
      </c>
    </row>
    <row r="174" spans="2:7" x14ac:dyDescent="0.2">
      <c r="B174" s="10">
        <v>9000173</v>
      </c>
      <c r="C174" s="10" t="s">
        <v>231</v>
      </c>
      <c r="D174" s="10" t="s">
        <v>1853</v>
      </c>
      <c r="E174" s="10" t="s">
        <v>1680</v>
      </c>
      <c r="F174" s="10" t="s">
        <v>48</v>
      </c>
      <c r="G174" s="10">
        <v>5</v>
      </c>
    </row>
    <row r="175" spans="2:7" x14ac:dyDescent="0.2">
      <c r="B175" s="10">
        <v>9000174</v>
      </c>
      <c r="C175" s="10" t="s">
        <v>232</v>
      </c>
      <c r="D175" s="10" t="s">
        <v>1854</v>
      </c>
      <c r="E175" s="10" t="s">
        <v>1680</v>
      </c>
      <c r="F175" s="10" t="s">
        <v>48</v>
      </c>
      <c r="G175" s="10">
        <v>7</v>
      </c>
    </row>
    <row r="176" spans="2:7" x14ac:dyDescent="0.2">
      <c r="B176" s="10">
        <v>9000175</v>
      </c>
      <c r="C176" s="10" t="s">
        <v>233</v>
      </c>
      <c r="D176" s="10" t="s">
        <v>1855</v>
      </c>
      <c r="E176" s="10" t="s">
        <v>1680</v>
      </c>
      <c r="F176" s="10" t="s">
        <v>48</v>
      </c>
      <c r="G176" s="10">
        <v>3</v>
      </c>
    </row>
    <row r="177" spans="2:7" x14ac:dyDescent="0.2">
      <c r="B177" s="10">
        <v>9000176</v>
      </c>
      <c r="C177" s="10" t="s">
        <v>234</v>
      </c>
      <c r="D177" s="10" t="s">
        <v>1856</v>
      </c>
      <c r="E177" s="10" t="s">
        <v>1679</v>
      </c>
      <c r="F177" s="10" t="s">
        <v>48</v>
      </c>
      <c r="G177" s="10">
        <v>7</v>
      </c>
    </row>
    <row r="178" spans="2:7" x14ac:dyDescent="0.2">
      <c r="B178" s="10">
        <v>9000177</v>
      </c>
      <c r="C178" s="10" t="s">
        <v>235</v>
      </c>
      <c r="D178" s="10" t="s">
        <v>1857</v>
      </c>
      <c r="E178" s="10" t="s">
        <v>1679</v>
      </c>
      <c r="F178" s="10" t="s">
        <v>48</v>
      </c>
      <c r="G178" s="10">
        <v>3</v>
      </c>
    </row>
    <row r="179" spans="2:7" x14ac:dyDescent="0.2">
      <c r="B179" s="10">
        <v>9000178</v>
      </c>
      <c r="C179" s="10" t="s">
        <v>236</v>
      </c>
      <c r="D179" s="10" t="s">
        <v>1858</v>
      </c>
      <c r="E179" s="10" t="s">
        <v>1679</v>
      </c>
      <c r="F179" s="10" t="s">
        <v>48</v>
      </c>
      <c r="G179" s="10">
        <v>10</v>
      </c>
    </row>
    <row r="180" spans="2:7" x14ac:dyDescent="0.2">
      <c r="B180" s="10">
        <v>9000179</v>
      </c>
      <c r="C180" s="10" t="s">
        <v>237</v>
      </c>
      <c r="D180" s="10" t="s">
        <v>1859</v>
      </c>
      <c r="E180" s="10" t="s">
        <v>1680</v>
      </c>
      <c r="F180" s="10" t="s">
        <v>48</v>
      </c>
      <c r="G180" s="10">
        <v>1</v>
      </c>
    </row>
    <row r="181" spans="2:7" x14ac:dyDescent="0.2">
      <c r="B181" s="10">
        <v>9000180</v>
      </c>
      <c r="C181" s="10" t="s">
        <v>238</v>
      </c>
      <c r="D181" s="10" t="s">
        <v>1860</v>
      </c>
      <c r="E181" s="10" t="s">
        <v>1679</v>
      </c>
      <c r="F181" s="10" t="s">
        <v>48</v>
      </c>
      <c r="G181" s="10">
        <v>6</v>
      </c>
    </row>
    <row r="182" spans="2:7" x14ac:dyDescent="0.2">
      <c r="B182" s="10">
        <v>9000181</v>
      </c>
      <c r="C182" s="10" t="s">
        <v>239</v>
      </c>
      <c r="D182" s="10" t="s">
        <v>1861</v>
      </c>
      <c r="E182" s="10" t="s">
        <v>1679</v>
      </c>
      <c r="F182" s="10" t="s">
        <v>48</v>
      </c>
      <c r="G182" s="10">
        <v>8</v>
      </c>
    </row>
    <row r="183" spans="2:7" x14ac:dyDescent="0.2">
      <c r="B183" s="10">
        <v>9000182</v>
      </c>
      <c r="C183" s="10" t="s">
        <v>240</v>
      </c>
      <c r="D183" s="10" t="s">
        <v>1862</v>
      </c>
      <c r="E183" s="10" t="s">
        <v>1679</v>
      </c>
      <c r="F183" s="10" t="s">
        <v>48</v>
      </c>
      <c r="G183" s="10">
        <v>7</v>
      </c>
    </row>
    <row r="184" spans="2:7" x14ac:dyDescent="0.2">
      <c r="B184" s="10">
        <v>9000183</v>
      </c>
      <c r="C184" s="10" t="s">
        <v>241</v>
      </c>
      <c r="D184" s="10" t="s">
        <v>1863</v>
      </c>
      <c r="E184" s="10" t="s">
        <v>1680</v>
      </c>
      <c r="F184" s="10" t="s">
        <v>48</v>
      </c>
      <c r="G184" s="10">
        <v>3</v>
      </c>
    </row>
    <row r="185" spans="2:7" x14ac:dyDescent="0.2">
      <c r="B185" s="10">
        <v>9000184</v>
      </c>
      <c r="C185" s="10" t="s">
        <v>242</v>
      </c>
      <c r="D185" s="10" t="s">
        <v>1864</v>
      </c>
      <c r="E185" s="10" t="s">
        <v>1679</v>
      </c>
      <c r="F185" s="10" t="s">
        <v>48</v>
      </c>
      <c r="G185" s="10">
        <v>4</v>
      </c>
    </row>
    <row r="186" spans="2:7" x14ac:dyDescent="0.2">
      <c r="B186" s="10">
        <v>9000185</v>
      </c>
      <c r="C186" s="10" t="s">
        <v>243</v>
      </c>
      <c r="D186" s="10" t="s">
        <v>1865</v>
      </c>
      <c r="E186" s="10" t="s">
        <v>1679</v>
      </c>
      <c r="F186" s="10" t="s">
        <v>48</v>
      </c>
      <c r="G186" s="10">
        <v>9</v>
      </c>
    </row>
    <row r="187" spans="2:7" x14ac:dyDescent="0.2">
      <c r="B187" s="10">
        <v>9000186</v>
      </c>
      <c r="C187" s="10" t="s">
        <v>244</v>
      </c>
      <c r="D187" s="10" t="s">
        <v>1866</v>
      </c>
      <c r="E187" s="10" t="s">
        <v>1680</v>
      </c>
      <c r="F187" s="10" t="s">
        <v>48</v>
      </c>
      <c r="G187" s="10">
        <v>2</v>
      </c>
    </row>
    <row r="188" spans="2:7" x14ac:dyDescent="0.2">
      <c r="B188" s="10">
        <v>9000187</v>
      </c>
      <c r="C188" s="10" t="s">
        <v>245</v>
      </c>
      <c r="D188" s="10" t="s">
        <v>1867</v>
      </c>
      <c r="E188" s="10" t="s">
        <v>1679</v>
      </c>
      <c r="F188" s="10" t="s">
        <v>48</v>
      </c>
      <c r="G188" s="10">
        <v>1</v>
      </c>
    </row>
    <row r="189" spans="2:7" x14ac:dyDescent="0.2">
      <c r="B189" s="10">
        <v>9000188</v>
      </c>
      <c r="C189" s="10" t="s">
        <v>246</v>
      </c>
      <c r="D189" s="10" t="s">
        <v>1868</v>
      </c>
      <c r="E189" s="10" t="s">
        <v>1679</v>
      </c>
      <c r="F189" s="10" t="s">
        <v>48</v>
      </c>
      <c r="G189" s="10">
        <v>5</v>
      </c>
    </row>
    <row r="190" spans="2:7" x14ac:dyDescent="0.2">
      <c r="B190" s="10">
        <v>9000189</v>
      </c>
      <c r="C190" s="10" t="s">
        <v>247</v>
      </c>
      <c r="D190" s="10" t="s">
        <v>1869</v>
      </c>
      <c r="E190" s="10" t="s">
        <v>1679</v>
      </c>
      <c r="F190" s="10" t="s">
        <v>48</v>
      </c>
      <c r="G190" s="10">
        <v>6</v>
      </c>
    </row>
    <row r="191" spans="2:7" x14ac:dyDescent="0.2">
      <c r="B191" s="10">
        <v>9000190</v>
      </c>
      <c r="C191" s="10" t="s">
        <v>248</v>
      </c>
      <c r="D191" s="10" t="s">
        <v>1870</v>
      </c>
      <c r="E191" s="10" t="s">
        <v>1679</v>
      </c>
      <c r="F191" s="10" t="s">
        <v>48</v>
      </c>
      <c r="G191" s="10">
        <v>1</v>
      </c>
    </row>
    <row r="192" spans="2:7" x14ac:dyDescent="0.2">
      <c r="B192" s="10">
        <v>9000191</v>
      </c>
      <c r="C192" s="10" t="s">
        <v>249</v>
      </c>
      <c r="D192" s="10" t="s">
        <v>1871</v>
      </c>
      <c r="E192" s="10" t="s">
        <v>1679</v>
      </c>
      <c r="F192" s="10" t="s">
        <v>48</v>
      </c>
      <c r="G192" s="10">
        <v>8</v>
      </c>
    </row>
    <row r="193" spans="2:7" x14ac:dyDescent="0.2">
      <c r="B193" s="10">
        <v>9000192</v>
      </c>
      <c r="C193" s="10" t="s">
        <v>250</v>
      </c>
      <c r="D193" s="10" t="s">
        <v>1872</v>
      </c>
      <c r="E193" s="10" t="s">
        <v>1680</v>
      </c>
      <c r="F193" s="10" t="s">
        <v>48</v>
      </c>
      <c r="G193" s="10">
        <v>2</v>
      </c>
    </row>
    <row r="194" spans="2:7" x14ac:dyDescent="0.2">
      <c r="B194" s="10">
        <v>9000193</v>
      </c>
      <c r="C194" s="10" t="s">
        <v>251</v>
      </c>
      <c r="D194" s="10" t="s">
        <v>1873</v>
      </c>
      <c r="E194" s="10" t="s">
        <v>1679</v>
      </c>
      <c r="F194" s="10" t="s">
        <v>48</v>
      </c>
      <c r="G194" s="10">
        <v>10</v>
      </c>
    </row>
    <row r="195" spans="2:7" x14ac:dyDescent="0.2">
      <c r="B195" s="10">
        <v>9000194</v>
      </c>
      <c r="C195" s="10" t="s">
        <v>252</v>
      </c>
      <c r="D195" s="10" t="s">
        <v>1874</v>
      </c>
      <c r="E195" s="10" t="s">
        <v>1679</v>
      </c>
      <c r="F195" s="10" t="s">
        <v>48</v>
      </c>
      <c r="G195" s="10">
        <v>1</v>
      </c>
    </row>
    <row r="196" spans="2:7" x14ac:dyDescent="0.2">
      <c r="B196" s="10">
        <v>9000195</v>
      </c>
      <c r="C196" s="10" t="s">
        <v>253</v>
      </c>
      <c r="D196" s="10" t="s">
        <v>1875</v>
      </c>
      <c r="E196" s="10" t="s">
        <v>1680</v>
      </c>
      <c r="F196" s="10" t="s">
        <v>48</v>
      </c>
      <c r="G196" s="10">
        <v>8</v>
      </c>
    </row>
    <row r="197" spans="2:7" x14ac:dyDescent="0.2">
      <c r="B197" s="10">
        <v>9000196</v>
      </c>
      <c r="C197" s="10" t="s">
        <v>254</v>
      </c>
      <c r="D197" s="10" t="s">
        <v>1876</v>
      </c>
      <c r="E197" s="10" t="s">
        <v>1679</v>
      </c>
      <c r="F197" s="10" t="s">
        <v>48</v>
      </c>
      <c r="G197" s="10">
        <v>5</v>
      </c>
    </row>
    <row r="198" spans="2:7" x14ac:dyDescent="0.2">
      <c r="B198" s="10">
        <v>9000197</v>
      </c>
      <c r="C198" s="10" t="s">
        <v>255</v>
      </c>
      <c r="D198" s="10" t="s">
        <v>1877</v>
      </c>
      <c r="E198" s="10" t="s">
        <v>1680</v>
      </c>
      <c r="F198" s="10" t="s">
        <v>48</v>
      </c>
      <c r="G198" s="10">
        <v>4</v>
      </c>
    </row>
    <row r="199" spans="2:7" x14ac:dyDescent="0.2">
      <c r="B199" s="10">
        <v>9000198</v>
      </c>
      <c r="C199" s="10" t="s">
        <v>256</v>
      </c>
      <c r="D199" s="10" t="s">
        <v>1878</v>
      </c>
      <c r="E199" s="10" t="s">
        <v>1680</v>
      </c>
      <c r="F199" s="10" t="s">
        <v>48</v>
      </c>
      <c r="G199" s="10">
        <v>4</v>
      </c>
    </row>
    <row r="200" spans="2:7" x14ac:dyDescent="0.2">
      <c r="B200" s="10">
        <v>9000199</v>
      </c>
      <c r="C200" s="10" t="s">
        <v>257</v>
      </c>
      <c r="D200" s="10" t="s">
        <v>1879</v>
      </c>
      <c r="E200" s="10" t="s">
        <v>1679</v>
      </c>
      <c r="F200" s="10" t="s">
        <v>48</v>
      </c>
      <c r="G200" s="10">
        <v>9</v>
      </c>
    </row>
    <row r="201" spans="2:7" x14ac:dyDescent="0.2">
      <c r="B201" s="10">
        <v>9000200</v>
      </c>
      <c r="C201" s="10" t="s">
        <v>258</v>
      </c>
      <c r="D201" s="10" t="s">
        <v>1880</v>
      </c>
      <c r="E201" s="10" t="s">
        <v>1679</v>
      </c>
      <c r="F201" s="10" t="s">
        <v>48</v>
      </c>
      <c r="G201" s="10">
        <v>4</v>
      </c>
    </row>
    <row r="202" spans="2:7" x14ac:dyDescent="0.2">
      <c r="B202" s="10">
        <v>9000201</v>
      </c>
      <c r="C202" s="10" t="s">
        <v>259</v>
      </c>
      <c r="D202" s="10" t="s">
        <v>1881</v>
      </c>
      <c r="E202" s="10" t="s">
        <v>1679</v>
      </c>
      <c r="F202" s="10" t="s">
        <v>48</v>
      </c>
      <c r="G202" s="10">
        <v>4</v>
      </c>
    </row>
    <row r="203" spans="2:7" x14ac:dyDescent="0.2">
      <c r="B203" s="10">
        <v>9000202</v>
      </c>
      <c r="C203" s="10" t="s">
        <v>260</v>
      </c>
      <c r="D203" s="10" t="s">
        <v>1882</v>
      </c>
      <c r="E203" s="10" t="s">
        <v>1680</v>
      </c>
      <c r="F203" s="10" t="s">
        <v>48</v>
      </c>
      <c r="G203" s="10">
        <v>7</v>
      </c>
    </row>
    <row r="204" spans="2:7" x14ac:dyDescent="0.2">
      <c r="B204" s="10">
        <v>9000203</v>
      </c>
      <c r="C204" s="10" t="s">
        <v>261</v>
      </c>
      <c r="D204" s="10" t="s">
        <v>1883</v>
      </c>
      <c r="E204" s="10" t="s">
        <v>1679</v>
      </c>
      <c r="F204" s="10" t="s">
        <v>48</v>
      </c>
      <c r="G204" s="10">
        <v>4</v>
      </c>
    </row>
    <row r="205" spans="2:7" x14ac:dyDescent="0.2">
      <c r="B205" s="10">
        <v>9000204</v>
      </c>
      <c r="C205" s="10" t="s">
        <v>262</v>
      </c>
      <c r="D205" s="10" t="s">
        <v>1884</v>
      </c>
      <c r="E205" s="10" t="s">
        <v>1679</v>
      </c>
      <c r="F205" s="10" t="s">
        <v>48</v>
      </c>
      <c r="G205" s="10">
        <v>10</v>
      </c>
    </row>
    <row r="206" spans="2:7" x14ac:dyDescent="0.2">
      <c r="B206" s="10">
        <v>9000205</v>
      </c>
      <c r="C206" s="10" t="s">
        <v>263</v>
      </c>
      <c r="D206" s="10" t="s">
        <v>1885</v>
      </c>
      <c r="E206" s="10" t="s">
        <v>1679</v>
      </c>
      <c r="F206" s="10" t="s">
        <v>48</v>
      </c>
      <c r="G206" s="10">
        <v>5</v>
      </c>
    </row>
    <row r="207" spans="2:7" x14ac:dyDescent="0.2">
      <c r="B207" s="10">
        <v>9000206</v>
      </c>
      <c r="C207" s="10" t="s">
        <v>264</v>
      </c>
      <c r="D207" s="10" t="s">
        <v>1886</v>
      </c>
      <c r="E207" s="10" t="s">
        <v>1679</v>
      </c>
      <c r="F207" s="10" t="s">
        <v>48</v>
      </c>
      <c r="G207" s="10">
        <v>5</v>
      </c>
    </row>
    <row r="208" spans="2:7" x14ac:dyDescent="0.2">
      <c r="B208" s="10">
        <v>9000207</v>
      </c>
      <c r="C208" s="10" t="s">
        <v>265</v>
      </c>
      <c r="D208" s="10" t="s">
        <v>1887</v>
      </c>
      <c r="E208" s="10" t="s">
        <v>1680</v>
      </c>
      <c r="F208" s="10" t="s">
        <v>48</v>
      </c>
      <c r="G208" s="10">
        <v>3</v>
      </c>
    </row>
    <row r="209" spans="2:7" x14ac:dyDescent="0.2">
      <c r="B209" s="10">
        <v>9000208</v>
      </c>
      <c r="C209" s="10" t="s">
        <v>266</v>
      </c>
      <c r="D209" s="10" t="s">
        <v>1888</v>
      </c>
      <c r="E209" s="10" t="s">
        <v>1679</v>
      </c>
      <c r="F209" s="10" t="s">
        <v>48</v>
      </c>
      <c r="G209" s="10">
        <v>9</v>
      </c>
    </row>
    <row r="210" spans="2:7" x14ac:dyDescent="0.2">
      <c r="B210" s="10">
        <v>9000209</v>
      </c>
      <c r="C210" s="10" t="s">
        <v>267</v>
      </c>
      <c r="D210" s="10" t="s">
        <v>1889</v>
      </c>
      <c r="E210" s="10" t="s">
        <v>1680</v>
      </c>
      <c r="F210" s="10" t="s">
        <v>48</v>
      </c>
      <c r="G210" s="10">
        <v>5</v>
      </c>
    </row>
    <row r="211" spans="2:7" x14ac:dyDescent="0.2">
      <c r="B211" s="10">
        <v>9000210</v>
      </c>
      <c r="C211" s="10" t="s">
        <v>268</v>
      </c>
      <c r="D211" s="10" t="s">
        <v>1890</v>
      </c>
      <c r="E211" s="10" t="s">
        <v>1679</v>
      </c>
      <c r="F211" s="10" t="s">
        <v>48</v>
      </c>
      <c r="G211" s="10">
        <v>3</v>
      </c>
    </row>
    <row r="212" spans="2:7" x14ac:dyDescent="0.2">
      <c r="B212" s="10">
        <v>9000211</v>
      </c>
      <c r="C212" s="10" t="s">
        <v>269</v>
      </c>
      <c r="D212" s="10" t="s">
        <v>1882</v>
      </c>
      <c r="E212" s="10" t="s">
        <v>1679</v>
      </c>
      <c r="F212" s="10" t="s">
        <v>50</v>
      </c>
      <c r="G212" s="10">
        <v>3</v>
      </c>
    </row>
    <row r="213" spans="2:7" x14ac:dyDescent="0.2">
      <c r="B213" s="10">
        <v>9000212</v>
      </c>
      <c r="C213" s="10" t="s">
        <v>270</v>
      </c>
      <c r="D213" s="10" t="s">
        <v>1891</v>
      </c>
      <c r="E213" s="10" t="s">
        <v>1680</v>
      </c>
      <c r="F213" s="10" t="s">
        <v>49</v>
      </c>
      <c r="G213" s="10">
        <v>7</v>
      </c>
    </row>
    <row r="214" spans="2:7" x14ac:dyDescent="0.2">
      <c r="B214" s="10">
        <v>9000213</v>
      </c>
      <c r="C214" s="10" t="s">
        <v>271</v>
      </c>
      <c r="D214" s="10" t="s">
        <v>1892</v>
      </c>
      <c r="E214" s="10" t="s">
        <v>1680</v>
      </c>
      <c r="F214" s="10" t="s">
        <v>53</v>
      </c>
      <c r="G214" s="10">
        <v>9</v>
      </c>
    </row>
    <row r="215" spans="2:7" x14ac:dyDescent="0.2">
      <c r="B215" s="10">
        <v>9000214</v>
      </c>
      <c r="C215" s="10" t="s">
        <v>272</v>
      </c>
      <c r="D215" s="10" t="s">
        <v>1893</v>
      </c>
      <c r="E215" s="10" t="s">
        <v>1680</v>
      </c>
      <c r="F215" s="10" t="s">
        <v>49</v>
      </c>
      <c r="G215" s="10">
        <v>9</v>
      </c>
    </row>
    <row r="216" spans="2:7" x14ac:dyDescent="0.2">
      <c r="B216" s="10">
        <v>9000215</v>
      </c>
      <c r="C216" s="10" t="s">
        <v>273</v>
      </c>
      <c r="D216" s="10" t="s">
        <v>1894</v>
      </c>
      <c r="E216" s="10" t="s">
        <v>1680</v>
      </c>
      <c r="F216" s="10" t="s">
        <v>49</v>
      </c>
      <c r="G216" s="10">
        <v>3</v>
      </c>
    </row>
    <row r="217" spans="2:7" x14ac:dyDescent="0.2">
      <c r="B217" s="10">
        <v>9000216</v>
      </c>
      <c r="C217" s="10" t="s">
        <v>274</v>
      </c>
      <c r="D217" s="10" t="s">
        <v>1895</v>
      </c>
      <c r="E217" s="10" t="s">
        <v>1679</v>
      </c>
      <c r="F217" s="10" t="s">
        <v>50</v>
      </c>
      <c r="G217" s="10">
        <v>3</v>
      </c>
    </row>
    <row r="218" spans="2:7" x14ac:dyDescent="0.2">
      <c r="B218" s="10">
        <v>9000217</v>
      </c>
      <c r="C218" s="10" t="s">
        <v>275</v>
      </c>
      <c r="D218" s="10" t="s">
        <v>1896</v>
      </c>
      <c r="E218" s="10" t="s">
        <v>1679</v>
      </c>
      <c r="F218" s="10" t="s">
        <v>49</v>
      </c>
      <c r="G218" s="10">
        <v>5</v>
      </c>
    </row>
    <row r="219" spans="2:7" x14ac:dyDescent="0.2">
      <c r="B219" s="10">
        <v>9000218</v>
      </c>
      <c r="C219" s="10" t="s">
        <v>276</v>
      </c>
      <c r="D219" s="10" t="s">
        <v>1897</v>
      </c>
      <c r="E219" s="10" t="s">
        <v>1680</v>
      </c>
      <c r="F219" s="10" t="s">
        <v>50</v>
      </c>
      <c r="G219" s="10">
        <v>3</v>
      </c>
    </row>
    <row r="220" spans="2:7" x14ac:dyDescent="0.2">
      <c r="B220" s="10">
        <v>9000219</v>
      </c>
      <c r="C220" s="10" t="s">
        <v>277</v>
      </c>
      <c r="D220" s="10" t="s">
        <v>1898</v>
      </c>
      <c r="E220" s="10" t="s">
        <v>1679</v>
      </c>
      <c r="F220" s="10" t="s">
        <v>50</v>
      </c>
      <c r="G220" s="10">
        <v>10</v>
      </c>
    </row>
    <row r="221" spans="2:7" x14ac:dyDescent="0.2">
      <c r="B221" s="10">
        <v>9000220</v>
      </c>
      <c r="C221" s="10" t="s">
        <v>278</v>
      </c>
      <c r="D221" s="10" t="s">
        <v>1723</v>
      </c>
      <c r="E221" s="10" t="s">
        <v>1679</v>
      </c>
      <c r="F221" s="10" t="s">
        <v>53</v>
      </c>
      <c r="G221" s="10">
        <v>2</v>
      </c>
    </row>
    <row r="222" spans="2:7" x14ac:dyDescent="0.2">
      <c r="B222" s="10">
        <v>9000221</v>
      </c>
      <c r="C222" s="10" t="s">
        <v>279</v>
      </c>
      <c r="D222" s="10" t="s">
        <v>1899</v>
      </c>
      <c r="E222" s="10" t="s">
        <v>1679</v>
      </c>
      <c r="F222" s="10" t="s">
        <v>50</v>
      </c>
      <c r="G222" s="10">
        <v>4</v>
      </c>
    </row>
    <row r="223" spans="2:7" x14ac:dyDescent="0.2">
      <c r="B223" s="10">
        <v>9000222</v>
      </c>
      <c r="C223" s="10" t="s">
        <v>280</v>
      </c>
      <c r="D223" s="10" t="s">
        <v>1900</v>
      </c>
      <c r="E223" s="10" t="s">
        <v>1679</v>
      </c>
      <c r="F223" s="10" t="s">
        <v>50</v>
      </c>
      <c r="G223" s="10">
        <v>3</v>
      </c>
    </row>
    <row r="224" spans="2:7" x14ac:dyDescent="0.2">
      <c r="B224" s="10">
        <v>9000223</v>
      </c>
      <c r="C224" s="10" t="s">
        <v>281</v>
      </c>
      <c r="D224" s="10" t="s">
        <v>1901</v>
      </c>
      <c r="E224" s="10" t="s">
        <v>1679</v>
      </c>
      <c r="F224" s="10" t="s">
        <v>49</v>
      </c>
      <c r="G224" s="10">
        <v>4</v>
      </c>
    </row>
    <row r="225" spans="2:7" x14ac:dyDescent="0.2">
      <c r="B225" s="10">
        <v>9000224</v>
      </c>
      <c r="C225" s="10" t="s">
        <v>282</v>
      </c>
      <c r="D225" s="10" t="s">
        <v>1793</v>
      </c>
      <c r="E225" s="10" t="s">
        <v>1679</v>
      </c>
      <c r="F225" s="10" t="s">
        <v>49</v>
      </c>
      <c r="G225" s="10">
        <v>8</v>
      </c>
    </row>
    <row r="226" spans="2:7" x14ac:dyDescent="0.2">
      <c r="B226" s="10">
        <v>9000225</v>
      </c>
      <c r="C226" s="10" t="s">
        <v>283</v>
      </c>
      <c r="D226" s="10" t="s">
        <v>1902</v>
      </c>
      <c r="E226" s="10" t="s">
        <v>1680</v>
      </c>
      <c r="F226" s="10" t="s">
        <v>52</v>
      </c>
      <c r="G226" s="10">
        <v>10</v>
      </c>
    </row>
    <row r="227" spans="2:7" x14ac:dyDescent="0.2">
      <c r="B227" s="10">
        <v>9000226</v>
      </c>
      <c r="C227" s="10" t="s">
        <v>284</v>
      </c>
      <c r="D227" s="10" t="s">
        <v>1903</v>
      </c>
      <c r="E227" s="10" t="s">
        <v>1680</v>
      </c>
      <c r="F227" s="10" t="s">
        <v>53</v>
      </c>
      <c r="G227" s="10">
        <v>6</v>
      </c>
    </row>
    <row r="228" spans="2:7" x14ac:dyDescent="0.2">
      <c r="B228" s="10">
        <v>9000227</v>
      </c>
      <c r="C228" s="10" t="s">
        <v>285</v>
      </c>
      <c r="D228" s="10" t="s">
        <v>1904</v>
      </c>
      <c r="E228" s="10" t="s">
        <v>1680</v>
      </c>
      <c r="F228" s="10" t="s">
        <v>49</v>
      </c>
      <c r="G228" s="10">
        <v>6</v>
      </c>
    </row>
    <row r="229" spans="2:7" x14ac:dyDescent="0.2">
      <c r="B229" s="10">
        <v>9000228</v>
      </c>
      <c r="C229" s="10" t="s">
        <v>286</v>
      </c>
      <c r="D229" s="10" t="s">
        <v>1905</v>
      </c>
      <c r="E229" s="10" t="s">
        <v>1680</v>
      </c>
      <c r="F229" s="10" t="s">
        <v>51</v>
      </c>
      <c r="G229" s="10">
        <v>1</v>
      </c>
    </row>
    <row r="230" spans="2:7" x14ac:dyDescent="0.2">
      <c r="B230" s="10">
        <v>9000229</v>
      </c>
      <c r="C230" s="10" t="s">
        <v>287</v>
      </c>
      <c r="D230" s="10" t="s">
        <v>1906</v>
      </c>
      <c r="E230" s="10" t="s">
        <v>1679</v>
      </c>
      <c r="F230" s="10" t="s">
        <v>49</v>
      </c>
      <c r="G230" s="10">
        <v>6</v>
      </c>
    </row>
    <row r="231" spans="2:7" x14ac:dyDescent="0.2">
      <c r="B231" s="10">
        <v>9000230</v>
      </c>
      <c r="C231" s="10" t="s">
        <v>288</v>
      </c>
      <c r="D231" s="10" t="s">
        <v>1907</v>
      </c>
      <c r="E231" s="10" t="s">
        <v>1680</v>
      </c>
      <c r="F231" s="10" t="s">
        <v>50</v>
      </c>
      <c r="G231" s="10">
        <v>9</v>
      </c>
    </row>
    <row r="232" spans="2:7" x14ac:dyDescent="0.2">
      <c r="B232" s="10">
        <v>9000231</v>
      </c>
      <c r="C232" s="10" t="s">
        <v>289</v>
      </c>
      <c r="D232" s="10" t="s">
        <v>1908</v>
      </c>
      <c r="E232" s="10" t="s">
        <v>1679</v>
      </c>
      <c r="F232" s="10" t="s">
        <v>53</v>
      </c>
      <c r="G232" s="10">
        <v>3</v>
      </c>
    </row>
    <row r="233" spans="2:7" x14ac:dyDescent="0.2">
      <c r="B233" s="10">
        <v>9000232</v>
      </c>
      <c r="C233" s="10" t="s">
        <v>290</v>
      </c>
      <c r="D233" s="10" t="s">
        <v>1909</v>
      </c>
      <c r="E233" s="10" t="s">
        <v>1680</v>
      </c>
      <c r="F233" s="10" t="s">
        <v>50</v>
      </c>
      <c r="G233" s="10">
        <v>8</v>
      </c>
    </row>
    <row r="234" spans="2:7" x14ac:dyDescent="0.2">
      <c r="B234" s="10">
        <v>9000233</v>
      </c>
      <c r="C234" s="10" t="s">
        <v>291</v>
      </c>
      <c r="D234" s="10" t="s">
        <v>1910</v>
      </c>
      <c r="E234" s="10" t="s">
        <v>1679</v>
      </c>
      <c r="F234" s="10" t="s">
        <v>49</v>
      </c>
      <c r="G234" s="10">
        <v>1</v>
      </c>
    </row>
    <row r="235" spans="2:7" x14ac:dyDescent="0.2">
      <c r="B235" s="10">
        <v>9000234</v>
      </c>
      <c r="C235" s="10" t="s">
        <v>292</v>
      </c>
      <c r="D235" s="10" t="s">
        <v>1911</v>
      </c>
      <c r="E235" s="10" t="s">
        <v>1680</v>
      </c>
      <c r="F235" s="10" t="s">
        <v>49</v>
      </c>
      <c r="G235" s="10">
        <v>2</v>
      </c>
    </row>
    <row r="236" spans="2:7" x14ac:dyDescent="0.2">
      <c r="B236" s="10">
        <v>9000235</v>
      </c>
      <c r="C236" s="10" t="s">
        <v>293</v>
      </c>
      <c r="D236" s="10" t="s">
        <v>1912</v>
      </c>
      <c r="E236" s="10" t="s">
        <v>1680</v>
      </c>
      <c r="F236" s="10" t="s">
        <v>50</v>
      </c>
      <c r="G236" s="10">
        <v>2</v>
      </c>
    </row>
    <row r="237" spans="2:7" x14ac:dyDescent="0.2">
      <c r="B237" s="10">
        <v>9000236</v>
      </c>
      <c r="C237" s="10" t="s">
        <v>294</v>
      </c>
      <c r="D237" s="10" t="s">
        <v>1913</v>
      </c>
      <c r="E237" s="10" t="s">
        <v>1679</v>
      </c>
      <c r="F237" s="10" t="s">
        <v>49</v>
      </c>
      <c r="G237" s="10">
        <v>1</v>
      </c>
    </row>
    <row r="238" spans="2:7" x14ac:dyDescent="0.2">
      <c r="B238" s="10">
        <v>9000237</v>
      </c>
      <c r="C238" s="10" t="s">
        <v>295</v>
      </c>
      <c r="D238" s="10" t="s">
        <v>1914</v>
      </c>
      <c r="E238" s="10" t="s">
        <v>1679</v>
      </c>
      <c r="F238" s="10" t="s">
        <v>49</v>
      </c>
      <c r="G238" s="10">
        <v>10</v>
      </c>
    </row>
    <row r="239" spans="2:7" x14ac:dyDescent="0.2">
      <c r="B239" s="10">
        <v>9000238</v>
      </c>
      <c r="C239" s="10" t="s">
        <v>296</v>
      </c>
      <c r="D239" s="10" t="s">
        <v>1915</v>
      </c>
      <c r="E239" s="10" t="s">
        <v>1680</v>
      </c>
      <c r="F239" s="10" t="s">
        <v>49</v>
      </c>
      <c r="G239" s="10">
        <v>1</v>
      </c>
    </row>
    <row r="240" spans="2:7" x14ac:dyDescent="0.2">
      <c r="B240" s="10">
        <v>9000239</v>
      </c>
      <c r="C240" s="10" t="s">
        <v>297</v>
      </c>
      <c r="D240" s="10" t="s">
        <v>1916</v>
      </c>
      <c r="E240" s="10" t="s">
        <v>1679</v>
      </c>
      <c r="F240" s="10" t="s">
        <v>50</v>
      </c>
      <c r="G240" s="10">
        <v>3</v>
      </c>
    </row>
    <row r="241" spans="2:7" x14ac:dyDescent="0.2">
      <c r="B241" s="10">
        <v>9000240</v>
      </c>
      <c r="C241" s="10" t="s">
        <v>298</v>
      </c>
      <c r="D241" s="10" t="s">
        <v>1917</v>
      </c>
      <c r="E241" s="10" t="s">
        <v>1679</v>
      </c>
      <c r="F241" s="10" t="s">
        <v>49</v>
      </c>
      <c r="G241" s="10">
        <v>1</v>
      </c>
    </row>
    <row r="242" spans="2:7" x14ac:dyDescent="0.2">
      <c r="B242" s="10">
        <v>9000241</v>
      </c>
      <c r="C242" s="10" t="s">
        <v>299</v>
      </c>
      <c r="D242" s="10" t="s">
        <v>1918</v>
      </c>
      <c r="E242" s="10" t="s">
        <v>1680</v>
      </c>
      <c r="F242" s="10" t="s">
        <v>50</v>
      </c>
      <c r="G242" s="10">
        <v>1</v>
      </c>
    </row>
    <row r="243" spans="2:7" x14ac:dyDescent="0.2">
      <c r="B243" s="10">
        <v>9000242</v>
      </c>
      <c r="C243" s="10" t="s">
        <v>300</v>
      </c>
      <c r="D243" s="10" t="s">
        <v>1919</v>
      </c>
      <c r="E243" s="10" t="s">
        <v>1679</v>
      </c>
      <c r="F243" s="10" t="s">
        <v>48</v>
      </c>
      <c r="G243" s="10">
        <v>5</v>
      </c>
    </row>
    <row r="244" spans="2:7" x14ac:dyDescent="0.2">
      <c r="B244" s="10">
        <v>9000243</v>
      </c>
      <c r="C244" s="10" t="s">
        <v>301</v>
      </c>
      <c r="D244" s="10" t="s">
        <v>1920</v>
      </c>
      <c r="E244" s="10" t="s">
        <v>1680</v>
      </c>
      <c r="F244" s="10" t="s">
        <v>50</v>
      </c>
      <c r="G244" s="10">
        <v>4</v>
      </c>
    </row>
    <row r="245" spans="2:7" x14ac:dyDescent="0.2">
      <c r="B245" s="10">
        <v>9000244</v>
      </c>
      <c r="C245" s="10" t="s">
        <v>302</v>
      </c>
      <c r="D245" s="10" t="s">
        <v>1921</v>
      </c>
      <c r="E245" s="10" t="s">
        <v>1679</v>
      </c>
      <c r="F245" s="10" t="s">
        <v>48</v>
      </c>
      <c r="G245" s="10">
        <v>6</v>
      </c>
    </row>
    <row r="246" spans="2:7" x14ac:dyDescent="0.2">
      <c r="B246" s="10">
        <v>9000245</v>
      </c>
      <c r="C246" s="10" t="s">
        <v>303</v>
      </c>
      <c r="D246" s="10" t="s">
        <v>1922</v>
      </c>
      <c r="E246" s="10" t="s">
        <v>1680</v>
      </c>
      <c r="F246" s="10" t="s">
        <v>50</v>
      </c>
      <c r="G246" s="10">
        <v>9</v>
      </c>
    </row>
    <row r="247" spans="2:7" x14ac:dyDescent="0.2">
      <c r="B247" s="10">
        <v>9000246</v>
      </c>
      <c r="C247" s="10" t="s">
        <v>304</v>
      </c>
      <c r="D247" s="10" t="s">
        <v>1923</v>
      </c>
      <c r="E247" s="10" t="s">
        <v>1680</v>
      </c>
      <c r="F247" s="10" t="s">
        <v>53</v>
      </c>
      <c r="G247" s="10">
        <v>1</v>
      </c>
    </row>
    <row r="248" spans="2:7" x14ac:dyDescent="0.2">
      <c r="B248" s="10">
        <v>9000247</v>
      </c>
      <c r="C248" s="10" t="s">
        <v>305</v>
      </c>
      <c r="D248" s="10" t="s">
        <v>1924</v>
      </c>
      <c r="E248" s="10" t="s">
        <v>1680</v>
      </c>
      <c r="F248" s="10" t="s">
        <v>50</v>
      </c>
      <c r="G248" s="10">
        <v>4</v>
      </c>
    </row>
    <row r="249" spans="2:7" x14ac:dyDescent="0.2">
      <c r="B249" s="10">
        <v>9000248</v>
      </c>
      <c r="C249" s="10" t="s">
        <v>306</v>
      </c>
      <c r="D249" s="10" t="s">
        <v>1925</v>
      </c>
      <c r="E249" s="10" t="s">
        <v>1680</v>
      </c>
      <c r="F249" s="10" t="s">
        <v>50</v>
      </c>
      <c r="G249" s="10">
        <v>5</v>
      </c>
    </row>
    <row r="250" spans="2:7" x14ac:dyDescent="0.2">
      <c r="B250" s="10">
        <v>9000249</v>
      </c>
      <c r="C250" s="10" t="s">
        <v>307</v>
      </c>
      <c r="D250" s="10" t="s">
        <v>1926</v>
      </c>
      <c r="E250" s="10" t="s">
        <v>1679</v>
      </c>
      <c r="F250" s="10" t="s">
        <v>49</v>
      </c>
      <c r="G250" s="10">
        <v>5</v>
      </c>
    </row>
    <row r="251" spans="2:7" x14ac:dyDescent="0.2">
      <c r="B251" s="10">
        <v>9000250</v>
      </c>
      <c r="C251" s="10" t="s">
        <v>308</v>
      </c>
      <c r="D251" s="10" t="s">
        <v>1927</v>
      </c>
      <c r="E251" s="10" t="s">
        <v>1679</v>
      </c>
      <c r="F251" s="10" t="s">
        <v>53</v>
      </c>
      <c r="G251" s="10">
        <v>6</v>
      </c>
    </row>
    <row r="252" spans="2:7" x14ac:dyDescent="0.2">
      <c r="B252" s="10">
        <v>9000251</v>
      </c>
      <c r="C252" s="10" t="s">
        <v>309</v>
      </c>
      <c r="D252" s="10" t="s">
        <v>1928</v>
      </c>
      <c r="E252" s="10" t="s">
        <v>1679</v>
      </c>
      <c r="F252" s="10" t="s">
        <v>49</v>
      </c>
      <c r="G252" s="10">
        <v>10</v>
      </c>
    </row>
    <row r="253" spans="2:7" x14ac:dyDescent="0.2">
      <c r="B253" s="10">
        <v>9000252</v>
      </c>
      <c r="C253" s="10" t="s">
        <v>310</v>
      </c>
      <c r="D253" s="10" t="s">
        <v>1929</v>
      </c>
      <c r="E253" s="10" t="s">
        <v>1679</v>
      </c>
      <c r="F253" s="10" t="s">
        <v>49</v>
      </c>
      <c r="G253" s="10">
        <v>3</v>
      </c>
    </row>
    <row r="254" spans="2:7" x14ac:dyDescent="0.2">
      <c r="B254" s="10">
        <v>9000253</v>
      </c>
      <c r="C254" s="10" t="s">
        <v>311</v>
      </c>
      <c r="D254" s="10" t="s">
        <v>1930</v>
      </c>
      <c r="E254" s="10" t="s">
        <v>1679</v>
      </c>
      <c r="F254" s="10" t="s">
        <v>53</v>
      </c>
      <c r="G254" s="10">
        <v>5</v>
      </c>
    </row>
    <row r="255" spans="2:7" x14ac:dyDescent="0.2">
      <c r="B255" s="10">
        <v>9000254</v>
      </c>
      <c r="C255" s="10" t="s">
        <v>312</v>
      </c>
      <c r="D255" s="10" t="s">
        <v>1931</v>
      </c>
      <c r="E255" s="10" t="s">
        <v>1680</v>
      </c>
      <c r="F255" s="10" t="s">
        <v>49</v>
      </c>
      <c r="G255" s="10">
        <v>9</v>
      </c>
    </row>
    <row r="256" spans="2:7" x14ac:dyDescent="0.2">
      <c r="B256" s="10">
        <v>9000255</v>
      </c>
      <c r="C256" s="10" t="s">
        <v>313</v>
      </c>
      <c r="D256" s="10" t="s">
        <v>1932</v>
      </c>
      <c r="E256" s="10" t="s">
        <v>1680</v>
      </c>
      <c r="F256" s="10" t="s">
        <v>49</v>
      </c>
      <c r="G256" s="10">
        <v>6</v>
      </c>
    </row>
    <row r="257" spans="2:7" x14ac:dyDescent="0.2">
      <c r="B257" s="10">
        <v>9000256</v>
      </c>
      <c r="C257" s="10" t="s">
        <v>314</v>
      </c>
      <c r="D257" s="10" t="s">
        <v>1933</v>
      </c>
      <c r="E257" s="10" t="s">
        <v>1680</v>
      </c>
      <c r="F257" s="10" t="s">
        <v>53</v>
      </c>
      <c r="G257" s="10">
        <v>5</v>
      </c>
    </row>
    <row r="258" spans="2:7" x14ac:dyDescent="0.2">
      <c r="B258" s="10">
        <v>9000257</v>
      </c>
      <c r="C258" s="10" t="s">
        <v>315</v>
      </c>
      <c r="D258" s="10" t="s">
        <v>1934</v>
      </c>
      <c r="E258" s="10" t="s">
        <v>1679</v>
      </c>
      <c r="F258" s="10" t="s">
        <v>53</v>
      </c>
      <c r="G258" s="10">
        <v>3</v>
      </c>
    </row>
    <row r="259" spans="2:7" x14ac:dyDescent="0.2">
      <c r="B259" s="10">
        <v>9000258</v>
      </c>
      <c r="C259" s="10" t="s">
        <v>316</v>
      </c>
      <c r="D259" s="10" t="s">
        <v>1935</v>
      </c>
      <c r="E259" s="10" t="s">
        <v>1679</v>
      </c>
      <c r="F259" s="10" t="s">
        <v>50</v>
      </c>
      <c r="G259" s="10">
        <v>8</v>
      </c>
    </row>
    <row r="260" spans="2:7" x14ac:dyDescent="0.2">
      <c r="B260" s="10">
        <v>9000259</v>
      </c>
      <c r="C260" s="10" t="s">
        <v>317</v>
      </c>
      <c r="D260" s="10" t="s">
        <v>1936</v>
      </c>
      <c r="E260" s="10" t="s">
        <v>1680</v>
      </c>
      <c r="F260" s="10" t="s">
        <v>50</v>
      </c>
      <c r="G260" s="10">
        <v>5</v>
      </c>
    </row>
    <row r="261" spans="2:7" x14ac:dyDescent="0.2">
      <c r="B261" s="10">
        <v>9000260</v>
      </c>
      <c r="C261" s="10" t="s">
        <v>318</v>
      </c>
      <c r="D261" s="10" t="s">
        <v>1937</v>
      </c>
      <c r="E261" s="10" t="s">
        <v>1679</v>
      </c>
      <c r="F261" s="10" t="s">
        <v>50</v>
      </c>
      <c r="G261" s="10">
        <v>2</v>
      </c>
    </row>
    <row r="262" spans="2:7" x14ac:dyDescent="0.2">
      <c r="B262" s="10">
        <v>9000261</v>
      </c>
      <c r="C262" s="10" t="s">
        <v>319</v>
      </c>
      <c r="D262" s="10" t="s">
        <v>1938</v>
      </c>
      <c r="E262" s="10" t="s">
        <v>1680</v>
      </c>
      <c r="F262" s="10" t="s">
        <v>49</v>
      </c>
      <c r="G262" s="10">
        <v>7</v>
      </c>
    </row>
    <row r="263" spans="2:7" x14ac:dyDescent="0.2">
      <c r="B263" s="10">
        <v>9000262</v>
      </c>
      <c r="C263" s="10" t="s">
        <v>320</v>
      </c>
      <c r="D263" s="10" t="s">
        <v>1939</v>
      </c>
      <c r="E263" s="10" t="s">
        <v>1679</v>
      </c>
      <c r="F263" s="10" t="s">
        <v>50</v>
      </c>
      <c r="G263" s="10">
        <v>2</v>
      </c>
    </row>
    <row r="264" spans="2:7" x14ac:dyDescent="0.2">
      <c r="B264" s="10">
        <v>9000263</v>
      </c>
      <c r="C264" s="10" t="s">
        <v>321</v>
      </c>
      <c r="D264" s="10" t="s">
        <v>1940</v>
      </c>
      <c r="E264" s="10" t="s">
        <v>1680</v>
      </c>
      <c r="F264" s="10" t="s">
        <v>51</v>
      </c>
      <c r="G264" s="10">
        <v>2</v>
      </c>
    </row>
    <row r="265" spans="2:7" x14ac:dyDescent="0.2">
      <c r="B265" s="10">
        <v>9000264</v>
      </c>
      <c r="C265" s="10" t="s">
        <v>322</v>
      </c>
      <c r="D265" s="10" t="s">
        <v>1941</v>
      </c>
      <c r="E265" s="10" t="s">
        <v>1680</v>
      </c>
      <c r="F265" s="10" t="s">
        <v>49</v>
      </c>
      <c r="G265" s="10">
        <v>1</v>
      </c>
    </row>
    <row r="266" spans="2:7" x14ac:dyDescent="0.2">
      <c r="B266" s="10">
        <v>9000265</v>
      </c>
      <c r="C266" s="10" t="s">
        <v>323</v>
      </c>
      <c r="D266" s="10" t="s">
        <v>1942</v>
      </c>
      <c r="E266" s="10" t="s">
        <v>1679</v>
      </c>
      <c r="F266" s="10" t="s">
        <v>53</v>
      </c>
      <c r="G266" s="10">
        <v>4</v>
      </c>
    </row>
    <row r="267" spans="2:7" x14ac:dyDescent="0.2">
      <c r="B267" s="10">
        <v>9000266</v>
      </c>
      <c r="C267" s="10" t="s">
        <v>324</v>
      </c>
      <c r="D267" s="10" t="s">
        <v>1943</v>
      </c>
      <c r="E267" s="10" t="s">
        <v>1680</v>
      </c>
      <c r="F267" s="10" t="s">
        <v>50</v>
      </c>
      <c r="G267" s="10">
        <v>5</v>
      </c>
    </row>
    <row r="268" spans="2:7" x14ac:dyDescent="0.2">
      <c r="B268" s="10">
        <v>9000267</v>
      </c>
      <c r="C268" s="10" t="s">
        <v>325</v>
      </c>
      <c r="D268" s="10" t="s">
        <v>1944</v>
      </c>
      <c r="E268" s="10" t="s">
        <v>1680</v>
      </c>
      <c r="F268" s="10" t="s">
        <v>53</v>
      </c>
      <c r="G268" s="10">
        <v>2</v>
      </c>
    </row>
    <row r="269" spans="2:7" x14ac:dyDescent="0.2">
      <c r="B269" s="10">
        <v>9000268</v>
      </c>
      <c r="C269" s="10" t="s">
        <v>326</v>
      </c>
      <c r="D269" s="10" t="s">
        <v>1945</v>
      </c>
      <c r="E269" s="10" t="s">
        <v>1680</v>
      </c>
      <c r="F269" s="10" t="s">
        <v>53</v>
      </c>
      <c r="G269" s="10">
        <v>9</v>
      </c>
    </row>
    <row r="270" spans="2:7" x14ac:dyDescent="0.2">
      <c r="B270" s="10">
        <v>9000269</v>
      </c>
      <c r="C270" s="10" t="s">
        <v>327</v>
      </c>
      <c r="D270" s="10" t="s">
        <v>1946</v>
      </c>
      <c r="E270" s="10" t="s">
        <v>1680</v>
      </c>
      <c r="F270" s="10" t="s">
        <v>49</v>
      </c>
      <c r="G270" s="10">
        <v>4</v>
      </c>
    </row>
    <row r="271" spans="2:7" x14ac:dyDescent="0.2">
      <c r="B271" s="10">
        <v>9000270</v>
      </c>
      <c r="C271" s="10" t="s">
        <v>328</v>
      </c>
      <c r="D271" s="10" t="s">
        <v>1947</v>
      </c>
      <c r="E271" s="10" t="s">
        <v>1679</v>
      </c>
      <c r="F271" s="10" t="s">
        <v>50</v>
      </c>
      <c r="G271" s="10">
        <v>10</v>
      </c>
    </row>
    <row r="272" spans="2:7" x14ac:dyDescent="0.2">
      <c r="B272" s="10">
        <v>9000271</v>
      </c>
      <c r="C272" s="10" t="s">
        <v>329</v>
      </c>
      <c r="D272" s="10" t="s">
        <v>1948</v>
      </c>
      <c r="E272" s="10" t="s">
        <v>1680</v>
      </c>
      <c r="F272" s="10" t="s">
        <v>50</v>
      </c>
      <c r="G272" s="10">
        <v>7</v>
      </c>
    </row>
    <row r="273" spans="2:7" x14ac:dyDescent="0.2">
      <c r="B273" s="10">
        <v>9000272</v>
      </c>
      <c r="C273" s="10" t="s">
        <v>330</v>
      </c>
      <c r="D273" s="10" t="s">
        <v>1949</v>
      </c>
      <c r="E273" s="10" t="s">
        <v>1679</v>
      </c>
      <c r="F273" s="10" t="s">
        <v>52</v>
      </c>
      <c r="G273" s="10">
        <v>7</v>
      </c>
    </row>
    <row r="274" spans="2:7" x14ac:dyDescent="0.2">
      <c r="B274" s="10">
        <v>9000273</v>
      </c>
      <c r="C274" s="10" t="s">
        <v>331</v>
      </c>
      <c r="D274" s="10" t="s">
        <v>1950</v>
      </c>
      <c r="E274" s="10" t="s">
        <v>1679</v>
      </c>
      <c r="F274" s="10" t="s">
        <v>53</v>
      </c>
      <c r="G274" s="10">
        <v>4</v>
      </c>
    </row>
    <row r="275" spans="2:7" x14ac:dyDescent="0.2">
      <c r="B275" s="10">
        <v>9000274</v>
      </c>
      <c r="C275" s="10" t="s">
        <v>332</v>
      </c>
      <c r="D275" s="10" t="s">
        <v>1951</v>
      </c>
      <c r="E275" s="10" t="s">
        <v>1680</v>
      </c>
      <c r="F275" s="10" t="s">
        <v>49</v>
      </c>
      <c r="G275" s="10">
        <v>2</v>
      </c>
    </row>
    <row r="276" spans="2:7" x14ac:dyDescent="0.2">
      <c r="B276" s="10">
        <v>9000275</v>
      </c>
      <c r="C276" s="10" t="s">
        <v>333</v>
      </c>
      <c r="D276" s="10" t="s">
        <v>1952</v>
      </c>
      <c r="E276" s="10" t="s">
        <v>1679</v>
      </c>
      <c r="F276" s="10" t="s">
        <v>49</v>
      </c>
      <c r="G276" s="10">
        <v>10</v>
      </c>
    </row>
    <row r="277" spans="2:7" x14ac:dyDescent="0.2">
      <c r="B277" s="10">
        <v>9000276</v>
      </c>
      <c r="C277" s="10" t="s">
        <v>334</v>
      </c>
      <c r="D277" s="10" t="s">
        <v>1953</v>
      </c>
      <c r="E277" s="10" t="s">
        <v>1680</v>
      </c>
      <c r="F277" s="10" t="s">
        <v>49</v>
      </c>
      <c r="G277" s="10">
        <v>8</v>
      </c>
    </row>
    <row r="278" spans="2:7" x14ac:dyDescent="0.2">
      <c r="B278" s="10">
        <v>9000277</v>
      </c>
      <c r="C278" s="10" t="s">
        <v>335</v>
      </c>
      <c r="D278" s="10" t="s">
        <v>1954</v>
      </c>
      <c r="E278" s="10" t="s">
        <v>1680</v>
      </c>
      <c r="F278" s="10" t="s">
        <v>49</v>
      </c>
      <c r="G278" s="10">
        <v>9</v>
      </c>
    </row>
    <row r="279" spans="2:7" x14ac:dyDescent="0.2">
      <c r="B279" s="10">
        <v>9000278</v>
      </c>
      <c r="C279" s="10" t="s">
        <v>336</v>
      </c>
      <c r="D279" s="10" t="s">
        <v>1955</v>
      </c>
      <c r="E279" s="10" t="s">
        <v>1680</v>
      </c>
      <c r="F279" s="10" t="s">
        <v>49</v>
      </c>
      <c r="G279" s="10">
        <v>6</v>
      </c>
    </row>
    <row r="280" spans="2:7" x14ac:dyDescent="0.2">
      <c r="B280" s="10">
        <v>9000279</v>
      </c>
      <c r="C280" s="10" t="s">
        <v>337</v>
      </c>
      <c r="D280" s="10" t="s">
        <v>1956</v>
      </c>
      <c r="E280" s="10" t="s">
        <v>1680</v>
      </c>
      <c r="F280" s="10" t="s">
        <v>49</v>
      </c>
      <c r="G280" s="10">
        <v>8</v>
      </c>
    </row>
    <row r="281" spans="2:7" x14ac:dyDescent="0.2">
      <c r="B281" s="10">
        <v>9000280</v>
      </c>
      <c r="C281" s="10" t="s">
        <v>338</v>
      </c>
      <c r="D281" s="10" t="s">
        <v>1957</v>
      </c>
      <c r="E281" s="10" t="s">
        <v>1680</v>
      </c>
      <c r="F281" s="10" t="s">
        <v>49</v>
      </c>
      <c r="G281" s="10">
        <v>5</v>
      </c>
    </row>
    <row r="282" spans="2:7" x14ac:dyDescent="0.2">
      <c r="B282" s="10">
        <v>9000281</v>
      </c>
      <c r="C282" s="10" t="s">
        <v>339</v>
      </c>
      <c r="D282" s="10" t="s">
        <v>1958</v>
      </c>
      <c r="E282" s="10" t="s">
        <v>1679</v>
      </c>
      <c r="F282" s="10" t="s">
        <v>49</v>
      </c>
      <c r="G282" s="10">
        <v>1</v>
      </c>
    </row>
    <row r="283" spans="2:7" x14ac:dyDescent="0.2">
      <c r="B283" s="10">
        <v>9000282</v>
      </c>
      <c r="C283" s="10" t="s">
        <v>340</v>
      </c>
      <c r="D283" s="10" t="s">
        <v>1959</v>
      </c>
      <c r="E283" s="10" t="s">
        <v>1679</v>
      </c>
      <c r="F283" s="10" t="s">
        <v>49</v>
      </c>
      <c r="G283" s="10">
        <v>8</v>
      </c>
    </row>
    <row r="284" spans="2:7" x14ac:dyDescent="0.2">
      <c r="B284" s="10">
        <v>9000283</v>
      </c>
      <c r="C284" s="10" t="s">
        <v>341</v>
      </c>
      <c r="D284" s="10" t="s">
        <v>1960</v>
      </c>
      <c r="E284" s="10" t="s">
        <v>1679</v>
      </c>
      <c r="F284" s="10" t="s">
        <v>49</v>
      </c>
      <c r="G284" s="10">
        <v>10</v>
      </c>
    </row>
    <row r="285" spans="2:7" x14ac:dyDescent="0.2">
      <c r="B285" s="10">
        <v>9000284</v>
      </c>
      <c r="C285" s="10" t="s">
        <v>342</v>
      </c>
      <c r="D285" s="10" t="s">
        <v>1961</v>
      </c>
      <c r="E285" s="10" t="s">
        <v>1680</v>
      </c>
      <c r="F285" s="10" t="s">
        <v>49</v>
      </c>
      <c r="G285" s="10">
        <v>8</v>
      </c>
    </row>
    <row r="286" spans="2:7" x14ac:dyDescent="0.2">
      <c r="B286" s="10">
        <v>9000285</v>
      </c>
      <c r="C286" s="10" t="s">
        <v>343</v>
      </c>
      <c r="D286" s="10" t="s">
        <v>1962</v>
      </c>
      <c r="E286" s="10" t="s">
        <v>1679</v>
      </c>
      <c r="F286" s="10" t="s">
        <v>49</v>
      </c>
      <c r="G286" s="10">
        <v>9</v>
      </c>
    </row>
    <row r="287" spans="2:7" x14ac:dyDescent="0.2">
      <c r="B287" s="10">
        <v>9000286</v>
      </c>
      <c r="C287" s="10" t="s">
        <v>344</v>
      </c>
      <c r="D287" s="10" t="s">
        <v>1963</v>
      </c>
      <c r="E287" s="10" t="s">
        <v>1680</v>
      </c>
      <c r="F287" s="10" t="s">
        <v>49</v>
      </c>
      <c r="G287" s="10">
        <v>6</v>
      </c>
    </row>
    <row r="288" spans="2:7" x14ac:dyDescent="0.2">
      <c r="B288" s="10">
        <v>9000287</v>
      </c>
      <c r="C288" s="10" t="s">
        <v>345</v>
      </c>
      <c r="D288" s="10" t="s">
        <v>1964</v>
      </c>
      <c r="E288" s="10" t="s">
        <v>1680</v>
      </c>
      <c r="F288" s="10" t="s">
        <v>49</v>
      </c>
      <c r="G288" s="10">
        <v>8</v>
      </c>
    </row>
    <row r="289" spans="2:7" x14ac:dyDescent="0.2">
      <c r="B289" s="10">
        <v>9000288</v>
      </c>
      <c r="C289" s="10" t="s">
        <v>346</v>
      </c>
      <c r="D289" s="10" t="s">
        <v>1965</v>
      </c>
      <c r="E289" s="10" t="s">
        <v>1680</v>
      </c>
      <c r="F289" s="10" t="s">
        <v>49</v>
      </c>
      <c r="G289" s="10">
        <v>3</v>
      </c>
    </row>
    <row r="290" spans="2:7" x14ac:dyDescent="0.2">
      <c r="B290" s="10">
        <v>9000289</v>
      </c>
      <c r="C290" s="10" t="s">
        <v>347</v>
      </c>
      <c r="D290" s="10" t="s">
        <v>1966</v>
      </c>
      <c r="E290" s="10" t="s">
        <v>1680</v>
      </c>
      <c r="F290" s="10" t="s">
        <v>49</v>
      </c>
      <c r="G290" s="10">
        <v>9</v>
      </c>
    </row>
    <row r="291" spans="2:7" x14ac:dyDescent="0.2">
      <c r="B291" s="10">
        <v>9000290</v>
      </c>
      <c r="C291" s="10" t="s">
        <v>348</v>
      </c>
      <c r="D291" s="10" t="s">
        <v>1967</v>
      </c>
      <c r="E291" s="10" t="s">
        <v>1679</v>
      </c>
      <c r="F291" s="10" t="s">
        <v>49</v>
      </c>
      <c r="G291" s="10">
        <v>2</v>
      </c>
    </row>
    <row r="292" spans="2:7" x14ac:dyDescent="0.2">
      <c r="B292" s="10">
        <v>9000291</v>
      </c>
      <c r="C292" s="10" t="s">
        <v>349</v>
      </c>
      <c r="D292" s="10" t="s">
        <v>1968</v>
      </c>
      <c r="E292" s="10" t="s">
        <v>1679</v>
      </c>
      <c r="F292" s="10" t="s">
        <v>49</v>
      </c>
      <c r="G292" s="10">
        <v>3</v>
      </c>
    </row>
    <row r="293" spans="2:7" x14ac:dyDescent="0.2">
      <c r="B293" s="10">
        <v>9000292</v>
      </c>
      <c r="C293" s="10" t="s">
        <v>350</v>
      </c>
      <c r="D293" s="10" t="s">
        <v>1969</v>
      </c>
      <c r="E293" s="10" t="s">
        <v>1680</v>
      </c>
      <c r="F293" s="10" t="s">
        <v>49</v>
      </c>
      <c r="G293" s="10">
        <v>5</v>
      </c>
    </row>
    <row r="294" spans="2:7" x14ac:dyDescent="0.2">
      <c r="B294" s="10">
        <v>9000293</v>
      </c>
      <c r="C294" s="10" t="s">
        <v>351</v>
      </c>
      <c r="D294" s="10" t="s">
        <v>1970</v>
      </c>
      <c r="E294" s="10" t="s">
        <v>1679</v>
      </c>
      <c r="F294" s="10" t="s">
        <v>49</v>
      </c>
      <c r="G294" s="10">
        <v>8</v>
      </c>
    </row>
    <row r="295" spans="2:7" x14ac:dyDescent="0.2">
      <c r="B295" s="10">
        <v>9000294</v>
      </c>
      <c r="C295" s="10" t="s">
        <v>352</v>
      </c>
      <c r="D295" s="10" t="s">
        <v>1971</v>
      </c>
      <c r="E295" s="10" t="s">
        <v>1679</v>
      </c>
      <c r="F295" s="10" t="s">
        <v>49</v>
      </c>
      <c r="G295" s="10">
        <v>6</v>
      </c>
    </row>
    <row r="296" spans="2:7" x14ac:dyDescent="0.2">
      <c r="B296" s="10">
        <v>9000295</v>
      </c>
      <c r="C296" s="10" t="s">
        <v>353</v>
      </c>
      <c r="D296" s="10" t="s">
        <v>1972</v>
      </c>
      <c r="E296" s="10" t="s">
        <v>1679</v>
      </c>
      <c r="F296" s="10" t="s">
        <v>49</v>
      </c>
      <c r="G296" s="10">
        <v>8</v>
      </c>
    </row>
    <row r="297" spans="2:7" x14ac:dyDescent="0.2">
      <c r="B297" s="10">
        <v>9000296</v>
      </c>
      <c r="C297" s="10" t="s">
        <v>354</v>
      </c>
      <c r="D297" s="10" t="s">
        <v>1973</v>
      </c>
      <c r="E297" s="10" t="s">
        <v>1679</v>
      </c>
      <c r="F297" s="10" t="s">
        <v>49</v>
      </c>
      <c r="G297" s="10">
        <v>10</v>
      </c>
    </row>
    <row r="298" spans="2:7" x14ac:dyDescent="0.2">
      <c r="B298" s="10">
        <v>9000297</v>
      </c>
      <c r="C298" s="10" t="s">
        <v>355</v>
      </c>
      <c r="D298" s="10" t="s">
        <v>1974</v>
      </c>
      <c r="E298" s="10" t="s">
        <v>1680</v>
      </c>
      <c r="F298" s="10" t="s">
        <v>49</v>
      </c>
      <c r="G298" s="10">
        <v>9</v>
      </c>
    </row>
    <row r="299" spans="2:7" x14ac:dyDescent="0.2">
      <c r="B299" s="10">
        <v>9000298</v>
      </c>
      <c r="C299" s="10" t="s">
        <v>356</v>
      </c>
      <c r="D299" s="10" t="s">
        <v>1975</v>
      </c>
      <c r="E299" s="10" t="s">
        <v>1679</v>
      </c>
      <c r="F299" s="10" t="s">
        <v>49</v>
      </c>
      <c r="G299" s="10">
        <v>6</v>
      </c>
    </row>
    <row r="300" spans="2:7" x14ac:dyDescent="0.2">
      <c r="B300" s="10">
        <v>9000299</v>
      </c>
      <c r="C300" s="10" t="s">
        <v>357</v>
      </c>
      <c r="D300" s="10" t="s">
        <v>1976</v>
      </c>
      <c r="E300" s="10" t="s">
        <v>1679</v>
      </c>
      <c r="F300" s="10" t="s">
        <v>49</v>
      </c>
      <c r="G300" s="10">
        <v>2</v>
      </c>
    </row>
    <row r="301" spans="2:7" x14ac:dyDescent="0.2">
      <c r="B301" s="10">
        <v>9000300</v>
      </c>
      <c r="C301" s="10" t="s">
        <v>358</v>
      </c>
      <c r="D301" s="10" t="s">
        <v>1977</v>
      </c>
      <c r="E301" s="10" t="s">
        <v>1679</v>
      </c>
      <c r="F301" s="10" t="s">
        <v>49</v>
      </c>
      <c r="G301" s="10">
        <v>7</v>
      </c>
    </row>
    <row r="302" spans="2:7" x14ac:dyDescent="0.2">
      <c r="B302" s="10">
        <v>9000301</v>
      </c>
      <c r="C302" s="10" t="s">
        <v>359</v>
      </c>
      <c r="D302" s="10" t="s">
        <v>1978</v>
      </c>
      <c r="E302" s="10" t="s">
        <v>1680</v>
      </c>
      <c r="F302" s="10" t="s">
        <v>49</v>
      </c>
      <c r="G302" s="10">
        <v>1</v>
      </c>
    </row>
    <row r="303" spans="2:7" x14ac:dyDescent="0.2">
      <c r="B303" s="10">
        <v>9000302</v>
      </c>
      <c r="C303" s="10" t="s">
        <v>360</v>
      </c>
      <c r="D303" s="10" t="s">
        <v>1979</v>
      </c>
      <c r="E303" s="10" t="s">
        <v>1680</v>
      </c>
      <c r="F303" s="10" t="s">
        <v>49</v>
      </c>
      <c r="G303" s="10">
        <v>4</v>
      </c>
    </row>
    <row r="304" spans="2:7" x14ac:dyDescent="0.2">
      <c r="B304" s="10">
        <v>9000303</v>
      </c>
      <c r="C304" s="10" t="s">
        <v>361</v>
      </c>
      <c r="D304" s="10" t="s">
        <v>1980</v>
      </c>
      <c r="E304" s="10" t="s">
        <v>1679</v>
      </c>
      <c r="F304" s="10" t="s">
        <v>49</v>
      </c>
      <c r="G304" s="10">
        <v>4</v>
      </c>
    </row>
    <row r="305" spans="2:7" x14ac:dyDescent="0.2">
      <c r="B305" s="10">
        <v>9000304</v>
      </c>
      <c r="C305" s="10" t="s">
        <v>362</v>
      </c>
      <c r="D305" s="10" t="s">
        <v>1981</v>
      </c>
      <c r="E305" s="10" t="s">
        <v>1679</v>
      </c>
      <c r="F305" s="10" t="s">
        <v>49</v>
      </c>
      <c r="G305" s="10">
        <v>8</v>
      </c>
    </row>
    <row r="306" spans="2:7" x14ac:dyDescent="0.2">
      <c r="B306" s="10">
        <v>9000305</v>
      </c>
      <c r="C306" s="10" t="s">
        <v>363</v>
      </c>
      <c r="D306" s="10" t="s">
        <v>1982</v>
      </c>
      <c r="E306" s="10" t="s">
        <v>1680</v>
      </c>
      <c r="F306" s="10" t="s">
        <v>49</v>
      </c>
      <c r="G306" s="10">
        <v>6</v>
      </c>
    </row>
    <row r="307" spans="2:7" x14ac:dyDescent="0.2">
      <c r="B307" s="10">
        <v>9000306</v>
      </c>
      <c r="C307" s="10" t="s">
        <v>364</v>
      </c>
      <c r="D307" s="10" t="s">
        <v>1983</v>
      </c>
      <c r="E307" s="10" t="s">
        <v>1680</v>
      </c>
      <c r="F307" s="10" t="s">
        <v>49</v>
      </c>
      <c r="G307" s="10">
        <v>2</v>
      </c>
    </row>
    <row r="308" spans="2:7" x14ac:dyDescent="0.2">
      <c r="B308" s="10">
        <v>9000307</v>
      </c>
      <c r="C308" s="10" t="s">
        <v>365</v>
      </c>
      <c r="D308" s="10" t="s">
        <v>1984</v>
      </c>
      <c r="E308" s="10" t="s">
        <v>1679</v>
      </c>
      <c r="F308" s="10" t="s">
        <v>49</v>
      </c>
      <c r="G308" s="10">
        <v>4</v>
      </c>
    </row>
    <row r="309" spans="2:7" x14ac:dyDescent="0.2">
      <c r="B309" s="10">
        <v>9000308</v>
      </c>
      <c r="C309" s="10" t="s">
        <v>366</v>
      </c>
      <c r="D309" s="10" t="s">
        <v>1985</v>
      </c>
      <c r="E309" s="10" t="s">
        <v>1680</v>
      </c>
      <c r="F309" s="10" t="s">
        <v>49</v>
      </c>
      <c r="G309" s="10">
        <v>8</v>
      </c>
    </row>
    <row r="310" spans="2:7" x14ac:dyDescent="0.2">
      <c r="B310" s="10">
        <v>9000309</v>
      </c>
      <c r="C310" s="10" t="s">
        <v>367</v>
      </c>
      <c r="D310" s="10" t="s">
        <v>1986</v>
      </c>
      <c r="E310" s="10" t="s">
        <v>1679</v>
      </c>
      <c r="F310" s="10" t="s">
        <v>49</v>
      </c>
      <c r="G310" s="10">
        <v>9</v>
      </c>
    </row>
    <row r="311" spans="2:7" x14ac:dyDescent="0.2">
      <c r="B311" s="10">
        <v>9000310</v>
      </c>
      <c r="C311" s="10" t="s">
        <v>368</v>
      </c>
      <c r="D311" s="10" t="s">
        <v>1987</v>
      </c>
      <c r="E311" s="10" t="s">
        <v>1680</v>
      </c>
      <c r="F311" s="10" t="s">
        <v>49</v>
      </c>
      <c r="G311" s="10">
        <v>6</v>
      </c>
    </row>
    <row r="312" spans="2:7" x14ac:dyDescent="0.2">
      <c r="B312" s="10">
        <v>9000311</v>
      </c>
      <c r="C312" s="10" t="s">
        <v>369</v>
      </c>
      <c r="D312" s="10" t="s">
        <v>1988</v>
      </c>
      <c r="E312" s="10" t="s">
        <v>1679</v>
      </c>
      <c r="F312" s="10" t="s">
        <v>49</v>
      </c>
      <c r="G312" s="10">
        <v>1</v>
      </c>
    </row>
    <row r="313" spans="2:7" x14ac:dyDescent="0.2">
      <c r="B313" s="10">
        <v>9000312</v>
      </c>
      <c r="C313" s="10" t="s">
        <v>370</v>
      </c>
      <c r="D313" s="10" t="s">
        <v>1989</v>
      </c>
      <c r="E313" s="10" t="s">
        <v>1679</v>
      </c>
      <c r="F313" s="10" t="s">
        <v>49</v>
      </c>
      <c r="G313" s="10">
        <v>9</v>
      </c>
    </row>
    <row r="314" spans="2:7" x14ac:dyDescent="0.2">
      <c r="B314" s="10">
        <v>9000313</v>
      </c>
      <c r="C314" s="10" t="s">
        <v>371</v>
      </c>
      <c r="D314" s="10" t="s">
        <v>1990</v>
      </c>
      <c r="E314" s="10" t="s">
        <v>1679</v>
      </c>
      <c r="F314" s="10" t="s">
        <v>49</v>
      </c>
      <c r="G314" s="10">
        <v>5</v>
      </c>
    </row>
    <row r="315" spans="2:7" x14ac:dyDescent="0.2">
      <c r="B315" s="10">
        <v>9000314</v>
      </c>
      <c r="C315" s="10" t="s">
        <v>372</v>
      </c>
      <c r="D315" s="10" t="s">
        <v>1991</v>
      </c>
      <c r="E315" s="10" t="s">
        <v>1680</v>
      </c>
      <c r="F315" s="10" t="s">
        <v>49</v>
      </c>
      <c r="G315" s="10">
        <v>2</v>
      </c>
    </row>
    <row r="316" spans="2:7" x14ac:dyDescent="0.2">
      <c r="B316" s="10">
        <v>9000315</v>
      </c>
      <c r="C316" s="10" t="s">
        <v>373</v>
      </c>
      <c r="D316" s="10" t="s">
        <v>1992</v>
      </c>
      <c r="E316" s="10" t="s">
        <v>1680</v>
      </c>
      <c r="F316" s="10" t="s">
        <v>49</v>
      </c>
      <c r="G316" s="10">
        <v>7</v>
      </c>
    </row>
    <row r="317" spans="2:7" x14ac:dyDescent="0.2">
      <c r="B317" s="10">
        <v>9000316</v>
      </c>
      <c r="C317" s="10" t="s">
        <v>374</v>
      </c>
      <c r="D317" s="10" t="s">
        <v>1993</v>
      </c>
      <c r="E317" s="10" t="s">
        <v>1679</v>
      </c>
      <c r="F317" s="10" t="s">
        <v>49</v>
      </c>
      <c r="G317" s="10">
        <v>1</v>
      </c>
    </row>
    <row r="318" spans="2:7" x14ac:dyDescent="0.2">
      <c r="B318" s="10">
        <v>9000317</v>
      </c>
      <c r="C318" s="10" t="s">
        <v>375</v>
      </c>
      <c r="D318" s="10" t="s">
        <v>1994</v>
      </c>
      <c r="E318" s="10" t="s">
        <v>1679</v>
      </c>
      <c r="F318" s="10" t="s">
        <v>49</v>
      </c>
      <c r="G318" s="10">
        <v>5</v>
      </c>
    </row>
    <row r="319" spans="2:7" x14ac:dyDescent="0.2">
      <c r="B319" s="10">
        <v>9000318</v>
      </c>
      <c r="C319" s="10" t="s">
        <v>376</v>
      </c>
      <c r="D319" s="10" t="s">
        <v>1995</v>
      </c>
      <c r="E319" s="10" t="s">
        <v>1680</v>
      </c>
      <c r="F319" s="10" t="s">
        <v>49</v>
      </c>
      <c r="G319" s="10">
        <v>10</v>
      </c>
    </row>
    <row r="320" spans="2:7" x14ac:dyDescent="0.2">
      <c r="B320" s="10">
        <v>9000319</v>
      </c>
      <c r="C320" s="10" t="s">
        <v>377</v>
      </c>
      <c r="D320" s="10" t="s">
        <v>1996</v>
      </c>
      <c r="E320" s="10" t="s">
        <v>1679</v>
      </c>
      <c r="F320" s="10" t="s">
        <v>49</v>
      </c>
      <c r="G320" s="10">
        <v>10</v>
      </c>
    </row>
    <row r="321" spans="2:7" x14ac:dyDescent="0.2">
      <c r="B321" s="10">
        <v>9000320</v>
      </c>
      <c r="C321" s="10" t="s">
        <v>378</v>
      </c>
      <c r="D321" s="10" t="s">
        <v>1997</v>
      </c>
      <c r="E321" s="10" t="s">
        <v>1680</v>
      </c>
      <c r="F321" s="10" t="s">
        <v>49</v>
      </c>
      <c r="G321" s="10">
        <v>7</v>
      </c>
    </row>
    <row r="322" spans="2:7" x14ac:dyDescent="0.2">
      <c r="B322" s="10">
        <v>9000321</v>
      </c>
      <c r="C322" s="10" t="s">
        <v>379</v>
      </c>
      <c r="D322" s="10" t="s">
        <v>1998</v>
      </c>
      <c r="E322" s="10" t="s">
        <v>1680</v>
      </c>
      <c r="F322" s="10" t="s">
        <v>49</v>
      </c>
      <c r="G322" s="10">
        <v>4</v>
      </c>
    </row>
    <row r="323" spans="2:7" x14ac:dyDescent="0.2">
      <c r="B323" s="10">
        <v>9000322</v>
      </c>
      <c r="C323" s="10" t="s">
        <v>380</v>
      </c>
      <c r="D323" s="10" t="s">
        <v>1999</v>
      </c>
      <c r="E323" s="10" t="s">
        <v>1679</v>
      </c>
      <c r="F323" s="10" t="s">
        <v>49</v>
      </c>
      <c r="G323" s="10">
        <v>10</v>
      </c>
    </row>
    <row r="324" spans="2:7" x14ac:dyDescent="0.2">
      <c r="B324" s="10">
        <v>9000323</v>
      </c>
      <c r="C324" s="10" t="s">
        <v>381</v>
      </c>
      <c r="D324" s="10" t="s">
        <v>2000</v>
      </c>
      <c r="E324" s="10" t="s">
        <v>1679</v>
      </c>
      <c r="F324" s="10" t="s">
        <v>49</v>
      </c>
      <c r="G324" s="10">
        <v>8</v>
      </c>
    </row>
    <row r="325" spans="2:7" x14ac:dyDescent="0.2">
      <c r="B325" s="10">
        <v>9000324</v>
      </c>
      <c r="C325" s="10" t="s">
        <v>382</v>
      </c>
      <c r="D325" s="10" t="s">
        <v>2001</v>
      </c>
      <c r="E325" s="10" t="s">
        <v>1679</v>
      </c>
      <c r="F325" s="10" t="s">
        <v>49</v>
      </c>
      <c r="G325" s="10">
        <v>8</v>
      </c>
    </row>
    <row r="326" spans="2:7" x14ac:dyDescent="0.2">
      <c r="B326" s="10">
        <v>9000325</v>
      </c>
      <c r="C326" s="10" t="s">
        <v>383</v>
      </c>
      <c r="D326" s="10" t="s">
        <v>2002</v>
      </c>
      <c r="E326" s="10" t="s">
        <v>1680</v>
      </c>
      <c r="F326" s="10" t="s">
        <v>49</v>
      </c>
      <c r="G326" s="10">
        <v>3</v>
      </c>
    </row>
    <row r="327" spans="2:7" x14ac:dyDescent="0.2">
      <c r="B327" s="10">
        <v>9000326</v>
      </c>
      <c r="C327" s="10" t="s">
        <v>384</v>
      </c>
      <c r="D327" s="10" t="s">
        <v>2003</v>
      </c>
      <c r="E327" s="10" t="s">
        <v>1679</v>
      </c>
      <c r="F327" s="10" t="s">
        <v>49</v>
      </c>
      <c r="G327" s="10">
        <v>1</v>
      </c>
    </row>
    <row r="328" spans="2:7" x14ac:dyDescent="0.2">
      <c r="B328" s="10">
        <v>9000327</v>
      </c>
      <c r="C328" s="10" t="s">
        <v>385</v>
      </c>
      <c r="D328" s="10" t="s">
        <v>2004</v>
      </c>
      <c r="E328" s="10" t="s">
        <v>1679</v>
      </c>
      <c r="F328" s="10" t="s">
        <v>49</v>
      </c>
      <c r="G328" s="10">
        <v>4</v>
      </c>
    </row>
    <row r="329" spans="2:7" x14ac:dyDescent="0.2">
      <c r="B329" s="10">
        <v>9000328</v>
      </c>
      <c r="C329" s="10" t="s">
        <v>386</v>
      </c>
      <c r="D329" s="10" t="s">
        <v>2005</v>
      </c>
      <c r="E329" s="10" t="s">
        <v>1680</v>
      </c>
      <c r="F329" s="10" t="s">
        <v>49</v>
      </c>
      <c r="G329" s="10">
        <v>1</v>
      </c>
    </row>
    <row r="330" spans="2:7" x14ac:dyDescent="0.2">
      <c r="B330" s="10">
        <v>9000329</v>
      </c>
      <c r="C330" s="10" t="s">
        <v>387</v>
      </c>
      <c r="D330" s="10" t="s">
        <v>2006</v>
      </c>
      <c r="E330" s="10" t="s">
        <v>1680</v>
      </c>
      <c r="F330" s="10" t="s">
        <v>49</v>
      </c>
      <c r="G330" s="10">
        <v>3</v>
      </c>
    </row>
    <row r="331" spans="2:7" x14ac:dyDescent="0.2">
      <c r="B331" s="10">
        <v>9000330</v>
      </c>
      <c r="C331" s="10" t="s">
        <v>388</v>
      </c>
      <c r="D331" s="10" t="s">
        <v>2007</v>
      </c>
      <c r="E331" s="10" t="s">
        <v>1680</v>
      </c>
      <c r="F331" s="10" t="s">
        <v>49</v>
      </c>
      <c r="G331" s="10">
        <v>8</v>
      </c>
    </row>
    <row r="332" spans="2:7" x14ac:dyDescent="0.2">
      <c r="B332" s="10">
        <v>9000331</v>
      </c>
      <c r="C332" s="10" t="s">
        <v>389</v>
      </c>
      <c r="D332" s="10" t="s">
        <v>1959</v>
      </c>
      <c r="E332" s="10" t="s">
        <v>1680</v>
      </c>
      <c r="F332" s="10" t="s">
        <v>49</v>
      </c>
      <c r="G332" s="10">
        <v>10</v>
      </c>
    </row>
    <row r="333" spans="2:7" x14ac:dyDescent="0.2">
      <c r="B333" s="10">
        <v>9000332</v>
      </c>
      <c r="C333" s="10" t="s">
        <v>390</v>
      </c>
      <c r="D333" s="10" t="s">
        <v>2008</v>
      </c>
      <c r="E333" s="10" t="s">
        <v>1680</v>
      </c>
      <c r="F333" s="10" t="s">
        <v>49</v>
      </c>
      <c r="G333" s="10">
        <v>2</v>
      </c>
    </row>
    <row r="334" spans="2:7" x14ac:dyDescent="0.2">
      <c r="B334" s="10">
        <v>9000333</v>
      </c>
      <c r="C334" s="10" t="s">
        <v>391</v>
      </c>
      <c r="D334" s="10" t="s">
        <v>2009</v>
      </c>
      <c r="E334" s="10" t="s">
        <v>1679</v>
      </c>
      <c r="F334" s="10" t="s">
        <v>49</v>
      </c>
      <c r="G334" s="10">
        <v>7</v>
      </c>
    </row>
    <row r="335" spans="2:7" x14ac:dyDescent="0.2">
      <c r="B335" s="10">
        <v>9000334</v>
      </c>
      <c r="C335" s="10" t="s">
        <v>392</v>
      </c>
      <c r="D335" s="10" t="s">
        <v>2010</v>
      </c>
      <c r="E335" s="10" t="s">
        <v>1680</v>
      </c>
      <c r="F335" s="10" t="s">
        <v>49</v>
      </c>
      <c r="G335" s="10">
        <v>3</v>
      </c>
    </row>
    <row r="336" spans="2:7" x14ac:dyDescent="0.2">
      <c r="B336" s="10">
        <v>9000335</v>
      </c>
      <c r="C336" s="10" t="s">
        <v>393</v>
      </c>
      <c r="D336" s="10" t="s">
        <v>2011</v>
      </c>
      <c r="E336" s="10" t="s">
        <v>1679</v>
      </c>
      <c r="F336" s="10" t="s">
        <v>49</v>
      </c>
      <c r="G336" s="10">
        <v>7</v>
      </c>
    </row>
    <row r="337" spans="2:7" x14ac:dyDescent="0.2">
      <c r="B337" s="10">
        <v>9000336</v>
      </c>
      <c r="C337" s="10" t="s">
        <v>394</v>
      </c>
      <c r="D337" s="10" t="s">
        <v>2012</v>
      </c>
      <c r="E337" s="10" t="s">
        <v>1679</v>
      </c>
      <c r="F337" s="10" t="s">
        <v>49</v>
      </c>
      <c r="G337" s="10">
        <v>1</v>
      </c>
    </row>
    <row r="338" spans="2:7" x14ac:dyDescent="0.2">
      <c r="B338" s="10">
        <v>9000337</v>
      </c>
      <c r="C338" s="10" t="s">
        <v>395</v>
      </c>
      <c r="D338" s="10" t="s">
        <v>2013</v>
      </c>
      <c r="E338" s="10" t="s">
        <v>1679</v>
      </c>
      <c r="F338" s="10" t="s">
        <v>49</v>
      </c>
      <c r="G338" s="10">
        <v>7</v>
      </c>
    </row>
    <row r="339" spans="2:7" x14ac:dyDescent="0.2">
      <c r="B339" s="10">
        <v>9000338</v>
      </c>
      <c r="C339" s="10" t="s">
        <v>396</v>
      </c>
      <c r="D339" s="10" t="s">
        <v>2014</v>
      </c>
      <c r="E339" s="10" t="s">
        <v>1680</v>
      </c>
      <c r="F339" s="10" t="s">
        <v>49</v>
      </c>
      <c r="G339" s="10">
        <v>9</v>
      </c>
    </row>
    <row r="340" spans="2:7" x14ac:dyDescent="0.2">
      <c r="B340" s="10">
        <v>9000339</v>
      </c>
      <c r="C340" s="10" t="s">
        <v>397</v>
      </c>
      <c r="D340" s="10" t="s">
        <v>2015</v>
      </c>
      <c r="E340" s="10" t="s">
        <v>1679</v>
      </c>
      <c r="F340" s="10" t="s">
        <v>49</v>
      </c>
      <c r="G340" s="10">
        <v>3</v>
      </c>
    </row>
    <row r="341" spans="2:7" x14ac:dyDescent="0.2">
      <c r="B341" s="10">
        <v>9000340</v>
      </c>
      <c r="C341" s="10" t="s">
        <v>398</v>
      </c>
      <c r="D341" s="10" t="s">
        <v>2016</v>
      </c>
      <c r="E341" s="10" t="s">
        <v>1680</v>
      </c>
      <c r="F341" s="10" t="s">
        <v>49</v>
      </c>
      <c r="G341" s="10">
        <v>2</v>
      </c>
    </row>
    <row r="342" spans="2:7" x14ac:dyDescent="0.2">
      <c r="B342" s="10">
        <v>9000341</v>
      </c>
      <c r="C342" s="10" t="s">
        <v>399</v>
      </c>
      <c r="D342" s="10" t="s">
        <v>2017</v>
      </c>
      <c r="E342" s="10" t="s">
        <v>1679</v>
      </c>
      <c r="F342" s="10" t="s">
        <v>49</v>
      </c>
      <c r="G342" s="10">
        <v>7</v>
      </c>
    </row>
    <row r="343" spans="2:7" x14ac:dyDescent="0.2">
      <c r="B343" s="10">
        <v>9000342</v>
      </c>
      <c r="C343" s="10" t="s">
        <v>400</v>
      </c>
      <c r="D343" s="10" t="s">
        <v>2018</v>
      </c>
      <c r="E343" s="10" t="s">
        <v>1680</v>
      </c>
      <c r="F343" s="10" t="s">
        <v>49</v>
      </c>
      <c r="G343" s="10">
        <v>10</v>
      </c>
    </row>
    <row r="344" spans="2:7" x14ac:dyDescent="0.2">
      <c r="B344" s="10">
        <v>9000343</v>
      </c>
      <c r="C344" s="10" t="s">
        <v>401</v>
      </c>
      <c r="D344" s="10" t="s">
        <v>2019</v>
      </c>
      <c r="E344" s="10" t="s">
        <v>1679</v>
      </c>
      <c r="F344" s="10" t="s">
        <v>49</v>
      </c>
      <c r="G344" s="10">
        <v>4</v>
      </c>
    </row>
    <row r="345" spans="2:7" x14ac:dyDescent="0.2">
      <c r="B345" s="10">
        <v>9000344</v>
      </c>
      <c r="C345" s="10" t="s">
        <v>402</v>
      </c>
      <c r="D345" s="10" t="s">
        <v>2020</v>
      </c>
      <c r="E345" s="10" t="s">
        <v>1680</v>
      </c>
      <c r="F345" s="10" t="s">
        <v>49</v>
      </c>
      <c r="G345" s="10">
        <v>2</v>
      </c>
    </row>
    <row r="346" spans="2:7" x14ac:dyDescent="0.2">
      <c r="B346" s="10">
        <v>9000345</v>
      </c>
      <c r="C346" s="10" t="s">
        <v>403</v>
      </c>
      <c r="D346" s="10" t="s">
        <v>2021</v>
      </c>
      <c r="E346" s="10" t="s">
        <v>1679</v>
      </c>
      <c r="F346" s="10" t="s">
        <v>49</v>
      </c>
      <c r="G346" s="10">
        <v>8</v>
      </c>
    </row>
    <row r="347" spans="2:7" x14ac:dyDescent="0.2">
      <c r="B347" s="10">
        <v>9000346</v>
      </c>
      <c r="C347" s="10" t="s">
        <v>404</v>
      </c>
      <c r="D347" s="10" t="s">
        <v>2022</v>
      </c>
      <c r="E347" s="10" t="s">
        <v>1679</v>
      </c>
      <c r="F347" s="10" t="s">
        <v>49</v>
      </c>
      <c r="G347" s="10">
        <v>10</v>
      </c>
    </row>
    <row r="348" spans="2:7" x14ac:dyDescent="0.2">
      <c r="B348" s="10">
        <v>9000347</v>
      </c>
      <c r="C348" s="10" t="s">
        <v>405</v>
      </c>
      <c r="D348" s="10" t="s">
        <v>2023</v>
      </c>
      <c r="E348" s="10" t="s">
        <v>1680</v>
      </c>
      <c r="F348" s="10" t="s">
        <v>49</v>
      </c>
      <c r="G348" s="10">
        <v>1</v>
      </c>
    </row>
    <row r="349" spans="2:7" x14ac:dyDescent="0.2">
      <c r="B349" s="10">
        <v>9000348</v>
      </c>
      <c r="C349" s="10" t="s">
        <v>406</v>
      </c>
      <c r="D349" s="10" t="s">
        <v>2024</v>
      </c>
      <c r="E349" s="10" t="s">
        <v>1680</v>
      </c>
      <c r="F349" s="10" t="s">
        <v>49</v>
      </c>
      <c r="G349" s="10">
        <v>4</v>
      </c>
    </row>
    <row r="350" spans="2:7" x14ac:dyDescent="0.2">
      <c r="B350" s="10">
        <v>9000349</v>
      </c>
      <c r="C350" s="10" t="s">
        <v>407</v>
      </c>
      <c r="D350" s="10" t="s">
        <v>2025</v>
      </c>
      <c r="E350" s="10" t="s">
        <v>1679</v>
      </c>
      <c r="F350" s="10" t="s">
        <v>49</v>
      </c>
      <c r="G350" s="10">
        <v>5</v>
      </c>
    </row>
    <row r="351" spans="2:7" x14ac:dyDescent="0.2">
      <c r="B351" s="10">
        <v>9000350</v>
      </c>
      <c r="C351" s="10" t="s">
        <v>408</v>
      </c>
      <c r="D351" s="10" t="s">
        <v>2026</v>
      </c>
      <c r="E351" s="10" t="s">
        <v>1679</v>
      </c>
      <c r="F351" s="10" t="s">
        <v>49</v>
      </c>
      <c r="G351" s="10">
        <v>5</v>
      </c>
    </row>
    <row r="352" spans="2:7" x14ac:dyDescent="0.2">
      <c r="B352" s="10">
        <v>9000351</v>
      </c>
      <c r="C352" s="10" t="s">
        <v>409</v>
      </c>
      <c r="D352" s="10" t="s">
        <v>2027</v>
      </c>
      <c r="E352" s="10" t="s">
        <v>1679</v>
      </c>
      <c r="F352" s="10" t="s">
        <v>49</v>
      </c>
      <c r="G352" s="10">
        <v>5</v>
      </c>
    </row>
    <row r="353" spans="2:7" x14ac:dyDescent="0.2">
      <c r="B353" s="10">
        <v>9000352</v>
      </c>
      <c r="C353" s="10" t="s">
        <v>410</v>
      </c>
      <c r="D353" s="10" t="s">
        <v>2028</v>
      </c>
      <c r="E353" s="10" t="s">
        <v>1679</v>
      </c>
      <c r="F353" s="10" t="s">
        <v>49</v>
      </c>
      <c r="G353" s="10">
        <v>8</v>
      </c>
    </row>
    <row r="354" spans="2:7" x14ac:dyDescent="0.2">
      <c r="B354" s="10">
        <v>9000353</v>
      </c>
      <c r="C354" s="10" t="s">
        <v>411</v>
      </c>
      <c r="D354" s="10" t="s">
        <v>2029</v>
      </c>
      <c r="E354" s="10" t="s">
        <v>1679</v>
      </c>
      <c r="F354" s="10" t="s">
        <v>49</v>
      </c>
      <c r="G354" s="10">
        <v>1</v>
      </c>
    </row>
    <row r="355" spans="2:7" x14ac:dyDescent="0.2">
      <c r="B355" s="10">
        <v>9000354</v>
      </c>
      <c r="C355" s="10" t="s">
        <v>412</v>
      </c>
      <c r="D355" s="10" t="s">
        <v>2030</v>
      </c>
      <c r="E355" s="10" t="s">
        <v>1679</v>
      </c>
      <c r="F355" s="10" t="s">
        <v>49</v>
      </c>
      <c r="G355" s="10">
        <v>1</v>
      </c>
    </row>
    <row r="356" spans="2:7" x14ac:dyDescent="0.2">
      <c r="B356" s="10">
        <v>9000355</v>
      </c>
      <c r="C356" s="10" t="s">
        <v>413</v>
      </c>
      <c r="D356" s="10" t="s">
        <v>2031</v>
      </c>
      <c r="E356" s="10" t="s">
        <v>1680</v>
      </c>
      <c r="F356" s="10" t="s">
        <v>49</v>
      </c>
      <c r="G356" s="10">
        <v>8</v>
      </c>
    </row>
    <row r="357" spans="2:7" x14ac:dyDescent="0.2">
      <c r="B357" s="10">
        <v>9000356</v>
      </c>
      <c r="C357" s="10" t="s">
        <v>414</v>
      </c>
      <c r="D357" s="10" t="s">
        <v>2032</v>
      </c>
      <c r="E357" s="10" t="s">
        <v>1680</v>
      </c>
      <c r="F357" s="10" t="s">
        <v>49</v>
      </c>
      <c r="G357" s="10">
        <v>7</v>
      </c>
    </row>
    <row r="358" spans="2:7" x14ac:dyDescent="0.2">
      <c r="B358" s="10">
        <v>9000357</v>
      </c>
      <c r="C358" s="10" t="s">
        <v>415</v>
      </c>
      <c r="D358" s="10" t="s">
        <v>2033</v>
      </c>
      <c r="E358" s="10" t="s">
        <v>1679</v>
      </c>
      <c r="F358" s="10" t="s">
        <v>49</v>
      </c>
      <c r="G358" s="10">
        <v>7</v>
      </c>
    </row>
    <row r="359" spans="2:7" x14ac:dyDescent="0.2">
      <c r="B359" s="10">
        <v>9000358</v>
      </c>
      <c r="C359" s="10" t="s">
        <v>416</v>
      </c>
      <c r="D359" s="10" t="s">
        <v>2034</v>
      </c>
      <c r="E359" s="10" t="s">
        <v>1680</v>
      </c>
      <c r="F359" s="10" t="s">
        <v>49</v>
      </c>
      <c r="G359" s="10">
        <v>9</v>
      </c>
    </row>
    <row r="360" spans="2:7" x14ac:dyDescent="0.2">
      <c r="B360" s="10">
        <v>9000359</v>
      </c>
      <c r="C360" s="10" t="s">
        <v>417</v>
      </c>
      <c r="D360" s="10" t="s">
        <v>2035</v>
      </c>
      <c r="E360" s="10" t="s">
        <v>1679</v>
      </c>
      <c r="F360" s="10" t="s">
        <v>49</v>
      </c>
      <c r="G360" s="10">
        <v>2</v>
      </c>
    </row>
    <row r="361" spans="2:7" x14ac:dyDescent="0.2">
      <c r="B361" s="10">
        <v>9000360</v>
      </c>
      <c r="C361" s="10" t="s">
        <v>418</v>
      </c>
      <c r="D361" s="10" t="s">
        <v>2036</v>
      </c>
      <c r="E361" s="10" t="s">
        <v>1679</v>
      </c>
      <c r="F361" s="10" t="s">
        <v>49</v>
      </c>
      <c r="G361" s="10">
        <v>3</v>
      </c>
    </row>
    <row r="362" spans="2:7" x14ac:dyDescent="0.2">
      <c r="B362" s="10">
        <v>9000361</v>
      </c>
      <c r="C362" s="10" t="s">
        <v>419</v>
      </c>
      <c r="D362" s="10" t="s">
        <v>2037</v>
      </c>
      <c r="E362" s="10" t="s">
        <v>1680</v>
      </c>
      <c r="F362" s="10" t="s">
        <v>49</v>
      </c>
      <c r="G362" s="10">
        <v>5</v>
      </c>
    </row>
    <row r="363" spans="2:7" x14ac:dyDescent="0.2">
      <c r="B363" s="10">
        <v>9000362</v>
      </c>
      <c r="C363" s="10" t="s">
        <v>420</v>
      </c>
      <c r="D363" s="10" t="s">
        <v>2038</v>
      </c>
      <c r="E363" s="10" t="s">
        <v>1679</v>
      </c>
      <c r="F363" s="10" t="s">
        <v>49</v>
      </c>
      <c r="G363" s="10">
        <v>1</v>
      </c>
    </row>
    <row r="364" spans="2:7" x14ac:dyDescent="0.2">
      <c r="B364" s="10">
        <v>9000363</v>
      </c>
      <c r="C364" s="10" t="s">
        <v>421</v>
      </c>
      <c r="D364" s="10" t="s">
        <v>2039</v>
      </c>
      <c r="E364" s="10" t="s">
        <v>1680</v>
      </c>
      <c r="F364" s="10" t="s">
        <v>49</v>
      </c>
      <c r="G364" s="10">
        <v>6</v>
      </c>
    </row>
    <row r="365" spans="2:7" x14ac:dyDescent="0.2">
      <c r="B365" s="10">
        <v>9000364</v>
      </c>
      <c r="C365" s="10" t="s">
        <v>422</v>
      </c>
      <c r="D365" s="10" t="s">
        <v>2040</v>
      </c>
      <c r="E365" s="10" t="s">
        <v>1680</v>
      </c>
      <c r="F365" s="10" t="s">
        <v>49</v>
      </c>
      <c r="G365" s="10">
        <v>6</v>
      </c>
    </row>
    <row r="366" spans="2:7" x14ac:dyDescent="0.2">
      <c r="B366" s="10">
        <v>9000365</v>
      </c>
      <c r="C366" s="10" t="s">
        <v>423</v>
      </c>
      <c r="D366" s="10" t="s">
        <v>2041</v>
      </c>
      <c r="E366" s="10" t="s">
        <v>1680</v>
      </c>
      <c r="F366" s="10" t="s">
        <v>49</v>
      </c>
      <c r="G366" s="10">
        <v>8</v>
      </c>
    </row>
    <row r="367" spans="2:7" x14ac:dyDescent="0.2">
      <c r="B367" s="10">
        <v>9000366</v>
      </c>
      <c r="C367" s="10" t="s">
        <v>424</v>
      </c>
      <c r="D367" s="10" t="s">
        <v>2042</v>
      </c>
      <c r="E367" s="10" t="s">
        <v>1680</v>
      </c>
      <c r="F367" s="10" t="s">
        <v>49</v>
      </c>
      <c r="G367" s="10">
        <v>7</v>
      </c>
    </row>
    <row r="368" spans="2:7" x14ac:dyDescent="0.2">
      <c r="B368" s="10">
        <v>9000367</v>
      </c>
      <c r="C368" s="10" t="s">
        <v>425</v>
      </c>
      <c r="D368" s="10" t="s">
        <v>2043</v>
      </c>
      <c r="E368" s="10" t="s">
        <v>1679</v>
      </c>
      <c r="F368" s="10" t="s">
        <v>49</v>
      </c>
      <c r="G368" s="10">
        <v>3</v>
      </c>
    </row>
    <row r="369" spans="2:7" x14ac:dyDescent="0.2">
      <c r="B369" s="10">
        <v>9000368</v>
      </c>
      <c r="C369" s="10" t="s">
        <v>426</v>
      </c>
      <c r="D369" s="10" t="s">
        <v>2044</v>
      </c>
      <c r="E369" s="10" t="s">
        <v>1679</v>
      </c>
      <c r="F369" s="10" t="s">
        <v>49</v>
      </c>
      <c r="G369" s="10">
        <v>5</v>
      </c>
    </row>
    <row r="370" spans="2:7" x14ac:dyDescent="0.2">
      <c r="B370" s="10">
        <v>9000369</v>
      </c>
      <c r="C370" s="10" t="s">
        <v>427</v>
      </c>
      <c r="D370" s="10" t="s">
        <v>2045</v>
      </c>
      <c r="E370" s="10" t="s">
        <v>1679</v>
      </c>
      <c r="F370" s="10" t="s">
        <v>49</v>
      </c>
      <c r="G370" s="10">
        <v>9</v>
      </c>
    </row>
    <row r="371" spans="2:7" x14ac:dyDescent="0.2">
      <c r="B371" s="10">
        <v>9000370</v>
      </c>
      <c r="C371" s="10" t="s">
        <v>428</v>
      </c>
      <c r="D371" s="10" t="s">
        <v>2046</v>
      </c>
      <c r="E371" s="10" t="s">
        <v>1680</v>
      </c>
      <c r="F371" s="10" t="s">
        <v>49</v>
      </c>
      <c r="G371" s="10">
        <v>9</v>
      </c>
    </row>
    <row r="372" spans="2:7" x14ac:dyDescent="0.2">
      <c r="B372" s="10">
        <v>9000371</v>
      </c>
      <c r="C372" s="10" t="s">
        <v>429</v>
      </c>
      <c r="D372" s="10" t="s">
        <v>2047</v>
      </c>
      <c r="E372" s="10" t="s">
        <v>1680</v>
      </c>
      <c r="F372" s="10" t="s">
        <v>49</v>
      </c>
      <c r="G372" s="10">
        <v>4</v>
      </c>
    </row>
    <row r="373" spans="2:7" x14ac:dyDescent="0.2">
      <c r="B373" s="10">
        <v>9000372</v>
      </c>
      <c r="C373" s="10" t="s">
        <v>430</v>
      </c>
      <c r="D373" s="10" t="s">
        <v>2048</v>
      </c>
      <c r="E373" s="10" t="s">
        <v>1680</v>
      </c>
      <c r="F373" s="10" t="s">
        <v>49</v>
      </c>
      <c r="G373" s="10">
        <v>7</v>
      </c>
    </row>
    <row r="374" spans="2:7" x14ac:dyDescent="0.2">
      <c r="B374" s="10">
        <v>9000373</v>
      </c>
      <c r="C374" s="10" t="s">
        <v>431</v>
      </c>
      <c r="D374" s="10" t="s">
        <v>2049</v>
      </c>
      <c r="E374" s="10" t="s">
        <v>1679</v>
      </c>
      <c r="F374" s="10" t="s">
        <v>49</v>
      </c>
      <c r="G374" s="10">
        <v>1</v>
      </c>
    </row>
    <row r="375" spans="2:7" x14ac:dyDescent="0.2">
      <c r="B375" s="10">
        <v>9000374</v>
      </c>
      <c r="C375" s="10" t="s">
        <v>432</v>
      </c>
      <c r="D375" s="10" t="s">
        <v>2050</v>
      </c>
      <c r="E375" s="10" t="s">
        <v>1680</v>
      </c>
      <c r="F375" s="10" t="s">
        <v>49</v>
      </c>
      <c r="G375" s="10">
        <v>8</v>
      </c>
    </row>
    <row r="376" spans="2:7" x14ac:dyDescent="0.2">
      <c r="B376" s="10">
        <v>9000375</v>
      </c>
      <c r="C376" s="10" t="s">
        <v>433</v>
      </c>
      <c r="D376" s="10" t="s">
        <v>2051</v>
      </c>
      <c r="E376" s="10" t="s">
        <v>1679</v>
      </c>
      <c r="F376" s="10" t="s">
        <v>49</v>
      </c>
      <c r="G376" s="10">
        <v>6</v>
      </c>
    </row>
    <row r="377" spans="2:7" x14ac:dyDescent="0.2">
      <c r="B377" s="10">
        <v>9000376</v>
      </c>
      <c r="C377" s="10" t="s">
        <v>434</v>
      </c>
      <c r="D377" s="10" t="s">
        <v>2052</v>
      </c>
      <c r="E377" s="10" t="s">
        <v>1680</v>
      </c>
      <c r="F377" s="10" t="s">
        <v>49</v>
      </c>
      <c r="G377" s="10">
        <v>8</v>
      </c>
    </row>
    <row r="378" spans="2:7" x14ac:dyDescent="0.2">
      <c r="B378" s="10">
        <v>9000377</v>
      </c>
      <c r="C378" s="10" t="s">
        <v>435</v>
      </c>
      <c r="D378" s="10" t="s">
        <v>2053</v>
      </c>
      <c r="E378" s="10" t="s">
        <v>1680</v>
      </c>
      <c r="F378" s="10" t="s">
        <v>49</v>
      </c>
      <c r="G378" s="10">
        <v>2</v>
      </c>
    </row>
    <row r="379" spans="2:7" x14ac:dyDescent="0.2">
      <c r="B379" s="10">
        <v>9000378</v>
      </c>
      <c r="C379" s="10" t="s">
        <v>436</v>
      </c>
      <c r="D379" s="10" t="s">
        <v>2054</v>
      </c>
      <c r="E379" s="10" t="s">
        <v>1680</v>
      </c>
      <c r="F379" s="10" t="s">
        <v>49</v>
      </c>
      <c r="G379" s="10">
        <v>9</v>
      </c>
    </row>
    <row r="380" spans="2:7" x14ac:dyDescent="0.2">
      <c r="B380" s="10">
        <v>9000379</v>
      </c>
      <c r="C380" s="10" t="s">
        <v>437</v>
      </c>
      <c r="D380" s="10" t="s">
        <v>2055</v>
      </c>
      <c r="E380" s="10" t="s">
        <v>1680</v>
      </c>
      <c r="F380" s="10" t="s">
        <v>49</v>
      </c>
      <c r="G380" s="10">
        <v>4</v>
      </c>
    </row>
    <row r="381" spans="2:7" x14ac:dyDescent="0.2">
      <c r="B381" s="10">
        <v>9000380</v>
      </c>
      <c r="C381" s="10" t="s">
        <v>438</v>
      </c>
      <c r="D381" s="10" t="s">
        <v>2056</v>
      </c>
      <c r="E381" s="10" t="s">
        <v>1680</v>
      </c>
      <c r="F381" s="10" t="s">
        <v>49</v>
      </c>
      <c r="G381" s="10">
        <v>4</v>
      </c>
    </row>
    <row r="382" spans="2:7" x14ac:dyDescent="0.2">
      <c r="B382" s="10">
        <v>9000381</v>
      </c>
      <c r="C382" s="10" t="s">
        <v>439</v>
      </c>
      <c r="D382" s="10" t="s">
        <v>2057</v>
      </c>
      <c r="E382" s="10" t="s">
        <v>1679</v>
      </c>
      <c r="F382" s="10" t="s">
        <v>49</v>
      </c>
      <c r="G382" s="10">
        <v>7</v>
      </c>
    </row>
    <row r="383" spans="2:7" x14ac:dyDescent="0.2">
      <c r="B383" s="10">
        <v>9000382</v>
      </c>
      <c r="C383" s="10" t="s">
        <v>440</v>
      </c>
      <c r="D383" s="10" t="s">
        <v>2058</v>
      </c>
      <c r="E383" s="10" t="s">
        <v>1680</v>
      </c>
      <c r="F383" s="10" t="s">
        <v>49</v>
      </c>
      <c r="G383" s="10">
        <v>2</v>
      </c>
    </row>
    <row r="384" spans="2:7" x14ac:dyDescent="0.2">
      <c r="B384" s="10">
        <v>9000383</v>
      </c>
      <c r="C384" s="10" t="s">
        <v>441</v>
      </c>
      <c r="D384" s="10" t="s">
        <v>2059</v>
      </c>
      <c r="E384" s="10" t="s">
        <v>1679</v>
      </c>
      <c r="F384" s="10" t="s">
        <v>49</v>
      </c>
      <c r="G384" s="10">
        <v>8</v>
      </c>
    </row>
    <row r="385" spans="2:7" x14ac:dyDescent="0.2">
      <c r="B385" s="10">
        <v>9000384</v>
      </c>
      <c r="C385" s="10" t="s">
        <v>442</v>
      </c>
      <c r="D385" s="10" t="s">
        <v>2060</v>
      </c>
      <c r="E385" s="10" t="s">
        <v>1680</v>
      </c>
      <c r="F385" s="10" t="s">
        <v>49</v>
      </c>
      <c r="G385" s="10">
        <v>6</v>
      </c>
    </row>
    <row r="386" spans="2:7" x14ac:dyDescent="0.2">
      <c r="B386" s="10">
        <v>9000385</v>
      </c>
      <c r="C386" s="10" t="s">
        <v>443</v>
      </c>
      <c r="D386" s="10" t="s">
        <v>2061</v>
      </c>
      <c r="E386" s="10" t="s">
        <v>1680</v>
      </c>
      <c r="F386" s="10" t="s">
        <v>49</v>
      </c>
      <c r="G386" s="10">
        <v>2</v>
      </c>
    </row>
    <row r="387" spans="2:7" x14ac:dyDescent="0.2">
      <c r="B387" s="10">
        <v>9000386</v>
      </c>
      <c r="C387" s="10" t="s">
        <v>444</v>
      </c>
      <c r="D387" s="10" t="s">
        <v>2062</v>
      </c>
      <c r="E387" s="10" t="s">
        <v>1679</v>
      </c>
      <c r="F387" s="10" t="s">
        <v>49</v>
      </c>
      <c r="G387" s="10">
        <v>8</v>
      </c>
    </row>
    <row r="388" spans="2:7" x14ac:dyDescent="0.2">
      <c r="B388" s="10">
        <v>9000387</v>
      </c>
      <c r="C388" s="10" t="s">
        <v>445</v>
      </c>
      <c r="D388" s="10" t="s">
        <v>2063</v>
      </c>
      <c r="E388" s="10" t="s">
        <v>1680</v>
      </c>
      <c r="F388" s="10" t="s">
        <v>49</v>
      </c>
      <c r="G388" s="10">
        <v>3</v>
      </c>
    </row>
    <row r="389" spans="2:7" x14ac:dyDescent="0.2">
      <c r="B389" s="10">
        <v>9000388</v>
      </c>
      <c r="C389" s="10" t="s">
        <v>446</v>
      </c>
      <c r="D389" s="10" t="s">
        <v>2064</v>
      </c>
      <c r="E389" s="10" t="s">
        <v>1680</v>
      </c>
      <c r="F389" s="10" t="s">
        <v>49</v>
      </c>
      <c r="G389" s="10">
        <v>3</v>
      </c>
    </row>
    <row r="390" spans="2:7" x14ac:dyDescent="0.2">
      <c r="B390" s="10">
        <v>9000389</v>
      </c>
      <c r="C390" s="10" t="s">
        <v>447</v>
      </c>
      <c r="D390" s="10" t="s">
        <v>2065</v>
      </c>
      <c r="E390" s="10" t="s">
        <v>1680</v>
      </c>
      <c r="F390" s="10" t="s">
        <v>49</v>
      </c>
      <c r="G390" s="10">
        <v>5</v>
      </c>
    </row>
    <row r="391" spans="2:7" x14ac:dyDescent="0.2">
      <c r="B391" s="10">
        <v>9000390</v>
      </c>
      <c r="C391" s="10" t="s">
        <v>448</v>
      </c>
      <c r="D391" s="10" t="s">
        <v>2066</v>
      </c>
      <c r="E391" s="10" t="s">
        <v>1679</v>
      </c>
      <c r="F391" s="10" t="s">
        <v>49</v>
      </c>
      <c r="G391" s="10">
        <v>8</v>
      </c>
    </row>
    <row r="392" spans="2:7" x14ac:dyDescent="0.2">
      <c r="B392" s="10">
        <v>9000391</v>
      </c>
      <c r="C392" s="10" t="s">
        <v>449</v>
      </c>
      <c r="D392" s="10" t="s">
        <v>2067</v>
      </c>
      <c r="E392" s="10" t="s">
        <v>1679</v>
      </c>
      <c r="F392" s="10" t="s">
        <v>49</v>
      </c>
      <c r="G392" s="10">
        <v>1</v>
      </c>
    </row>
    <row r="393" spans="2:7" x14ac:dyDescent="0.2">
      <c r="B393" s="10">
        <v>9000392</v>
      </c>
      <c r="C393" s="10" t="s">
        <v>450</v>
      </c>
      <c r="D393" s="10" t="s">
        <v>2068</v>
      </c>
      <c r="E393" s="10" t="s">
        <v>1680</v>
      </c>
      <c r="F393" s="10" t="s">
        <v>49</v>
      </c>
      <c r="G393" s="10">
        <v>5</v>
      </c>
    </row>
    <row r="394" spans="2:7" x14ac:dyDescent="0.2">
      <c r="B394" s="10">
        <v>9000393</v>
      </c>
      <c r="C394" s="10" t="s">
        <v>451</v>
      </c>
      <c r="D394" s="10" t="s">
        <v>2069</v>
      </c>
      <c r="E394" s="10" t="s">
        <v>1679</v>
      </c>
      <c r="F394" s="10" t="s">
        <v>49</v>
      </c>
      <c r="G394" s="10">
        <v>9</v>
      </c>
    </row>
    <row r="395" spans="2:7" x14ac:dyDescent="0.2">
      <c r="B395" s="10">
        <v>9000394</v>
      </c>
      <c r="C395" s="10" t="s">
        <v>452</v>
      </c>
      <c r="D395" s="10" t="s">
        <v>2070</v>
      </c>
      <c r="E395" s="10" t="s">
        <v>1679</v>
      </c>
      <c r="F395" s="10" t="s">
        <v>49</v>
      </c>
      <c r="G395" s="10">
        <v>10</v>
      </c>
    </row>
    <row r="396" spans="2:7" x14ac:dyDescent="0.2">
      <c r="B396" s="10">
        <v>9000395</v>
      </c>
      <c r="C396" s="10" t="s">
        <v>453</v>
      </c>
      <c r="D396" s="10" t="s">
        <v>2071</v>
      </c>
      <c r="E396" s="10" t="s">
        <v>1679</v>
      </c>
      <c r="F396" s="10" t="s">
        <v>49</v>
      </c>
      <c r="G396" s="10">
        <v>2</v>
      </c>
    </row>
    <row r="397" spans="2:7" x14ac:dyDescent="0.2">
      <c r="B397" s="10">
        <v>9000396</v>
      </c>
      <c r="C397" s="10" t="s">
        <v>454</v>
      </c>
      <c r="D397" s="10" t="s">
        <v>2072</v>
      </c>
      <c r="E397" s="10" t="s">
        <v>1679</v>
      </c>
      <c r="F397" s="10" t="s">
        <v>49</v>
      </c>
      <c r="G397" s="10">
        <v>2</v>
      </c>
    </row>
    <row r="398" spans="2:7" x14ac:dyDescent="0.2">
      <c r="B398" s="10">
        <v>9000397</v>
      </c>
      <c r="C398" s="10" t="s">
        <v>455</v>
      </c>
      <c r="D398" s="10" t="s">
        <v>2073</v>
      </c>
      <c r="E398" s="10" t="s">
        <v>1679</v>
      </c>
      <c r="F398" s="10" t="s">
        <v>49</v>
      </c>
      <c r="G398" s="10">
        <v>6</v>
      </c>
    </row>
    <row r="399" spans="2:7" x14ac:dyDescent="0.2">
      <c r="B399" s="10">
        <v>9000398</v>
      </c>
      <c r="C399" s="10" t="s">
        <v>456</v>
      </c>
      <c r="D399" s="10" t="s">
        <v>2074</v>
      </c>
      <c r="E399" s="10" t="s">
        <v>1679</v>
      </c>
      <c r="F399" s="10" t="s">
        <v>49</v>
      </c>
      <c r="G399" s="10">
        <v>3</v>
      </c>
    </row>
    <row r="400" spans="2:7" x14ac:dyDescent="0.2">
      <c r="B400" s="10">
        <v>9000399</v>
      </c>
      <c r="C400" s="10" t="s">
        <v>457</v>
      </c>
      <c r="D400" s="10" t="s">
        <v>2075</v>
      </c>
      <c r="E400" s="10" t="s">
        <v>1680</v>
      </c>
      <c r="F400" s="10" t="s">
        <v>49</v>
      </c>
      <c r="G400" s="10">
        <v>1</v>
      </c>
    </row>
    <row r="401" spans="2:7" x14ac:dyDescent="0.2">
      <c r="B401" s="10">
        <v>9000400</v>
      </c>
      <c r="C401" s="10" t="s">
        <v>458</v>
      </c>
      <c r="D401" s="10" t="s">
        <v>2076</v>
      </c>
      <c r="E401" s="10" t="s">
        <v>1679</v>
      </c>
      <c r="F401" s="10" t="s">
        <v>49</v>
      </c>
      <c r="G401" s="10">
        <v>9</v>
      </c>
    </row>
    <row r="402" spans="2:7" x14ac:dyDescent="0.2">
      <c r="B402" s="10">
        <v>9000401</v>
      </c>
      <c r="C402" s="10" t="s">
        <v>459</v>
      </c>
      <c r="D402" s="10" t="s">
        <v>2077</v>
      </c>
      <c r="E402" s="10" t="s">
        <v>1679</v>
      </c>
      <c r="F402" s="10" t="s">
        <v>49</v>
      </c>
      <c r="G402" s="10">
        <v>7</v>
      </c>
    </row>
    <row r="403" spans="2:7" x14ac:dyDescent="0.2">
      <c r="B403" s="10">
        <v>9000402</v>
      </c>
      <c r="C403" s="10" t="s">
        <v>460</v>
      </c>
      <c r="D403" s="10" t="s">
        <v>2078</v>
      </c>
      <c r="E403" s="10" t="s">
        <v>1680</v>
      </c>
      <c r="F403" s="10" t="s">
        <v>49</v>
      </c>
      <c r="G403" s="10">
        <v>10</v>
      </c>
    </row>
    <row r="404" spans="2:7" x14ac:dyDescent="0.2">
      <c r="B404" s="10">
        <v>9000403</v>
      </c>
      <c r="C404" s="10" t="s">
        <v>461</v>
      </c>
      <c r="D404" s="10" t="s">
        <v>2079</v>
      </c>
      <c r="E404" s="10" t="s">
        <v>1680</v>
      </c>
      <c r="F404" s="10" t="s">
        <v>49</v>
      </c>
      <c r="G404" s="10">
        <v>7</v>
      </c>
    </row>
    <row r="405" spans="2:7" x14ac:dyDescent="0.2">
      <c r="B405" s="10">
        <v>9000404</v>
      </c>
      <c r="C405" s="10" t="s">
        <v>462</v>
      </c>
      <c r="D405" s="10" t="s">
        <v>2080</v>
      </c>
      <c r="E405" s="10" t="s">
        <v>1680</v>
      </c>
      <c r="F405" s="10" t="s">
        <v>49</v>
      </c>
      <c r="G405" s="10">
        <v>5</v>
      </c>
    </row>
    <row r="406" spans="2:7" x14ac:dyDescent="0.2">
      <c r="B406" s="10">
        <v>9000405</v>
      </c>
      <c r="C406" s="10" t="s">
        <v>463</v>
      </c>
      <c r="D406" s="10" t="s">
        <v>2081</v>
      </c>
      <c r="E406" s="10" t="s">
        <v>1680</v>
      </c>
      <c r="F406" s="10" t="s">
        <v>49</v>
      </c>
      <c r="G406" s="10">
        <v>3</v>
      </c>
    </row>
    <row r="407" spans="2:7" x14ac:dyDescent="0.2">
      <c r="B407" s="10">
        <v>9000406</v>
      </c>
      <c r="C407" s="10" t="s">
        <v>464</v>
      </c>
      <c r="D407" s="10" t="s">
        <v>2082</v>
      </c>
      <c r="E407" s="10" t="s">
        <v>1679</v>
      </c>
      <c r="F407" s="10" t="s">
        <v>49</v>
      </c>
      <c r="G407" s="10">
        <v>2</v>
      </c>
    </row>
    <row r="408" spans="2:7" x14ac:dyDescent="0.2">
      <c r="B408" s="10">
        <v>9000407</v>
      </c>
      <c r="C408" s="10" t="s">
        <v>465</v>
      </c>
      <c r="D408" s="10" t="s">
        <v>2083</v>
      </c>
      <c r="E408" s="10" t="s">
        <v>1679</v>
      </c>
      <c r="F408" s="10" t="s">
        <v>49</v>
      </c>
      <c r="G408" s="10">
        <v>1</v>
      </c>
    </row>
    <row r="409" spans="2:7" x14ac:dyDescent="0.2">
      <c r="B409" s="10">
        <v>9000408</v>
      </c>
      <c r="C409" s="10" t="s">
        <v>466</v>
      </c>
      <c r="D409" s="10" t="s">
        <v>2084</v>
      </c>
      <c r="E409" s="10" t="s">
        <v>1680</v>
      </c>
      <c r="F409" s="10" t="s">
        <v>49</v>
      </c>
      <c r="G409" s="10">
        <v>2</v>
      </c>
    </row>
    <row r="410" spans="2:7" x14ac:dyDescent="0.2">
      <c r="B410" s="10">
        <v>9000409</v>
      </c>
      <c r="C410" s="10" t="s">
        <v>467</v>
      </c>
      <c r="D410" s="10" t="s">
        <v>1800</v>
      </c>
      <c r="E410" s="10" t="s">
        <v>1679</v>
      </c>
      <c r="F410" s="10" t="s">
        <v>49</v>
      </c>
      <c r="G410" s="10">
        <v>3</v>
      </c>
    </row>
    <row r="411" spans="2:7" x14ac:dyDescent="0.2">
      <c r="B411" s="10">
        <v>9000410</v>
      </c>
      <c r="C411" s="10" t="s">
        <v>468</v>
      </c>
      <c r="D411" s="10" t="s">
        <v>2085</v>
      </c>
      <c r="E411" s="10" t="s">
        <v>1680</v>
      </c>
      <c r="F411" s="10" t="s">
        <v>49</v>
      </c>
      <c r="G411" s="10">
        <v>3</v>
      </c>
    </row>
    <row r="412" spans="2:7" x14ac:dyDescent="0.2">
      <c r="B412" s="10">
        <v>9000411</v>
      </c>
      <c r="C412" s="10" t="s">
        <v>469</v>
      </c>
      <c r="D412" s="10" t="s">
        <v>2086</v>
      </c>
      <c r="E412" s="10" t="s">
        <v>1680</v>
      </c>
      <c r="F412" s="10" t="s">
        <v>49</v>
      </c>
      <c r="G412" s="10">
        <v>3</v>
      </c>
    </row>
    <row r="413" spans="2:7" x14ac:dyDescent="0.2">
      <c r="B413" s="10">
        <v>9000412</v>
      </c>
      <c r="C413" s="10" t="s">
        <v>470</v>
      </c>
      <c r="D413" s="10" t="s">
        <v>2087</v>
      </c>
      <c r="E413" s="10" t="s">
        <v>1679</v>
      </c>
      <c r="F413" s="10" t="s">
        <v>49</v>
      </c>
      <c r="G413" s="10">
        <v>1</v>
      </c>
    </row>
    <row r="414" spans="2:7" x14ac:dyDescent="0.2">
      <c r="B414" s="10">
        <v>9000413</v>
      </c>
      <c r="C414" s="10" t="s">
        <v>471</v>
      </c>
      <c r="D414" s="10" t="s">
        <v>2088</v>
      </c>
      <c r="E414" s="10" t="s">
        <v>1679</v>
      </c>
      <c r="F414" s="10" t="s">
        <v>49</v>
      </c>
      <c r="G414" s="10">
        <v>4</v>
      </c>
    </row>
    <row r="415" spans="2:7" x14ac:dyDescent="0.2">
      <c r="B415" s="10">
        <v>9000414</v>
      </c>
      <c r="C415" s="10" t="s">
        <v>472</v>
      </c>
      <c r="D415" s="10" t="s">
        <v>2089</v>
      </c>
      <c r="E415" s="10" t="s">
        <v>1680</v>
      </c>
      <c r="F415" s="10" t="s">
        <v>49</v>
      </c>
      <c r="G415" s="10">
        <v>3</v>
      </c>
    </row>
    <row r="416" spans="2:7" x14ac:dyDescent="0.2">
      <c r="B416" s="10">
        <v>9000415</v>
      </c>
      <c r="C416" s="10" t="s">
        <v>473</v>
      </c>
      <c r="D416" s="10" t="s">
        <v>2090</v>
      </c>
      <c r="E416" s="10" t="s">
        <v>1679</v>
      </c>
      <c r="F416" s="10" t="s">
        <v>49</v>
      </c>
      <c r="G416" s="10">
        <v>6</v>
      </c>
    </row>
    <row r="417" spans="2:7" x14ac:dyDescent="0.2">
      <c r="B417" s="10">
        <v>9000416</v>
      </c>
      <c r="C417" s="10" t="s">
        <v>474</v>
      </c>
      <c r="D417" s="10" t="s">
        <v>2091</v>
      </c>
      <c r="E417" s="10" t="s">
        <v>1680</v>
      </c>
      <c r="F417" s="10" t="s">
        <v>49</v>
      </c>
      <c r="G417" s="10">
        <v>5</v>
      </c>
    </row>
    <row r="418" spans="2:7" x14ac:dyDescent="0.2">
      <c r="B418" s="10">
        <v>9000417</v>
      </c>
      <c r="C418" s="10" t="s">
        <v>475</v>
      </c>
      <c r="D418" s="10" t="s">
        <v>2092</v>
      </c>
      <c r="E418" s="10" t="s">
        <v>1680</v>
      </c>
      <c r="F418" s="10" t="s">
        <v>49</v>
      </c>
      <c r="G418" s="10">
        <v>3</v>
      </c>
    </row>
    <row r="419" spans="2:7" x14ac:dyDescent="0.2">
      <c r="B419" s="10">
        <v>9000418</v>
      </c>
      <c r="C419" s="10" t="s">
        <v>476</v>
      </c>
      <c r="D419" s="10" t="s">
        <v>2093</v>
      </c>
      <c r="E419" s="10" t="s">
        <v>1679</v>
      </c>
      <c r="F419" s="10" t="s">
        <v>49</v>
      </c>
      <c r="G419" s="10">
        <v>2</v>
      </c>
    </row>
    <row r="420" spans="2:7" x14ac:dyDescent="0.2">
      <c r="B420" s="10">
        <v>9000419</v>
      </c>
      <c r="C420" s="10" t="s">
        <v>477</v>
      </c>
      <c r="D420" s="10" t="s">
        <v>2094</v>
      </c>
      <c r="E420" s="10" t="s">
        <v>1679</v>
      </c>
      <c r="F420" s="10" t="s">
        <v>49</v>
      </c>
      <c r="G420" s="10">
        <v>5</v>
      </c>
    </row>
    <row r="421" spans="2:7" x14ac:dyDescent="0.2">
      <c r="B421" s="10">
        <v>9000420</v>
      </c>
      <c r="C421" s="10" t="s">
        <v>478</v>
      </c>
      <c r="D421" s="10" t="s">
        <v>2095</v>
      </c>
      <c r="E421" s="10" t="s">
        <v>1679</v>
      </c>
      <c r="F421" s="10" t="s">
        <v>49</v>
      </c>
      <c r="G421" s="10">
        <v>2</v>
      </c>
    </row>
    <row r="422" spans="2:7" x14ac:dyDescent="0.2">
      <c r="B422" s="10">
        <v>9000421</v>
      </c>
      <c r="C422" s="10" t="s">
        <v>479</v>
      </c>
      <c r="D422" s="10" t="s">
        <v>2096</v>
      </c>
      <c r="E422" s="10" t="s">
        <v>1679</v>
      </c>
      <c r="F422" s="10" t="s">
        <v>49</v>
      </c>
      <c r="G422" s="10">
        <v>8</v>
      </c>
    </row>
    <row r="423" spans="2:7" x14ac:dyDescent="0.2">
      <c r="B423" s="10">
        <v>9000422</v>
      </c>
      <c r="C423" s="10" t="s">
        <v>480</v>
      </c>
      <c r="D423" s="10" t="s">
        <v>2097</v>
      </c>
      <c r="E423" s="10" t="s">
        <v>1679</v>
      </c>
      <c r="F423" s="10" t="s">
        <v>49</v>
      </c>
      <c r="G423" s="10">
        <v>7</v>
      </c>
    </row>
    <row r="424" spans="2:7" x14ac:dyDescent="0.2">
      <c r="B424" s="10">
        <v>9000423</v>
      </c>
      <c r="C424" s="10" t="s">
        <v>481</v>
      </c>
      <c r="D424" s="10" t="s">
        <v>2098</v>
      </c>
      <c r="E424" s="10" t="s">
        <v>1679</v>
      </c>
      <c r="F424" s="10" t="s">
        <v>49</v>
      </c>
      <c r="G424" s="10">
        <v>6</v>
      </c>
    </row>
    <row r="425" spans="2:7" x14ac:dyDescent="0.2">
      <c r="B425" s="10">
        <v>9000424</v>
      </c>
      <c r="C425" s="10" t="s">
        <v>482</v>
      </c>
      <c r="D425" s="10" t="s">
        <v>2099</v>
      </c>
      <c r="E425" s="10" t="s">
        <v>1679</v>
      </c>
      <c r="F425" s="10" t="s">
        <v>49</v>
      </c>
      <c r="G425" s="10">
        <v>5</v>
      </c>
    </row>
    <row r="426" spans="2:7" x14ac:dyDescent="0.2">
      <c r="B426" s="10">
        <v>9000425</v>
      </c>
      <c r="C426" s="10" t="s">
        <v>483</v>
      </c>
      <c r="D426" s="10" t="s">
        <v>2100</v>
      </c>
      <c r="E426" s="10" t="s">
        <v>1679</v>
      </c>
      <c r="F426" s="10" t="s">
        <v>49</v>
      </c>
      <c r="G426" s="10">
        <v>5</v>
      </c>
    </row>
    <row r="427" spans="2:7" x14ac:dyDescent="0.2">
      <c r="B427" s="10">
        <v>9000426</v>
      </c>
      <c r="C427" s="10" t="s">
        <v>484</v>
      </c>
      <c r="D427" s="10" t="s">
        <v>2101</v>
      </c>
      <c r="E427" s="10" t="s">
        <v>1680</v>
      </c>
      <c r="F427" s="10" t="s">
        <v>49</v>
      </c>
      <c r="G427" s="10">
        <v>9</v>
      </c>
    </row>
    <row r="428" spans="2:7" x14ac:dyDescent="0.2">
      <c r="B428" s="10">
        <v>9000427</v>
      </c>
      <c r="C428" s="10" t="s">
        <v>485</v>
      </c>
      <c r="D428" s="10" t="s">
        <v>2102</v>
      </c>
      <c r="E428" s="10" t="s">
        <v>1679</v>
      </c>
      <c r="F428" s="10" t="s">
        <v>49</v>
      </c>
      <c r="G428" s="10">
        <v>3</v>
      </c>
    </row>
    <row r="429" spans="2:7" x14ac:dyDescent="0.2">
      <c r="B429" s="10">
        <v>9000428</v>
      </c>
      <c r="C429" s="10" t="s">
        <v>486</v>
      </c>
      <c r="D429" s="10" t="s">
        <v>2103</v>
      </c>
      <c r="E429" s="10" t="s">
        <v>1680</v>
      </c>
      <c r="F429" s="10" t="s">
        <v>49</v>
      </c>
      <c r="G429" s="10">
        <v>5</v>
      </c>
    </row>
    <row r="430" spans="2:7" x14ac:dyDescent="0.2">
      <c r="B430" s="10">
        <v>9000429</v>
      </c>
      <c r="C430" s="10" t="s">
        <v>487</v>
      </c>
      <c r="D430" s="10" t="s">
        <v>2104</v>
      </c>
      <c r="E430" s="10" t="s">
        <v>1680</v>
      </c>
      <c r="F430" s="10" t="s">
        <v>49</v>
      </c>
      <c r="G430" s="10">
        <v>9</v>
      </c>
    </row>
    <row r="431" spans="2:7" x14ac:dyDescent="0.2">
      <c r="B431" s="10">
        <v>9000430</v>
      </c>
      <c r="C431" s="10" t="s">
        <v>488</v>
      </c>
      <c r="D431" s="10" t="s">
        <v>2105</v>
      </c>
      <c r="E431" s="10" t="s">
        <v>1679</v>
      </c>
      <c r="F431" s="10" t="s">
        <v>49</v>
      </c>
      <c r="G431" s="10">
        <v>3</v>
      </c>
    </row>
    <row r="432" spans="2:7" x14ac:dyDescent="0.2">
      <c r="B432" s="10">
        <v>9000431</v>
      </c>
      <c r="C432" s="10" t="s">
        <v>489</v>
      </c>
      <c r="D432" s="10" t="s">
        <v>2106</v>
      </c>
      <c r="E432" s="10" t="s">
        <v>1680</v>
      </c>
      <c r="F432" s="10" t="s">
        <v>49</v>
      </c>
      <c r="G432" s="10">
        <v>7</v>
      </c>
    </row>
    <row r="433" spans="2:7" x14ac:dyDescent="0.2">
      <c r="B433" s="10">
        <v>9000432</v>
      </c>
      <c r="C433" s="10" t="s">
        <v>490</v>
      </c>
      <c r="D433" s="10" t="s">
        <v>2107</v>
      </c>
      <c r="E433" s="10" t="s">
        <v>1680</v>
      </c>
      <c r="F433" s="10" t="s">
        <v>49</v>
      </c>
      <c r="G433" s="10">
        <v>2</v>
      </c>
    </row>
    <row r="434" spans="2:7" x14ac:dyDescent="0.2">
      <c r="B434" s="10">
        <v>9000433</v>
      </c>
      <c r="C434" s="10" t="s">
        <v>491</v>
      </c>
      <c r="D434" s="10" t="s">
        <v>2108</v>
      </c>
      <c r="E434" s="10" t="s">
        <v>1679</v>
      </c>
      <c r="F434" s="10" t="s">
        <v>49</v>
      </c>
      <c r="G434" s="10">
        <v>3</v>
      </c>
    </row>
    <row r="435" spans="2:7" x14ac:dyDescent="0.2">
      <c r="B435" s="10">
        <v>9000434</v>
      </c>
      <c r="C435" s="10" t="s">
        <v>492</v>
      </c>
      <c r="D435" s="10" t="s">
        <v>2109</v>
      </c>
      <c r="E435" s="10" t="s">
        <v>1679</v>
      </c>
      <c r="F435" s="10" t="s">
        <v>49</v>
      </c>
      <c r="G435" s="10">
        <v>10</v>
      </c>
    </row>
    <row r="436" spans="2:7" x14ac:dyDescent="0.2">
      <c r="B436" s="10">
        <v>9000435</v>
      </c>
      <c r="C436" s="10" t="s">
        <v>493</v>
      </c>
      <c r="D436" s="10" t="s">
        <v>2110</v>
      </c>
      <c r="E436" s="10" t="s">
        <v>1680</v>
      </c>
      <c r="F436" s="10" t="s">
        <v>49</v>
      </c>
      <c r="G436" s="10">
        <v>3</v>
      </c>
    </row>
    <row r="437" spans="2:7" x14ac:dyDescent="0.2">
      <c r="B437" s="10">
        <v>9000436</v>
      </c>
      <c r="C437" s="10" t="s">
        <v>494</v>
      </c>
      <c r="D437" s="10" t="s">
        <v>2111</v>
      </c>
      <c r="E437" s="10" t="s">
        <v>1679</v>
      </c>
      <c r="F437" s="10" t="s">
        <v>49</v>
      </c>
      <c r="G437" s="10">
        <v>8</v>
      </c>
    </row>
    <row r="438" spans="2:7" x14ac:dyDescent="0.2">
      <c r="B438" s="10">
        <v>9000437</v>
      </c>
      <c r="C438" s="10" t="s">
        <v>495</v>
      </c>
      <c r="D438" s="10" t="s">
        <v>2112</v>
      </c>
      <c r="E438" s="10" t="s">
        <v>1679</v>
      </c>
      <c r="F438" s="10" t="s">
        <v>49</v>
      </c>
      <c r="G438" s="10">
        <v>3</v>
      </c>
    </row>
    <row r="439" spans="2:7" x14ac:dyDescent="0.2">
      <c r="B439" s="10">
        <v>9000438</v>
      </c>
      <c r="C439" s="10" t="s">
        <v>496</v>
      </c>
      <c r="D439" s="10" t="s">
        <v>2113</v>
      </c>
      <c r="E439" s="10" t="s">
        <v>1679</v>
      </c>
      <c r="F439" s="10" t="s">
        <v>49</v>
      </c>
      <c r="G439" s="10">
        <v>6</v>
      </c>
    </row>
    <row r="440" spans="2:7" x14ac:dyDescent="0.2">
      <c r="B440" s="10">
        <v>9000439</v>
      </c>
      <c r="C440" s="10" t="s">
        <v>497</v>
      </c>
      <c r="D440" s="10" t="s">
        <v>2114</v>
      </c>
      <c r="E440" s="10" t="s">
        <v>1679</v>
      </c>
      <c r="F440" s="10" t="s">
        <v>49</v>
      </c>
      <c r="G440" s="10">
        <v>8</v>
      </c>
    </row>
    <row r="441" spans="2:7" x14ac:dyDescent="0.2">
      <c r="B441" s="10">
        <v>9000440</v>
      </c>
      <c r="C441" s="10" t="s">
        <v>498</v>
      </c>
      <c r="D441" s="10" t="s">
        <v>2115</v>
      </c>
      <c r="E441" s="10" t="s">
        <v>1679</v>
      </c>
      <c r="F441" s="10" t="s">
        <v>49</v>
      </c>
      <c r="G441" s="10">
        <v>3</v>
      </c>
    </row>
    <row r="442" spans="2:7" x14ac:dyDescent="0.2">
      <c r="B442" s="10">
        <v>9000441</v>
      </c>
      <c r="C442" s="10" t="s">
        <v>499</v>
      </c>
      <c r="D442" s="10" t="s">
        <v>2116</v>
      </c>
      <c r="E442" s="10" t="s">
        <v>1680</v>
      </c>
      <c r="F442" s="10" t="s">
        <v>49</v>
      </c>
      <c r="G442" s="10">
        <v>9</v>
      </c>
    </row>
    <row r="443" spans="2:7" x14ac:dyDescent="0.2">
      <c r="B443" s="10">
        <v>9000442</v>
      </c>
      <c r="C443" s="10" t="s">
        <v>500</v>
      </c>
      <c r="D443" s="10" t="s">
        <v>2117</v>
      </c>
      <c r="E443" s="10" t="s">
        <v>1679</v>
      </c>
      <c r="F443" s="10" t="s">
        <v>49</v>
      </c>
      <c r="G443" s="10">
        <v>8</v>
      </c>
    </row>
    <row r="444" spans="2:7" x14ac:dyDescent="0.2">
      <c r="B444" s="10">
        <v>9000443</v>
      </c>
      <c r="C444" s="10" t="s">
        <v>501</v>
      </c>
      <c r="D444" s="10" t="s">
        <v>2118</v>
      </c>
      <c r="E444" s="10" t="s">
        <v>1679</v>
      </c>
      <c r="F444" s="10" t="s">
        <v>49</v>
      </c>
      <c r="G444" s="10">
        <v>8</v>
      </c>
    </row>
    <row r="445" spans="2:7" x14ac:dyDescent="0.2">
      <c r="B445" s="10">
        <v>9000444</v>
      </c>
      <c r="C445" s="10" t="s">
        <v>502</v>
      </c>
      <c r="D445" s="10" t="s">
        <v>2119</v>
      </c>
      <c r="E445" s="10" t="s">
        <v>1680</v>
      </c>
      <c r="F445" s="10" t="s">
        <v>49</v>
      </c>
      <c r="G445" s="10">
        <v>4</v>
      </c>
    </row>
    <row r="446" spans="2:7" x14ac:dyDescent="0.2">
      <c r="B446" s="10">
        <v>9000445</v>
      </c>
      <c r="C446" s="10" t="s">
        <v>503</v>
      </c>
      <c r="D446" s="10" t="s">
        <v>2120</v>
      </c>
      <c r="E446" s="10" t="s">
        <v>1680</v>
      </c>
      <c r="F446" s="10" t="s">
        <v>49</v>
      </c>
      <c r="G446" s="10">
        <v>4</v>
      </c>
    </row>
    <row r="447" spans="2:7" x14ac:dyDescent="0.2">
      <c r="B447" s="10">
        <v>9000446</v>
      </c>
      <c r="C447" s="10" t="s">
        <v>504</v>
      </c>
      <c r="D447" s="10" t="s">
        <v>2121</v>
      </c>
      <c r="E447" s="10" t="s">
        <v>1680</v>
      </c>
      <c r="F447" s="10" t="s">
        <v>49</v>
      </c>
      <c r="G447" s="10">
        <v>3</v>
      </c>
    </row>
    <row r="448" spans="2:7" x14ac:dyDescent="0.2">
      <c r="B448" s="10">
        <v>9000447</v>
      </c>
      <c r="C448" s="10" t="s">
        <v>505</v>
      </c>
      <c r="D448" s="10" t="s">
        <v>2122</v>
      </c>
      <c r="E448" s="10" t="s">
        <v>1680</v>
      </c>
      <c r="F448" s="10" t="s">
        <v>49</v>
      </c>
      <c r="G448" s="10">
        <v>5</v>
      </c>
    </row>
    <row r="449" spans="2:7" x14ac:dyDescent="0.2">
      <c r="B449" s="10">
        <v>9000448</v>
      </c>
      <c r="C449" s="10" t="s">
        <v>506</v>
      </c>
      <c r="D449" s="10" t="s">
        <v>2123</v>
      </c>
      <c r="E449" s="10" t="s">
        <v>1680</v>
      </c>
      <c r="F449" s="10" t="s">
        <v>49</v>
      </c>
      <c r="G449" s="10">
        <v>8</v>
      </c>
    </row>
    <row r="450" spans="2:7" x14ac:dyDescent="0.2">
      <c r="B450" s="10">
        <v>9000449</v>
      </c>
      <c r="C450" s="10" t="s">
        <v>507</v>
      </c>
      <c r="D450" s="10" t="s">
        <v>2124</v>
      </c>
      <c r="E450" s="10" t="s">
        <v>1679</v>
      </c>
      <c r="F450" s="10" t="s">
        <v>49</v>
      </c>
      <c r="G450" s="10">
        <v>4</v>
      </c>
    </row>
    <row r="451" spans="2:7" x14ac:dyDescent="0.2">
      <c r="B451" s="10">
        <v>9000450</v>
      </c>
      <c r="C451" s="10" t="s">
        <v>508</v>
      </c>
      <c r="D451" s="10" t="s">
        <v>2125</v>
      </c>
      <c r="E451" s="10" t="s">
        <v>1680</v>
      </c>
      <c r="F451" s="10" t="s">
        <v>49</v>
      </c>
      <c r="G451" s="10">
        <v>1</v>
      </c>
    </row>
    <row r="452" spans="2:7" x14ac:dyDescent="0.2">
      <c r="B452" s="10">
        <v>9000451</v>
      </c>
      <c r="C452" s="10" t="s">
        <v>509</v>
      </c>
      <c r="D452" s="10" t="s">
        <v>1812</v>
      </c>
      <c r="E452" s="10" t="s">
        <v>1679</v>
      </c>
      <c r="F452" s="10" t="s">
        <v>49</v>
      </c>
      <c r="G452" s="10">
        <v>8</v>
      </c>
    </row>
    <row r="453" spans="2:7" x14ac:dyDescent="0.2">
      <c r="B453" s="10">
        <v>9000452</v>
      </c>
      <c r="C453" s="10" t="s">
        <v>510</v>
      </c>
      <c r="D453" s="10" t="s">
        <v>2126</v>
      </c>
      <c r="E453" s="10" t="s">
        <v>1680</v>
      </c>
      <c r="F453" s="10" t="s">
        <v>49</v>
      </c>
      <c r="G453" s="10">
        <v>5</v>
      </c>
    </row>
    <row r="454" spans="2:7" x14ac:dyDescent="0.2">
      <c r="B454" s="10">
        <v>9000453</v>
      </c>
      <c r="C454" s="10" t="s">
        <v>511</v>
      </c>
      <c r="D454" s="10" t="s">
        <v>2127</v>
      </c>
      <c r="E454" s="10" t="s">
        <v>1679</v>
      </c>
      <c r="F454" s="10" t="s">
        <v>49</v>
      </c>
      <c r="G454" s="10">
        <v>4</v>
      </c>
    </row>
    <row r="455" spans="2:7" x14ac:dyDescent="0.2">
      <c r="B455" s="10">
        <v>9000454</v>
      </c>
      <c r="C455" s="10" t="s">
        <v>512</v>
      </c>
      <c r="D455" s="10" t="s">
        <v>2128</v>
      </c>
      <c r="E455" s="10" t="s">
        <v>1680</v>
      </c>
      <c r="F455" s="10" t="s">
        <v>49</v>
      </c>
      <c r="G455" s="10">
        <v>4</v>
      </c>
    </row>
    <row r="456" spans="2:7" x14ac:dyDescent="0.2">
      <c r="B456" s="10">
        <v>9000455</v>
      </c>
      <c r="C456" s="10" t="s">
        <v>513</v>
      </c>
      <c r="D456" s="10" t="s">
        <v>2129</v>
      </c>
      <c r="E456" s="10" t="s">
        <v>1680</v>
      </c>
      <c r="F456" s="10" t="s">
        <v>49</v>
      </c>
      <c r="G456" s="10">
        <v>6</v>
      </c>
    </row>
    <row r="457" spans="2:7" x14ac:dyDescent="0.2">
      <c r="B457" s="10">
        <v>9000456</v>
      </c>
      <c r="C457" s="10" t="s">
        <v>514</v>
      </c>
      <c r="D457" s="10" t="s">
        <v>2130</v>
      </c>
      <c r="E457" s="10" t="s">
        <v>1680</v>
      </c>
      <c r="F457" s="10" t="s">
        <v>49</v>
      </c>
      <c r="G457" s="10">
        <v>6</v>
      </c>
    </row>
    <row r="458" spans="2:7" x14ac:dyDescent="0.2">
      <c r="B458" s="10">
        <v>9000457</v>
      </c>
      <c r="C458" s="10" t="s">
        <v>515</v>
      </c>
      <c r="D458" s="10" t="s">
        <v>2131</v>
      </c>
      <c r="E458" s="10" t="s">
        <v>1679</v>
      </c>
      <c r="F458" s="10" t="s">
        <v>49</v>
      </c>
      <c r="G458" s="10">
        <v>1</v>
      </c>
    </row>
    <row r="459" spans="2:7" x14ac:dyDescent="0.2">
      <c r="B459" s="10">
        <v>9000458</v>
      </c>
      <c r="C459" s="10" t="s">
        <v>516</v>
      </c>
      <c r="D459" s="10" t="s">
        <v>2132</v>
      </c>
      <c r="E459" s="10" t="s">
        <v>1679</v>
      </c>
      <c r="F459" s="10" t="s">
        <v>49</v>
      </c>
      <c r="G459" s="10">
        <v>9</v>
      </c>
    </row>
    <row r="460" spans="2:7" x14ac:dyDescent="0.2">
      <c r="B460" s="10">
        <v>9000459</v>
      </c>
      <c r="C460" s="10" t="s">
        <v>517</v>
      </c>
      <c r="D460" s="10" t="s">
        <v>2133</v>
      </c>
      <c r="E460" s="10" t="s">
        <v>1679</v>
      </c>
      <c r="F460" s="10" t="s">
        <v>49</v>
      </c>
      <c r="G460" s="10">
        <v>1</v>
      </c>
    </row>
    <row r="461" spans="2:7" x14ac:dyDescent="0.2">
      <c r="B461" s="10">
        <v>9000460</v>
      </c>
      <c r="C461" s="10" t="s">
        <v>518</v>
      </c>
      <c r="D461" s="10" t="s">
        <v>2134</v>
      </c>
      <c r="E461" s="10" t="s">
        <v>1679</v>
      </c>
      <c r="F461" s="10" t="s">
        <v>49</v>
      </c>
      <c r="G461" s="10">
        <v>7</v>
      </c>
    </row>
    <row r="462" spans="2:7" x14ac:dyDescent="0.2">
      <c r="B462" s="10">
        <v>9000461</v>
      </c>
      <c r="C462" s="10" t="s">
        <v>519</v>
      </c>
      <c r="D462" s="10" t="s">
        <v>2135</v>
      </c>
      <c r="E462" s="10" t="s">
        <v>1680</v>
      </c>
      <c r="F462" s="10" t="s">
        <v>49</v>
      </c>
      <c r="G462" s="10">
        <v>1</v>
      </c>
    </row>
    <row r="463" spans="2:7" x14ac:dyDescent="0.2">
      <c r="B463" s="10">
        <v>9000462</v>
      </c>
      <c r="C463" s="10" t="s">
        <v>520</v>
      </c>
      <c r="D463" s="10" t="s">
        <v>2136</v>
      </c>
      <c r="E463" s="10" t="s">
        <v>1680</v>
      </c>
      <c r="F463" s="10" t="s">
        <v>49</v>
      </c>
      <c r="G463" s="10">
        <v>5</v>
      </c>
    </row>
    <row r="464" spans="2:7" x14ac:dyDescent="0.2">
      <c r="B464" s="10">
        <v>9000463</v>
      </c>
      <c r="C464" s="10" t="s">
        <v>521</v>
      </c>
      <c r="D464" s="10" t="s">
        <v>2137</v>
      </c>
      <c r="E464" s="10" t="s">
        <v>1679</v>
      </c>
      <c r="F464" s="10" t="s">
        <v>49</v>
      </c>
      <c r="G464" s="10">
        <v>9</v>
      </c>
    </row>
    <row r="465" spans="2:7" x14ac:dyDescent="0.2">
      <c r="B465" s="10">
        <v>9000464</v>
      </c>
      <c r="C465" s="10" t="s">
        <v>522</v>
      </c>
      <c r="D465" s="10" t="s">
        <v>2138</v>
      </c>
      <c r="E465" s="10" t="s">
        <v>1680</v>
      </c>
      <c r="F465" s="10" t="s">
        <v>49</v>
      </c>
      <c r="G465" s="10">
        <v>6</v>
      </c>
    </row>
    <row r="466" spans="2:7" x14ac:dyDescent="0.2">
      <c r="B466" s="10">
        <v>9000465</v>
      </c>
      <c r="C466" s="10" t="s">
        <v>523</v>
      </c>
      <c r="D466" s="10" t="s">
        <v>2139</v>
      </c>
      <c r="E466" s="10" t="s">
        <v>1680</v>
      </c>
      <c r="F466" s="10" t="s">
        <v>49</v>
      </c>
      <c r="G466" s="10">
        <v>1</v>
      </c>
    </row>
    <row r="467" spans="2:7" x14ac:dyDescent="0.2">
      <c r="B467" s="10">
        <v>9000466</v>
      </c>
      <c r="C467" s="10" t="s">
        <v>524</v>
      </c>
      <c r="D467" s="10" t="s">
        <v>2140</v>
      </c>
      <c r="E467" s="10" t="s">
        <v>1680</v>
      </c>
      <c r="F467" s="10" t="s">
        <v>49</v>
      </c>
      <c r="G467" s="10">
        <v>8</v>
      </c>
    </row>
    <row r="468" spans="2:7" x14ac:dyDescent="0.2">
      <c r="B468" s="10">
        <v>9000467</v>
      </c>
      <c r="C468" s="10" t="s">
        <v>525</v>
      </c>
      <c r="D468" s="10" t="s">
        <v>2141</v>
      </c>
      <c r="E468" s="10" t="s">
        <v>1679</v>
      </c>
      <c r="F468" s="10" t="s">
        <v>49</v>
      </c>
      <c r="G468" s="10">
        <v>6</v>
      </c>
    </row>
    <row r="469" spans="2:7" x14ac:dyDescent="0.2">
      <c r="B469" s="10">
        <v>9000468</v>
      </c>
      <c r="C469" s="10" t="s">
        <v>526</v>
      </c>
      <c r="D469" s="10" t="s">
        <v>2142</v>
      </c>
      <c r="E469" s="10" t="s">
        <v>1679</v>
      </c>
      <c r="F469" s="10" t="s">
        <v>49</v>
      </c>
      <c r="G469" s="10">
        <v>8</v>
      </c>
    </row>
    <row r="470" spans="2:7" x14ac:dyDescent="0.2">
      <c r="B470" s="10">
        <v>9000469</v>
      </c>
      <c r="C470" s="10" t="s">
        <v>527</v>
      </c>
      <c r="D470" s="10" t="s">
        <v>2143</v>
      </c>
      <c r="E470" s="10" t="s">
        <v>1679</v>
      </c>
      <c r="F470" s="10" t="s">
        <v>49</v>
      </c>
      <c r="G470" s="10">
        <v>10</v>
      </c>
    </row>
    <row r="471" spans="2:7" x14ac:dyDescent="0.2">
      <c r="B471" s="10">
        <v>9000470</v>
      </c>
      <c r="C471" s="10" t="s">
        <v>528</v>
      </c>
      <c r="D471" s="10" t="s">
        <v>2144</v>
      </c>
      <c r="E471" s="10" t="s">
        <v>1680</v>
      </c>
      <c r="F471" s="10" t="s">
        <v>49</v>
      </c>
      <c r="G471" s="10">
        <v>7</v>
      </c>
    </row>
    <row r="472" spans="2:7" x14ac:dyDescent="0.2">
      <c r="B472" s="10">
        <v>9000471</v>
      </c>
      <c r="C472" s="10" t="s">
        <v>529</v>
      </c>
      <c r="D472" s="10" t="s">
        <v>2145</v>
      </c>
      <c r="E472" s="10" t="s">
        <v>1680</v>
      </c>
      <c r="F472" s="10" t="s">
        <v>49</v>
      </c>
      <c r="G472" s="10">
        <v>10</v>
      </c>
    </row>
    <row r="473" spans="2:7" x14ac:dyDescent="0.2">
      <c r="B473" s="10">
        <v>9000472</v>
      </c>
      <c r="C473" s="10" t="s">
        <v>530</v>
      </c>
      <c r="D473" s="10" t="s">
        <v>2146</v>
      </c>
      <c r="E473" s="10" t="s">
        <v>1680</v>
      </c>
      <c r="F473" s="10" t="s">
        <v>49</v>
      </c>
      <c r="G473" s="10">
        <v>1</v>
      </c>
    </row>
    <row r="474" spans="2:7" x14ac:dyDescent="0.2">
      <c r="B474" s="10">
        <v>9000473</v>
      </c>
      <c r="C474" s="10" t="s">
        <v>531</v>
      </c>
      <c r="D474" s="10" t="s">
        <v>2147</v>
      </c>
      <c r="E474" s="10" t="s">
        <v>1680</v>
      </c>
      <c r="F474" s="10" t="s">
        <v>49</v>
      </c>
      <c r="G474" s="10">
        <v>6</v>
      </c>
    </row>
    <row r="475" spans="2:7" x14ac:dyDescent="0.2">
      <c r="B475" s="10">
        <v>9000474</v>
      </c>
      <c r="C475" s="10" t="s">
        <v>532</v>
      </c>
      <c r="D475" s="10" t="s">
        <v>2148</v>
      </c>
      <c r="E475" s="10" t="s">
        <v>1680</v>
      </c>
      <c r="F475" s="10" t="s">
        <v>49</v>
      </c>
      <c r="G475" s="10">
        <v>7</v>
      </c>
    </row>
    <row r="476" spans="2:7" x14ac:dyDescent="0.2">
      <c r="B476" s="10">
        <v>9000475</v>
      </c>
      <c r="C476" s="10" t="s">
        <v>533</v>
      </c>
      <c r="D476" s="10" t="s">
        <v>2149</v>
      </c>
      <c r="E476" s="10" t="s">
        <v>1680</v>
      </c>
      <c r="F476" s="10" t="s">
        <v>49</v>
      </c>
      <c r="G476" s="10">
        <v>4</v>
      </c>
    </row>
    <row r="477" spans="2:7" x14ac:dyDescent="0.2">
      <c r="B477" s="10">
        <v>9000476</v>
      </c>
      <c r="C477" s="10" t="s">
        <v>534</v>
      </c>
      <c r="D477" s="10" t="s">
        <v>2150</v>
      </c>
      <c r="E477" s="10" t="s">
        <v>1679</v>
      </c>
      <c r="F477" s="10" t="s">
        <v>49</v>
      </c>
      <c r="G477" s="10">
        <v>2</v>
      </c>
    </row>
    <row r="478" spans="2:7" x14ac:dyDescent="0.2">
      <c r="B478" s="10">
        <v>9000477</v>
      </c>
      <c r="C478" s="10" t="s">
        <v>535</v>
      </c>
      <c r="D478" s="10" t="s">
        <v>2151</v>
      </c>
      <c r="E478" s="10" t="s">
        <v>1679</v>
      </c>
      <c r="F478" s="10" t="s">
        <v>49</v>
      </c>
      <c r="G478" s="10">
        <v>5</v>
      </c>
    </row>
    <row r="479" spans="2:7" x14ac:dyDescent="0.2">
      <c r="B479" s="10">
        <v>9000478</v>
      </c>
      <c r="C479" s="10" t="s">
        <v>536</v>
      </c>
      <c r="D479" s="10" t="s">
        <v>2152</v>
      </c>
      <c r="E479" s="10" t="s">
        <v>1679</v>
      </c>
      <c r="F479" s="10" t="s">
        <v>49</v>
      </c>
      <c r="G479" s="10">
        <v>6</v>
      </c>
    </row>
    <row r="480" spans="2:7" x14ac:dyDescent="0.2">
      <c r="B480" s="10">
        <v>9000479</v>
      </c>
      <c r="C480" s="10" t="s">
        <v>537</v>
      </c>
      <c r="D480" s="10" t="s">
        <v>2153</v>
      </c>
      <c r="E480" s="10" t="s">
        <v>1679</v>
      </c>
      <c r="F480" s="10" t="s">
        <v>49</v>
      </c>
      <c r="G480" s="10">
        <v>3</v>
      </c>
    </row>
    <row r="481" spans="2:7" x14ac:dyDescent="0.2">
      <c r="B481" s="10">
        <v>9000480</v>
      </c>
      <c r="C481" s="10" t="s">
        <v>538</v>
      </c>
      <c r="D481" s="10" t="s">
        <v>2154</v>
      </c>
      <c r="E481" s="10" t="s">
        <v>1679</v>
      </c>
      <c r="F481" s="10" t="s">
        <v>49</v>
      </c>
      <c r="G481" s="10">
        <v>2</v>
      </c>
    </row>
    <row r="482" spans="2:7" x14ac:dyDescent="0.2">
      <c r="B482" s="10">
        <v>9000481</v>
      </c>
      <c r="C482" s="10" t="s">
        <v>539</v>
      </c>
      <c r="D482" s="10" t="s">
        <v>2155</v>
      </c>
      <c r="E482" s="10" t="s">
        <v>1679</v>
      </c>
      <c r="F482" s="10" t="s">
        <v>49</v>
      </c>
      <c r="G482" s="10">
        <v>9</v>
      </c>
    </row>
    <row r="483" spans="2:7" x14ac:dyDescent="0.2">
      <c r="B483" s="10">
        <v>9000482</v>
      </c>
      <c r="C483" s="10" t="s">
        <v>540</v>
      </c>
      <c r="D483" s="10" t="s">
        <v>2156</v>
      </c>
      <c r="E483" s="10" t="s">
        <v>1679</v>
      </c>
      <c r="F483" s="10" t="s">
        <v>49</v>
      </c>
      <c r="G483" s="10">
        <v>8</v>
      </c>
    </row>
    <row r="484" spans="2:7" x14ac:dyDescent="0.2">
      <c r="B484" s="10">
        <v>9000483</v>
      </c>
      <c r="C484" s="10" t="s">
        <v>541</v>
      </c>
      <c r="D484" s="10" t="s">
        <v>2157</v>
      </c>
      <c r="E484" s="10" t="s">
        <v>1679</v>
      </c>
      <c r="F484" s="10" t="s">
        <v>49</v>
      </c>
      <c r="G484" s="10">
        <v>3</v>
      </c>
    </row>
    <row r="485" spans="2:7" x14ac:dyDescent="0.2">
      <c r="B485" s="10">
        <v>9000484</v>
      </c>
      <c r="C485" s="10" t="s">
        <v>542</v>
      </c>
      <c r="D485" s="10" t="s">
        <v>2158</v>
      </c>
      <c r="E485" s="10" t="s">
        <v>1679</v>
      </c>
      <c r="F485" s="10" t="s">
        <v>49</v>
      </c>
      <c r="G485" s="10">
        <v>8</v>
      </c>
    </row>
    <row r="486" spans="2:7" x14ac:dyDescent="0.2">
      <c r="B486" s="10">
        <v>9000485</v>
      </c>
      <c r="C486" s="10" t="s">
        <v>543</v>
      </c>
      <c r="D486" s="10" t="s">
        <v>1952</v>
      </c>
      <c r="E486" s="10" t="s">
        <v>1679</v>
      </c>
      <c r="F486" s="10" t="s">
        <v>49</v>
      </c>
      <c r="G486" s="10">
        <v>5</v>
      </c>
    </row>
    <row r="487" spans="2:7" x14ac:dyDescent="0.2">
      <c r="B487" s="10">
        <v>9000486</v>
      </c>
      <c r="C487" s="10" t="s">
        <v>544</v>
      </c>
      <c r="D487" s="10" t="s">
        <v>2159</v>
      </c>
      <c r="E487" s="10" t="s">
        <v>1680</v>
      </c>
      <c r="F487" s="10" t="s">
        <v>49</v>
      </c>
      <c r="G487" s="10">
        <v>9</v>
      </c>
    </row>
    <row r="488" spans="2:7" x14ac:dyDescent="0.2">
      <c r="B488" s="10">
        <v>9000487</v>
      </c>
      <c r="C488" s="10" t="s">
        <v>545</v>
      </c>
      <c r="D488" s="10" t="s">
        <v>2160</v>
      </c>
      <c r="E488" s="10" t="s">
        <v>1680</v>
      </c>
      <c r="F488" s="10" t="s">
        <v>49</v>
      </c>
      <c r="G488" s="10">
        <v>8</v>
      </c>
    </row>
    <row r="489" spans="2:7" x14ac:dyDescent="0.2">
      <c r="B489" s="10">
        <v>9000488</v>
      </c>
      <c r="C489" s="10" t="s">
        <v>546</v>
      </c>
      <c r="D489" s="10" t="s">
        <v>2161</v>
      </c>
      <c r="E489" s="10" t="s">
        <v>1680</v>
      </c>
      <c r="F489" s="10" t="s">
        <v>49</v>
      </c>
      <c r="G489" s="10">
        <v>3</v>
      </c>
    </row>
    <row r="490" spans="2:7" x14ac:dyDescent="0.2">
      <c r="B490" s="10">
        <v>9000489</v>
      </c>
      <c r="C490" s="10" t="s">
        <v>547</v>
      </c>
      <c r="D490" s="10" t="s">
        <v>2162</v>
      </c>
      <c r="E490" s="10" t="s">
        <v>1679</v>
      </c>
      <c r="F490" s="10" t="s">
        <v>49</v>
      </c>
      <c r="G490" s="10">
        <v>10</v>
      </c>
    </row>
    <row r="491" spans="2:7" x14ac:dyDescent="0.2">
      <c r="B491" s="10">
        <v>9000490</v>
      </c>
      <c r="C491" s="10" t="s">
        <v>548</v>
      </c>
      <c r="D491" s="10" t="s">
        <v>2163</v>
      </c>
      <c r="E491" s="10" t="s">
        <v>1680</v>
      </c>
      <c r="F491" s="10" t="s">
        <v>49</v>
      </c>
      <c r="G491" s="10">
        <v>7</v>
      </c>
    </row>
    <row r="492" spans="2:7" x14ac:dyDescent="0.2">
      <c r="B492" s="10">
        <v>9000491</v>
      </c>
      <c r="C492" s="10" t="s">
        <v>549</v>
      </c>
      <c r="D492" s="10" t="s">
        <v>2164</v>
      </c>
      <c r="E492" s="10" t="s">
        <v>1679</v>
      </c>
      <c r="F492" s="10" t="s">
        <v>49</v>
      </c>
      <c r="G492" s="10">
        <v>1</v>
      </c>
    </row>
    <row r="493" spans="2:7" x14ac:dyDescent="0.2">
      <c r="B493" s="10">
        <v>9000492</v>
      </c>
      <c r="C493" s="10" t="s">
        <v>550</v>
      </c>
      <c r="D493" s="10" t="s">
        <v>2165</v>
      </c>
      <c r="E493" s="10" t="s">
        <v>1679</v>
      </c>
      <c r="F493" s="10" t="s">
        <v>49</v>
      </c>
      <c r="G493" s="10">
        <v>10</v>
      </c>
    </row>
    <row r="494" spans="2:7" x14ac:dyDescent="0.2">
      <c r="B494" s="10">
        <v>9000493</v>
      </c>
      <c r="C494" s="10" t="s">
        <v>551</v>
      </c>
      <c r="D494" s="10" t="s">
        <v>2166</v>
      </c>
      <c r="E494" s="10" t="s">
        <v>1679</v>
      </c>
      <c r="F494" s="10" t="s">
        <v>49</v>
      </c>
      <c r="G494" s="10">
        <v>3</v>
      </c>
    </row>
    <row r="495" spans="2:7" x14ac:dyDescent="0.2">
      <c r="B495" s="10">
        <v>9000494</v>
      </c>
      <c r="C495" s="10" t="s">
        <v>552</v>
      </c>
      <c r="D495" s="10" t="s">
        <v>2167</v>
      </c>
      <c r="E495" s="10" t="s">
        <v>1680</v>
      </c>
      <c r="F495" s="10" t="s">
        <v>49</v>
      </c>
      <c r="G495" s="10">
        <v>9</v>
      </c>
    </row>
    <row r="496" spans="2:7" x14ac:dyDescent="0.2">
      <c r="B496" s="10">
        <v>9000495</v>
      </c>
      <c r="C496" s="10" t="s">
        <v>553</v>
      </c>
      <c r="D496" s="10" t="s">
        <v>2168</v>
      </c>
      <c r="E496" s="10" t="s">
        <v>1679</v>
      </c>
      <c r="F496" s="10" t="s">
        <v>49</v>
      </c>
      <c r="G496" s="10">
        <v>2</v>
      </c>
    </row>
    <row r="497" spans="2:7" x14ac:dyDescent="0.2">
      <c r="B497" s="10">
        <v>9000496</v>
      </c>
      <c r="C497" s="10" t="s">
        <v>554</v>
      </c>
      <c r="D497" s="10" t="s">
        <v>2169</v>
      </c>
      <c r="E497" s="10" t="s">
        <v>1679</v>
      </c>
      <c r="F497" s="10" t="s">
        <v>49</v>
      </c>
      <c r="G497" s="10">
        <v>10</v>
      </c>
    </row>
    <row r="498" spans="2:7" x14ac:dyDescent="0.2">
      <c r="B498" s="10">
        <v>9000497</v>
      </c>
      <c r="C498" s="10" t="s">
        <v>555</v>
      </c>
      <c r="D498" s="10" t="s">
        <v>2170</v>
      </c>
      <c r="E498" s="10" t="s">
        <v>1679</v>
      </c>
      <c r="F498" s="10" t="s">
        <v>49</v>
      </c>
      <c r="G498" s="10">
        <v>1</v>
      </c>
    </row>
    <row r="499" spans="2:7" x14ac:dyDescent="0.2">
      <c r="B499" s="10">
        <v>9000498</v>
      </c>
      <c r="C499" s="10" t="s">
        <v>556</v>
      </c>
      <c r="D499" s="10" t="s">
        <v>2171</v>
      </c>
      <c r="E499" s="10" t="s">
        <v>1680</v>
      </c>
      <c r="F499" s="10" t="s">
        <v>49</v>
      </c>
      <c r="G499" s="10">
        <v>7</v>
      </c>
    </row>
    <row r="500" spans="2:7" x14ac:dyDescent="0.2">
      <c r="B500" s="10">
        <v>9000499</v>
      </c>
      <c r="C500" s="10" t="s">
        <v>557</v>
      </c>
      <c r="D500" s="10" t="s">
        <v>2172</v>
      </c>
      <c r="E500" s="10" t="s">
        <v>1680</v>
      </c>
      <c r="F500" s="10" t="s">
        <v>49</v>
      </c>
      <c r="G500" s="10">
        <v>10</v>
      </c>
    </row>
    <row r="501" spans="2:7" x14ac:dyDescent="0.2">
      <c r="B501" s="10">
        <v>9000500</v>
      </c>
      <c r="C501" s="10" t="s">
        <v>558</v>
      </c>
      <c r="D501" s="10" t="s">
        <v>2173</v>
      </c>
      <c r="E501" s="10" t="s">
        <v>1680</v>
      </c>
      <c r="F501" s="10" t="s">
        <v>49</v>
      </c>
      <c r="G501" s="10">
        <v>6</v>
      </c>
    </row>
    <row r="502" spans="2:7" x14ac:dyDescent="0.2">
      <c r="B502" s="10">
        <v>9000501</v>
      </c>
      <c r="C502" s="10" t="s">
        <v>559</v>
      </c>
      <c r="D502" s="10" t="s">
        <v>2174</v>
      </c>
      <c r="E502" s="10" t="s">
        <v>1680</v>
      </c>
      <c r="F502" s="10" t="s">
        <v>49</v>
      </c>
      <c r="G502" s="10">
        <v>9</v>
      </c>
    </row>
    <row r="503" spans="2:7" x14ac:dyDescent="0.2">
      <c r="B503" s="10">
        <v>9000502</v>
      </c>
      <c r="C503" s="10" t="s">
        <v>560</v>
      </c>
      <c r="D503" s="10" t="s">
        <v>2175</v>
      </c>
      <c r="E503" s="10" t="s">
        <v>1679</v>
      </c>
      <c r="F503" s="10" t="s">
        <v>49</v>
      </c>
      <c r="G503" s="10">
        <v>6</v>
      </c>
    </row>
    <row r="504" spans="2:7" x14ac:dyDescent="0.2">
      <c r="B504" s="10">
        <v>9000503</v>
      </c>
      <c r="C504" s="10" t="s">
        <v>561</v>
      </c>
      <c r="D504" s="10" t="s">
        <v>2176</v>
      </c>
      <c r="E504" s="10" t="s">
        <v>1679</v>
      </c>
      <c r="F504" s="10" t="s">
        <v>49</v>
      </c>
      <c r="G504" s="10">
        <v>10</v>
      </c>
    </row>
    <row r="505" spans="2:7" x14ac:dyDescent="0.2">
      <c r="B505" s="10">
        <v>9000504</v>
      </c>
      <c r="C505" s="10" t="s">
        <v>562</v>
      </c>
      <c r="D505" s="10" t="s">
        <v>2177</v>
      </c>
      <c r="E505" s="10" t="s">
        <v>1679</v>
      </c>
      <c r="F505" s="10" t="s">
        <v>49</v>
      </c>
      <c r="G505" s="10">
        <v>2</v>
      </c>
    </row>
    <row r="506" spans="2:7" x14ac:dyDescent="0.2">
      <c r="B506" s="10">
        <v>9000505</v>
      </c>
      <c r="C506" s="10" t="s">
        <v>563</v>
      </c>
      <c r="D506" s="10" t="s">
        <v>2178</v>
      </c>
      <c r="E506" s="10" t="s">
        <v>1680</v>
      </c>
      <c r="F506" s="10" t="s">
        <v>49</v>
      </c>
      <c r="G506" s="10">
        <v>6</v>
      </c>
    </row>
    <row r="507" spans="2:7" x14ac:dyDescent="0.2">
      <c r="B507" s="10">
        <v>9000506</v>
      </c>
      <c r="C507" s="10" t="s">
        <v>564</v>
      </c>
      <c r="D507" s="10" t="s">
        <v>2179</v>
      </c>
      <c r="E507" s="10" t="s">
        <v>1679</v>
      </c>
      <c r="F507" s="10" t="s">
        <v>49</v>
      </c>
      <c r="G507" s="10">
        <v>4</v>
      </c>
    </row>
    <row r="508" spans="2:7" x14ac:dyDescent="0.2">
      <c r="B508" s="10">
        <v>9000507</v>
      </c>
      <c r="C508" s="10" t="s">
        <v>565</v>
      </c>
      <c r="D508" s="10" t="s">
        <v>2180</v>
      </c>
      <c r="E508" s="10" t="s">
        <v>1679</v>
      </c>
      <c r="F508" s="10" t="s">
        <v>49</v>
      </c>
      <c r="G508" s="10">
        <v>4</v>
      </c>
    </row>
    <row r="509" spans="2:7" x14ac:dyDescent="0.2">
      <c r="B509" s="10">
        <v>9000508</v>
      </c>
      <c r="C509" s="10" t="s">
        <v>566</v>
      </c>
      <c r="D509" s="10" t="s">
        <v>2181</v>
      </c>
      <c r="E509" s="10" t="s">
        <v>1679</v>
      </c>
      <c r="F509" s="10" t="s">
        <v>49</v>
      </c>
      <c r="G509" s="10">
        <v>5</v>
      </c>
    </row>
    <row r="510" spans="2:7" x14ac:dyDescent="0.2">
      <c r="B510" s="10">
        <v>9000509</v>
      </c>
      <c r="C510" s="10" t="s">
        <v>567</v>
      </c>
      <c r="D510" s="10" t="s">
        <v>2182</v>
      </c>
      <c r="E510" s="10" t="s">
        <v>1680</v>
      </c>
      <c r="F510" s="10" t="s">
        <v>49</v>
      </c>
      <c r="G510" s="10">
        <v>2</v>
      </c>
    </row>
    <row r="511" spans="2:7" x14ac:dyDescent="0.2">
      <c r="B511" s="10">
        <v>9000510</v>
      </c>
      <c r="C511" s="10" t="s">
        <v>568</v>
      </c>
      <c r="D511" s="10" t="s">
        <v>2183</v>
      </c>
      <c r="E511" s="10" t="s">
        <v>1680</v>
      </c>
      <c r="F511" s="10" t="s">
        <v>49</v>
      </c>
      <c r="G511" s="10">
        <v>9</v>
      </c>
    </row>
    <row r="512" spans="2:7" x14ac:dyDescent="0.2">
      <c r="B512" s="10">
        <v>9000511</v>
      </c>
      <c r="C512" s="10" t="s">
        <v>569</v>
      </c>
      <c r="D512" s="10" t="s">
        <v>2184</v>
      </c>
      <c r="E512" s="10" t="s">
        <v>1679</v>
      </c>
      <c r="F512" s="10" t="s">
        <v>49</v>
      </c>
      <c r="G512" s="10">
        <v>6</v>
      </c>
    </row>
    <row r="513" spans="2:7" x14ac:dyDescent="0.2">
      <c r="B513" s="10">
        <v>9000512</v>
      </c>
      <c r="C513" s="10" t="s">
        <v>570</v>
      </c>
      <c r="D513" s="10" t="s">
        <v>2185</v>
      </c>
      <c r="E513" s="10" t="s">
        <v>1679</v>
      </c>
      <c r="F513" s="10" t="s">
        <v>49</v>
      </c>
      <c r="G513" s="10">
        <v>1</v>
      </c>
    </row>
    <row r="514" spans="2:7" x14ac:dyDescent="0.2">
      <c r="B514" s="10">
        <v>9000513</v>
      </c>
      <c r="C514" s="10" t="s">
        <v>571</v>
      </c>
      <c r="D514" s="10" t="s">
        <v>2186</v>
      </c>
      <c r="E514" s="10" t="s">
        <v>1680</v>
      </c>
      <c r="F514" s="10" t="s">
        <v>49</v>
      </c>
      <c r="G514" s="10">
        <v>4</v>
      </c>
    </row>
    <row r="515" spans="2:7" x14ac:dyDescent="0.2">
      <c r="B515" s="10">
        <v>9000514</v>
      </c>
      <c r="C515" s="10" t="s">
        <v>572</v>
      </c>
      <c r="D515" s="10" t="s">
        <v>2187</v>
      </c>
      <c r="E515" s="10" t="s">
        <v>1680</v>
      </c>
      <c r="F515" s="10" t="s">
        <v>49</v>
      </c>
      <c r="G515" s="10">
        <v>6</v>
      </c>
    </row>
    <row r="516" spans="2:7" x14ac:dyDescent="0.2">
      <c r="B516" s="10">
        <v>9000515</v>
      </c>
      <c r="C516" s="10" t="s">
        <v>573</v>
      </c>
      <c r="D516" s="10" t="s">
        <v>2188</v>
      </c>
      <c r="E516" s="10" t="s">
        <v>1680</v>
      </c>
      <c r="F516" s="10" t="s">
        <v>49</v>
      </c>
      <c r="G516" s="10">
        <v>4</v>
      </c>
    </row>
    <row r="517" spans="2:7" x14ac:dyDescent="0.2">
      <c r="B517" s="10">
        <v>9000516</v>
      </c>
      <c r="C517" s="10" t="s">
        <v>574</v>
      </c>
      <c r="D517" s="10" t="s">
        <v>2189</v>
      </c>
      <c r="E517" s="10" t="s">
        <v>1679</v>
      </c>
      <c r="F517" s="10" t="s">
        <v>49</v>
      </c>
      <c r="G517" s="10">
        <v>7</v>
      </c>
    </row>
    <row r="518" spans="2:7" x14ac:dyDescent="0.2">
      <c r="B518" s="10">
        <v>9000517</v>
      </c>
      <c r="C518" s="10" t="s">
        <v>575</v>
      </c>
      <c r="D518" s="10" t="s">
        <v>2190</v>
      </c>
      <c r="E518" s="10" t="s">
        <v>1679</v>
      </c>
      <c r="F518" s="10" t="s">
        <v>49</v>
      </c>
      <c r="G518" s="10">
        <v>5</v>
      </c>
    </row>
    <row r="519" spans="2:7" x14ac:dyDescent="0.2">
      <c r="B519" s="10">
        <v>9000518</v>
      </c>
      <c r="C519" s="10" t="s">
        <v>576</v>
      </c>
      <c r="D519" s="10" t="s">
        <v>2191</v>
      </c>
      <c r="E519" s="10" t="s">
        <v>1679</v>
      </c>
      <c r="F519" s="10" t="s">
        <v>49</v>
      </c>
      <c r="G519" s="10">
        <v>9</v>
      </c>
    </row>
    <row r="520" spans="2:7" x14ac:dyDescent="0.2">
      <c r="B520" s="10">
        <v>9000519</v>
      </c>
      <c r="C520" s="10" t="s">
        <v>577</v>
      </c>
      <c r="D520" s="10" t="s">
        <v>2164</v>
      </c>
      <c r="E520" s="10" t="s">
        <v>1679</v>
      </c>
      <c r="F520" s="10" t="s">
        <v>49</v>
      </c>
      <c r="G520" s="10">
        <v>5</v>
      </c>
    </row>
    <row r="521" spans="2:7" x14ac:dyDescent="0.2">
      <c r="B521" s="10">
        <v>9000520</v>
      </c>
      <c r="C521" s="10" t="s">
        <v>578</v>
      </c>
      <c r="D521" s="10" t="s">
        <v>2192</v>
      </c>
      <c r="E521" s="10" t="s">
        <v>1680</v>
      </c>
      <c r="F521" s="10" t="s">
        <v>49</v>
      </c>
      <c r="G521" s="10">
        <v>10</v>
      </c>
    </row>
    <row r="522" spans="2:7" x14ac:dyDescent="0.2">
      <c r="B522" s="10">
        <v>9000521</v>
      </c>
      <c r="C522" s="10" t="s">
        <v>579</v>
      </c>
      <c r="D522" s="10" t="s">
        <v>2193</v>
      </c>
      <c r="E522" s="10" t="s">
        <v>1680</v>
      </c>
      <c r="F522" s="10" t="s">
        <v>49</v>
      </c>
      <c r="G522" s="10">
        <v>9</v>
      </c>
    </row>
    <row r="523" spans="2:7" x14ac:dyDescent="0.2">
      <c r="B523" s="10">
        <v>9000522</v>
      </c>
      <c r="C523" s="10" t="s">
        <v>580</v>
      </c>
      <c r="D523" s="10" t="s">
        <v>2194</v>
      </c>
      <c r="E523" s="10" t="s">
        <v>1679</v>
      </c>
      <c r="F523" s="10" t="s">
        <v>49</v>
      </c>
      <c r="G523" s="10">
        <v>8</v>
      </c>
    </row>
    <row r="524" spans="2:7" x14ac:dyDescent="0.2">
      <c r="B524" s="10">
        <v>9000523</v>
      </c>
      <c r="C524" s="10" t="s">
        <v>581</v>
      </c>
      <c r="D524" s="10" t="s">
        <v>2195</v>
      </c>
      <c r="E524" s="10" t="s">
        <v>1680</v>
      </c>
      <c r="F524" s="10" t="s">
        <v>49</v>
      </c>
      <c r="G524" s="10">
        <v>2</v>
      </c>
    </row>
    <row r="525" spans="2:7" x14ac:dyDescent="0.2">
      <c r="B525" s="10">
        <v>9000524</v>
      </c>
      <c r="C525" s="10" t="s">
        <v>582</v>
      </c>
      <c r="D525" s="10" t="s">
        <v>2196</v>
      </c>
      <c r="E525" s="10" t="s">
        <v>1680</v>
      </c>
      <c r="F525" s="10" t="s">
        <v>49</v>
      </c>
      <c r="G525" s="10">
        <v>9</v>
      </c>
    </row>
    <row r="526" spans="2:7" x14ac:dyDescent="0.2">
      <c r="B526" s="10">
        <v>9000525</v>
      </c>
      <c r="C526" s="10" t="s">
        <v>583</v>
      </c>
      <c r="D526" s="10" t="s">
        <v>2197</v>
      </c>
      <c r="E526" s="10" t="s">
        <v>1680</v>
      </c>
      <c r="F526" s="10" t="s">
        <v>49</v>
      </c>
      <c r="G526" s="10">
        <v>2</v>
      </c>
    </row>
    <row r="527" spans="2:7" x14ac:dyDescent="0.2">
      <c r="B527" s="10">
        <v>9000526</v>
      </c>
      <c r="C527" s="10" t="s">
        <v>584</v>
      </c>
      <c r="D527" s="10" t="s">
        <v>2198</v>
      </c>
      <c r="E527" s="10" t="s">
        <v>1679</v>
      </c>
      <c r="F527" s="10" t="s">
        <v>49</v>
      </c>
      <c r="G527" s="10">
        <v>1</v>
      </c>
    </row>
    <row r="528" spans="2:7" x14ac:dyDescent="0.2">
      <c r="B528" s="10">
        <v>9000527</v>
      </c>
      <c r="C528" s="10" t="s">
        <v>585</v>
      </c>
      <c r="D528" s="10" t="s">
        <v>2199</v>
      </c>
      <c r="E528" s="10" t="s">
        <v>1680</v>
      </c>
      <c r="F528" s="10" t="s">
        <v>49</v>
      </c>
      <c r="G528" s="10">
        <v>6</v>
      </c>
    </row>
    <row r="529" spans="2:7" x14ac:dyDescent="0.2">
      <c r="B529" s="10">
        <v>9000528</v>
      </c>
      <c r="C529" s="10" t="s">
        <v>586</v>
      </c>
      <c r="D529" s="10" t="s">
        <v>2200</v>
      </c>
      <c r="E529" s="10" t="s">
        <v>1680</v>
      </c>
      <c r="F529" s="10" t="s">
        <v>49</v>
      </c>
      <c r="G529" s="10">
        <v>7</v>
      </c>
    </row>
    <row r="530" spans="2:7" x14ac:dyDescent="0.2">
      <c r="B530" s="10">
        <v>9000529</v>
      </c>
      <c r="C530" s="10" t="s">
        <v>587</v>
      </c>
      <c r="D530" s="10" t="s">
        <v>2201</v>
      </c>
      <c r="E530" s="10" t="s">
        <v>1679</v>
      </c>
      <c r="F530" s="10" t="s">
        <v>49</v>
      </c>
      <c r="G530" s="10">
        <v>6</v>
      </c>
    </row>
    <row r="531" spans="2:7" x14ac:dyDescent="0.2">
      <c r="B531" s="10">
        <v>9000530</v>
      </c>
      <c r="C531" s="10" t="s">
        <v>588</v>
      </c>
      <c r="D531" s="10" t="s">
        <v>2202</v>
      </c>
      <c r="E531" s="10" t="s">
        <v>1680</v>
      </c>
      <c r="F531" s="10" t="s">
        <v>49</v>
      </c>
      <c r="G531" s="10">
        <v>10</v>
      </c>
    </row>
    <row r="532" spans="2:7" x14ac:dyDescent="0.2">
      <c r="B532" s="10">
        <v>9000531</v>
      </c>
      <c r="C532" s="10" t="s">
        <v>589</v>
      </c>
      <c r="D532" s="10" t="s">
        <v>2203</v>
      </c>
      <c r="E532" s="10" t="s">
        <v>1680</v>
      </c>
      <c r="F532" s="10" t="s">
        <v>49</v>
      </c>
      <c r="G532" s="10">
        <v>3</v>
      </c>
    </row>
    <row r="533" spans="2:7" x14ac:dyDescent="0.2">
      <c r="B533" s="10">
        <v>9000532</v>
      </c>
      <c r="C533" s="10" t="s">
        <v>590</v>
      </c>
      <c r="D533" s="10" t="s">
        <v>2204</v>
      </c>
      <c r="E533" s="10" t="s">
        <v>1680</v>
      </c>
      <c r="F533" s="10" t="s">
        <v>49</v>
      </c>
      <c r="G533" s="10">
        <v>4</v>
      </c>
    </row>
    <row r="534" spans="2:7" x14ac:dyDescent="0.2">
      <c r="B534" s="10">
        <v>9000533</v>
      </c>
      <c r="C534" s="10" t="s">
        <v>591</v>
      </c>
      <c r="D534" s="10" t="s">
        <v>2205</v>
      </c>
      <c r="E534" s="10" t="s">
        <v>1680</v>
      </c>
      <c r="F534" s="10" t="s">
        <v>49</v>
      </c>
      <c r="G534" s="10">
        <v>5</v>
      </c>
    </row>
    <row r="535" spans="2:7" x14ac:dyDescent="0.2">
      <c r="B535" s="10">
        <v>9000534</v>
      </c>
      <c r="C535" s="10" t="s">
        <v>592</v>
      </c>
      <c r="D535" s="10" t="s">
        <v>2206</v>
      </c>
      <c r="E535" s="10" t="s">
        <v>1679</v>
      </c>
      <c r="F535" s="10" t="s">
        <v>49</v>
      </c>
      <c r="G535" s="10">
        <v>7</v>
      </c>
    </row>
    <row r="536" spans="2:7" x14ac:dyDescent="0.2">
      <c r="B536" s="10">
        <v>9000535</v>
      </c>
      <c r="C536" s="10" t="s">
        <v>593</v>
      </c>
      <c r="D536" s="10" t="s">
        <v>2207</v>
      </c>
      <c r="E536" s="10" t="s">
        <v>1680</v>
      </c>
      <c r="F536" s="10" t="s">
        <v>49</v>
      </c>
      <c r="G536" s="10">
        <v>1</v>
      </c>
    </row>
    <row r="537" spans="2:7" x14ac:dyDescent="0.2">
      <c r="B537" s="10">
        <v>9000536</v>
      </c>
      <c r="C537" s="10" t="s">
        <v>594</v>
      </c>
      <c r="D537" s="10" t="s">
        <v>2208</v>
      </c>
      <c r="E537" s="10" t="s">
        <v>1680</v>
      </c>
      <c r="F537" s="10" t="s">
        <v>49</v>
      </c>
      <c r="G537" s="10">
        <v>4</v>
      </c>
    </row>
    <row r="538" spans="2:7" x14ac:dyDescent="0.2">
      <c r="B538" s="10">
        <v>9000537</v>
      </c>
      <c r="C538" s="10" t="s">
        <v>595</v>
      </c>
      <c r="D538" s="10" t="s">
        <v>2209</v>
      </c>
      <c r="E538" s="10" t="s">
        <v>1680</v>
      </c>
      <c r="F538" s="10" t="s">
        <v>49</v>
      </c>
      <c r="G538" s="10">
        <v>10</v>
      </c>
    </row>
    <row r="539" spans="2:7" x14ac:dyDescent="0.2">
      <c r="B539" s="10">
        <v>9000538</v>
      </c>
      <c r="C539" s="10" t="s">
        <v>596</v>
      </c>
      <c r="D539" s="10" t="s">
        <v>2210</v>
      </c>
      <c r="E539" s="10" t="s">
        <v>1679</v>
      </c>
      <c r="F539" s="10" t="s">
        <v>49</v>
      </c>
      <c r="G539" s="10">
        <v>6</v>
      </c>
    </row>
    <row r="540" spans="2:7" x14ac:dyDescent="0.2">
      <c r="B540" s="10">
        <v>9000539</v>
      </c>
      <c r="C540" s="10" t="s">
        <v>597</v>
      </c>
      <c r="D540" s="10" t="s">
        <v>2211</v>
      </c>
      <c r="E540" s="10" t="s">
        <v>1680</v>
      </c>
      <c r="F540" s="10" t="s">
        <v>49</v>
      </c>
      <c r="G540" s="10">
        <v>1</v>
      </c>
    </row>
    <row r="541" spans="2:7" x14ac:dyDescent="0.2">
      <c r="B541" s="10">
        <v>9000540</v>
      </c>
      <c r="C541" s="10" t="s">
        <v>598</v>
      </c>
      <c r="D541" s="10" t="s">
        <v>1753</v>
      </c>
      <c r="E541" s="10" t="s">
        <v>1679</v>
      </c>
      <c r="F541" s="10" t="s">
        <v>49</v>
      </c>
      <c r="G541" s="10">
        <v>4</v>
      </c>
    </row>
    <row r="542" spans="2:7" x14ac:dyDescent="0.2">
      <c r="B542" s="10">
        <v>9000541</v>
      </c>
      <c r="C542" s="10" t="s">
        <v>599</v>
      </c>
      <c r="D542" s="10" t="s">
        <v>2212</v>
      </c>
      <c r="E542" s="10" t="s">
        <v>1679</v>
      </c>
      <c r="F542" s="10" t="s">
        <v>49</v>
      </c>
      <c r="G542" s="10">
        <v>2</v>
      </c>
    </row>
    <row r="543" spans="2:7" x14ac:dyDescent="0.2">
      <c r="B543" s="10">
        <v>9000542</v>
      </c>
      <c r="C543" s="10" t="s">
        <v>600</v>
      </c>
      <c r="D543" s="10" t="s">
        <v>2213</v>
      </c>
      <c r="E543" s="10" t="s">
        <v>1679</v>
      </c>
      <c r="F543" s="10" t="s">
        <v>49</v>
      </c>
      <c r="G543" s="10">
        <v>2</v>
      </c>
    </row>
    <row r="544" spans="2:7" x14ac:dyDescent="0.2">
      <c r="B544" s="10">
        <v>9000543</v>
      </c>
      <c r="C544" s="10" t="s">
        <v>601</v>
      </c>
      <c r="D544" s="10" t="s">
        <v>2214</v>
      </c>
      <c r="E544" s="10" t="s">
        <v>1680</v>
      </c>
      <c r="F544" s="10" t="s">
        <v>49</v>
      </c>
      <c r="G544" s="10">
        <v>4</v>
      </c>
    </row>
    <row r="545" spans="2:7" x14ac:dyDescent="0.2">
      <c r="B545" s="10">
        <v>9000544</v>
      </c>
      <c r="C545" s="10" t="s">
        <v>602</v>
      </c>
      <c r="D545" s="10" t="s">
        <v>2215</v>
      </c>
      <c r="E545" s="10" t="s">
        <v>1679</v>
      </c>
      <c r="F545" s="10" t="s">
        <v>49</v>
      </c>
      <c r="G545" s="10">
        <v>8</v>
      </c>
    </row>
    <row r="546" spans="2:7" x14ac:dyDescent="0.2">
      <c r="B546" s="10">
        <v>9000545</v>
      </c>
      <c r="C546" s="10" t="s">
        <v>603</v>
      </c>
      <c r="D546" s="10" t="s">
        <v>2216</v>
      </c>
      <c r="E546" s="10" t="s">
        <v>1680</v>
      </c>
      <c r="F546" s="10" t="s">
        <v>49</v>
      </c>
      <c r="G546" s="10">
        <v>1</v>
      </c>
    </row>
    <row r="547" spans="2:7" x14ac:dyDescent="0.2">
      <c r="B547" s="10">
        <v>9000546</v>
      </c>
      <c r="C547" s="10" t="s">
        <v>604</v>
      </c>
      <c r="D547" s="10" t="s">
        <v>2217</v>
      </c>
      <c r="E547" s="10" t="s">
        <v>1679</v>
      </c>
      <c r="F547" s="10" t="s">
        <v>49</v>
      </c>
      <c r="G547" s="10">
        <v>10</v>
      </c>
    </row>
    <row r="548" spans="2:7" x14ac:dyDescent="0.2">
      <c r="B548" s="10">
        <v>9000547</v>
      </c>
      <c r="C548" s="10" t="s">
        <v>605</v>
      </c>
      <c r="D548" s="10" t="s">
        <v>2218</v>
      </c>
      <c r="E548" s="10" t="s">
        <v>1680</v>
      </c>
      <c r="F548" s="10" t="s">
        <v>49</v>
      </c>
      <c r="G548" s="10">
        <v>8</v>
      </c>
    </row>
    <row r="549" spans="2:7" x14ac:dyDescent="0.2">
      <c r="B549" s="10">
        <v>9000548</v>
      </c>
      <c r="C549" s="10" t="s">
        <v>606</v>
      </c>
      <c r="D549" s="10" t="s">
        <v>2219</v>
      </c>
      <c r="E549" s="10" t="s">
        <v>1680</v>
      </c>
      <c r="F549" s="10" t="s">
        <v>49</v>
      </c>
      <c r="G549" s="10">
        <v>1</v>
      </c>
    </row>
    <row r="550" spans="2:7" x14ac:dyDescent="0.2">
      <c r="B550" s="10">
        <v>9000549</v>
      </c>
      <c r="C550" s="10" t="s">
        <v>607</v>
      </c>
      <c r="D550" s="10" t="s">
        <v>2220</v>
      </c>
      <c r="E550" s="10" t="s">
        <v>1679</v>
      </c>
      <c r="F550" s="10" t="s">
        <v>49</v>
      </c>
      <c r="G550" s="10">
        <v>8</v>
      </c>
    </row>
    <row r="551" spans="2:7" x14ac:dyDescent="0.2">
      <c r="B551" s="10">
        <v>9000550</v>
      </c>
      <c r="C551" s="10" t="s">
        <v>608</v>
      </c>
      <c r="D551" s="10" t="s">
        <v>2221</v>
      </c>
      <c r="E551" s="10" t="s">
        <v>1680</v>
      </c>
      <c r="F551" s="10" t="s">
        <v>49</v>
      </c>
      <c r="G551" s="10">
        <v>8</v>
      </c>
    </row>
    <row r="552" spans="2:7" x14ac:dyDescent="0.2">
      <c r="B552" s="10">
        <v>9000551</v>
      </c>
      <c r="C552" s="10" t="s">
        <v>609</v>
      </c>
      <c r="D552" s="10" t="s">
        <v>2222</v>
      </c>
      <c r="E552" s="10" t="s">
        <v>1679</v>
      </c>
      <c r="F552" s="10" t="s">
        <v>49</v>
      </c>
      <c r="G552" s="10">
        <v>3</v>
      </c>
    </row>
    <row r="553" spans="2:7" x14ac:dyDescent="0.2">
      <c r="B553" s="10">
        <v>9000552</v>
      </c>
      <c r="C553" s="10" t="s">
        <v>610</v>
      </c>
      <c r="D553" s="10" t="s">
        <v>2223</v>
      </c>
      <c r="E553" s="10" t="s">
        <v>1679</v>
      </c>
      <c r="F553" s="10" t="s">
        <v>49</v>
      </c>
      <c r="G553" s="10">
        <v>9</v>
      </c>
    </row>
    <row r="554" spans="2:7" x14ac:dyDescent="0.2">
      <c r="B554" s="10">
        <v>9000553</v>
      </c>
      <c r="C554" s="10" t="s">
        <v>611</v>
      </c>
      <c r="D554" s="10" t="s">
        <v>2224</v>
      </c>
      <c r="E554" s="10" t="s">
        <v>1680</v>
      </c>
      <c r="F554" s="10" t="s">
        <v>49</v>
      </c>
      <c r="G554" s="10">
        <v>2</v>
      </c>
    </row>
    <row r="555" spans="2:7" x14ac:dyDescent="0.2">
      <c r="B555" s="10">
        <v>9000554</v>
      </c>
      <c r="C555" s="10" t="s">
        <v>612</v>
      </c>
      <c r="D555" s="10" t="s">
        <v>2225</v>
      </c>
      <c r="E555" s="10" t="s">
        <v>1679</v>
      </c>
      <c r="F555" s="10" t="s">
        <v>49</v>
      </c>
      <c r="G555" s="10">
        <v>1</v>
      </c>
    </row>
    <row r="556" spans="2:7" x14ac:dyDescent="0.2">
      <c r="B556" s="10">
        <v>9000555</v>
      </c>
      <c r="C556" s="10" t="s">
        <v>613</v>
      </c>
      <c r="D556" s="10" t="s">
        <v>2226</v>
      </c>
      <c r="E556" s="10" t="s">
        <v>1680</v>
      </c>
      <c r="F556" s="10" t="s">
        <v>49</v>
      </c>
      <c r="G556" s="10">
        <v>5</v>
      </c>
    </row>
    <row r="557" spans="2:7" x14ac:dyDescent="0.2">
      <c r="B557" s="10">
        <v>9000556</v>
      </c>
      <c r="C557" s="10" t="s">
        <v>614</v>
      </c>
      <c r="D557" s="10" t="s">
        <v>2227</v>
      </c>
      <c r="E557" s="10" t="s">
        <v>1679</v>
      </c>
      <c r="F557" s="10" t="s">
        <v>49</v>
      </c>
      <c r="G557" s="10">
        <v>8</v>
      </c>
    </row>
    <row r="558" spans="2:7" x14ac:dyDescent="0.2">
      <c r="B558" s="10">
        <v>9000557</v>
      </c>
      <c r="C558" s="10" t="s">
        <v>615</v>
      </c>
      <c r="D558" s="10" t="s">
        <v>2228</v>
      </c>
      <c r="E558" s="10" t="s">
        <v>1680</v>
      </c>
      <c r="F558" s="10" t="s">
        <v>49</v>
      </c>
      <c r="G558" s="10">
        <v>8</v>
      </c>
    </row>
    <row r="559" spans="2:7" x14ac:dyDescent="0.2">
      <c r="B559" s="10">
        <v>9000558</v>
      </c>
      <c r="C559" s="10" t="s">
        <v>616</v>
      </c>
      <c r="D559" s="10" t="s">
        <v>2229</v>
      </c>
      <c r="E559" s="10" t="s">
        <v>1679</v>
      </c>
      <c r="F559" s="10" t="s">
        <v>49</v>
      </c>
      <c r="G559" s="10">
        <v>4</v>
      </c>
    </row>
    <row r="560" spans="2:7" x14ac:dyDescent="0.2">
      <c r="B560" s="10">
        <v>9000559</v>
      </c>
      <c r="C560" s="10" t="s">
        <v>617</v>
      </c>
      <c r="D560" s="10" t="s">
        <v>2230</v>
      </c>
      <c r="E560" s="10" t="s">
        <v>1679</v>
      </c>
      <c r="F560" s="10" t="s">
        <v>49</v>
      </c>
      <c r="G560" s="10">
        <v>7</v>
      </c>
    </row>
    <row r="561" spans="2:7" x14ac:dyDescent="0.2">
      <c r="B561" s="10">
        <v>9000560</v>
      </c>
      <c r="C561" s="10" t="s">
        <v>618</v>
      </c>
      <c r="D561" s="10" t="s">
        <v>2231</v>
      </c>
      <c r="E561" s="10" t="s">
        <v>1679</v>
      </c>
      <c r="F561" s="10" t="s">
        <v>49</v>
      </c>
      <c r="G561" s="10">
        <v>6</v>
      </c>
    </row>
    <row r="562" spans="2:7" x14ac:dyDescent="0.2">
      <c r="B562" s="10">
        <v>9000561</v>
      </c>
      <c r="C562" s="10" t="s">
        <v>619</v>
      </c>
      <c r="D562" s="10" t="s">
        <v>2232</v>
      </c>
      <c r="E562" s="10" t="s">
        <v>1679</v>
      </c>
      <c r="F562" s="10" t="s">
        <v>49</v>
      </c>
      <c r="G562" s="10">
        <v>3</v>
      </c>
    </row>
    <row r="563" spans="2:7" x14ac:dyDescent="0.2">
      <c r="B563" s="10">
        <v>9000562</v>
      </c>
      <c r="C563" s="10" t="s">
        <v>620</v>
      </c>
      <c r="D563" s="10" t="s">
        <v>2233</v>
      </c>
      <c r="E563" s="10" t="s">
        <v>1680</v>
      </c>
      <c r="F563" s="10" t="s">
        <v>49</v>
      </c>
      <c r="G563" s="10">
        <v>6</v>
      </c>
    </row>
    <row r="564" spans="2:7" x14ac:dyDescent="0.2">
      <c r="B564" s="10">
        <v>9000563</v>
      </c>
      <c r="C564" s="10" t="s">
        <v>621</v>
      </c>
      <c r="D564" s="10" t="s">
        <v>2234</v>
      </c>
      <c r="E564" s="10" t="s">
        <v>1679</v>
      </c>
      <c r="F564" s="10" t="s">
        <v>49</v>
      </c>
      <c r="G564" s="10">
        <v>2</v>
      </c>
    </row>
    <row r="565" spans="2:7" x14ac:dyDescent="0.2">
      <c r="B565" s="10">
        <v>9000564</v>
      </c>
      <c r="C565" s="10" t="s">
        <v>622</v>
      </c>
      <c r="D565" s="10" t="s">
        <v>2235</v>
      </c>
      <c r="E565" s="10" t="s">
        <v>1679</v>
      </c>
      <c r="F565" s="10" t="s">
        <v>49</v>
      </c>
      <c r="G565" s="10">
        <v>4</v>
      </c>
    </row>
    <row r="566" spans="2:7" x14ac:dyDescent="0.2">
      <c r="B566" s="10">
        <v>9000565</v>
      </c>
      <c r="C566" s="10" t="s">
        <v>623</v>
      </c>
      <c r="D566" s="10" t="s">
        <v>2236</v>
      </c>
      <c r="E566" s="10" t="s">
        <v>1679</v>
      </c>
      <c r="F566" s="10" t="s">
        <v>49</v>
      </c>
      <c r="G566" s="10">
        <v>7</v>
      </c>
    </row>
    <row r="567" spans="2:7" x14ac:dyDescent="0.2">
      <c r="B567" s="10">
        <v>9000566</v>
      </c>
      <c r="C567" s="10" t="s">
        <v>624</v>
      </c>
      <c r="D567" s="10" t="s">
        <v>2237</v>
      </c>
      <c r="E567" s="10" t="s">
        <v>1680</v>
      </c>
      <c r="F567" s="10" t="s">
        <v>49</v>
      </c>
      <c r="G567" s="10">
        <v>4</v>
      </c>
    </row>
    <row r="568" spans="2:7" x14ac:dyDescent="0.2">
      <c r="B568" s="10">
        <v>9000567</v>
      </c>
      <c r="C568" s="10" t="s">
        <v>625</v>
      </c>
      <c r="D568" s="10" t="s">
        <v>1925</v>
      </c>
      <c r="E568" s="10" t="s">
        <v>1680</v>
      </c>
      <c r="F568" s="10" t="s">
        <v>49</v>
      </c>
      <c r="G568" s="10">
        <v>7</v>
      </c>
    </row>
    <row r="569" spans="2:7" x14ac:dyDescent="0.2">
      <c r="B569" s="10">
        <v>9000568</v>
      </c>
      <c r="C569" s="10" t="s">
        <v>626</v>
      </c>
      <c r="D569" s="10" t="s">
        <v>2238</v>
      </c>
      <c r="E569" s="10" t="s">
        <v>1679</v>
      </c>
      <c r="F569" s="10" t="s">
        <v>49</v>
      </c>
      <c r="G569" s="10">
        <v>10</v>
      </c>
    </row>
    <row r="570" spans="2:7" x14ac:dyDescent="0.2">
      <c r="B570" s="10">
        <v>9000569</v>
      </c>
      <c r="C570" s="10" t="s">
        <v>627</v>
      </c>
      <c r="D570" s="10" t="s">
        <v>2239</v>
      </c>
      <c r="E570" s="10" t="s">
        <v>1679</v>
      </c>
      <c r="F570" s="10" t="s">
        <v>49</v>
      </c>
      <c r="G570" s="10">
        <v>4</v>
      </c>
    </row>
    <row r="571" spans="2:7" x14ac:dyDescent="0.2">
      <c r="B571" s="10">
        <v>9000570</v>
      </c>
      <c r="C571" s="10" t="s">
        <v>628</v>
      </c>
      <c r="D571" s="10" t="s">
        <v>2240</v>
      </c>
      <c r="E571" s="10" t="s">
        <v>1679</v>
      </c>
      <c r="F571" s="10" t="s">
        <v>49</v>
      </c>
      <c r="G571" s="10">
        <v>9</v>
      </c>
    </row>
    <row r="572" spans="2:7" x14ac:dyDescent="0.2">
      <c r="B572" s="10">
        <v>9000571</v>
      </c>
      <c r="C572" s="10" t="s">
        <v>629</v>
      </c>
      <c r="D572" s="10" t="s">
        <v>2241</v>
      </c>
      <c r="E572" s="10" t="s">
        <v>1680</v>
      </c>
      <c r="F572" s="10" t="s">
        <v>49</v>
      </c>
      <c r="G572" s="10">
        <v>4</v>
      </c>
    </row>
    <row r="573" spans="2:7" x14ac:dyDescent="0.2">
      <c r="B573" s="10">
        <v>9000572</v>
      </c>
      <c r="C573" s="10" t="s">
        <v>630</v>
      </c>
      <c r="D573" s="10" t="s">
        <v>2242</v>
      </c>
      <c r="E573" s="10" t="s">
        <v>1679</v>
      </c>
      <c r="F573" s="10" t="s">
        <v>49</v>
      </c>
      <c r="G573" s="10">
        <v>10</v>
      </c>
    </row>
    <row r="574" spans="2:7" x14ac:dyDescent="0.2">
      <c r="B574" s="10">
        <v>9000573</v>
      </c>
      <c r="C574" s="10" t="s">
        <v>631</v>
      </c>
      <c r="D574" s="10" t="s">
        <v>2243</v>
      </c>
      <c r="E574" s="10" t="s">
        <v>1679</v>
      </c>
      <c r="F574" s="10" t="s">
        <v>49</v>
      </c>
      <c r="G574" s="10">
        <v>1</v>
      </c>
    </row>
    <row r="575" spans="2:7" x14ac:dyDescent="0.2">
      <c r="B575" s="10">
        <v>9000574</v>
      </c>
      <c r="C575" s="10" t="s">
        <v>632</v>
      </c>
      <c r="D575" s="10" t="s">
        <v>2244</v>
      </c>
      <c r="E575" s="10" t="s">
        <v>1680</v>
      </c>
      <c r="F575" s="10" t="s">
        <v>49</v>
      </c>
      <c r="G575" s="10">
        <v>7</v>
      </c>
    </row>
    <row r="576" spans="2:7" x14ac:dyDescent="0.2">
      <c r="B576" s="10">
        <v>9000575</v>
      </c>
      <c r="C576" s="10" t="s">
        <v>633</v>
      </c>
      <c r="D576" s="10" t="s">
        <v>2245</v>
      </c>
      <c r="E576" s="10" t="s">
        <v>1679</v>
      </c>
      <c r="F576" s="10" t="s">
        <v>49</v>
      </c>
      <c r="G576" s="10">
        <v>7</v>
      </c>
    </row>
    <row r="577" spans="2:7" x14ac:dyDescent="0.2">
      <c r="B577" s="10">
        <v>9000576</v>
      </c>
      <c r="C577" s="10" t="s">
        <v>634</v>
      </c>
      <c r="D577" s="10" t="s">
        <v>2246</v>
      </c>
      <c r="E577" s="10" t="s">
        <v>1680</v>
      </c>
      <c r="F577" s="10" t="s">
        <v>49</v>
      </c>
      <c r="G577" s="10">
        <v>9</v>
      </c>
    </row>
    <row r="578" spans="2:7" x14ac:dyDescent="0.2">
      <c r="B578" s="10">
        <v>9000577</v>
      </c>
      <c r="C578" s="10" t="s">
        <v>635</v>
      </c>
      <c r="D578" s="10" t="s">
        <v>2247</v>
      </c>
      <c r="E578" s="10" t="s">
        <v>1679</v>
      </c>
      <c r="F578" s="10" t="s">
        <v>49</v>
      </c>
      <c r="G578" s="10">
        <v>3</v>
      </c>
    </row>
    <row r="579" spans="2:7" x14ac:dyDescent="0.2">
      <c r="B579" s="10">
        <v>9000578</v>
      </c>
      <c r="C579" s="10" t="s">
        <v>636</v>
      </c>
      <c r="D579" s="10" t="s">
        <v>2248</v>
      </c>
      <c r="E579" s="10" t="s">
        <v>1679</v>
      </c>
      <c r="F579" s="10" t="s">
        <v>49</v>
      </c>
      <c r="G579" s="10">
        <v>6</v>
      </c>
    </row>
    <row r="580" spans="2:7" x14ac:dyDescent="0.2">
      <c r="B580" s="10">
        <v>9000579</v>
      </c>
      <c r="C580" s="10" t="s">
        <v>637</v>
      </c>
      <c r="D580" s="10" t="s">
        <v>2249</v>
      </c>
      <c r="E580" s="10" t="s">
        <v>1680</v>
      </c>
      <c r="F580" s="10" t="s">
        <v>49</v>
      </c>
      <c r="G580" s="10">
        <v>6</v>
      </c>
    </row>
    <row r="581" spans="2:7" x14ac:dyDescent="0.2">
      <c r="B581" s="10">
        <v>9000580</v>
      </c>
      <c r="C581" s="10" t="s">
        <v>638</v>
      </c>
      <c r="D581" s="10" t="s">
        <v>2250</v>
      </c>
      <c r="E581" s="10" t="s">
        <v>1679</v>
      </c>
      <c r="F581" s="10" t="s">
        <v>49</v>
      </c>
      <c r="G581" s="10">
        <v>8</v>
      </c>
    </row>
    <row r="582" spans="2:7" x14ac:dyDescent="0.2">
      <c r="B582" s="10">
        <v>9000581</v>
      </c>
      <c r="C582" s="10" t="s">
        <v>639</v>
      </c>
      <c r="D582" s="10" t="s">
        <v>2251</v>
      </c>
      <c r="E582" s="10" t="s">
        <v>1679</v>
      </c>
      <c r="F582" s="10" t="s">
        <v>49</v>
      </c>
      <c r="G582" s="10">
        <v>1</v>
      </c>
    </row>
    <row r="583" spans="2:7" x14ac:dyDescent="0.2">
      <c r="B583" s="10">
        <v>9000582</v>
      </c>
      <c r="C583" s="10" t="s">
        <v>640</v>
      </c>
      <c r="D583" s="10" t="s">
        <v>2252</v>
      </c>
      <c r="E583" s="10" t="s">
        <v>1680</v>
      </c>
      <c r="F583" s="10" t="s">
        <v>49</v>
      </c>
      <c r="G583" s="10">
        <v>9</v>
      </c>
    </row>
    <row r="584" spans="2:7" x14ac:dyDescent="0.2">
      <c r="B584" s="10">
        <v>9000583</v>
      </c>
      <c r="C584" s="10" t="s">
        <v>641</v>
      </c>
      <c r="D584" s="10" t="s">
        <v>2253</v>
      </c>
      <c r="E584" s="10" t="s">
        <v>1680</v>
      </c>
      <c r="F584" s="10" t="s">
        <v>49</v>
      </c>
      <c r="G584" s="10">
        <v>7</v>
      </c>
    </row>
    <row r="585" spans="2:7" x14ac:dyDescent="0.2">
      <c r="B585" s="10">
        <v>9000584</v>
      </c>
      <c r="C585" s="10" t="s">
        <v>642</v>
      </c>
      <c r="D585" s="10" t="s">
        <v>2254</v>
      </c>
      <c r="E585" s="10" t="s">
        <v>1679</v>
      </c>
      <c r="F585" s="10" t="s">
        <v>49</v>
      </c>
      <c r="G585" s="10">
        <v>6</v>
      </c>
    </row>
    <row r="586" spans="2:7" x14ac:dyDescent="0.2">
      <c r="B586" s="10">
        <v>9000585</v>
      </c>
      <c r="C586" s="10" t="s">
        <v>643</v>
      </c>
      <c r="D586" s="10" t="s">
        <v>2255</v>
      </c>
      <c r="E586" s="10" t="s">
        <v>1679</v>
      </c>
      <c r="F586" s="10" t="s">
        <v>49</v>
      </c>
      <c r="G586" s="10">
        <v>3</v>
      </c>
    </row>
    <row r="587" spans="2:7" x14ac:dyDescent="0.2">
      <c r="B587" s="10">
        <v>9000586</v>
      </c>
      <c r="C587" s="10" t="s">
        <v>644</v>
      </c>
      <c r="D587" s="10" t="s">
        <v>2256</v>
      </c>
      <c r="E587" s="10" t="s">
        <v>1679</v>
      </c>
      <c r="F587" s="10" t="s">
        <v>49</v>
      </c>
      <c r="G587" s="10">
        <v>2</v>
      </c>
    </row>
    <row r="588" spans="2:7" x14ac:dyDescent="0.2">
      <c r="B588" s="10">
        <v>9000587</v>
      </c>
      <c r="C588" s="10" t="s">
        <v>645</v>
      </c>
      <c r="D588" s="10" t="s">
        <v>2257</v>
      </c>
      <c r="E588" s="10" t="s">
        <v>1680</v>
      </c>
      <c r="F588" s="10" t="s">
        <v>49</v>
      </c>
      <c r="G588" s="10">
        <v>9</v>
      </c>
    </row>
    <row r="589" spans="2:7" x14ac:dyDescent="0.2">
      <c r="B589" s="10">
        <v>9000588</v>
      </c>
      <c r="C589" s="10" t="s">
        <v>646</v>
      </c>
      <c r="D589" s="10" t="s">
        <v>2258</v>
      </c>
      <c r="E589" s="10" t="s">
        <v>1680</v>
      </c>
      <c r="F589" s="10" t="s">
        <v>49</v>
      </c>
      <c r="G589" s="10">
        <v>7</v>
      </c>
    </row>
    <row r="590" spans="2:7" x14ac:dyDescent="0.2">
      <c r="B590" s="10">
        <v>9000589</v>
      </c>
      <c r="C590" s="10" t="s">
        <v>647</v>
      </c>
      <c r="D590" s="10" t="s">
        <v>2259</v>
      </c>
      <c r="E590" s="10" t="s">
        <v>1679</v>
      </c>
      <c r="F590" s="10" t="s">
        <v>49</v>
      </c>
      <c r="G590" s="10">
        <v>5</v>
      </c>
    </row>
    <row r="591" spans="2:7" x14ac:dyDescent="0.2">
      <c r="B591" s="10">
        <v>9000590</v>
      </c>
      <c r="C591" s="10" t="s">
        <v>648</v>
      </c>
      <c r="D591" s="10" t="s">
        <v>2260</v>
      </c>
      <c r="E591" s="10" t="s">
        <v>1679</v>
      </c>
      <c r="F591" s="10" t="s">
        <v>49</v>
      </c>
      <c r="G591" s="10">
        <v>8</v>
      </c>
    </row>
    <row r="592" spans="2:7" x14ac:dyDescent="0.2">
      <c r="B592" s="10">
        <v>9000591</v>
      </c>
      <c r="C592" s="10" t="s">
        <v>649</v>
      </c>
      <c r="D592" s="10" t="s">
        <v>2261</v>
      </c>
      <c r="E592" s="10" t="s">
        <v>1680</v>
      </c>
      <c r="F592" s="10" t="s">
        <v>49</v>
      </c>
      <c r="G592" s="10">
        <v>6</v>
      </c>
    </row>
    <row r="593" spans="2:7" x14ac:dyDescent="0.2">
      <c r="B593" s="10">
        <v>9000592</v>
      </c>
      <c r="C593" s="10" t="s">
        <v>650</v>
      </c>
      <c r="D593" s="10" t="s">
        <v>2262</v>
      </c>
      <c r="E593" s="10" t="s">
        <v>1680</v>
      </c>
      <c r="F593" s="10" t="s">
        <v>49</v>
      </c>
      <c r="G593" s="10">
        <v>8</v>
      </c>
    </row>
    <row r="594" spans="2:7" x14ac:dyDescent="0.2">
      <c r="B594" s="10">
        <v>9000593</v>
      </c>
      <c r="C594" s="10" t="s">
        <v>651</v>
      </c>
      <c r="D594" s="10" t="s">
        <v>1726</v>
      </c>
      <c r="E594" s="10" t="s">
        <v>1679</v>
      </c>
      <c r="F594" s="10" t="s">
        <v>49</v>
      </c>
      <c r="G594" s="10">
        <v>6</v>
      </c>
    </row>
    <row r="595" spans="2:7" x14ac:dyDescent="0.2">
      <c r="B595" s="10">
        <v>9000594</v>
      </c>
      <c r="C595" s="10" t="s">
        <v>652</v>
      </c>
      <c r="D595" s="10" t="s">
        <v>2263</v>
      </c>
      <c r="E595" s="10" t="s">
        <v>1679</v>
      </c>
      <c r="F595" s="10" t="s">
        <v>49</v>
      </c>
      <c r="G595" s="10">
        <v>2</v>
      </c>
    </row>
    <row r="596" spans="2:7" x14ac:dyDescent="0.2">
      <c r="B596" s="10">
        <v>9000595</v>
      </c>
      <c r="C596" s="10" t="s">
        <v>653</v>
      </c>
      <c r="D596" s="10" t="s">
        <v>2264</v>
      </c>
      <c r="E596" s="10" t="s">
        <v>1680</v>
      </c>
      <c r="F596" s="10" t="s">
        <v>49</v>
      </c>
      <c r="G596" s="10">
        <v>1</v>
      </c>
    </row>
    <row r="597" spans="2:7" x14ac:dyDescent="0.2">
      <c r="B597" s="10">
        <v>9000596</v>
      </c>
      <c r="C597" s="10" t="s">
        <v>654</v>
      </c>
      <c r="D597" s="10" t="s">
        <v>2265</v>
      </c>
      <c r="E597" s="10" t="s">
        <v>1679</v>
      </c>
      <c r="F597" s="10" t="s">
        <v>49</v>
      </c>
      <c r="G597" s="10">
        <v>7</v>
      </c>
    </row>
    <row r="598" spans="2:7" x14ac:dyDescent="0.2">
      <c r="B598" s="10">
        <v>9000597</v>
      </c>
      <c r="C598" s="10" t="s">
        <v>655</v>
      </c>
      <c r="D598" s="10" t="s">
        <v>2266</v>
      </c>
      <c r="E598" s="10" t="s">
        <v>1679</v>
      </c>
      <c r="F598" s="10" t="s">
        <v>49</v>
      </c>
      <c r="G598" s="10">
        <v>6</v>
      </c>
    </row>
    <row r="599" spans="2:7" x14ac:dyDescent="0.2">
      <c r="B599" s="10">
        <v>9000598</v>
      </c>
      <c r="C599" s="10" t="s">
        <v>656</v>
      </c>
      <c r="D599" s="10" t="s">
        <v>2267</v>
      </c>
      <c r="E599" s="10" t="s">
        <v>1680</v>
      </c>
      <c r="F599" s="10" t="s">
        <v>49</v>
      </c>
      <c r="G599" s="10">
        <v>8</v>
      </c>
    </row>
    <row r="600" spans="2:7" x14ac:dyDescent="0.2">
      <c r="B600" s="10">
        <v>9000599</v>
      </c>
      <c r="C600" s="10" t="s">
        <v>657</v>
      </c>
      <c r="D600" s="10" t="s">
        <v>2268</v>
      </c>
      <c r="E600" s="10" t="s">
        <v>1680</v>
      </c>
      <c r="F600" s="10" t="s">
        <v>49</v>
      </c>
      <c r="G600" s="10">
        <v>9</v>
      </c>
    </row>
    <row r="601" spans="2:7" x14ac:dyDescent="0.2">
      <c r="B601" s="10">
        <v>9000600</v>
      </c>
      <c r="C601" s="10" t="s">
        <v>658</v>
      </c>
      <c r="D601" s="10" t="s">
        <v>2269</v>
      </c>
      <c r="E601" s="10" t="s">
        <v>1679</v>
      </c>
      <c r="F601" s="10" t="s">
        <v>49</v>
      </c>
      <c r="G601" s="10">
        <v>3</v>
      </c>
    </row>
    <row r="602" spans="2:7" x14ac:dyDescent="0.2">
      <c r="B602" s="10">
        <v>9000601</v>
      </c>
      <c r="C602" s="10" t="s">
        <v>659</v>
      </c>
      <c r="D602" s="10" t="s">
        <v>2270</v>
      </c>
      <c r="E602" s="10" t="s">
        <v>1680</v>
      </c>
      <c r="F602" s="10" t="s">
        <v>49</v>
      </c>
      <c r="G602" s="10">
        <v>7</v>
      </c>
    </row>
    <row r="603" spans="2:7" x14ac:dyDescent="0.2">
      <c r="B603" s="10">
        <v>9000602</v>
      </c>
      <c r="C603" s="10" t="s">
        <v>660</v>
      </c>
      <c r="D603" s="10" t="s">
        <v>2271</v>
      </c>
      <c r="E603" s="10" t="s">
        <v>1679</v>
      </c>
      <c r="F603" s="10" t="s">
        <v>49</v>
      </c>
      <c r="G603" s="10">
        <v>5</v>
      </c>
    </row>
    <row r="604" spans="2:7" x14ac:dyDescent="0.2">
      <c r="B604" s="10">
        <v>9000603</v>
      </c>
      <c r="C604" s="10" t="s">
        <v>661</v>
      </c>
      <c r="D604" s="10" t="s">
        <v>2272</v>
      </c>
      <c r="E604" s="10" t="s">
        <v>1680</v>
      </c>
      <c r="F604" s="10" t="s">
        <v>49</v>
      </c>
      <c r="G604" s="10">
        <v>10</v>
      </c>
    </row>
    <row r="605" spans="2:7" x14ac:dyDescent="0.2">
      <c r="B605" s="10">
        <v>9000604</v>
      </c>
      <c r="C605" s="10" t="s">
        <v>662</v>
      </c>
      <c r="D605" s="10" t="s">
        <v>2273</v>
      </c>
      <c r="E605" s="10" t="s">
        <v>1679</v>
      </c>
      <c r="F605" s="10" t="s">
        <v>49</v>
      </c>
      <c r="G605" s="10">
        <v>4</v>
      </c>
    </row>
    <row r="606" spans="2:7" x14ac:dyDescent="0.2">
      <c r="B606" s="10">
        <v>9000605</v>
      </c>
      <c r="C606" s="10" t="s">
        <v>663</v>
      </c>
      <c r="D606" s="10" t="s">
        <v>2274</v>
      </c>
      <c r="E606" s="10" t="s">
        <v>1679</v>
      </c>
      <c r="F606" s="10" t="s">
        <v>49</v>
      </c>
      <c r="G606" s="10">
        <v>4</v>
      </c>
    </row>
    <row r="607" spans="2:7" x14ac:dyDescent="0.2">
      <c r="B607" s="10">
        <v>9000606</v>
      </c>
      <c r="C607" s="10" t="s">
        <v>664</v>
      </c>
      <c r="D607" s="10" t="s">
        <v>2275</v>
      </c>
      <c r="E607" s="10" t="s">
        <v>1679</v>
      </c>
      <c r="F607" s="10" t="s">
        <v>49</v>
      </c>
      <c r="G607" s="10">
        <v>10</v>
      </c>
    </row>
    <row r="608" spans="2:7" x14ac:dyDescent="0.2">
      <c r="B608" s="10">
        <v>9000607</v>
      </c>
      <c r="C608" s="10" t="s">
        <v>665</v>
      </c>
      <c r="D608" s="10" t="s">
        <v>2276</v>
      </c>
      <c r="E608" s="10" t="s">
        <v>1680</v>
      </c>
      <c r="F608" s="10" t="s">
        <v>49</v>
      </c>
      <c r="G608" s="10">
        <v>4</v>
      </c>
    </row>
    <row r="609" spans="2:7" x14ac:dyDescent="0.2">
      <c r="B609" s="10">
        <v>9000608</v>
      </c>
      <c r="C609" s="10" t="s">
        <v>666</v>
      </c>
      <c r="D609" s="10" t="s">
        <v>2277</v>
      </c>
      <c r="E609" s="10" t="s">
        <v>1680</v>
      </c>
      <c r="F609" s="10" t="s">
        <v>49</v>
      </c>
      <c r="G609" s="10">
        <v>10</v>
      </c>
    </row>
    <row r="610" spans="2:7" x14ac:dyDescent="0.2">
      <c r="B610" s="10">
        <v>9000609</v>
      </c>
      <c r="C610" s="10" t="s">
        <v>667</v>
      </c>
      <c r="D610" s="10" t="s">
        <v>2278</v>
      </c>
      <c r="E610" s="10" t="s">
        <v>1680</v>
      </c>
      <c r="F610" s="10" t="s">
        <v>49</v>
      </c>
      <c r="G610" s="10">
        <v>6</v>
      </c>
    </row>
    <row r="611" spans="2:7" x14ac:dyDescent="0.2">
      <c r="B611" s="10">
        <v>9000610</v>
      </c>
      <c r="C611" s="10" t="s">
        <v>668</v>
      </c>
      <c r="D611" s="10" t="s">
        <v>2279</v>
      </c>
      <c r="E611" s="10" t="s">
        <v>1679</v>
      </c>
      <c r="F611" s="10" t="s">
        <v>49</v>
      </c>
      <c r="G611" s="10">
        <v>7</v>
      </c>
    </row>
    <row r="612" spans="2:7" x14ac:dyDescent="0.2">
      <c r="B612" s="10">
        <v>9000611</v>
      </c>
      <c r="C612" s="10" t="s">
        <v>669</v>
      </c>
      <c r="D612" s="10" t="s">
        <v>2280</v>
      </c>
      <c r="E612" s="10" t="s">
        <v>1679</v>
      </c>
      <c r="F612" s="10" t="s">
        <v>49</v>
      </c>
      <c r="G612" s="10">
        <v>10</v>
      </c>
    </row>
    <row r="613" spans="2:7" x14ac:dyDescent="0.2">
      <c r="B613" s="10">
        <v>9000612</v>
      </c>
      <c r="C613" s="10" t="s">
        <v>670</v>
      </c>
      <c r="D613" s="10" t="s">
        <v>2281</v>
      </c>
      <c r="E613" s="10" t="s">
        <v>1679</v>
      </c>
      <c r="F613" s="10" t="s">
        <v>49</v>
      </c>
      <c r="G613" s="10">
        <v>5</v>
      </c>
    </row>
    <row r="614" spans="2:7" x14ac:dyDescent="0.2">
      <c r="B614" s="10">
        <v>9000613</v>
      </c>
      <c r="C614" s="10" t="s">
        <v>671</v>
      </c>
      <c r="D614" s="10" t="s">
        <v>2282</v>
      </c>
      <c r="E614" s="10" t="s">
        <v>1679</v>
      </c>
      <c r="F614" s="10" t="s">
        <v>49</v>
      </c>
      <c r="G614" s="10">
        <v>3</v>
      </c>
    </row>
    <row r="615" spans="2:7" x14ac:dyDescent="0.2">
      <c r="B615" s="10">
        <v>9000614</v>
      </c>
      <c r="C615" s="10" t="s">
        <v>672</v>
      </c>
      <c r="D615" s="10" t="s">
        <v>2187</v>
      </c>
      <c r="E615" s="10" t="s">
        <v>1679</v>
      </c>
      <c r="F615" s="10" t="s">
        <v>49</v>
      </c>
      <c r="G615" s="10">
        <v>6</v>
      </c>
    </row>
    <row r="616" spans="2:7" x14ac:dyDescent="0.2">
      <c r="B616" s="10">
        <v>9000615</v>
      </c>
      <c r="C616" s="10" t="s">
        <v>673</v>
      </c>
      <c r="D616" s="10" t="s">
        <v>2283</v>
      </c>
      <c r="E616" s="10" t="s">
        <v>1680</v>
      </c>
      <c r="F616" s="10" t="s">
        <v>49</v>
      </c>
      <c r="G616" s="10">
        <v>5</v>
      </c>
    </row>
    <row r="617" spans="2:7" x14ac:dyDescent="0.2">
      <c r="B617" s="10">
        <v>9000616</v>
      </c>
      <c r="C617" s="10" t="s">
        <v>674</v>
      </c>
      <c r="D617" s="10" t="s">
        <v>2284</v>
      </c>
      <c r="E617" s="10" t="s">
        <v>1679</v>
      </c>
      <c r="F617" s="10" t="s">
        <v>49</v>
      </c>
      <c r="G617" s="10">
        <v>2</v>
      </c>
    </row>
    <row r="618" spans="2:7" x14ac:dyDescent="0.2">
      <c r="B618" s="10">
        <v>9000617</v>
      </c>
      <c r="C618" s="10" t="s">
        <v>675</v>
      </c>
      <c r="D618" s="10" t="s">
        <v>2285</v>
      </c>
      <c r="E618" s="10" t="s">
        <v>1680</v>
      </c>
      <c r="F618" s="10" t="s">
        <v>49</v>
      </c>
      <c r="G618" s="10">
        <v>5</v>
      </c>
    </row>
    <row r="619" spans="2:7" x14ac:dyDescent="0.2">
      <c r="B619" s="10">
        <v>9000618</v>
      </c>
      <c r="C619" s="10" t="s">
        <v>676</v>
      </c>
      <c r="D619" s="10" t="s">
        <v>2286</v>
      </c>
      <c r="E619" s="10" t="s">
        <v>1679</v>
      </c>
      <c r="F619" s="10" t="s">
        <v>49</v>
      </c>
      <c r="G619" s="10">
        <v>6</v>
      </c>
    </row>
    <row r="620" spans="2:7" x14ac:dyDescent="0.2">
      <c r="B620" s="10">
        <v>9000619</v>
      </c>
      <c r="C620" s="10" t="s">
        <v>677</v>
      </c>
      <c r="D620" s="10" t="s">
        <v>2287</v>
      </c>
      <c r="E620" s="10" t="s">
        <v>1680</v>
      </c>
      <c r="F620" s="10" t="s">
        <v>49</v>
      </c>
      <c r="G620" s="10">
        <v>4</v>
      </c>
    </row>
    <row r="621" spans="2:7" x14ac:dyDescent="0.2">
      <c r="B621" s="10">
        <v>9000620</v>
      </c>
      <c r="C621" s="10" t="s">
        <v>678</v>
      </c>
      <c r="D621" s="10" t="s">
        <v>2288</v>
      </c>
      <c r="E621" s="10" t="s">
        <v>1679</v>
      </c>
      <c r="F621" s="10" t="s">
        <v>49</v>
      </c>
      <c r="G621" s="10">
        <v>7</v>
      </c>
    </row>
    <row r="622" spans="2:7" x14ac:dyDescent="0.2">
      <c r="B622" s="10">
        <v>9000621</v>
      </c>
      <c r="C622" s="10" t="s">
        <v>679</v>
      </c>
      <c r="D622" s="10" t="s">
        <v>2289</v>
      </c>
      <c r="E622" s="10" t="s">
        <v>1680</v>
      </c>
      <c r="F622" s="10" t="s">
        <v>49</v>
      </c>
      <c r="G622" s="10">
        <v>8</v>
      </c>
    </row>
    <row r="623" spans="2:7" x14ac:dyDescent="0.2">
      <c r="B623" s="10">
        <v>9000622</v>
      </c>
      <c r="C623" s="10" t="s">
        <v>680</v>
      </c>
      <c r="D623" s="10" t="s">
        <v>2290</v>
      </c>
      <c r="E623" s="10" t="s">
        <v>1680</v>
      </c>
      <c r="F623" s="10" t="s">
        <v>49</v>
      </c>
      <c r="G623" s="10">
        <v>2</v>
      </c>
    </row>
    <row r="624" spans="2:7" x14ac:dyDescent="0.2">
      <c r="B624" s="10">
        <v>9000623</v>
      </c>
      <c r="C624" s="10" t="s">
        <v>681</v>
      </c>
      <c r="D624" s="10" t="s">
        <v>2291</v>
      </c>
      <c r="E624" s="10" t="s">
        <v>1679</v>
      </c>
      <c r="F624" s="10" t="s">
        <v>49</v>
      </c>
      <c r="G624" s="10">
        <v>2</v>
      </c>
    </row>
    <row r="625" spans="2:7" x14ac:dyDescent="0.2">
      <c r="B625" s="10">
        <v>9000624</v>
      </c>
      <c r="C625" s="10" t="s">
        <v>682</v>
      </c>
      <c r="D625" s="10" t="s">
        <v>1847</v>
      </c>
      <c r="E625" s="10" t="s">
        <v>1680</v>
      </c>
      <c r="F625" s="10" t="s">
        <v>49</v>
      </c>
      <c r="G625" s="10">
        <v>3</v>
      </c>
    </row>
    <row r="626" spans="2:7" x14ac:dyDescent="0.2">
      <c r="B626" s="10">
        <v>9000625</v>
      </c>
      <c r="C626" s="10" t="s">
        <v>683</v>
      </c>
      <c r="D626" s="10" t="s">
        <v>2292</v>
      </c>
      <c r="E626" s="10" t="s">
        <v>1680</v>
      </c>
      <c r="F626" s="10" t="s">
        <v>49</v>
      </c>
      <c r="G626" s="10">
        <v>3</v>
      </c>
    </row>
    <row r="627" spans="2:7" x14ac:dyDescent="0.2">
      <c r="B627" s="10">
        <v>9000626</v>
      </c>
      <c r="C627" s="10" t="s">
        <v>684</v>
      </c>
      <c r="D627" s="10" t="s">
        <v>2293</v>
      </c>
      <c r="E627" s="10" t="s">
        <v>1679</v>
      </c>
      <c r="F627" s="10" t="s">
        <v>49</v>
      </c>
      <c r="G627" s="10">
        <v>1</v>
      </c>
    </row>
    <row r="628" spans="2:7" x14ac:dyDescent="0.2">
      <c r="B628" s="10">
        <v>9000627</v>
      </c>
      <c r="C628" s="10" t="s">
        <v>685</v>
      </c>
      <c r="D628" s="10" t="s">
        <v>2294</v>
      </c>
      <c r="E628" s="10" t="s">
        <v>1680</v>
      </c>
      <c r="F628" s="10" t="s">
        <v>49</v>
      </c>
      <c r="G628" s="10">
        <v>8</v>
      </c>
    </row>
    <row r="629" spans="2:7" x14ac:dyDescent="0.2">
      <c r="B629" s="10">
        <v>9000628</v>
      </c>
      <c r="C629" s="10" t="s">
        <v>686</v>
      </c>
      <c r="D629" s="10" t="s">
        <v>2295</v>
      </c>
      <c r="E629" s="10" t="s">
        <v>1679</v>
      </c>
      <c r="F629" s="10" t="s">
        <v>49</v>
      </c>
      <c r="G629" s="10">
        <v>1</v>
      </c>
    </row>
    <row r="630" spans="2:7" x14ac:dyDescent="0.2">
      <c r="B630" s="10">
        <v>9000629</v>
      </c>
      <c r="C630" s="10" t="s">
        <v>687</v>
      </c>
      <c r="D630" s="10" t="s">
        <v>2296</v>
      </c>
      <c r="E630" s="10" t="s">
        <v>1679</v>
      </c>
      <c r="F630" s="10" t="s">
        <v>49</v>
      </c>
      <c r="G630" s="10">
        <v>4</v>
      </c>
    </row>
    <row r="631" spans="2:7" x14ac:dyDescent="0.2">
      <c r="B631" s="10">
        <v>9000630</v>
      </c>
      <c r="C631" s="10" t="s">
        <v>688</v>
      </c>
      <c r="D631" s="10" t="s">
        <v>2297</v>
      </c>
      <c r="E631" s="10" t="s">
        <v>1679</v>
      </c>
      <c r="F631" s="10" t="s">
        <v>49</v>
      </c>
      <c r="G631" s="10">
        <v>1</v>
      </c>
    </row>
    <row r="632" spans="2:7" x14ac:dyDescent="0.2">
      <c r="B632" s="10">
        <v>9000631</v>
      </c>
      <c r="C632" s="10" t="s">
        <v>689</v>
      </c>
      <c r="D632" s="10" t="s">
        <v>2298</v>
      </c>
      <c r="E632" s="10" t="s">
        <v>1679</v>
      </c>
      <c r="F632" s="10" t="s">
        <v>49</v>
      </c>
      <c r="G632" s="10">
        <v>4</v>
      </c>
    </row>
    <row r="633" spans="2:7" x14ac:dyDescent="0.2">
      <c r="B633" s="10">
        <v>9000632</v>
      </c>
      <c r="C633" s="10" t="s">
        <v>690</v>
      </c>
      <c r="D633" s="10" t="s">
        <v>2299</v>
      </c>
      <c r="E633" s="10" t="s">
        <v>1680</v>
      </c>
      <c r="F633" s="10" t="s">
        <v>49</v>
      </c>
      <c r="G633" s="10">
        <v>9</v>
      </c>
    </row>
    <row r="634" spans="2:7" x14ac:dyDescent="0.2">
      <c r="B634" s="10">
        <v>9000633</v>
      </c>
      <c r="C634" s="10" t="s">
        <v>691</v>
      </c>
      <c r="D634" s="10" t="s">
        <v>2300</v>
      </c>
      <c r="E634" s="10" t="s">
        <v>1680</v>
      </c>
      <c r="F634" s="10" t="s">
        <v>49</v>
      </c>
      <c r="G634" s="10">
        <v>4</v>
      </c>
    </row>
    <row r="635" spans="2:7" x14ac:dyDescent="0.2">
      <c r="B635" s="10">
        <v>9000634</v>
      </c>
      <c r="C635" s="10" t="s">
        <v>692</v>
      </c>
      <c r="D635" s="10" t="s">
        <v>2301</v>
      </c>
      <c r="E635" s="10" t="s">
        <v>1680</v>
      </c>
      <c r="F635" s="10" t="s">
        <v>49</v>
      </c>
      <c r="G635" s="10">
        <v>7</v>
      </c>
    </row>
    <row r="636" spans="2:7" x14ac:dyDescent="0.2">
      <c r="B636" s="10">
        <v>9000635</v>
      </c>
      <c r="C636" s="10" t="s">
        <v>693</v>
      </c>
      <c r="D636" s="10" t="s">
        <v>2302</v>
      </c>
      <c r="E636" s="10" t="s">
        <v>1680</v>
      </c>
      <c r="F636" s="10" t="s">
        <v>49</v>
      </c>
      <c r="G636" s="10">
        <v>2</v>
      </c>
    </row>
    <row r="637" spans="2:7" x14ac:dyDescent="0.2">
      <c r="B637" s="10">
        <v>9000636</v>
      </c>
      <c r="C637" s="10" t="s">
        <v>694</v>
      </c>
      <c r="D637" s="10" t="s">
        <v>2303</v>
      </c>
      <c r="E637" s="10" t="s">
        <v>1680</v>
      </c>
      <c r="F637" s="10" t="s">
        <v>49</v>
      </c>
      <c r="G637" s="10">
        <v>2</v>
      </c>
    </row>
    <row r="638" spans="2:7" x14ac:dyDescent="0.2">
      <c r="B638" s="10">
        <v>9000637</v>
      </c>
      <c r="C638" s="10" t="s">
        <v>695</v>
      </c>
      <c r="D638" s="10" t="s">
        <v>2304</v>
      </c>
      <c r="E638" s="10" t="s">
        <v>1680</v>
      </c>
      <c r="F638" s="10" t="s">
        <v>49</v>
      </c>
      <c r="G638" s="10">
        <v>1</v>
      </c>
    </row>
    <row r="639" spans="2:7" x14ac:dyDescent="0.2">
      <c r="B639" s="10">
        <v>9000638</v>
      </c>
      <c r="C639" s="10" t="s">
        <v>696</v>
      </c>
      <c r="D639" s="10" t="s">
        <v>2305</v>
      </c>
      <c r="E639" s="10" t="s">
        <v>1679</v>
      </c>
      <c r="F639" s="10" t="s">
        <v>49</v>
      </c>
      <c r="G639" s="10">
        <v>3</v>
      </c>
    </row>
    <row r="640" spans="2:7" x14ac:dyDescent="0.2">
      <c r="B640" s="10">
        <v>9000639</v>
      </c>
      <c r="C640" s="10" t="s">
        <v>697</v>
      </c>
      <c r="D640" s="10" t="s">
        <v>2306</v>
      </c>
      <c r="E640" s="10" t="s">
        <v>1680</v>
      </c>
      <c r="F640" s="10" t="s">
        <v>49</v>
      </c>
      <c r="G640" s="10">
        <v>1</v>
      </c>
    </row>
    <row r="641" spans="2:7" x14ac:dyDescent="0.2">
      <c r="B641" s="10">
        <v>9000640</v>
      </c>
      <c r="C641" s="10" t="s">
        <v>698</v>
      </c>
      <c r="D641" s="10" t="s">
        <v>2307</v>
      </c>
      <c r="E641" s="10" t="s">
        <v>1679</v>
      </c>
      <c r="F641" s="10" t="s">
        <v>49</v>
      </c>
      <c r="G641" s="10">
        <v>5</v>
      </c>
    </row>
    <row r="642" spans="2:7" x14ac:dyDescent="0.2">
      <c r="B642" s="10">
        <v>9000641</v>
      </c>
      <c r="C642" s="10" t="s">
        <v>699</v>
      </c>
      <c r="D642" s="10" t="s">
        <v>2308</v>
      </c>
      <c r="E642" s="10" t="s">
        <v>1680</v>
      </c>
      <c r="F642" s="10" t="s">
        <v>49</v>
      </c>
      <c r="G642" s="10">
        <v>1</v>
      </c>
    </row>
    <row r="643" spans="2:7" x14ac:dyDescent="0.2">
      <c r="B643" s="10">
        <v>9000642</v>
      </c>
      <c r="C643" s="10" t="s">
        <v>700</v>
      </c>
      <c r="D643" s="10" t="s">
        <v>2309</v>
      </c>
      <c r="E643" s="10" t="s">
        <v>1680</v>
      </c>
      <c r="F643" s="10" t="s">
        <v>49</v>
      </c>
      <c r="G643" s="10">
        <v>9</v>
      </c>
    </row>
    <row r="644" spans="2:7" x14ac:dyDescent="0.2">
      <c r="B644" s="10">
        <v>9000643</v>
      </c>
      <c r="C644" s="10" t="s">
        <v>701</v>
      </c>
      <c r="D644" s="10" t="s">
        <v>2310</v>
      </c>
      <c r="E644" s="10" t="s">
        <v>1680</v>
      </c>
      <c r="F644" s="10" t="s">
        <v>49</v>
      </c>
      <c r="G644" s="10">
        <v>10</v>
      </c>
    </row>
    <row r="645" spans="2:7" x14ac:dyDescent="0.2">
      <c r="B645" s="10">
        <v>9000644</v>
      </c>
      <c r="C645" s="10" t="s">
        <v>702</v>
      </c>
      <c r="D645" s="10" t="s">
        <v>2311</v>
      </c>
      <c r="E645" s="10" t="s">
        <v>1679</v>
      </c>
      <c r="F645" s="10" t="s">
        <v>49</v>
      </c>
      <c r="G645" s="10">
        <v>10</v>
      </c>
    </row>
    <row r="646" spans="2:7" x14ac:dyDescent="0.2">
      <c r="B646" s="10">
        <v>9000645</v>
      </c>
      <c r="C646" s="10" t="s">
        <v>703</v>
      </c>
      <c r="D646" s="10" t="s">
        <v>2312</v>
      </c>
      <c r="E646" s="10" t="s">
        <v>1680</v>
      </c>
      <c r="F646" s="10" t="s">
        <v>49</v>
      </c>
      <c r="G646" s="10">
        <v>1</v>
      </c>
    </row>
    <row r="647" spans="2:7" x14ac:dyDescent="0.2">
      <c r="B647" s="10">
        <v>9000646</v>
      </c>
      <c r="C647" s="10" t="s">
        <v>704</v>
      </c>
      <c r="D647" s="10" t="s">
        <v>2313</v>
      </c>
      <c r="E647" s="10" t="s">
        <v>1679</v>
      </c>
      <c r="F647" s="10" t="s">
        <v>49</v>
      </c>
      <c r="G647" s="10">
        <v>6</v>
      </c>
    </row>
    <row r="648" spans="2:7" x14ac:dyDescent="0.2">
      <c r="B648" s="10">
        <v>9000647</v>
      </c>
      <c r="C648" s="10" t="s">
        <v>705</v>
      </c>
      <c r="D648" s="10" t="s">
        <v>2314</v>
      </c>
      <c r="E648" s="10" t="s">
        <v>1679</v>
      </c>
      <c r="F648" s="10" t="s">
        <v>49</v>
      </c>
      <c r="G648" s="10">
        <v>7</v>
      </c>
    </row>
    <row r="649" spans="2:7" x14ac:dyDescent="0.2">
      <c r="B649" s="10">
        <v>9000648</v>
      </c>
      <c r="C649" s="10" t="s">
        <v>706</v>
      </c>
      <c r="D649" s="10" t="s">
        <v>2315</v>
      </c>
      <c r="E649" s="10" t="s">
        <v>1679</v>
      </c>
      <c r="F649" s="10" t="s">
        <v>49</v>
      </c>
      <c r="G649" s="10">
        <v>4</v>
      </c>
    </row>
    <row r="650" spans="2:7" x14ac:dyDescent="0.2">
      <c r="B650" s="10">
        <v>9000649</v>
      </c>
      <c r="C650" s="10" t="s">
        <v>707</v>
      </c>
      <c r="D650" s="10" t="s">
        <v>2316</v>
      </c>
      <c r="E650" s="10" t="s">
        <v>1680</v>
      </c>
      <c r="F650" s="10" t="s">
        <v>49</v>
      </c>
      <c r="G650" s="10">
        <v>9</v>
      </c>
    </row>
    <row r="651" spans="2:7" x14ac:dyDescent="0.2">
      <c r="B651" s="10">
        <v>9000650</v>
      </c>
      <c r="C651" s="10" t="s">
        <v>708</v>
      </c>
      <c r="D651" s="10" t="s">
        <v>2317</v>
      </c>
      <c r="E651" s="10" t="s">
        <v>1679</v>
      </c>
      <c r="F651" s="10" t="s">
        <v>49</v>
      </c>
      <c r="G651" s="10">
        <v>6</v>
      </c>
    </row>
    <row r="652" spans="2:7" x14ac:dyDescent="0.2">
      <c r="B652" s="10">
        <v>9000651</v>
      </c>
      <c r="C652" s="10" t="s">
        <v>709</v>
      </c>
      <c r="D652" s="10" t="s">
        <v>2318</v>
      </c>
      <c r="E652" s="10" t="s">
        <v>1680</v>
      </c>
      <c r="F652" s="10" t="s">
        <v>49</v>
      </c>
      <c r="G652" s="10">
        <v>5</v>
      </c>
    </row>
    <row r="653" spans="2:7" x14ac:dyDescent="0.2">
      <c r="B653" s="10">
        <v>9000652</v>
      </c>
      <c r="C653" s="10" t="s">
        <v>710</v>
      </c>
      <c r="D653" s="10" t="s">
        <v>2319</v>
      </c>
      <c r="E653" s="10" t="s">
        <v>1680</v>
      </c>
      <c r="F653" s="10" t="s">
        <v>49</v>
      </c>
      <c r="G653" s="10">
        <v>8</v>
      </c>
    </row>
    <row r="654" spans="2:7" x14ac:dyDescent="0.2">
      <c r="B654" s="10">
        <v>9000653</v>
      </c>
      <c r="C654" s="10" t="s">
        <v>711</v>
      </c>
      <c r="D654" s="10" t="s">
        <v>2320</v>
      </c>
      <c r="E654" s="10" t="s">
        <v>1680</v>
      </c>
      <c r="F654" s="10" t="s">
        <v>49</v>
      </c>
      <c r="G654" s="10">
        <v>5</v>
      </c>
    </row>
    <row r="655" spans="2:7" x14ac:dyDescent="0.2">
      <c r="B655" s="10">
        <v>9000654</v>
      </c>
      <c r="C655" s="10" t="s">
        <v>712</v>
      </c>
      <c r="D655" s="10" t="s">
        <v>2321</v>
      </c>
      <c r="E655" s="10" t="s">
        <v>1679</v>
      </c>
      <c r="F655" s="10" t="s">
        <v>49</v>
      </c>
      <c r="G655" s="10">
        <v>6</v>
      </c>
    </row>
    <row r="656" spans="2:7" x14ac:dyDescent="0.2">
      <c r="B656" s="10">
        <v>9000655</v>
      </c>
      <c r="C656" s="10" t="s">
        <v>713</v>
      </c>
      <c r="D656" s="10" t="s">
        <v>2322</v>
      </c>
      <c r="E656" s="10" t="s">
        <v>1680</v>
      </c>
      <c r="F656" s="10" t="s">
        <v>49</v>
      </c>
      <c r="G656" s="10">
        <v>10</v>
      </c>
    </row>
    <row r="657" spans="2:7" x14ac:dyDescent="0.2">
      <c r="B657" s="10">
        <v>9000656</v>
      </c>
      <c r="C657" s="10" t="s">
        <v>714</v>
      </c>
      <c r="D657" s="10" t="s">
        <v>2323</v>
      </c>
      <c r="E657" s="10" t="s">
        <v>1680</v>
      </c>
      <c r="F657" s="10" t="s">
        <v>49</v>
      </c>
      <c r="G657" s="10">
        <v>1</v>
      </c>
    </row>
    <row r="658" spans="2:7" x14ac:dyDescent="0.2">
      <c r="B658" s="10">
        <v>9000657</v>
      </c>
      <c r="C658" s="10" t="s">
        <v>715</v>
      </c>
      <c r="D658" s="10" t="s">
        <v>2324</v>
      </c>
      <c r="E658" s="10" t="s">
        <v>1679</v>
      </c>
      <c r="F658" s="10" t="s">
        <v>49</v>
      </c>
      <c r="G658" s="10">
        <v>2</v>
      </c>
    </row>
    <row r="659" spans="2:7" x14ac:dyDescent="0.2">
      <c r="B659" s="10">
        <v>9000658</v>
      </c>
      <c r="C659" s="10" t="s">
        <v>716</v>
      </c>
      <c r="D659" s="10" t="s">
        <v>2325</v>
      </c>
      <c r="E659" s="10" t="s">
        <v>1679</v>
      </c>
      <c r="F659" s="10" t="s">
        <v>49</v>
      </c>
      <c r="G659" s="10">
        <v>10</v>
      </c>
    </row>
    <row r="660" spans="2:7" x14ac:dyDescent="0.2">
      <c r="B660" s="10">
        <v>9000659</v>
      </c>
      <c r="C660" s="10" t="s">
        <v>717</v>
      </c>
      <c r="D660" s="10" t="s">
        <v>2326</v>
      </c>
      <c r="E660" s="10" t="s">
        <v>1679</v>
      </c>
      <c r="F660" s="10" t="s">
        <v>49</v>
      </c>
      <c r="G660" s="10">
        <v>3</v>
      </c>
    </row>
    <row r="661" spans="2:7" x14ac:dyDescent="0.2">
      <c r="B661" s="10">
        <v>9000660</v>
      </c>
      <c r="C661" s="10" t="s">
        <v>718</v>
      </c>
      <c r="D661" s="10" t="s">
        <v>1958</v>
      </c>
      <c r="E661" s="10" t="s">
        <v>1679</v>
      </c>
      <c r="F661" s="10" t="s">
        <v>49</v>
      </c>
      <c r="G661" s="10">
        <v>4</v>
      </c>
    </row>
    <row r="662" spans="2:7" x14ac:dyDescent="0.2">
      <c r="B662" s="10">
        <v>9000661</v>
      </c>
      <c r="C662" s="10" t="s">
        <v>719</v>
      </c>
      <c r="D662" s="10" t="s">
        <v>2327</v>
      </c>
      <c r="E662" s="10" t="s">
        <v>1679</v>
      </c>
      <c r="F662" s="10" t="s">
        <v>49</v>
      </c>
      <c r="G662" s="10">
        <v>2</v>
      </c>
    </row>
    <row r="663" spans="2:7" x14ac:dyDescent="0.2">
      <c r="B663" s="10">
        <v>9000662</v>
      </c>
      <c r="C663" s="10" t="s">
        <v>720</v>
      </c>
      <c r="D663" s="10" t="s">
        <v>2328</v>
      </c>
      <c r="E663" s="10" t="s">
        <v>1679</v>
      </c>
      <c r="F663" s="10" t="s">
        <v>49</v>
      </c>
      <c r="G663" s="10">
        <v>10</v>
      </c>
    </row>
    <row r="664" spans="2:7" x14ac:dyDescent="0.2">
      <c r="B664" s="10">
        <v>9000663</v>
      </c>
      <c r="C664" s="10" t="s">
        <v>721</v>
      </c>
      <c r="D664" s="10" t="s">
        <v>2329</v>
      </c>
      <c r="E664" s="10" t="s">
        <v>1680</v>
      </c>
      <c r="F664" s="10" t="s">
        <v>49</v>
      </c>
      <c r="G664" s="10">
        <v>7</v>
      </c>
    </row>
    <row r="665" spans="2:7" x14ac:dyDescent="0.2">
      <c r="B665" s="10">
        <v>9000664</v>
      </c>
      <c r="C665" s="10" t="s">
        <v>722</v>
      </c>
      <c r="D665" s="10" t="s">
        <v>2330</v>
      </c>
      <c r="E665" s="10" t="s">
        <v>1680</v>
      </c>
      <c r="F665" s="10" t="s">
        <v>49</v>
      </c>
      <c r="G665" s="10">
        <v>5</v>
      </c>
    </row>
    <row r="666" spans="2:7" x14ac:dyDescent="0.2">
      <c r="B666" s="10">
        <v>9000665</v>
      </c>
      <c r="C666" s="10" t="s">
        <v>723</v>
      </c>
      <c r="D666" s="10" t="s">
        <v>2331</v>
      </c>
      <c r="E666" s="10" t="s">
        <v>1680</v>
      </c>
      <c r="F666" s="10" t="s">
        <v>49</v>
      </c>
      <c r="G666" s="10">
        <v>10</v>
      </c>
    </row>
    <row r="667" spans="2:7" x14ac:dyDescent="0.2">
      <c r="B667" s="10">
        <v>9000666</v>
      </c>
      <c r="C667" s="10" t="s">
        <v>724</v>
      </c>
      <c r="D667" s="10" t="s">
        <v>2332</v>
      </c>
      <c r="E667" s="10" t="s">
        <v>1680</v>
      </c>
      <c r="F667" s="10" t="s">
        <v>49</v>
      </c>
      <c r="G667" s="10">
        <v>3</v>
      </c>
    </row>
    <row r="668" spans="2:7" x14ac:dyDescent="0.2">
      <c r="B668" s="10">
        <v>9000667</v>
      </c>
      <c r="C668" s="10" t="s">
        <v>725</v>
      </c>
      <c r="D668" s="10" t="s">
        <v>2333</v>
      </c>
      <c r="E668" s="10" t="s">
        <v>1680</v>
      </c>
      <c r="F668" s="10" t="s">
        <v>49</v>
      </c>
      <c r="G668" s="10">
        <v>3</v>
      </c>
    </row>
    <row r="669" spans="2:7" x14ac:dyDescent="0.2">
      <c r="B669" s="10">
        <v>9000668</v>
      </c>
      <c r="C669" s="10" t="s">
        <v>726</v>
      </c>
      <c r="D669" s="10" t="s">
        <v>2334</v>
      </c>
      <c r="E669" s="10" t="s">
        <v>1679</v>
      </c>
      <c r="F669" s="10" t="s">
        <v>49</v>
      </c>
      <c r="G669" s="10">
        <v>7</v>
      </c>
    </row>
    <row r="670" spans="2:7" x14ac:dyDescent="0.2">
      <c r="B670" s="10">
        <v>9000669</v>
      </c>
      <c r="C670" s="10" t="s">
        <v>727</v>
      </c>
      <c r="D670" s="10" t="s">
        <v>2335</v>
      </c>
      <c r="E670" s="10" t="s">
        <v>1679</v>
      </c>
      <c r="F670" s="10" t="s">
        <v>49</v>
      </c>
      <c r="G670" s="10">
        <v>8</v>
      </c>
    </row>
    <row r="671" spans="2:7" x14ac:dyDescent="0.2">
      <c r="B671" s="10">
        <v>9000670</v>
      </c>
      <c r="C671" s="10" t="s">
        <v>728</v>
      </c>
      <c r="D671" s="10" t="s">
        <v>2336</v>
      </c>
      <c r="E671" s="10" t="s">
        <v>1679</v>
      </c>
      <c r="F671" s="10" t="s">
        <v>49</v>
      </c>
      <c r="G671" s="10">
        <v>8</v>
      </c>
    </row>
    <row r="672" spans="2:7" x14ac:dyDescent="0.2">
      <c r="B672" s="10">
        <v>9000671</v>
      </c>
      <c r="C672" s="10" t="s">
        <v>729</v>
      </c>
      <c r="D672" s="10" t="s">
        <v>2337</v>
      </c>
      <c r="E672" s="10" t="s">
        <v>1679</v>
      </c>
      <c r="F672" s="10" t="s">
        <v>49</v>
      </c>
      <c r="G672" s="10">
        <v>7</v>
      </c>
    </row>
    <row r="673" spans="2:7" x14ac:dyDescent="0.2">
      <c r="B673" s="10">
        <v>9000672</v>
      </c>
      <c r="C673" s="10" t="s">
        <v>730</v>
      </c>
      <c r="D673" s="10" t="s">
        <v>2338</v>
      </c>
      <c r="E673" s="10" t="s">
        <v>1680</v>
      </c>
      <c r="F673" s="10" t="s">
        <v>49</v>
      </c>
      <c r="G673" s="10">
        <v>4</v>
      </c>
    </row>
    <row r="674" spans="2:7" x14ac:dyDescent="0.2">
      <c r="B674" s="10">
        <v>9000673</v>
      </c>
      <c r="C674" s="10" t="s">
        <v>731</v>
      </c>
      <c r="D674" s="10" t="s">
        <v>2339</v>
      </c>
      <c r="E674" s="10" t="s">
        <v>1679</v>
      </c>
      <c r="F674" s="10" t="s">
        <v>49</v>
      </c>
      <c r="G674" s="10">
        <v>5</v>
      </c>
    </row>
    <row r="675" spans="2:7" x14ac:dyDescent="0.2">
      <c r="B675" s="10">
        <v>9000674</v>
      </c>
      <c r="C675" s="10" t="s">
        <v>732</v>
      </c>
      <c r="D675" s="10" t="s">
        <v>2340</v>
      </c>
      <c r="E675" s="10" t="s">
        <v>1679</v>
      </c>
      <c r="F675" s="10" t="s">
        <v>49</v>
      </c>
      <c r="G675" s="10">
        <v>6</v>
      </c>
    </row>
    <row r="676" spans="2:7" x14ac:dyDescent="0.2">
      <c r="B676" s="10">
        <v>9000675</v>
      </c>
      <c r="C676" s="10" t="s">
        <v>733</v>
      </c>
      <c r="D676" s="10" t="s">
        <v>2341</v>
      </c>
      <c r="E676" s="10" t="s">
        <v>1679</v>
      </c>
      <c r="F676" s="10" t="s">
        <v>49</v>
      </c>
      <c r="G676" s="10">
        <v>9</v>
      </c>
    </row>
    <row r="677" spans="2:7" x14ac:dyDescent="0.2">
      <c r="B677" s="10">
        <v>9000676</v>
      </c>
      <c r="C677" s="10" t="s">
        <v>734</v>
      </c>
      <c r="D677" s="10" t="s">
        <v>2342</v>
      </c>
      <c r="E677" s="10" t="s">
        <v>1680</v>
      </c>
      <c r="F677" s="10" t="s">
        <v>53</v>
      </c>
      <c r="G677" s="10">
        <v>6</v>
      </c>
    </row>
    <row r="678" spans="2:7" x14ac:dyDescent="0.2">
      <c r="B678" s="10">
        <v>9000677</v>
      </c>
      <c r="C678" s="10" t="s">
        <v>735</v>
      </c>
      <c r="D678" s="10" t="s">
        <v>2343</v>
      </c>
      <c r="E678" s="10" t="s">
        <v>1680</v>
      </c>
      <c r="F678" s="10" t="s">
        <v>50</v>
      </c>
      <c r="G678" s="10">
        <v>9</v>
      </c>
    </row>
    <row r="679" spans="2:7" x14ac:dyDescent="0.2">
      <c r="B679" s="10">
        <v>9000678</v>
      </c>
      <c r="C679" s="10" t="s">
        <v>736</v>
      </c>
      <c r="D679" s="10" t="s">
        <v>2344</v>
      </c>
      <c r="E679" s="10" t="s">
        <v>1680</v>
      </c>
      <c r="F679" s="10" t="s">
        <v>53</v>
      </c>
      <c r="G679" s="10">
        <v>5</v>
      </c>
    </row>
    <row r="680" spans="2:7" x14ac:dyDescent="0.2">
      <c r="B680" s="10">
        <v>9000679</v>
      </c>
      <c r="C680" s="10" t="s">
        <v>737</v>
      </c>
      <c r="D680" s="10" t="s">
        <v>2345</v>
      </c>
      <c r="E680" s="10" t="s">
        <v>1679</v>
      </c>
      <c r="F680" s="10" t="s">
        <v>50</v>
      </c>
      <c r="G680" s="10">
        <v>5</v>
      </c>
    </row>
    <row r="681" spans="2:7" x14ac:dyDescent="0.2">
      <c r="B681" s="10">
        <v>9000680</v>
      </c>
      <c r="C681" s="10" t="s">
        <v>738</v>
      </c>
      <c r="D681" s="10" t="s">
        <v>2346</v>
      </c>
      <c r="E681" s="10" t="s">
        <v>1679</v>
      </c>
      <c r="F681" s="10" t="s">
        <v>49</v>
      </c>
      <c r="G681" s="10">
        <v>8</v>
      </c>
    </row>
    <row r="682" spans="2:7" x14ac:dyDescent="0.2">
      <c r="B682" s="10">
        <v>9000681</v>
      </c>
      <c r="C682" s="10" t="s">
        <v>739</v>
      </c>
      <c r="D682" s="10" t="s">
        <v>2347</v>
      </c>
      <c r="E682" s="10" t="s">
        <v>1680</v>
      </c>
      <c r="F682" s="10" t="s">
        <v>53</v>
      </c>
      <c r="G682" s="10">
        <v>3</v>
      </c>
    </row>
    <row r="683" spans="2:7" x14ac:dyDescent="0.2">
      <c r="B683" s="10">
        <v>9000682</v>
      </c>
      <c r="C683" s="10" t="s">
        <v>740</v>
      </c>
      <c r="D683" s="10" t="s">
        <v>2348</v>
      </c>
      <c r="E683" s="10" t="s">
        <v>1680</v>
      </c>
      <c r="F683" s="10" t="s">
        <v>53</v>
      </c>
      <c r="G683" s="10">
        <v>2</v>
      </c>
    </row>
    <row r="684" spans="2:7" x14ac:dyDescent="0.2">
      <c r="B684" s="10">
        <v>9000683</v>
      </c>
      <c r="C684" s="10" t="s">
        <v>741</v>
      </c>
      <c r="D684" s="10" t="s">
        <v>2349</v>
      </c>
      <c r="E684" s="10" t="s">
        <v>1679</v>
      </c>
      <c r="F684" s="10" t="s">
        <v>49</v>
      </c>
      <c r="G684" s="10">
        <v>6</v>
      </c>
    </row>
    <row r="685" spans="2:7" x14ac:dyDescent="0.2">
      <c r="B685" s="10">
        <v>9000684</v>
      </c>
      <c r="C685" s="10" t="s">
        <v>742</v>
      </c>
      <c r="D685" s="10" t="s">
        <v>2350</v>
      </c>
      <c r="E685" s="10" t="s">
        <v>1679</v>
      </c>
      <c r="F685" s="10" t="s">
        <v>53</v>
      </c>
      <c r="G685" s="10">
        <v>9</v>
      </c>
    </row>
    <row r="686" spans="2:7" x14ac:dyDescent="0.2">
      <c r="B686" s="10">
        <v>9000685</v>
      </c>
      <c r="C686" s="10" t="s">
        <v>743</v>
      </c>
      <c r="D686" s="10" t="s">
        <v>2351</v>
      </c>
      <c r="E686" s="10" t="s">
        <v>1680</v>
      </c>
      <c r="F686" s="10" t="s">
        <v>50</v>
      </c>
      <c r="G686" s="10">
        <v>8</v>
      </c>
    </row>
    <row r="687" spans="2:7" x14ac:dyDescent="0.2">
      <c r="B687" s="10">
        <v>9000686</v>
      </c>
      <c r="C687" s="10" t="s">
        <v>744</v>
      </c>
      <c r="D687" s="10" t="s">
        <v>2352</v>
      </c>
      <c r="E687" s="10" t="s">
        <v>1679</v>
      </c>
      <c r="F687" s="10" t="s">
        <v>50</v>
      </c>
      <c r="G687" s="10">
        <v>4</v>
      </c>
    </row>
    <row r="688" spans="2:7" x14ac:dyDescent="0.2">
      <c r="B688" s="10">
        <v>9000687</v>
      </c>
      <c r="C688" s="10" t="s">
        <v>745</v>
      </c>
      <c r="D688" s="10" t="s">
        <v>2353</v>
      </c>
      <c r="E688" s="10" t="s">
        <v>1679</v>
      </c>
      <c r="F688" s="10" t="s">
        <v>49</v>
      </c>
      <c r="G688" s="10">
        <v>2</v>
      </c>
    </row>
    <row r="689" spans="2:7" x14ac:dyDescent="0.2">
      <c r="B689" s="10">
        <v>9000688</v>
      </c>
      <c r="C689" s="10" t="s">
        <v>746</v>
      </c>
      <c r="D689" s="10" t="s">
        <v>1969</v>
      </c>
      <c r="E689" s="10" t="s">
        <v>1679</v>
      </c>
      <c r="F689" s="10" t="s">
        <v>49</v>
      </c>
      <c r="G689" s="10">
        <v>4</v>
      </c>
    </row>
    <row r="690" spans="2:7" x14ac:dyDescent="0.2">
      <c r="B690" s="10">
        <v>9000689</v>
      </c>
      <c r="C690" s="10" t="s">
        <v>747</v>
      </c>
      <c r="D690" s="10" t="s">
        <v>2354</v>
      </c>
      <c r="E690" s="10" t="s">
        <v>1679</v>
      </c>
      <c r="F690" s="10" t="s">
        <v>51</v>
      </c>
      <c r="G690" s="10">
        <v>7</v>
      </c>
    </row>
    <row r="691" spans="2:7" x14ac:dyDescent="0.2">
      <c r="B691" s="10">
        <v>9000690</v>
      </c>
      <c r="C691" s="10" t="s">
        <v>748</v>
      </c>
      <c r="D691" s="10" t="s">
        <v>2355</v>
      </c>
      <c r="E691" s="10" t="s">
        <v>1680</v>
      </c>
      <c r="F691" s="10" t="s">
        <v>50</v>
      </c>
      <c r="G691" s="10">
        <v>2</v>
      </c>
    </row>
    <row r="692" spans="2:7" x14ac:dyDescent="0.2">
      <c r="B692" s="10">
        <v>9000691</v>
      </c>
      <c r="C692" s="10" t="s">
        <v>749</v>
      </c>
      <c r="D692" s="10" t="s">
        <v>2356</v>
      </c>
      <c r="E692" s="10" t="s">
        <v>1680</v>
      </c>
      <c r="F692" s="10" t="s">
        <v>53</v>
      </c>
      <c r="G692" s="10">
        <v>3</v>
      </c>
    </row>
    <row r="693" spans="2:7" x14ac:dyDescent="0.2">
      <c r="B693" s="10">
        <v>9000692</v>
      </c>
      <c r="C693" s="10" t="s">
        <v>750</v>
      </c>
      <c r="D693" s="10" t="s">
        <v>2357</v>
      </c>
      <c r="E693" s="10" t="s">
        <v>1679</v>
      </c>
      <c r="F693" s="10" t="s">
        <v>50</v>
      </c>
      <c r="G693" s="10">
        <v>9</v>
      </c>
    </row>
    <row r="694" spans="2:7" x14ac:dyDescent="0.2">
      <c r="B694" s="10">
        <v>9000693</v>
      </c>
      <c r="C694" s="10" t="s">
        <v>751</v>
      </c>
      <c r="D694" s="10" t="s">
        <v>2358</v>
      </c>
      <c r="E694" s="10" t="s">
        <v>1680</v>
      </c>
      <c r="F694" s="10" t="s">
        <v>50</v>
      </c>
      <c r="G694" s="10">
        <v>6</v>
      </c>
    </row>
    <row r="695" spans="2:7" x14ac:dyDescent="0.2">
      <c r="B695" s="10">
        <v>9000694</v>
      </c>
      <c r="C695" s="10" t="s">
        <v>752</v>
      </c>
      <c r="D695" s="10" t="s">
        <v>2359</v>
      </c>
      <c r="E695" s="10" t="s">
        <v>1679</v>
      </c>
      <c r="F695" s="10" t="s">
        <v>49</v>
      </c>
      <c r="G695" s="10">
        <v>1</v>
      </c>
    </row>
    <row r="696" spans="2:7" x14ac:dyDescent="0.2">
      <c r="B696" s="10">
        <v>9000695</v>
      </c>
      <c r="C696" s="10" t="s">
        <v>753</v>
      </c>
      <c r="D696" s="10" t="s">
        <v>2360</v>
      </c>
      <c r="E696" s="10" t="s">
        <v>1680</v>
      </c>
      <c r="F696" s="10" t="s">
        <v>49</v>
      </c>
      <c r="G696" s="10">
        <v>4</v>
      </c>
    </row>
    <row r="697" spans="2:7" x14ac:dyDescent="0.2">
      <c r="B697" s="10">
        <v>9000696</v>
      </c>
      <c r="C697" s="10" t="s">
        <v>754</v>
      </c>
      <c r="D697" s="10" t="s">
        <v>2361</v>
      </c>
      <c r="E697" s="10" t="s">
        <v>1680</v>
      </c>
      <c r="F697" s="10" t="s">
        <v>49</v>
      </c>
      <c r="G697" s="10">
        <v>3</v>
      </c>
    </row>
    <row r="698" spans="2:7" x14ac:dyDescent="0.2">
      <c r="B698" s="10">
        <v>9000697</v>
      </c>
      <c r="C698" s="10" t="s">
        <v>755</v>
      </c>
      <c r="D698" s="10" t="s">
        <v>2362</v>
      </c>
      <c r="E698" s="10" t="s">
        <v>1680</v>
      </c>
      <c r="F698" s="10" t="s">
        <v>50</v>
      </c>
      <c r="G698" s="10">
        <v>2</v>
      </c>
    </row>
    <row r="699" spans="2:7" x14ac:dyDescent="0.2">
      <c r="B699" s="10">
        <v>9000698</v>
      </c>
      <c r="C699" s="10" t="s">
        <v>756</v>
      </c>
      <c r="D699" s="10" t="s">
        <v>2363</v>
      </c>
      <c r="E699" s="10" t="s">
        <v>1680</v>
      </c>
      <c r="F699" s="10" t="s">
        <v>50</v>
      </c>
      <c r="G699" s="10">
        <v>5</v>
      </c>
    </row>
    <row r="700" spans="2:7" x14ac:dyDescent="0.2">
      <c r="B700" s="10">
        <v>9000699</v>
      </c>
      <c r="C700" s="10" t="s">
        <v>757</v>
      </c>
      <c r="D700" s="10" t="s">
        <v>2364</v>
      </c>
      <c r="E700" s="10" t="s">
        <v>1679</v>
      </c>
      <c r="F700" s="10" t="s">
        <v>53</v>
      </c>
      <c r="G700" s="10">
        <v>2</v>
      </c>
    </row>
    <row r="701" spans="2:7" x14ac:dyDescent="0.2">
      <c r="B701" s="10">
        <v>9000700</v>
      </c>
      <c r="C701" s="10" t="s">
        <v>758</v>
      </c>
      <c r="D701" s="10" t="s">
        <v>2365</v>
      </c>
      <c r="E701" s="10" t="s">
        <v>1679</v>
      </c>
      <c r="F701" s="10" t="s">
        <v>53</v>
      </c>
      <c r="G701" s="10">
        <v>10</v>
      </c>
    </row>
    <row r="702" spans="2:7" x14ac:dyDescent="0.2">
      <c r="B702" s="10">
        <v>9000701</v>
      </c>
      <c r="C702" s="10" t="s">
        <v>759</v>
      </c>
      <c r="D702" s="10" t="s">
        <v>2366</v>
      </c>
      <c r="E702" s="10" t="s">
        <v>1679</v>
      </c>
      <c r="F702" s="10" t="s">
        <v>51</v>
      </c>
      <c r="G702" s="10">
        <v>2</v>
      </c>
    </row>
    <row r="703" spans="2:7" x14ac:dyDescent="0.2">
      <c r="B703" s="10">
        <v>9000702</v>
      </c>
      <c r="C703" s="10" t="s">
        <v>760</v>
      </c>
      <c r="D703" s="10" t="s">
        <v>2146</v>
      </c>
      <c r="E703" s="10" t="s">
        <v>1680</v>
      </c>
      <c r="F703" s="10" t="s">
        <v>53</v>
      </c>
      <c r="G703" s="10">
        <v>5</v>
      </c>
    </row>
    <row r="704" spans="2:7" x14ac:dyDescent="0.2">
      <c r="B704" s="10">
        <v>9000703</v>
      </c>
      <c r="C704" s="10" t="s">
        <v>761</v>
      </c>
      <c r="D704" s="10" t="s">
        <v>2367</v>
      </c>
      <c r="E704" s="10" t="s">
        <v>1679</v>
      </c>
      <c r="F704" s="10" t="s">
        <v>51</v>
      </c>
      <c r="G704" s="10">
        <v>10</v>
      </c>
    </row>
    <row r="705" spans="2:7" x14ac:dyDescent="0.2">
      <c r="B705" s="10">
        <v>9000704</v>
      </c>
      <c r="C705" s="10" t="s">
        <v>762</v>
      </c>
      <c r="D705" s="10" t="s">
        <v>2368</v>
      </c>
      <c r="E705" s="10" t="s">
        <v>1679</v>
      </c>
      <c r="F705" s="10" t="s">
        <v>50</v>
      </c>
      <c r="G705" s="10">
        <v>3</v>
      </c>
    </row>
    <row r="706" spans="2:7" x14ac:dyDescent="0.2">
      <c r="B706" s="10">
        <v>9000705</v>
      </c>
      <c r="C706" s="10" t="s">
        <v>763</v>
      </c>
      <c r="D706" s="10" t="s">
        <v>2369</v>
      </c>
      <c r="E706" s="10" t="s">
        <v>1680</v>
      </c>
      <c r="F706" s="10" t="s">
        <v>50</v>
      </c>
      <c r="G706" s="10">
        <v>10</v>
      </c>
    </row>
    <row r="707" spans="2:7" x14ac:dyDescent="0.2">
      <c r="B707" s="10">
        <v>9000706</v>
      </c>
      <c r="C707" s="10" t="s">
        <v>764</v>
      </c>
      <c r="D707" s="10" t="s">
        <v>2370</v>
      </c>
      <c r="E707" s="10" t="s">
        <v>1680</v>
      </c>
      <c r="F707" s="10" t="s">
        <v>50</v>
      </c>
      <c r="G707" s="10">
        <v>5</v>
      </c>
    </row>
    <row r="708" spans="2:7" x14ac:dyDescent="0.2">
      <c r="B708" s="10">
        <v>9000707</v>
      </c>
      <c r="C708" s="10" t="s">
        <v>765</v>
      </c>
      <c r="D708" s="10" t="s">
        <v>2371</v>
      </c>
      <c r="E708" s="10" t="s">
        <v>1679</v>
      </c>
      <c r="F708" s="10" t="s">
        <v>52</v>
      </c>
      <c r="G708" s="10">
        <v>10</v>
      </c>
    </row>
    <row r="709" spans="2:7" x14ac:dyDescent="0.2">
      <c r="B709" s="10">
        <v>9000708</v>
      </c>
      <c r="C709" s="10" t="s">
        <v>766</v>
      </c>
      <c r="D709" s="10" t="s">
        <v>1710</v>
      </c>
      <c r="E709" s="10" t="s">
        <v>1679</v>
      </c>
      <c r="F709" s="10" t="s">
        <v>50</v>
      </c>
      <c r="G709" s="10">
        <v>4</v>
      </c>
    </row>
    <row r="710" spans="2:7" x14ac:dyDescent="0.2">
      <c r="B710" s="10">
        <v>9000709</v>
      </c>
      <c r="C710" s="10" t="s">
        <v>767</v>
      </c>
      <c r="D710" s="10" t="s">
        <v>2372</v>
      </c>
      <c r="E710" s="10" t="s">
        <v>1679</v>
      </c>
      <c r="F710" s="10" t="s">
        <v>49</v>
      </c>
      <c r="G710" s="10">
        <v>8</v>
      </c>
    </row>
    <row r="711" spans="2:7" x14ac:dyDescent="0.2">
      <c r="B711" s="10">
        <v>9000710</v>
      </c>
      <c r="C711" s="10" t="s">
        <v>768</v>
      </c>
      <c r="D711" s="10" t="s">
        <v>2373</v>
      </c>
      <c r="E711" s="10" t="s">
        <v>1680</v>
      </c>
      <c r="F711" s="10" t="s">
        <v>53</v>
      </c>
      <c r="G711" s="10">
        <v>2</v>
      </c>
    </row>
    <row r="712" spans="2:7" x14ac:dyDescent="0.2">
      <c r="B712" s="10">
        <v>9000711</v>
      </c>
      <c r="C712" s="10" t="s">
        <v>769</v>
      </c>
      <c r="D712" s="10" t="s">
        <v>2374</v>
      </c>
      <c r="E712" s="10" t="s">
        <v>1680</v>
      </c>
      <c r="F712" s="10" t="s">
        <v>50</v>
      </c>
      <c r="G712" s="10">
        <v>7</v>
      </c>
    </row>
    <row r="713" spans="2:7" x14ac:dyDescent="0.2">
      <c r="B713" s="10">
        <v>9000712</v>
      </c>
      <c r="C713" s="10" t="s">
        <v>770</v>
      </c>
      <c r="D713" s="10" t="s">
        <v>2375</v>
      </c>
      <c r="E713" s="10" t="s">
        <v>1680</v>
      </c>
      <c r="F713" s="10" t="s">
        <v>49</v>
      </c>
      <c r="G713" s="10">
        <v>6</v>
      </c>
    </row>
    <row r="714" spans="2:7" x14ac:dyDescent="0.2">
      <c r="B714" s="10">
        <v>9000713</v>
      </c>
      <c r="C714" s="10" t="s">
        <v>771</v>
      </c>
      <c r="D714" s="10" t="s">
        <v>2376</v>
      </c>
      <c r="E714" s="10" t="s">
        <v>1679</v>
      </c>
      <c r="F714" s="10" t="s">
        <v>50</v>
      </c>
      <c r="G714" s="10">
        <v>7</v>
      </c>
    </row>
    <row r="715" spans="2:7" x14ac:dyDescent="0.2">
      <c r="B715" s="10">
        <v>9000714</v>
      </c>
      <c r="C715" s="10" t="s">
        <v>772</v>
      </c>
      <c r="D715" s="10" t="s">
        <v>2377</v>
      </c>
      <c r="E715" s="10" t="s">
        <v>1679</v>
      </c>
      <c r="F715" s="10" t="s">
        <v>50</v>
      </c>
      <c r="G715" s="10">
        <v>4</v>
      </c>
    </row>
    <row r="716" spans="2:7" x14ac:dyDescent="0.2">
      <c r="B716" s="10">
        <v>9000715</v>
      </c>
      <c r="C716" s="10" t="s">
        <v>773</v>
      </c>
      <c r="D716" s="10" t="s">
        <v>2378</v>
      </c>
      <c r="E716" s="10" t="s">
        <v>1679</v>
      </c>
      <c r="F716" s="10" t="s">
        <v>50</v>
      </c>
      <c r="G716" s="10">
        <v>4</v>
      </c>
    </row>
    <row r="717" spans="2:7" x14ac:dyDescent="0.2">
      <c r="B717" s="10">
        <v>9000716</v>
      </c>
      <c r="C717" s="10" t="s">
        <v>774</v>
      </c>
      <c r="D717" s="10" t="s">
        <v>2379</v>
      </c>
      <c r="E717" s="10" t="s">
        <v>1680</v>
      </c>
      <c r="F717" s="10" t="s">
        <v>53</v>
      </c>
      <c r="G717" s="10">
        <v>6</v>
      </c>
    </row>
    <row r="718" spans="2:7" x14ac:dyDescent="0.2">
      <c r="B718" s="10">
        <v>9000717</v>
      </c>
      <c r="C718" s="10" t="s">
        <v>775</v>
      </c>
      <c r="D718" s="10" t="s">
        <v>2380</v>
      </c>
      <c r="E718" s="10" t="s">
        <v>1680</v>
      </c>
      <c r="F718" s="10" t="s">
        <v>53</v>
      </c>
      <c r="G718" s="10">
        <v>5</v>
      </c>
    </row>
    <row r="719" spans="2:7" x14ac:dyDescent="0.2">
      <c r="B719" s="10">
        <v>9000718</v>
      </c>
      <c r="C719" s="10" t="s">
        <v>776</v>
      </c>
      <c r="D719" s="10" t="s">
        <v>2381</v>
      </c>
      <c r="E719" s="10" t="s">
        <v>1680</v>
      </c>
      <c r="F719" s="10" t="s">
        <v>53</v>
      </c>
      <c r="G719" s="10">
        <v>3</v>
      </c>
    </row>
    <row r="720" spans="2:7" x14ac:dyDescent="0.2">
      <c r="B720" s="10">
        <v>9000719</v>
      </c>
      <c r="C720" s="10" t="s">
        <v>777</v>
      </c>
      <c r="D720" s="10" t="s">
        <v>2382</v>
      </c>
      <c r="E720" s="10" t="s">
        <v>1680</v>
      </c>
      <c r="F720" s="10" t="s">
        <v>49</v>
      </c>
      <c r="G720" s="10">
        <v>4</v>
      </c>
    </row>
    <row r="721" spans="2:7" x14ac:dyDescent="0.2">
      <c r="B721" s="10">
        <v>9000720</v>
      </c>
      <c r="C721" s="10" t="s">
        <v>778</v>
      </c>
      <c r="D721" s="10" t="s">
        <v>2383</v>
      </c>
      <c r="E721" s="10" t="s">
        <v>1679</v>
      </c>
      <c r="F721" s="10" t="s">
        <v>52</v>
      </c>
      <c r="G721" s="10">
        <v>10</v>
      </c>
    </row>
    <row r="722" spans="2:7" x14ac:dyDescent="0.2">
      <c r="B722" s="10">
        <v>9000721</v>
      </c>
      <c r="C722" s="10" t="s">
        <v>779</v>
      </c>
      <c r="D722" s="10" t="s">
        <v>2384</v>
      </c>
      <c r="E722" s="10" t="s">
        <v>1680</v>
      </c>
      <c r="F722" s="10" t="s">
        <v>49</v>
      </c>
      <c r="G722" s="10">
        <v>1</v>
      </c>
    </row>
    <row r="723" spans="2:7" x14ac:dyDescent="0.2">
      <c r="B723" s="10">
        <v>9000722</v>
      </c>
      <c r="C723" s="10" t="s">
        <v>780</v>
      </c>
      <c r="D723" s="10" t="s">
        <v>2385</v>
      </c>
      <c r="E723" s="10" t="s">
        <v>1680</v>
      </c>
      <c r="F723" s="10" t="s">
        <v>53</v>
      </c>
      <c r="G723" s="10">
        <v>6</v>
      </c>
    </row>
    <row r="724" spans="2:7" x14ac:dyDescent="0.2">
      <c r="B724" s="10">
        <v>9000723</v>
      </c>
      <c r="C724" s="10" t="s">
        <v>781</v>
      </c>
      <c r="D724" s="10" t="s">
        <v>2386</v>
      </c>
      <c r="E724" s="10" t="s">
        <v>1679</v>
      </c>
      <c r="F724" s="10" t="s">
        <v>53</v>
      </c>
      <c r="G724" s="10">
        <v>6</v>
      </c>
    </row>
    <row r="725" spans="2:7" x14ac:dyDescent="0.2">
      <c r="B725" s="10">
        <v>9000724</v>
      </c>
      <c r="C725" s="10" t="s">
        <v>782</v>
      </c>
      <c r="D725" s="10" t="s">
        <v>2387</v>
      </c>
      <c r="E725" s="10" t="s">
        <v>1679</v>
      </c>
      <c r="F725" s="10" t="s">
        <v>50</v>
      </c>
      <c r="G725" s="10">
        <v>3</v>
      </c>
    </row>
    <row r="726" spans="2:7" x14ac:dyDescent="0.2">
      <c r="B726" s="10">
        <v>9000725</v>
      </c>
      <c r="C726" s="10" t="s">
        <v>783</v>
      </c>
      <c r="D726" s="10" t="s">
        <v>2388</v>
      </c>
      <c r="E726" s="10" t="s">
        <v>1680</v>
      </c>
      <c r="F726" s="10" t="s">
        <v>53</v>
      </c>
      <c r="G726" s="10">
        <v>3</v>
      </c>
    </row>
    <row r="727" spans="2:7" x14ac:dyDescent="0.2">
      <c r="B727" s="10">
        <v>9000726</v>
      </c>
      <c r="C727" s="10" t="s">
        <v>784</v>
      </c>
      <c r="D727" s="10" t="s">
        <v>2389</v>
      </c>
      <c r="E727" s="10" t="s">
        <v>1679</v>
      </c>
      <c r="F727" s="10" t="s">
        <v>49</v>
      </c>
      <c r="G727" s="10">
        <v>3</v>
      </c>
    </row>
    <row r="728" spans="2:7" x14ac:dyDescent="0.2">
      <c r="B728" s="10">
        <v>9000727</v>
      </c>
      <c r="C728" s="10" t="s">
        <v>785</v>
      </c>
      <c r="D728" s="10" t="s">
        <v>2390</v>
      </c>
      <c r="E728" s="10" t="s">
        <v>1680</v>
      </c>
      <c r="F728" s="10" t="s">
        <v>49</v>
      </c>
      <c r="G728" s="10">
        <v>1</v>
      </c>
    </row>
    <row r="729" spans="2:7" x14ac:dyDescent="0.2">
      <c r="B729" s="10">
        <v>9000728</v>
      </c>
      <c r="C729" s="10" t="s">
        <v>786</v>
      </c>
      <c r="D729" s="10" t="s">
        <v>2391</v>
      </c>
      <c r="E729" s="10" t="s">
        <v>1679</v>
      </c>
      <c r="F729" s="10" t="s">
        <v>50</v>
      </c>
      <c r="G729" s="10">
        <v>1</v>
      </c>
    </row>
    <row r="730" spans="2:7" x14ac:dyDescent="0.2">
      <c r="B730" s="10">
        <v>9000729</v>
      </c>
      <c r="C730" s="10" t="s">
        <v>787</v>
      </c>
      <c r="D730" s="10" t="s">
        <v>2392</v>
      </c>
      <c r="E730" s="10" t="s">
        <v>1679</v>
      </c>
      <c r="F730" s="10" t="s">
        <v>53</v>
      </c>
      <c r="G730" s="10">
        <v>1</v>
      </c>
    </row>
    <row r="731" spans="2:7" x14ac:dyDescent="0.2">
      <c r="B731" s="10">
        <v>9000730</v>
      </c>
      <c r="C731" s="10" t="s">
        <v>788</v>
      </c>
      <c r="D731" s="10" t="s">
        <v>2393</v>
      </c>
      <c r="E731" s="10" t="s">
        <v>1680</v>
      </c>
      <c r="F731" s="10" t="s">
        <v>50</v>
      </c>
      <c r="G731" s="10">
        <v>8</v>
      </c>
    </row>
    <row r="732" spans="2:7" x14ac:dyDescent="0.2">
      <c r="B732" s="10">
        <v>9000731</v>
      </c>
      <c r="C732" s="10" t="s">
        <v>789</v>
      </c>
      <c r="D732" s="10" t="s">
        <v>2394</v>
      </c>
      <c r="E732" s="10" t="s">
        <v>1679</v>
      </c>
      <c r="F732" s="10" t="s">
        <v>53</v>
      </c>
      <c r="G732" s="10">
        <v>4</v>
      </c>
    </row>
    <row r="733" spans="2:7" x14ac:dyDescent="0.2">
      <c r="B733" s="10">
        <v>9000732</v>
      </c>
      <c r="C733" s="10" t="s">
        <v>790</v>
      </c>
      <c r="D733" s="10" t="s">
        <v>2395</v>
      </c>
      <c r="E733" s="10" t="s">
        <v>1679</v>
      </c>
      <c r="F733" s="10" t="s">
        <v>50</v>
      </c>
      <c r="G733" s="10">
        <v>6</v>
      </c>
    </row>
    <row r="734" spans="2:7" x14ac:dyDescent="0.2">
      <c r="B734" s="10">
        <v>9000733</v>
      </c>
      <c r="C734" s="10" t="s">
        <v>791</v>
      </c>
      <c r="D734" s="10" t="s">
        <v>2396</v>
      </c>
      <c r="E734" s="10" t="s">
        <v>1680</v>
      </c>
      <c r="F734" s="10" t="s">
        <v>49</v>
      </c>
      <c r="G734" s="10">
        <v>7</v>
      </c>
    </row>
    <row r="735" spans="2:7" x14ac:dyDescent="0.2">
      <c r="B735" s="10">
        <v>9000734</v>
      </c>
      <c r="C735" s="10" t="s">
        <v>792</v>
      </c>
      <c r="D735" s="10" t="s">
        <v>2397</v>
      </c>
      <c r="E735" s="10" t="s">
        <v>1679</v>
      </c>
      <c r="F735" s="10" t="s">
        <v>53</v>
      </c>
      <c r="G735" s="10">
        <v>10</v>
      </c>
    </row>
    <row r="736" spans="2:7" x14ac:dyDescent="0.2">
      <c r="B736" s="10">
        <v>9000735</v>
      </c>
      <c r="C736" s="10" t="s">
        <v>793</v>
      </c>
      <c r="D736" s="10" t="s">
        <v>2398</v>
      </c>
      <c r="E736" s="10" t="s">
        <v>1680</v>
      </c>
      <c r="F736" s="10" t="s">
        <v>49</v>
      </c>
      <c r="G736" s="10">
        <v>4</v>
      </c>
    </row>
    <row r="737" spans="2:7" x14ac:dyDescent="0.2">
      <c r="B737" s="10">
        <v>9000736</v>
      </c>
      <c r="C737" s="10" t="s">
        <v>794</v>
      </c>
      <c r="D737" s="10" t="s">
        <v>2399</v>
      </c>
      <c r="E737" s="10" t="s">
        <v>1680</v>
      </c>
      <c r="F737" s="10" t="s">
        <v>53</v>
      </c>
      <c r="G737" s="10">
        <v>2</v>
      </c>
    </row>
    <row r="738" spans="2:7" x14ac:dyDescent="0.2">
      <c r="B738" s="10">
        <v>9000737</v>
      </c>
      <c r="C738" s="10" t="s">
        <v>795</v>
      </c>
      <c r="D738" s="10" t="s">
        <v>2400</v>
      </c>
      <c r="E738" s="10" t="s">
        <v>1680</v>
      </c>
      <c r="F738" s="10" t="s">
        <v>50</v>
      </c>
      <c r="G738" s="10">
        <v>2</v>
      </c>
    </row>
    <row r="739" spans="2:7" x14ac:dyDescent="0.2">
      <c r="B739" s="10">
        <v>9000738</v>
      </c>
      <c r="C739" s="10" t="s">
        <v>796</v>
      </c>
      <c r="D739" s="10" t="s">
        <v>1883</v>
      </c>
      <c r="E739" s="10" t="s">
        <v>1679</v>
      </c>
      <c r="F739" s="10" t="s">
        <v>51</v>
      </c>
      <c r="G739" s="10">
        <v>2</v>
      </c>
    </row>
    <row r="740" spans="2:7" x14ac:dyDescent="0.2">
      <c r="B740" s="10">
        <v>9000739</v>
      </c>
      <c r="C740" s="10" t="s">
        <v>797</v>
      </c>
      <c r="D740" s="10" t="s">
        <v>2401</v>
      </c>
      <c r="E740" s="10" t="s">
        <v>1680</v>
      </c>
      <c r="F740" s="10" t="s">
        <v>53</v>
      </c>
      <c r="G740" s="10">
        <v>1</v>
      </c>
    </row>
    <row r="741" spans="2:7" x14ac:dyDescent="0.2">
      <c r="B741" s="10">
        <v>9000740</v>
      </c>
      <c r="C741" s="10" t="s">
        <v>798</v>
      </c>
      <c r="D741" s="10" t="s">
        <v>2402</v>
      </c>
      <c r="E741" s="10" t="s">
        <v>1679</v>
      </c>
      <c r="F741" s="10" t="s">
        <v>49</v>
      </c>
      <c r="G741" s="10">
        <v>7</v>
      </c>
    </row>
    <row r="742" spans="2:7" x14ac:dyDescent="0.2">
      <c r="B742" s="10">
        <v>9000741</v>
      </c>
      <c r="C742" s="10" t="s">
        <v>799</v>
      </c>
      <c r="D742" s="10" t="s">
        <v>2403</v>
      </c>
      <c r="E742" s="10" t="s">
        <v>1680</v>
      </c>
      <c r="F742" s="10" t="s">
        <v>50</v>
      </c>
      <c r="G742" s="10">
        <v>1</v>
      </c>
    </row>
    <row r="743" spans="2:7" x14ac:dyDescent="0.2">
      <c r="B743" s="10">
        <v>9000742</v>
      </c>
      <c r="C743" s="10" t="s">
        <v>800</v>
      </c>
      <c r="D743" s="10" t="s">
        <v>2404</v>
      </c>
      <c r="E743" s="10" t="s">
        <v>1680</v>
      </c>
      <c r="F743" s="10" t="s">
        <v>50</v>
      </c>
      <c r="G743" s="10">
        <v>1</v>
      </c>
    </row>
    <row r="744" spans="2:7" x14ac:dyDescent="0.2">
      <c r="B744" s="10">
        <v>9000743</v>
      </c>
      <c r="C744" s="10" t="s">
        <v>801</v>
      </c>
      <c r="D744" s="10" t="s">
        <v>2405</v>
      </c>
      <c r="E744" s="10" t="s">
        <v>1679</v>
      </c>
      <c r="F744" s="10" t="s">
        <v>53</v>
      </c>
      <c r="G744" s="10">
        <v>3</v>
      </c>
    </row>
    <row r="745" spans="2:7" x14ac:dyDescent="0.2">
      <c r="B745" s="10">
        <v>9000744</v>
      </c>
      <c r="C745" s="10" t="s">
        <v>802</v>
      </c>
      <c r="D745" s="10" t="s">
        <v>2406</v>
      </c>
      <c r="E745" s="10" t="s">
        <v>1680</v>
      </c>
      <c r="F745" s="10" t="s">
        <v>48</v>
      </c>
      <c r="G745" s="10">
        <v>4</v>
      </c>
    </row>
    <row r="746" spans="2:7" x14ac:dyDescent="0.2">
      <c r="B746" s="10">
        <v>9000745</v>
      </c>
      <c r="C746" s="10" t="s">
        <v>803</v>
      </c>
      <c r="D746" s="10" t="s">
        <v>2407</v>
      </c>
      <c r="E746" s="10" t="s">
        <v>1680</v>
      </c>
      <c r="F746" s="10" t="s">
        <v>48</v>
      </c>
      <c r="G746" s="10">
        <v>1</v>
      </c>
    </row>
    <row r="747" spans="2:7" x14ac:dyDescent="0.2">
      <c r="B747" s="10">
        <v>9000746</v>
      </c>
      <c r="C747" s="10" t="s">
        <v>804</v>
      </c>
      <c r="D747" s="10" t="s">
        <v>2408</v>
      </c>
      <c r="E747" s="10" t="s">
        <v>1680</v>
      </c>
      <c r="F747" s="10" t="s">
        <v>48</v>
      </c>
      <c r="G747" s="10">
        <v>10</v>
      </c>
    </row>
    <row r="748" spans="2:7" x14ac:dyDescent="0.2">
      <c r="B748" s="10">
        <v>9000747</v>
      </c>
      <c r="C748" s="10" t="s">
        <v>805</v>
      </c>
      <c r="D748" s="10" t="s">
        <v>2409</v>
      </c>
      <c r="E748" s="10" t="s">
        <v>1680</v>
      </c>
      <c r="F748" s="10" t="s">
        <v>48</v>
      </c>
      <c r="G748" s="10">
        <v>8</v>
      </c>
    </row>
    <row r="749" spans="2:7" x14ac:dyDescent="0.2">
      <c r="B749" s="10">
        <v>9000748</v>
      </c>
      <c r="C749" s="10" t="s">
        <v>806</v>
      </c>
      <c r="D749" s="10" t="s">
        <v>2410</v>
      </c>
      <c r="E749" s="10" t="s">
        <v>1680</v>
      </c>
      <c r="F749" s="10" t="s">
        <v>48</v>
      </c>
      <c r="G749" s="10">
        <v>2</v>
      </c>
    </row>
    <row r="750" spans="2:7" x14ac:dyDescent="0.2">
      <c r="B750" s="10">
        <v>9000749</v>
      </c>
      <c r="C750" s="10" t="s">
        <v>807</v>
      </c>
      <c r="D750" s="10" t="s">
        <v>2411</v>
      </c>
      <c r="E750" s="10" t="s">
        <v>1680</v>
      </c>
      <c r="F750" s="10" t="s">
        <v>48</v>
      </c>
      <c r="G750" s="10">
        <v>7</v>
      </c>
    </row>
    <row r="751" spans="2:7" x14ac:dyDescent="0.2">
      <c r="B751" s="10">
        <v>9000750</v>
      </c>
      <c r="C751" s="10" t="s">
        <v>808</v>
      </c>
      <c r="D751" s="10" t="s">
        <v>2412</v>
      </c>
      <c r="E751" s="10" t="s">
        <v>1679</v>
      </c>
      <c r="F751" s="10" t="s">
        <v>48</v>
      </c>
      <c r="G751" s="10">
        <v>4</v>
      </c>
    </row>
    <row r="752" spans="2:7" x14ac:dyDescent="0.2">
      <c r="B752" s="10">
        <v>9000751</v>
      </c>
      <c r="C752" s="10" t="s">
        <v>809</v>
      </c>
      <c r="D752" s="10" t="s">
        <v>2413</v>
      </c>
      <c r="E752" s="10" t="s">
        <v>1680</v>
      </c>
      <c r="F752" s="10" t="s">
        <v>48</v>
      </c>
      <c r="G752" s="10">
        <v>3</v>
      </c>
    </row>
    <row r="753" spans="2:7" x14ac:dyDescent="0.2">
      <c r="B753" s="10">
        <v>9000752</v>
      </c>
      <c r="C753" s="10" t="s">
        <v>810</v>
      </c>
      <c r="D753" s="10" t="s">
        <v>2414</v>
      </c>
      <c r="E753" s="10" t="s">
        <v>1679</v>
      </c>
      <c r="F753" s="10" t="s">
        <v>48</v>
      </c>
      <c r="G753" s="10">
        <v>1</v>
      </c>
    </row>
    <row r="754" spans="2:7" x14ac:dyDescent="0.2">
      <c r="B754" s="10">
        <v>9000753</v>
      </c>
      <c r="C754" s="10" t="s">
        <v>811</v>
      </c>
      <c r="D754" s="10" t="s">
        <v>2415</v>
      </c>
      <c r="E754" s="10" t="s">
        <v>1680</v>
      </c>
      <c r="F754" s="10" t="s">
        <v>48</v>
      </c>
      <c r="G754" s="10">
        <v>10</v>
      </c>
    </row>
    <row r="755" spans="2:7" x14ac:dyDescent="0.2">
      <c r="B755" s="10">
        <v>9000754</v>
      </c>
      <c r="C755" s="10" t="s">
        <v>812</v>
      </c>
      <c r="D755" s="10" t="s">
        <v>2416</v>
      </c>
      <c r="E755" s="10" t="s">
        <v>1680</v>
      </c>
      <c r="F755" s="10" t="s">
        <v>48</v>
      </c>
      <c r="G755" s="10">
        <v>10</v>
      </c>
    </row>
    <row r="756" spans="2:7" x14ac:dyDescent="0.2">
      <c r="B756" s="10">
        <v>9000755</v>
      </c>
      <c r="C756" s="10" t="s">
        <v>813</v>
      </c>
      <c r="D756" s="10" t="s">
        <v>2417</v>
      </c>
      <c r="E756" s="10" t="s">
        <v>1680</v>
      </c>
      <c r="F756" s="10" t="s">
        <v>48</v>
      </c>
      <c r="G756" s="10">
        <v>10</v>
      </c>
    </row>
    <row r="757" spans="2:7" x14ac:dyDescent="0.2">
      <c r="B757" s="10">
        <v>9000756</v>
      </c>
      <c r="C757" s="10" t="s">
        <v>814</v>
      </c>
      <c r="D757" s="10" t="s">
        <v>2418</v>
      </c>
      <c r="E757" s="10" t="s">
        <v>1680</v>
      </c>
      <c r="F757" s="10" t="s">
        <v>48</v>
      </c>
      <c r="G757" s="10">
        <v>9</v>
      </c>
    </row>
    <row r="758" spans="2:7" x14ac:dyDescent="0.2">
      <c r="B758" s="10">
        <v>9000757</v>
      </c>
      <c r="C758" s="10" t="s">
        <v>815</v>
      </c>
      <c r="D758" s="10" t="s">
        <v>2419</v>
      </c>
      <c r="E758" s="10" t="s">
        <v>1679</v>
      </c>
      <c r="F758" s="10" t="s">
        <v>48</v>
      </c>
      <c r="G758" s="10">
        <v>1</v>
      </c>
    </row>
    <row r="759" spans="2:7" x14ac:dyDescent="0.2">
      <c r="B759" s="10">
        <v>9000758</v>
      </c>
      <c r="C759" s="10" t="s">
        <v>816</v>
      </c>
      <c r="D759" s="10" t="s">
        <v>2420</v>
      </c>
      <c r="E759" s="10" t="s">
        <v>1679</v>
      </c>
      <c r="F759" s="10" t="s">
        <v>48</v>
      </c>
      <c r="G759" s="10">
        <v>9</v>
      </c>
    </row>
    <row r="760" spans="2:7" x14ac:dyDescent="0.2">
      <c r="B760" s="10">
        <v>9000759</v>
      </c>
      <c r="C760" s="10" t="s">
        <v>817</v>
      </c>
      <c r="D760" s="10" t="s">
        <v>2421</v>
      </c>
      <c r="E760" s="10" t="s">
        <v>1679</v>
      </c>
      <c r="F760" s="10" t="s">
        <v>48</v>
      </c>
      <c r="G760" s="10">
        <v>8</v>
      </c>
    </row>
    <row r="761" spans="2:7" x14ac:dyDescent="0.2">
      <c r="B761" s="10">
        <v>9000760</v>
      </c>
      <c r="C761" s="10" t="s">
        <v>818</v>
      </c>
      <c r="D761" s="10" t="s">
        <v>2422</v>
      </c>
      <c r="E761" s="10" t="s">
        <v>1680</v>
      </c>
      <c r="F761" s="10" t="s">
        <v>48</v>
      </c>
      <c r="G761" s="10">
        <v>2</v>
      </c>
    </row>
    <row r="762" spans="2:7" x14ac:dyDescent="0.2">
      <c r="B762" s="10">
        <v>9000761</v>
      </c>
      <c r="C762" s="10" t="s">
        <v>819</v>
      </c>
      <c r="D762" s="10" t="s">
        <v>2423</v>
      </c>
      <c r="E762" s="10" t="s">
        <v>1679</v>
      </c>
      <c r="F762" s="10" t="s">
        <v>48</v>
      </c>
      <c r="G762" s="10">
        <v>10</v>
      </c>
    </row>
    <row r="763" spans="2:7" x14ac:dyDescent="0.2">
      <c r="B763" s="10">
        <v>9000762</v>
      </c>
      <c r="C763" s="10" t="s">
        <v>820</v>
      </c>
      <c r="D763" s="10" t="s">
        <v>2424</v>
      </c>
      <c r="E763" s="10" t="s">
        <v>1679</v>
      </c>
      <c r="F763" s="10" t="s">
        <v>48</v>
      </c>
      <c r="G763" s="10">
        <v>1</v>
      </c>
    </row>
    <row r="764" spans="2:7" x14ac:dyDescent="0.2">
      <c r="B764" s="10">
        <v>9000763</v>
      </c>
      <c r="C764" s="10" t="s">
        <v>821</v>
      </c>
      <c r="D764" s="10" t="s">
        <v>2425</v>
      </c>
      <c r="E764" s="10" t="s">
        <v>1679</v>
      </c>
      <c r="F764" s="10" t="s">
        <v>48</v>
      </c>
      <c r="G764" s="10">
        <v>5</v>
      </c>
    </row>
    <row r="765" spans="2:7" x14ac:dyDescent="0.2">
      <c r="B765" s="10">
        <v>9000764</v>
      </c>
      <c r="C765" s="10" t="s">
        <v>822</v>
      </c>
      <c r="D765" s="10" t="s">
        <v>2426</v>
      </c>
      <c r="E765" s="10" t="s">
        <v>1679</v>
      </c>
      <c r="F765" s="10" t="s">
        <v>48</v>
      </c>
      <c r="G765" s="10">
        <v>8</v>
      </c>
    </row>
    <row r="766" spans="2:7" x14ac:dyDescent="0.2">
      <c r="B766" s="10">
        <v>9000765</v>
      </c>
      <c r="C766" s="10" t="s">
        <v>823</v>
      </c>
      <c r="D766" s="10" t="s">
        <v>2427</v>
      </c>
      <c r="E766" s="10" t="s">
        <v>1680</v>
      </c>
      <c r="F766" s="10" t="s">
        <v>48</v>
      </c>
      <c r="G766" s="10">
        <v>1</v>
      </c>
    </row>
    <row r="767" spans="2:7" x14ac:dyDescent="0.2">
      <c r="B767" s="10">
        <v>9000766</v>
      </c>
      <c r="C767" s="10" t="s">
        <v>824</v>
      </c>
      <c r="D767" s="10" t="s">
        <v>2428</v>
      </c>
      <c r="E767" s="10" t="s">
        <v>1679</v>
      </c>
      <c r="F767" s="10" t="s">
        <v>48</v>
      </c>
      <c r="G767" s="10">
        <v>8</v>
      </c>
    </row>
    <row r="768" spans="2:7" x14ac:dyDescent="0.2">
      <c r="B768" s="10">
        <v>9000767</v>
      </c>
      <c r="C768" s="10" t="s">
        <v>825</v>
      </c>
      <c r="D768" s="10" t="s">
        <v>2429</v>
      </c>
      <c r="E768" s="10" t="s">
        <v>1680</v>
      </c>
      <c r="F768" s="10" t="s">
        <v>48</v>
      </c>
      <c r="G768" s="10">
        <v>10</v>
      </c>
    </row>
    <row r="769" spans="2:7" x14ac:dyDescent="0.2">
      <c r="B769" s="10">
        <v>9000768</v>
      </c>
      <c r="C769" s="10" t="s">
        <v>826</v>
      </c>
      <c r="D769" s="10" t="s">
        <v>2430</v>
      </c>
      <c r="E769" s="10" t="s">
        <v>1680</v>
      </c>
      <c r="F769" s="10" t="s">
        <v>48</v>
      </c>
      <c r="G769" s="10">
        <v>2</v>
      </c>
    </row>
    <row r="770" spans="2:7" x14ac:dyDescent="0.2">
      <c r="B770" s="10">
        <v>9000769</v>
      </c>
      <c r="C770" s="10" t="s">
        <v>827</v>
      </c>
      <c r="D770" s="10" t="s">
        <v>2431</v>
      </c>
      <c r="E770" s="10" t="s">
        <v>1680</v>
      </c>
      <c r="F770" s="10" t="s">
        <v>48</v>
      </c>
      <c r="G770" s="10">
        <v>7</v>
      </c>
    </row>
    <row r="771" spans="2:7" x14ac:dyDescent="0.2">
      <c r="B771" s="10">
        <v>9000770</v>
      </c>
      <c r="C771" s="10" t="s">
        <v>828</v>
      </c>
      <c r="D771" s="10" t="s">
        <v>2432</v>
      </c>
      <c r="E771" s="10" t="s">
        <v>1680</v>
      </c>
      <c r="F771" s="10" t="s">
        <v>48</v>
      </c>
      <c r="G771" s="10">
        <v>5</v>
      </c>
    </row>
    <row r="772" spans="2:7" x14ac:dyDescent="0.2">
      <c r="B772" s="10">
        <v>9000771</v>
      </c>
      <c r="C772" s="10" t="s">
        <v>829</v>
      </c>
      <c r="D772" s="10" t="s">
        <v>2433</v>
      </c>
      <c r="E772" s="10" t="s">
        <v>1679</v>
      </c>
      <c r="F772" s="10" t="s">
        <v>48</v>
      </c>
      <c r="G772" s="10">
        <v>2</v>
      </c>
    </row>
    <row r="773" spans="2:7" x14ac:dyDescent="0.2">
      <c r="B773" s="10">
        <v>9000772</v>
      </c>
      <c r="C773" s="10" t="s">
        <v>830</v>
      </c>
      <c r="D773" s="10" t="s">
        <v>2434</v>
      </c>
      <c r="E773" s="10" t="s">
        <v>1679</v>
      </c>
      <c r="F773" s="10" t="s">
        <v>48</v>
      </c>
      <c r="G773" s="10">
        <v>3</v>
      </c>
    </row>
    <row r="774" spans="2:7" x14ac:dyDescent="0.2">
      <c r="B774" s="10">
        <v>9000773</v>
      </c>
      <c r="C774" s="10" t="s">
        <v>831</v>
      </c>
      <c r="D774" s="10" t="s">
        <v>2435</v>
      </c>
      <c r="E774" s="10" t="s">
        <v>1680</v>
      </c>
      <c r="F774" s="10" t="s">
        <v>48</v>
      </c>
      <c r="G774" s="10">
        <v>4</v>
      </c>
    </row>
    <row r="775" spans="2:7" x14ac:dyDescent="0.2">
      <c r="B775" s="10">
        <v>9000774</v>
      </c>
      <c r="C775" s="10" t="s">
        <v>832</v>
      </c>
      <c r="D775" s="10" t="s">
        <v>2436</v>
      </c>
      <c r="E775" s="10" t="s">
        <v>1679</v>
      </c>
      <c r="F775" s="10" t="s">
        <v>48</v>
      </c>
      <c r="G775" s="10">
        <v>3</v>
      </c>
    </row>
    <row r="776" spans="2:7" x14ac:dyDescent="0.2">
      <c r="B776" s="10">
        <v>9000775</v>
      </c>
      <c r="C776" s="10" t="s">
        <v>833</v>
      </c>
      <c r="D776" s="10" t="s">
        <v>2437</v>
      </c>
      <c r="E776" s="10" t="s">
        <v>1680</v>
      </c>
      <c r="F776" s="10" t="s">
        <v>48</v>
      </c>
      <c r="G776" s="10">
        <v>8</v>
      </c>
    </row>
    <row r="777" spans="2:7" x14ac:dyDescent="0.2">
      <c r="B777" s="10">
        <v>9000776</v>
      </c>
      <c r="C777" s="10" t="s">
        <v>834</v>
      </c>
      <c r="D777" s="10" t="s">
        <v>2438</v>
      </c>
      <c r="E777" s="10" t="s">
        <v>1680</v>
      </c>
      <c r="F777" s="10" t="s">
        <v>48</v>
      </c>
      <c r="G777" s="10">
        <v>7</v>
      </c>
    </row>
    <row r="778" spans="2:7" x14ac:dyDescent="0.2">
      <c r="B778" s="10">
        <v>9000777</v>
      </c>
      <c r="C778" s="10" t="s">
        <v>835</v>
      </c>
      <c r="D778" s="10" t="s">
        <v>2439</v>
      </c>
      <c r="E778" s="10" t="s">
        <v>1679</v>
      </c>
      <c r="F778" s="10" t="s">
        <v>48</v>
      </c>
      <c r="G778" s="10">
        <v>1</v>
      </c>
    </row>
    <row r="779" spans="2:7" x14ac:dyDescent="0.2">
      <c r="B779" s="10">
        <v>9000778</v>
      </c>
      <c r="C779" s="10" t="s">
        <v>836</v>
      </c>
      <c r="D779" s="10" t="s">
        <v>2440</v>
      </c>
      <c r="E779" s="10" t="s">
        <v>1679</v>
      </c>
      <c r="F779" s="10" t="s">
        <v>48</v>
      </c>
      <c r="G779" s="10">
        <v>4</v>
      </c>
    </row>
    <row r="780" spans="2:7" x14ac:dyDescent="0.2">
      <c r="B780" s="10">
        <v>9000779</v>
      </c>
      <c r="C780" s="10" t="s">
        <v>837</v>
      </c>
      <c r="D780" s="10" t="s">
        <v>2441</v>
      </c>
      <c r="E780" s="10" t="s">
        <v>1680</v>
      </c>
      <c r="F780" s="10" t="s">
        <v>48</v>
      </c>
      <c r="G780" s="10">
        <v>6</v>
      </c>
    </row>
    <row r="781" spans="2:7" x14ac:dyDescent="0.2">
      <c r="B781" s="10">
        <v>9000780</v>
      </c>
      <c r="C781" s="10" t="s">
        <v>838</v>
      </c>
      <c r="D781" s="10" t="s">
        <v>2442</v>
      </c>
      <c r="E781" s="10" t="s">
        <v>1680</v>
      </c>
      <c r="F781" s="10" t="s">
        <v>48</v>
      </c>
      <c r="G781" s="10">
        <v>7</v>
      </c>
    </row>
    <row r="782" spans="2:7" x14ac:dyDescent="0.2">
      <c r="B782" s="10">
        <v>9000781</v>
      </c>
      <c r="C782" s="10" t="s">
        <v>839</v>
      </c>
      <c r="D782" s="10" t="s">
        <v>2443</v>
      </c>
      <c r="E782" s="10" t="s">
        <v>1680</v>
      </c>
      <c r="F782" s="10" t="s">
        <v>48</v>
      </c>
      <c r="G782" s="10">
        <v>2</v>
      </c>
    </row>
    <row r="783" spans="2:7" x14ac:dyDescent="0.2">
      <c r="B783" s="10">
        <v>9000782</v>
      </c>
      <c r="C783" s="10" t="s">
        <v>840</v>
      </c>
      <c r="D783" s="10" t="s">
        <v>2444</v>
      </c>
      <c r="E783" s="10" t="s">
        <v>1680</v>
      </c>
      <c r="F783" s="10" t="s">
        <v>48</v>
      </c>
      <c r="G783" s="10">
        <v>8</v>
      </c>
    </row>
    <row r="784" spans="2:7" x14ac:dyDescent="0.2">
      <c r="B784" s="10">
        <v>9000783</v>
      </c>
      <c r="C784" s="10" t="s">
        <v>841</v>
      </c>
      <c r="D784" s="10" t="s">
        <v>2445</v>
      </c>
      <c r="E784" s="10" t="s">
        <v>1679</v>
      </c>
      <c r="F784" s="10" t="s">
        <v>48</v>
      </c>
      <c r="G784" s="10">
        <v>10</v>
      </c>
    </row>
    <row r="785" spans="2:7" x14ac:dyDescent="0.2">
      <c r="B785" s="10">
        <v>9000784</v>
      </c>
      <c r="C785" s="10" t="s">
        <v>842</v>
      </c>
      <c r="D785" s="10" t="s">
        <v>2446</v>
      </c>
      <c r="E785" s="10" t="s">
        <v>1679</v>
      </c>
      <c r="F785" s="10" t="s">
        <v>48</v>
      </c>
      <c r="G785" s="10">
        <v>4</v>
      </c>
    </row>
    <row r="786" spans="2:7" x14ac:dyDescent="0.2">
      <c r="B786" s="10">
        <v>9000785</v>
      </c>
      <c r="C786" s="10" t="s">
        <v>843</v>
      </c>
      <c r="D786" s="10" t="s">
        <v>2447</v>
      </c>
      <c r="E786" s="10" t="s">
        <v>1679</v>
      </c>
      <c r="F786" s="10" t="s">
        <v>48</v>
      </c>
      <c r="G786" s="10">
        <v>7</v>
      </c>
    </row>
    <row r="787" spans="2:7" x14ac:dyDescent="0.2">
      <c r="B787" s="10">
        <v>9000786</v>
      </c>
      <c r="C787" s="10" t="s">
        <v>844</v>
      </c>
      <c r="D787" s="10" t="s">
        <v>2448</v>
      </c>
      <c r="E787" s="10" t="s">
        <v>1680</v>
      </c>
      <c r="F787" s="10" t="s">
        <v>48</v>
      </c>
      <c r="G787" s="10">
        <v>7</v>
      </c>
    </row>
    <row r="788" spans="2:7" x14ac:dyDescent="0.2">
      <c r="B788" s="10">
        <v>9000787</v>
      </c>
      <c r="C788" s="10" t="s">
        <v>845</v>
      </c>
      <c r="D788" s="10" t="s">
        <v>2449</v>
      </c>
      <c r="E788" s="10" t="s">
        <v>1680</v>
      </c>
      <c r="F788" s="10" t="s">
        <v>48</v>
      </c>
      <c r="G788" s="10">
        <v>10</v>
      </c>
    </row>
    <row r="789" spans="2:7" x14ac:dyDescent="0.2">
      <c r="B789" s="10">
        <v>9000788</v>
      </c>
      <c r="C789" s="10" t="s">
        <v>846</v>
      </c>
      <c r="D789" s="10" t="s">
        <v>2450</v>
      </c>
      <c r="E789" s="10" t="s">
        <v>1679</v>
      </c>
      <c r="F789" s="10" t="s">
        <v>48</v>
      </c>
      <c r="G789" s="10">
        <v>3</v>
      </c>
    </row>
    <row r="790" spans="2:7" x14ac:dyDescent="0.2">
      <c r="B790" s="10">
        <v>9000789</v>
      </c>
      <c r="C790" s="10" t="s">
        <v>847</v>
      </c>
      <c r="D790" s="10" t="s">
        <v>2451</v>
      </c>
      <c r="E790" s="10" t="s">
        <v>1680</v>
      </c>
      <c r="F790" s="10" t="s">
        <v>48</v>
      </c>
      <c r="G790" s="10">
        <v>2</v>
      </c>
    </row>
    <row r="791" spans="2:7" x14ac:dyDescent="0.2">
      <c r="B791" s="10">
        <v>9000790</v>
      </c>
      <c r="C791" s="10" t="s">
        <v>848</v>
      </c>
      <c r="D791" s="10" t="s">
        <v>2380</v>
      </c>
      <c r="E791" s="10" t="s">
        <v>1680</v>
      </c>
      <c r="F791" s="10" t="s">
        <v>48</v>
      </c>
      <c r="G791" s="10">
        <v>1</v>
      </c>
    </row>
    <row r="792" spans="2:7" x14ac:dyDescent="0.2">
      <c r="B792" s="10">
        <v>9000791</v>
      </c>
      <c r="C792" s="10" t="s">
        <v>849</v>
      </c>
      <c r="D792" s="10" t="s">
        <v>2452</v>
      </c>
      <c r="E792" s="10" t="s">
        <v>1679</v>
      </c>
      <c r="F792" s="10" t="s">
        <v>48</v>
      </c>
      <c r="G792" s="10">
        <v>8</v>
      </c>
    </row>
    <row r="793" spans="2:7" x14ac:dyDescent="0.2">
      <c r="B793" s="10">
        <v>9000792</v>
      </c>
      <c r="C793" s="10" t="s">
        <v>850</v>
      </c>
      <c r="D793" s="10" t="s">
        <v>2453</v>
      </c>
      <c r="E793" s="10" t="s">
        <v>1680</v>
      </c>
      <c r="F793" s="10" t="s">
        <v>48</v>
      </c>
      <c r="G793" s="10">
        <v>5</v>
      </c>
    </row>
    <row r="794" spans="2:7" x14ac:dyDescent="0.2">
      <c r="B794" s="10">
        <v>9000793</v>
      </c>
      <c r="C794" s="10" t="s">
        <v>851</v>
      </c>
      <c r="D794" s="10" t="s">
        <v>2454</v>
      </c>
      <c r="E794" s="10" t="s">
        <v>1680</v>
      </c>
      <c r="F794" s="10" t="s">
        <v>48</v>
      </c>
      <c r="G794" s="10">
        <v>5</v>
      </c>
    </row>
    <row r="795" spans="2:7" x14ac:dyDescent="0.2">
      <c r="B795" s="10">
        <v>9000794</v>
      </c>
      <c r="C795" s="10" t="s">
        <v>852</v>
      </c>
      <c r="D795" s="10" t="s">
        <v>2455</v>
      </c>
      <c r="E795" s="10" t="s">
        <v>1679</v>
      </c>
      <c r="F795" s="10" t="s">
        <v>48</v>
      </c>
      <c r="G795" s="10">
        <v>7</v>
      </c>
    </row>
    <row r="796" spans="2:7" x14ac:dyDescent="0.2">
      <c r="B796" s="10">
        <v>9000795</v>
      </c>
      <c r="C796" s="10" t="s">
        <v>853</v>
      </c>
      <c r="D796" s="10" t="s">
        <v>2456</v>
      </c>
      <c r="E796" s="10" t="s">
        <v>1679</v>
      </c>
      <c r="F796" s="10" t="s">
        <v>48</v>
      </c>
      <c r="G796" s="10">
        <v>8</v>
      </c>
    </row>
    <row r="797" spans="2:7" x14ac:dyDescent="0.2">
      <c r="B797" s="10">
        <v>9000796</v>
      </c>
      <c r="C797" s="10" t="s">
        <v>854</v>
      </c>
      <c r="D797" s="10" t="s">
        <v>2457</v>
      </c>
      <c r="E797" s="10" t="s">
        <v>1680</v>
      </c>
      <c r="F797" s="10" t="s">
        <v>48</v>
      </c>
      <c r="G797" s="10">
        <v>7</v>
      </c>
    </row>
    <row r="798" spans="2:7" x14ac:dyDescent="0.2">
      <c r="B798" s="10">
        <v>9000797</v>
      </c>
      <c r="C798" s="10" t="s">
        <v>855</v>
      </c>
      <c r="D798" s="10" t="s">
        <v>2458</v>
      </c>
      <c r="E798" s="10" t="s">
        <v>1680</v>
      </c>
      <c r="F798" s="10" t="s">
        <v>48</v>
      </c>
      <c r="G798" s="10">
        <v>9</v>
      </c>
    </row>
    <row r="799" spans="2:7" x14ac:dyDescent="0.2">
      <c r="B799" s="10">
        <v>9000798</v>
      </c>
      <c r="C799" s="10" t="s">
        <v>856</v>
      </c>
      <c r="D799" s="10" t="s">
        <v>2459</v>
      </c>
      <c r="E799" s="10" t="s">
        <v>1680</v>
      </c>
      <c r="F799" s="10" t="s">
        <v>48</v>
      </c>
      <c r="G799" s="10">
        <v>8</v>
      </c>
    </row>
    <row r="800" spans="2:7" x14ac:dyDescent="0.2">
      <c r="B800" s="10">
        <v>9000799</v>
      </c>
      <c r="C800" s="10" t="s">
        <v>857</v>
      </c>
      <c r="D800" s="10" t="s">
        <v>2460</v>
      </c>
      <c r="E800" s="10" t="s">
        <v>1679</v>
      </c>
      <c r="F800" s="10" t="s">
        <v>48</v>
      </c>
      <c r="G800" s="10">
        <v>10</v>
      </c>
    </row>
    <row r="801" spans="2:7" x14ac:dyDescent="0.2">
      <c r="B801" s="10">
        <v>9000800</v>
      </c>
      <c r="C801" s="10" t="s">
        <v>858</v>
      </c>
      <c r="D801" s="10" t="s">
        <v>2461</v>
      </c>
      <c r="E801" s="10" t="s">
        <v>1680</v>
      </c>
      <c r="F801" s="10" t="s">
        <v>48</v>
      </c>
      <c r="G801" s="10">
        <v>9</v>
      </c>
    </row>
    <row r="802" spans="2:7" x14ac:dyDescent="0.2">
      <c r="B802" s="10">
        <v>9000801</v>
      </c>
      <c r="C802" s="10" t="s">
        <v>859</v>
      </c>
      <c r="D802" s="10" t="s">
        <v>2462</v>
      </c>
      <c r="E802" s="10" t="s">
        <v>1680</v>
      </c>
      <c r="F802" s="10" t="s">
        <v>48</v>
      </c>
      <c r="G802" s="10">
        <v>10</v>
      </c>
    </row>
    <row r="803" spans="2:7" x14ac:dyDescent="0.2">
      <c r="B803" s="10">
        <v>9000802</v>
      </c>
      <c r="C803" s="10" t="s">
        <v>860</v>
      </c>
      <c r="D803" s="10" t="s">
        <v>2463</v>
      </c>
      <c r="E803" s="10" t="s">
        <v>1679</v>
      </c>
      <c r="F803" s="10" t="s">
        <v>48</v>
      </c>
      <c r="G803" s="10">
        <v>8</v>
      </c>
    </row>
    <row r="804" spans="2:7" x14ac:dyDescent="0.2">
      <c r="B804" s="10">
        <v>9000803</v>
      </c>
      <c r="C804" s="10" t="s">
        <v>861</v>
      </c>
      <c r="D804" s="10" t="s">
        <v>2464</v>
      </c>
      <c r="E804" s="10" t="s">
        <v>1679</v>
      </c>
      <c r="F804" s="10" t="s">
        <v>48</v>
      </c>
      <c r="G804" s="10">
        <v>5</v>
      </c>
    </row>
    <row r="805" spans="2:7" x14ac:dyDescent="0.2">
      <c r="B805" s="10">
        <v>9000804</v>
      </c>
      <c r="C805" s="10" t="s">
        <v>862</v>
      </c>
      <c r="D805" s="10" t="s">
        <v>2465</v>
      </c>
      <c r="E805" s="10" t="s">
        <v>1679</v>
      </c>
      <c r="F805" s="10" t="s">
        <v>48</v>
      </c>
      <c r="G805" s="10">
        <v>6</v>
      </c>
    </row>
    <row r="806" spans="2:7" x14ac:dyDescent="0.2">
      <c r="B806" s="10">
        <v>9000805</v>
      </c>
      <c r="C806" s="10" t="s">
        <v>863</v>
      </c>
      <c r="D806" s="10" t="s">
        <v>2466</v>
      </c>
      <c r="E806" s="10" t="s">
        <v>1679</v>
      </c>
      <c r="F806" s="10" t="s">
        <v>48</v>
      </c>
      <c r="G806" s="10">
        <v>6</v>
      </c>
    </row>
    <row r="807" spans="2:7" x14ac:dyDescent="0.2">
      <c r="B807" s="10">
        <v>9000806</v>
      </c>
      <c r="C807" s="10" t="s">
        <v>864</v>
      </c>
      <c r="D807" s="10" t="s">
        <v>2467</v>
      </c>
      <c r="E807" s="10" t="s">
        <v>1680</v>
      </c>
      <c r="F807" s="10" t="s">
        <v>48</v>
      </c>
      <c r="G807" s="10">
        <v>9</v>
      </c>
    </row>
    <row r="808" spans="2:7" x14ac:dyDescent="0.2">
      <c r="B808" s="10">
        <v>9000807</v>
      </c>
      <c r="C808" s="10" t="s">
        <v>865</v>
      </c>
      <c r="D808" s="10" t="s">
        <v>2468</v>
      </c>
      <c r="E808" s="10" t="s">
        <v>1679</v>
      </c>
      <c r="F808" s="10" t="s">
        <v>48</v>
      </c>
      <c r="G808" s="10">
        <v>7</v>
      </c>
    </row>
    <row r="809" spans="2:7" x14ac:dyDescent="0.2">
      <c r="B809" s="10">
        <v>9000808</v>
      </c>
      <c r="C809" s="10" t="s">
        <v>866</v>
      </c>
      <c r="D809" s="10" t="s">
        <v>2469</v>
      </c>
      <c r="E809" s="10" t="s">
        <v>1679</v>
      </c>
      <c r="F809" s="10" t="s">
        <v>48</v>
      </c>
      <c r="G809" s="10">
        <v>6</v>
      </c>
    </row>
    <row r="810" spans="2:7" x14ac:dyDescent="0.2">
      <c r="B810" s="10">
        <v>9000809</v>
      </c>
      <c r="C810" s="10" t="s">
        <v>867</v>
      </c>
      <c r="D810" s="10" t="s">
        <v>2470</v>
      </c>
      <c r="E810" s="10" t="s">
        <v>1680</v>
      </c>
      <c r="F810" s="10" t="s">
        <v>48</v>
      </c>
      <c r="G810" s="10">
        <v>10</v>
      </c>
    </row>
    <row r="811" spans="2:7" x14ac:dyDescent="0.2">
      <c r="B811" s="10">
        <v>9000810</v>
      </c>
      <c r="C811" s="10" t="s">
        <v>868</v>
      </c>
      <c r="D811" s="10" t="s">
        <v>2471</v>
      </c>
      <c r="E811" s="10" t="s">
        <v>1680</v>
      </c>
      <c r="F811" s="10" t="s">
        <v>48</v>
      </c>
      <c r="G811" s="10">
        <v>3</v>
      </c>
    </row>
    <row r="812" spans="2:7" x14ac:dyDescent="0.2">
      <c r="B812" s="10">
        <v>9000811</v>
      </c>
      <c r="C812" s="10" t="s">
        <v>869</v>
      </c>
      <c r="D812" s="10" t="s">
        <v>2472</v>
      </c>
      <c r="E812" s="10" t="s">
        <v>1679</v>
      </c>
      <c r="F812" s="10" t="s">
        <v>48</v>
      </c>
      <c r="G812" s="10">
        <v>9</v>
      </c>
    </row>
    <row r="813" spans="2:7" x14ac:dyDescent="0.2">
      <c r="B813" s="10">
        <v>9000812</v>
      </c>
      <c r="C813" s="10" t="s">
        <v>870</v>
      </c>
      <c r="D813" s="10" t="s">
        <v>2473</v>
      </c>
      <c r="E813" s="10" t="s">
        <v>1679</v>
      </c>
      <c r="F813" s="10" t="s">
        <v>48</v>
      </c>
      <c r="G813" s="10">
        <v>8</v>
      </c>
    </row>
    <row r="814" spans="2:7" x14ac:dyDescent="0.2">
      <c r="B814" s="10">
        <v>9000813</v>
      </c>
      <c r="C814" s="10" t="s">
        <v>871</v>
      </c>
      <c r="D814" s="10" t="s">
        <v>2474</v>
      </c>
      <c r="E814" s="10" t="s">
        <v>1679</v>
      </c>
      <c r="F814" s="10" t="s">
        <v>48</v>
      </c>
      <c r="G814" s="10">
        <v>9</v>
      </c>
    </row>
    <row r="815" spans="2:7" x14ac:dyDescent="0.2">
      <c r="B815" s="10">
        <v>9000814</v>
      </c>
      <c r="C815" s="10" t="s">
        <v>872</v>
      </c>
      <c r="D815" s="10" t="s">
        <v>2475</v>
      </c>
      <c r="E815" s="10" t="s">
        <v>1679</v>
      </c>
      <c r="F815" s="10" t="s">
        <v>48</v>
      </c>
      <c r="G815" s="10">
        <v>2</v>
      </c>
    </row>
    <row r="816" spans="2:7" x14ac:dyDescent="0.2">
      <c r="B816" s="10">
        <v>9000815</v>
      </c>
      <c r="C816" s="10" t="s">
        <v>873</v>
      </c>
      <c r="D816" s="10" t="s">
        <v>2476</v>
      </c>
      <c r="E816" s="10" t="s">
        <v>1679</v>
      </c>
      <c r="F816" s="10" t="s">
        <v>48</v>
      </c>
      <c r="G816" s="10">
        <v>7</v>
      </c>
    </row>
    <row r="817" spans="2:7" x14ac:dyDescent="0.2">
      <c r="B817" s="10">
        <v>9000816</v>
      </c>
      <c r="C817" s="10" t="s">
        <v>874</v>
      </c>
      <c r="D817" s="10" t="s">
        <v>2477</v>
      </c>
      <c r="E817" s="10" t="s">
        <v>1680</v>
      </c>
      <c r="F817" s="10" t="s">
        <v>48</v>
      </c>
      <c r="G817" s="10">
        <v>7</v>
      </c>
    </row>
    <row r="818" spans="2:7" x14ac:dyDescent="0.2">
      <c r="B818" s="10">
        <v>9000817</v>
      </c>
      <c r="C818" s="10" t="s">
        <v>875</v>
      </c>
      <c r="D818" s="10" t="s">
        <v>2478</v>
      </c>
      <c r="E818" s="10" t="s">
        <v>1680</v>
      </c>
      <c r="F818" s="10" t="s">
        <v>48</v>
      </c>
      <c r="G818" s="10">
        <v>8</v>
      </c>
    </row>
    <row r="819" spans="2:7" x14ac:dyDescent="0.2">
      <c r="B819" s="10">
        <v>9000818</v>
      </c>
      <c r="C819" s="10" t="s">
        <v>876</v>
      </c>
      <c r="D819" s="10" t="s">
        <v>2479</v>
      </c>
      <c r="E819" s="10" t="s">
        <v>1680</v>
      </c>
      <c r="F819" s="10" t="s">
        <v>48</v>
      </c>
      <c r="G819" s="10">
        <v>3</v>
      </c>
    </row>
    <row r="820" spans="2:7" x14ac:dyDescent="0.2">
      <c r="B820" s="10">
        <v>9000819</v>
      </c>
      <c r="C820" s="10" t="s">
        <v>877</v>
      </c>
      <c r="D820" s="10" t="s">
        <v>2480</v>
      </c>
      <c r="E820" s="10" t="s">
        <v>1680</v>
      </c>
      <c r="F820" s="10" t="s">
        <v>48</v>
      </c>
      <c r="G820" s="10">
        <v>2</v>
      </c>
    </row>
    <row r="821" spans="2:7" x14ac:dyDescent="0.2">
      <c r="B821" s="10">
        <v>9000820</v>
      </c>
      <c r="C821" s="10" t="s">
        <v>878</v>
      </c>
      <c r="D821" s="10" t="s">
        <v>2481</v>
      </c>
      <c r="E821" s="10" t="s">
        <v>1680</v>
      </c>
      <c r="F821" s="10" t="s">
        <v>48</v>
      </c>
      <c r="G821" s="10">
        <v>3</v>
      </c>
    </row>
    <row r="822" spans="2:7" x14ac:dyDescent="0.2">
      <c r="B822" s="10">
        <v>9000821</v>
      </c>
      <c r="C822" s="10" t="s">
        <v>879</v>
      </c>
      <c r="D822" s="10" t="s">
        <v>2482</v>
      </c>
      <c r="E822" s="10" t="s">
        <v>1680</v>
      </c>
      <c r="F822" s="10" t="s">
        <v>48</v>
      </c>
      <c r="G822" s="10">
        <v>2</v>
      </c>
    </row>
    <row r="823" spans="2:7" x14ac:dyDescent="0.2">
      <c r="B823" s="10">
        <v>9000822</v>
      </c>
      <c r="C823" s="10" t="s">
        <v>880</v>
      </c>
      <c r="D823" s="10" t="s">
        <v>2483</v>
      </c>
      <c r="E823" s="10" t="s">
        <v>1680</v>
      </c>
      <c r="F823" s="10" t="s">
        <v>48</v>
      </c>
      <c r="G823" s="10">
        <v>9</v>
      </c>
    </row>
    <row r="824" spans="2:7" x14ac:dyDescent="0.2">
      <c r="B824" s="10">
        <v>9000823</v>
      </c>
      <c r="C824" s="10" t="s">
        <v>881</v>
      </c>
      <c r="D824" s="10" t="s">
        <v>2484</v>
      </c>
      <c r="E824" s="10" t="s">
        <v>1680</v>
      </c>
      <c r="F824" s="10" t="s">
        <v>48</v>
      </c>
      <c r="G824" s="10">
        <v>6</v>
      </c>
    </row>
    <row r="825" spans="2:7" x14ac:dyDescent="0.2">
      <c r="B825" s="10">
        <v>9000824</v>
      </c>
      <c r="C825" s="10" t="s">
        <v>882</v>
      </c>
      <c r="D825" s="10" t="s">
        <v>2485</v>
      </c>
      <c r="E825" s="10" t="s">
        <v>1680</v>
      </c>
      <c r="F825" s="10" t="s">
        <v>48</v>
      </c>
      <c r="G825" s="10">
        <v>4</v>
      </c>
    </row>
    <row r="826" spans="2:7" x14ac:dyDescent="0.2">
      <c r="B826" s="10">
        <v>9000825</v>
      </c>
      <c r="C826" s="10" t="s">
        <v>883</v>
      </c>
      <c r="D826" s="10" t="s">
        <v>2486</v>
      </c>
      <c r="E826" s="10" t="s">
        <v>1679</v>
      </c>
      <c r="F826" s="10" t="s">
        <v>48</v>
      </c>
      <c r="G826" s="10">
        <v>9</v>
      </c>
    </row>
    <row r="827" spans="2:7" x14ac:dyDescent="0.2">
      <c r="B827" s="10">
        <v>9000826</v>
      </c>
      <c r="C827" s="10" t="s">
        <v>884</v>
      </c>
      <c r="D827" s="10" t="s">
        <v>2487</v>
      </c>
      <c r="E827" s="10" t="s">
        <v>1680</v>
      </c>
      <c r="F827" s="10" t="s">
        <v>48</v>
      </c>
      <c r="G827" s="10">
        <v>2</v>
      </c>
    </row>
    <row r="828" spans="2:7" x14ac:dyDescent="0.2">
      <c r="B828" s="10">
        <v>9000827</v>
      </c>
      <c r="C828" s="10" t="s">
        <v>885</v>
      </c>
      <c r="D828" s="10" t="s">
        <v>2488</v>
      </c>
      <c r="E828" s="10" t="s">
        <v>1679</v>
      </c>
      <c r="F828" s="10" t="s">
        <v>48</v>
      </c>
      <c r="G828" s="10">
        <v>5</v>
      </c>
    </row>
    <row r="829" spans="2:7" x14ac:dyDescent="0.2">
      <c r="B829" s="10">
        <v>9000828</v>
      </c>
      <c r="C829" s="10" t="s">
        <v>886</v>
      </c>
      <c r="D829" s="10" t="s">
        <v>2489</v>
      </c>
      <c r="E829" s="10" t="s">
        <v>1680</v>
      </c>
      <c r="F829" s="10" t="s">
        <v>48</v>
      </c>
      <c r="G829" s="10">
        <v>8</v>
      </c>
    </row>
    <row r="830" spans="2:7" x14ac:dyDescent="0.2">
      <c r="B830" s="10">
        <v>9000829</v>
      </c>
      <c r="C830" s="10" t="s">
        <v>887</v>
      </c>
      <c r="D830" s="10" t="s">
        <v>2490</v>
      </c>
      <c r="E830" s="10" t="s">
        <v>1679</v>
      </c>
      <c r="F830" s="10" t="s">
        <v>48</v>
      </c>
      <c r="G830" s="10">
        <v>6</v>
      </c>
    </row>
    <row r="831" spans="2:7" x14ac:dyDescent="0.2">
      <c r="B831" s="10">
        <v>9000830</v>
      </c>
      <c r="C831" s="10" t="s">
        <v>888</v>
      </c>
      <c r="D831" s="10" t="s">
        <v>2143</v>
      </c>
      <c r="E831" s="10" t="s">
        <v>1680</v>
      </c>
      <c r="F831" s="10" t="s">
        <v>48</v>
      </c>
      <c r="G831" s="10">
        <v>4</v>
      </c>
    </row>
    <row r="832" spans="2:7" x14ac:dyDescent="0.2">
      <c r="B832" s="10">
        <v>9000831</v>
      </c>
      <c r="C832" s="10" t="s">
        <v>889</v>
      </c>
      <c r="D832" s="10" t="s">
        <v>2491</v>
      </c>
      <c r="E832" s="10" t="s">
        <v>1679</v>
      </c>
      <c r="F832" s="10" t="s">
        <v>48</v>
      </c>
      <c r="G832" s="10">
        <v>5</v>
      </c>
    </row>
    <row r="833" spans="2:7" x14ac:dyDescent="0.2">
      <c r="B833" s="10">
        <v>9000832</v>
      </c>
      <c r="C833" s="10" t="s">
        <v>890</v>
      </c>
      <c r="D833" s="10" t="s">
        <v>2492</v>
      </c>
      <c r="E833" s="10" t="s">
        <v>1680</v>
      </c>
      <c r="F833" s="10" t="s">
        <v>48</v>
      </c>
      <c r="G833" s="10">
        <v>7</v>
      </c>
    </row>
    <row r="834" spans="2:7" x14ac:dyDescent="0.2">
      <c r="B834" s="10">
        <v>9000833</v>
      </c>
      <c r="C834" s="10" t="s">
        <v>891</v>
      </c>
      <c r="D834" s="10" t="s">
        <v>2493</v>
      </c>
      <c r="E834" s="10" t="s">
        <v>1679</v>
      </c>
      <c r="F834" s="10" t="s">
        <v>48</v>
      </c>
      <c r="G834" s="10">
        <v>2</v>
      </c>
    </row>
    <row r="835" spans="2:7" x14ac:dyDescent="0.2">
      <c r="B835" s="10">
        <v>9000834</v>
      </c>
      <c r="C835" s="10" t="s">
        <v>892</v>
      </c>
      <c r="D835" s="10" t="s">
        <v>2494</v>
      </c>
      <c r="E835" s="10" t="s">
        <v>1680</v>
      </c>
      <c r="F835" s="10" t="s">
        <v>48</v>
      </c>
      <c r="G835" s="10">
        <v>7</v>
      </c>
    </row>
    <row r="836" spans="2:7" x14ac:dyDescent="0.2">
      <c r="B836" s="10">
        <v>9000835</v>
      </c>
      <c r="C836" s="10" t="s">
        <v>893</v>
      </c>
      <c r="D836" s="10" t="s">
        <v>2495</v>
      </c>
      <c r="E836" s="10" t="s">
        <v>1680</v>
      </c>
      <c r="F836" s="10" t="s">
        <v>48</v>
      </c>
      <c r="G836" s="10">
        <v>8</v>
      </c>
    </row>
    <row r="837" spans="2:7" x14ac:dyDescent="0.2">
      <c r="B837" s="10">
        <v>9000836</v>
      </c>
      <c r="C837" s="10" t="s">
        <v>894</v>
      </c>
      <c r="D837" s="10" t="s">
        <v>2496</v>
      </c>
      <c r="E837" s="10" t="s">
        <v>1680</v>
      </c>
      <c r="F837" s="10" t="s">
        <v>48</v>
      </c>
      <c r="G837" s="10">
        <v>4</v>
      </c>
    </row>
    <row r="838" spans="2:7" x14ac:dyDescent="0.2">
      <c r="B838" s="10">
        <v>9000837</v>
      </c>
      <c r="C838" s="10" t="s">
        <v>895</v>
      </c>
      <c r="D838" s="10" t="s">
        <v>2497</v>
      </c>
      <c r="E838" s="10" t="s">
        <v>1680</v>
      </c>
      <c r="F838" s="10" t="s">
        <v>48</v>
      </c>
      <c r="G838" s="10">
        <v>5</v>
      </c>
    </row>
    <row r="839" spans="2:7" x14ac:dyDescent="0.2">
      <c r="B839" s="10">
        <v>9000838</v>
      </c>
      <c r="C839" s="10" t="s">
        <v>896</v>
      </c>
      <c r="D839" s="10" t="s">
        <v>2498</v>
      </c>
      <c r="E839" s="10" t="s">
        <v>1680</v>
      </c>
      <c r="F839" s="10" t="s">
        <v>48</v>
      </c>
      <c r="G839" s="10">
        <v>9</v>
      </c>
    </row>
    <row r="840" spans="2:7" x14ac:dyDescent="0.2">
      <c r="B840" s="10">
        <v>9000839</v>
      </c>
      <c r="C840" s="10" t="s">
        <v>897</v>
      </c>
      <c r="D840" s="10" t="s">
        <v>2499</v>
      </c>
      <c r="E840" s="10" t="s">
        <v>1680</v>
      </c>
      <c r="F840" s="10" t="s">
        <v>48</v>
      </c>
      <c r="G840" s="10">
        <v>7</v>
      </c>
    </row>
    <row r="841" spans="2:7" x14ac:dyDescent="0.2">
      <c r="B841" s="10">
        <v>9000840</v>
      </c>
      <c r="C841" s="10" t="s">
        <v>898</v>
      </c>
      <c r="D841" s="10" t="s">
        <v>2500</v>
      </c>
      <c r="E841" s="10" t="s">
        <v>1680</v>
      </c>
      <c r="F841" s="10" t="s">
        <v>48</v>
      </c>
      <c r="G841" s="10">
        <v>8</v>
      </c>
    </row>
    <row r="842" spans="2:7" x14ac:dyDescent="0.2">
      <c r="B842" s="10">
        <v>9000841</v>
      </c>
      <c r="C842" s="10" t="s">
        <v>899</v>
      </c>
      <c r="D842" s="10" t="s">
        <v>2501</v>
      </c>
      <c r="E842" s="10" t="s">
        <v>1679</v>
      </c>
      <c r="F842" s="10" t="s">
        <v>48</v>
      </c>
      <c r="G842" s="10">
        <v>7</v>
      </c>
    </row>
    <row r="843" spans="2:7" x14ac:dyDescent="0.2">
      <c r="B843" s="10">
        <v>9000842</v>
      </c>
      <c r="C843" s="10" t="s">
        <v>900</v>
      </c>
      <c r="D843" s="10" t="s">
        <v>2502</v>
      </c>
      <c r="E843" s="10" t="s">
        <v>1680</v>
      </c>
      <c r="F843" s="10" t="s">
        <v>48</v>
      </c>
      <c r="G843" s="10">
        <v>10</v>
      </c>
    </row>
    <row r="844" spans="2:7" x14ac:dyDescent="0.2">
      <c r="B844" s="10">
        <v>9000843</v>
      </c>
      <c r="C844" s="10" t="s">
        <v>901</v>
      </c>
      <c r="D844" s="10" t="s">
        <v>2503</v>
      </c>
      <c r="E844" s="10" t="s">
        <v>1679</v>
      </c>
      <c r="F844" s="10" t="s">
        <v>48</v>
      </c>
      <c r="G844" s="10">
        <v>8</v>
      </c>
    </row>
    <row r="845" spans="2:7" x14ac:dyDescent="0.2">
      <c r="B845" s="10">
        <v>9000844</v>
      </c>
      <c r="C845" s="10" t="s">
        <v>902</v>
      </c>
      <c r="D845" s="10" t="s">
        <v>2504</v>
      </c>
      <c r="E845" s="10" t="s">
        <v>1680</v>
      </c>
      <c r="F845" s="10" t="s">
        <v>48</v>
      </c>
      <c r="G845" s="10">
        <v>8</v>
      </c>
    </row>
    <row r="846" spans="2:7" x14ac:dyDescent="0.2">
      <c r="B846" s="10">
        <v>9000845</v>
      </c>
      <c r="C846" s="10" t="s">
        <v>903</v>
      </c>
      <c r="D846" s="10" t="s">
        <v>2505</v>
      </c>
      <c r="E846" s="10" t="s">
        <v>1679</v>
      </c>
      <c r="F846" s="10" t="s">
        <v>48</v>
      </c>
      <c r="G846" s="10">
        <v>2</v>
      </c>
    </row>
    <row r="847" spans="2:7" x14ac:dyDescent="0.2">
      <c r="B847" s="10">
        <v>9000846</v>
      </c>
      <c r="C847" s="10" t="s">
        <v>904</v>
      </c>
      <c r="D847" s="10" t="s">
        <v>2506</v>
      </c>
      <c r="E847" s="10" t="s">
        <v>1679</v>
      </c>
      <c r="F847" s="10" t="s">
        <v>48</v>
      </c>
      <c r="G847" s="10">
        <v>5</v>
      </c>
    </row>
    <row r="848" spans="2:7" x14ac:dyDescent="0.2">
      <c r="B848" s="10">
        <v>9000847</v>
      </c>
      <c r="C848" s="10" t="s">
        <v>905</v>
      </c>
      <c r="D848" s="10" t="s">
        <v>2465</v>
      </c>
      <c r="E848" s="10" t="s">
        <v>1679</v>
      </c>
      <c r="F848" s="10" t="s">
        <v>48</v>
      </c>
      <c r="G848" s="10">
        <v>5</v>
      </c>
    </row>
    <row r="849" spans="2:7" x14ac:dyDescent="0.2">
      <c r="B849" s="10">
        <v>9000848</v>
      </c>
      <c r="C849" s="10" t="s">
        <v>906</v>
      </c>
      <c r="D849" s="10" t="s">
        <v>2507</v>
      </c>
      <c r="E849" s="10" t="s">
        <v>1680</v>
      </c>
      <c r="F849" s="10" t="s">
        <v>48</v>
      </c>
      <c r="G849" s="10">
        <v>9</v>
      </c>
    </row>
    <row r="850" spans="2:7" x14ac:dyDescent="0.2">
      <c r="B850" s="10">
        <v>9000849</v>
      </c>
      <c r="C850" s="10" t="s">
        <v>907</v>
      </c>
      <c r="D850" s="10" t="s">
        <v>2508</v>
      </c>
      <c r="E850" s="10" t="s">
        <v>1680</v>
      </c>
      <c r="F850" s="10" t="s">
        <v>48</v>
      </c>
      <c r="G850" s="10">
        <v>3</v>
      </c>
    </row>
    <row r="851" spans="2:7" x14ac:dyDescent="0.2">
      <c r="B851" s="10">
        <v>9000850</v>
      </c>
      <c r="C851" s="10" t="s">
        <v>908</v>
      </c>
      <c r="D851" s="10" t="s">
        <v>2509</v>
      </c>
      <c r="E851" s="10" t="s">
        <v>1679</v>
      </c>
      <c r="F851" s="10" t="s">
        <v>48</v>
      </c>
      <c r="G851" s="10">
        <v>7</v>
      </c>
    </row>
    <row r="852" spans="2:7" x14ac:dyDescent="0.2">
      <c r="B852" s="10">
        <v>9000851</v>
      </c>
      <c r="C852" s="10" t="s">
        <v>909</v>
      </c>
      <c r="D852" s="10" t="s">
        <v>2510</v>
      </c>
      <c r="E852" s="10" t="s">
        <v>1680</v>
      </c>
      <c r="F852" s="10" t="s">
        <v>48</v>
      </c>
      <c r="G852" s="10">
        <v>9</v>
      </c>
    </row>
    <row r="853" spans="2:7" x14ac:dyDescent="0.2">
      <c r="B853" s="10">
        <v>9000852</v>
      </c>
      <c r="C853" s="10" t="s">
        <v>910</v>
      </c>
      <c r="D853" s="10" t="s">
        <v>2511</v>
      </c>
      <c r="E853" s="10" t="s">
        <v>1680</v>
      </c>
      <c r="F853" s="10" t="s">
        <v>50</v>
      </c>
      <c r="G853" s="10">
        <v>10</v>
      </c>
    </row>
    <row r="854" spans="2:7" x14ac:dyDescent="0.2">
      <c r="B854" s="10">
        <v>9000853</v>
      </c>
      <c r="C854" s="10" t="s">
        <v>911</v>
      </c>
      <c r="D854" s="10" t="s">
        <v>2512</v>
      </c>
      <c r="E854" s="10" t="s">
        <v>1679</v>
      </c>
      <c r="F854" s="10" t="s">
        <v>53</v>
      </c>
      <c r="G854" s="10">
        <v>1</v>
      </c>
    </row>
    <row r="855" spans="2:7" x14ac:dyDescent="0.2">
      <c r="B855" s="10">
        <v>9000854</v>
      </c>
      <c r="C855" s="10" t="s">
        <v>912</v>
      </c>
      <c r="D855" s="10" t="s">
        <v>2513</v>
      </c>
      <c r="E855" s="10" t="s">
        <v>1679</v>
      </c>
      <c r="F855" s="10" t="s">
        <v>53</v>
      </c>
      <c r="G855" s="10">
        <v>3</v>
      </c>
    </row>
    <row r="856" spans="2:7" x14ac:dyDescent="0.2">
      <c r="B856" s="10">
        <v>9000855</v>
      </c>
      <c r="C856" s="10" t="s">
        <v>913</v>
      </c>
      <c r="D856" s="10" t="s">
        <v>2514</v>
      </c>
      <c r="E856" s="10" t="s">
        <v>1679</v>
      </c>
      <c r="F856" s="10" t="s">
        <v>53</v>
      </c>
      <c r="G856" s="10">
        <v>6</v>
      </c>
    </row>
    <row r="857" spans="2:7" x14ac:dyDescent="0.2">
      <c r="B857" s="10">
        <v>9000856</v>
      </c>
      <c r="C857" s="10" t="s">
        <v>914</v>
      </c>
      <c r="D857" s="10" t="s">
        <v>2515</v>
      </c>
      <c r="E857" s="10" t="s">
        <v>1680</v>
      </c>
      <c r="F857" s="10" t="s">
        <v>52</v>
      </c>
      <c r="G857" s="10">
        <v>6</v>
      </c>
    </row>
    <row r="858" spans="2:7" x14ac:dyDescent="0.2">
      <c r="B858" s="10">
        <v>9000857</v>
      </c>
      <c r="C858" s="10" t="s">
        <v>915</v>
      </c>
      <c r="D858" s="10" t="s">
        <v>2516</v>
      </c>
      <c r="E858" s="10" t="s">
        <v>1680</v>
      </c>
      <c r="F858" s="10" t="s">
        <v>53</v>
      </c>
      <c r="G858" s="10">
        <v>2</v>
      </c>
    </row>
    <row r="859" spans="2:7" x14ac:dyDescent="0.2">
      <c r="B859" s="10">
        <v>9000858</v>
      </c>
      <c r="C859" s="10" t="s">
        <v>916</v>
      </c>
      <c r="D859" s="10" t="s">
        <v>2517</v>
      </c>
      <c r="E859" s="10" t="s">
        <v>1680</v>
      </c>
      <c r="F859" s="10" t="s">
        <v>53</v>
      </c>
      <c r="G859" s="10">
        <v>2</v>
      </c>
    </row>
    <row r="860" spans="2:7" x14ac:dyDescent="0.2">
      <c r="B860" s="10">
        <v>9000859</v>
      </c>
      <c r="C860" s="10" t="s">
        <v>917</v>
      </c>
      <c r="D860" s="10" t="s">
        <v>2518</v>
      </c>
      <c r="E860" s="10" t="s">
        <v>1680</v>
      </c>
      <c r="F860" s="10" t="s">
        <v>53</v>
      </c>
      <c r="G860" s="10">
        <v>5</v>
      </c>
    </row>
    <row r="861" spans="2:7" x14ac:dyDescent="0.2">
      <c r="B861" s="10">
        <v>9000860</v>
      </c>
      <c r="C861" s="10" t="s">
        <v>918</v>
      </c>
      <c r="D861" s="10" t="s">
        <v>2519</v>
      </c>
      <c r="E861" s="10" t="s">
        <v>1679</v>
      </c>
      <c r="F861" s="10" t="s">
        <v>49</v>
      </c>
      <c r="G861" s="10">
        <v>4</v>
      </c>
    </row>
    <row r="862" spans="2:7" x14ac:dyDescent="0.2">
      <c r="B862" s="10">
        <v>9000861</v>
      </c>
      <c r="C862" s="10" t="s">
        <v>919</v>
      </c>
      <c r="D862" s="10" t="s">
        <v>2520</v>
      </c>
      <c r="E862" s="10" t="s">
        <v>1679</v>
      </c>
      <c r="F862" s="10" t="s">
        <v>49</v>
      </c>
      <c r="G862" s="10">
        <v>2</v>
      </c>
    </row>
    <row r="863" spans="2:7" x14ac:dyDescent="0.2">
      <c r="B863" s="10">
        <v>9000862</v>
      </c>
      <c r="C863" s="10" t="s">
        <v>920</v>
      </c>
      <c r="D863" s="10" t="s">
        <v>2521</v>
      </c>
      <c r="E863" s="10" t="s">
        <v>1680</v>
      </c>
      <c r="F863" s="10" t="s">
        <v>48</v>
      </c>
      <c r="G863" s="10">
        <v>4</v>
      </c>
    </row>
    <row r="864" spans="2:7" x14ac:dyDescent="0.2">
      <c r="B864" s="10">
        <v>9000863</v>
      </c>
      <c r="C864" s="10" t="s">
        <v>921</v>
      </c>
      <c r="D864" s="10" t="s">
        <v>2522</v>
      </c>
      <c r="E864" s="10" t="s">
        <v>1680</v>
      </c>
      <c r="F864" s="10" t="s">
        <v>53</v>
      </c>
      <c r="G864" s="10">
        <v>8</v>
      </c>
    </row>
    <row r="865" spans="2:7" x14ac:dyDescent="0.2">
      <c r="B865" s="10">
        <v>9000864</v>
      </c>
      <c r="C865" s="10" t="s">
        <v>922</v>
      </c>
      <c r="D865" s="10" t="s">
        <v>2523</v>
      </c>
      <c r="E865" s="10" t="s">
        <v>1679</v>
      </c>
      <c r="F865" s="10" t="s">
        <v>50</v>
      </c>
      <c r="G865" s="10">
        <v>7</v>
      </c>
    </row>
    <row r="866" spans="2:7" x14ac:dyDescent="0.2">
      <c r="B866" s="10">
        <v>9000865</v>
      </c>
      <c r="C866" s="10" t="s">
        <v>923</v>
      </c>
      <c r="D866" s="10" t="s">
        <v>2524</v>
      </c>
      <c r="E866" s="10" t="s">
        <v>1679</v>
      </c>
      <c r="F866" s="10" t="s">
        <v>49</v>
      </c>
      <c r="G866" s="10">
        <v>8</v>
      </c>
    </row>
    <row r="867" spans="2:7" x14ac:dyDescent="0.2">
      <c r="B867" s="10">
        <v>9000866</v>
      </c>
      <c r="C867" s="10" t="s">
        <v>924</v>
      </c>
      <c r="D867" s="10" t="s">
        <v>2525</v>
      </c>
      <c r="E867" s="10" t="s">
        <v>1679</v>
      </c>
      <c r="F867" s="10" t="s">
        <v>50</v>
      </c>
      <c r="G867" s="10">
        <v>10</v>
      </c>
    </row>
    <row r="868" spans="2:7" x14ac:dyDescent="0.2">
      <c r="B868" s="10">
        <v>9000867</v>
      </c>
      <c r="C868" s="10" t="s">
        <v>925</v>
      </c>
      <c r="D868" s="10" t="s">
        <v>2526</v>
      </c>
      <c r="E868" s="10" t="s">
        <v>1679</v>
      </c>
      <c r="F868" s="10" t="s">
        <v>53</v>
      </c>
      <c r="G868" s="10">
        <v>3</v>
      </c>
    </row>
    <row r="869" spans="2:7" x14ac:dyDescent="0.2">
      <c r="B869" s="10">
        <v>9000868</v>
      </c>
      <c r="C869" s="10" t="s">
        <v>926</v>
      </c>
      <c r="D869" s="10" t="s">
        <v>2180</v>
      </c>
      <c r="E869" s="10" t="s">
        <v>1679</v>
      </c>
      <c r="F869" s="10" t="s">
        <v>53</v>
      </c>
      <c r="G869" s="10">
        <v>6</v>
      </c>
    </row>
    <row r="870" spans="2:7" x14ac:dyDescent="0.2">
      <c r="B870" s="10">
        <v>9000869</v>
      </c>
      <c r="C870" s="10" t="s">
        <v>927</v>
      </c>
      <c r="D870" s="10" t="s">
        <v>2527</v>
      </c>
      <c r="E870" s="10" t="s">
        <v>1679</v>
      </c>
      <c r="F870" s="10" t="s">
        <v>53</v>
      </c>
      <c r="G870" s="10">
        <v>10</v>
      </c>
    </row>
    <row r="871" spans="2:7" x14ac:dyDescent="0.2">
      <c r="B871" s="10">
        <v>9000870</v>
      </c>
      <c r="C871" s="10" t="s">
        <v>928</v>
      </c>
      <c r="D871" s="10" t="s">
        <v>2528</v>
      </c>
      <c r="E871" s="10" t="s">
        <v>1679</v>
      </c>
      <c r="F871" s="10" t="s">
        <v>48</v>
      </c>
      <c r="G871" s="10">
        <v>4</v>
      </c>
    </row>
    <row r="872" spans="2:7" x14ac:dyDescent="0.2">
      <c r="B872" s="10">
        <v>9000871</v>
      </c>
      <c r="C872" s="10" t="s">
        <v>929</v>
      </c>
      <c r="D872" s="10" t="s">
        <v>2529</v>
      </c>
      <c r="E872" s="10" t="s">
        <v>1679</v>
      </c>
      <c r="F872" s="10" t="s">
        <v>50</v>
      </c>
      <c r="G872" s="10">
        <v>8</v>
      </c>
    </row>
    <row r="873" spans="2:7" x14ac:dyDescent="0.2">
      <c r="B873" s="10">
        <v>9000872</v>
      </c>
      <c r="C873" s="10" t="s">
        <v>930</v>
      </c>
      <c r="D873" s="10" t="s">
        <v>2469</v>
      </c>
      <c r="E873" s="10" t="s">
        <v>1680</v>
      </c>
      <c r="F873" s="10" t="s">
        <v>49</v>
      </c>
      <c r="G873" s="10">
        <v>4</v>
      </c>
    </row>
    <row r="874" spans="2:7" x14ac:dyDescent="0.2">
      <c r="B874" s="10">
        <v>9000873</v>
      </c>
      <c r="C874" s="10" t="s">
        <v>931</v>
      </c>
      <c r="D874" s="10" t="s">
        <v>2530</v>
      </c>
      <c r="E874" s="10" t="s">
        <v>1679</v>
      </c>
      <c r="F874" s="10" t="s">
        <v>49</v>
      </c>
      <c r="G874" s="10">
        <v>4</v>
      </c>
    </row>
    <row r="875" spans="2:7" x14ac:dyDescent="0.2">
      <c r="B875" s="10">
        <v>9000874</v>
      </c>
      <c r="C875" s="10" t="s">
        <v>932</v>
      </c>
      <c r="D875" s="10" t="s">
        <v>2531</v>
      </c>
      <c r="E875" s="10" t="s">
        <v>1680</v>
      </c>
      <c r="F875" s="10" t="s">
        <v>50</v>
      </c>
      <c r="G875" s="10">
        <v>5</v>
      </c>
    </row>
    <row r="876" spans="2:7" x14ac:dyDescent="0.2">
      <c r="B876" s="10">
        <v>9000875</v>
      </c>
      <c r="C876" s="10" t="s">
        <v>933</v>
      </c>
      <c r="D876" s="10" t="s">
        <v>2532</v>
      </c>
      <c r="E876" s="10" t="s">
        <v>1679</v>
      </c>
      <c r="F876" s="10" t="s">
        <v>53</v>
      </c>
      <c r="G876" s="10">
        <v>2</v>
      </c>
    </row>
    <row r="877" spans="2:7" x14ac:dyDescent="0.2">
      <c r="B877" s="10">
        <v>9000876</v>
      </c>
      <c r="C877" s="10" t="s">
        <v>934</v>
      </c>
      <c r="D877" s="10" t="s">
        <v>2533</v>
      </c>
      <c r="E877" s="10" t="s">
        <v>1679</v>
      </c>
      <c r="F877" s="10" t="s">
        <v>51</v>
      </c>
      <c r="G877" s="10">
        <v>6</v>
      </c>
    </row>
    <row r="878" spans="2:7" x14ac:dyDescent="0.2">
      <c r="B878" s="10">
        <v>9000877</v>
      </c>
      <c r="C878" s="10" t="s">
        <v>935</v>
      </c>
      <c r="D878" s="10" t="s">
        <v>2534</v>
      </c>
      <c r="E878" s="10" t="s">
        <v>1679</v>
      </c>
      <c r="F878" s="10" t="s">
        <v>49</v>
      </c>
      <c r="G878" s="10">
        <v>9</v>
      </c>
    </row>
    <row r="879" spans="2:7" x14ac:dyDescent="0.2">
      <c r="B879" s="10">
        <v>9000878</v>
      </c>
      <c r="C879" s="10" t="s">
        <v>936</v>
      </c>
      <c r="D879" s="10" t="s">
        <v>2535</v>
      </c>
      <c r="E879" s="10" t="s">
        <v>1679</v>
      </c>
      <c r="F879" s="10" t="s">
        <v>53</v>
      </c>
      <c r="G879" s="10">
        <v>5</v>
      </c>
    </row>
    <row r="880" spans="2:7" x14ac:dyDescent="0.2">
      <c r="B880" s="10">
        <v>9000879</v>
      </c>
      <c r="C880" s="10" t="s">
        <v>937</v>
      </c>
      <c r="D880" s="10" t="s">
        <v>2536</v>
      </c>
      <c r="E880" s="10" t="s">
        <v>1679</v>
      </c>
      <c r="F880" s="10" t="s">
        <v>49</v>
      </c>
      <c r="G880" s="10">
        <v>5</v>
      </c>
    </row>
    <row r="881" spans="2:7" x14ac:dyDescent="0.2">
      <c r="B881" s="10">
        <v>9000880</v>
      </c>
      <c r="C881" s="10" t="s">
        <v>938</v>
      </c>
      <c r="D881" s="10" t="s">
        <v>2537</v>
      </c>
      <c r="E881" s="10" t="s">
        <v>1679</v>
      </c>
      <c r="F881" s="10" t="s">
        <v>50</v>
      </c>
      <c r="G881" s="10">
        <v>7</v>
      </c>
    </row>
    <row r="882" spans="2:7" x14ac:dyDescent="0.2">
      <c r="B882" s="10">
        <v>9000881</v>
      </c>
      <c r="C882" s="10" t="s">
        <v>939</v>
      </c>
      <c r="D882" s="10" t="s">
        <v>2538</v>
      </c>
      <c r="E882" s="10" t="s">
        <v>1679</v>
      </c>
      <c r="F882" s="10" t="s">
        <v>50</v>
      </c>
      <c r="G882" s="10">
        <v>2</v>
      </c>
    </row>
    <row r="883" spans="2:7" x14ac:dyDescent="0.2">
      <c r="B883" s="10">
        <v>9000882</v>
      </c>
      <c r="C883" s="10" t="s">
        <v>940</v>
      </c>
      <c r="D883" s="10" t="s">
        <v>2539</v>
      </c>
      <c r="E883" s="10" t="s">
        <v>1679</v>
      </c>
      <c r="F883" s="10" t="s">
        <v>49</v>
      </c>
      <c r="G883" s="10">
        <v>7</v>
      </c>
    </row>
    <row r="884" spans="2:7" x14ac:dyDescent="0.2">
      <c r="B884" s="10">
        <v>9000883</v>
      </c>
      <c r="C884" s="10" t="s">
        <v>941</v>
      </c>
      <c r="D884" s="10" t="s">
        <v>2540</v>
      </c>
      <c r="E884" s="10" t="s">
        <v>1680</v>
      </c>
      <c r="F884" s="10" t="s">
        <v>53</v>
      </c>
      <c r="G884" s="10">
        <v>7</v>
      </c>
    </row>
    <row r="885" spans="2:7" x14ac:dyDescent="0.2">
      <c r="B885" s="10">
        <v>9000884</v>
      </c>
      <c r="C885" s="10" t="s">
        <v>942</v>
      </c>
      <c r="D885" s="10" t="s">
        <v>2541</v>
      </c>
      <c r="E885" s="10" t="s">
        <v>1680</v>
      </c>
      <c r="F885" s="10" t="s">
        <v>53</v>
      </c>
      <c r="G885" s="10">
        <v>3</v>
      </c>
    </row>
    <row r="886" spans="2:7" x14ac:dyDescent="0.2">
      <c r="B886" s="10">
        <v>9000885</v>
      </c>
      <c r="C886" s="10" t="s">
        <v>943</v>
      </c>
      <c r="D886" s="10" t="s">
        <v>2542</v>
      </c>
      <c r="E886" s="10" t="s">
        <v>1679</v>
      </c>
      <c r="F886" s="10" t="s">
        <v>53</v>
      </c>
      <c r="G886" s="10">
        <v>10</v>
      </c>
    </row>
    <row r="887" spans="2:7" x14ac:dyDescent="0.2">
      <c r="B887" s="10">
        <v>9000886</v>
      </c>
      <c r="C887" s="10" t="s">
        <v>944</v>
      </c>
      <c r="D887" s="10" t="s">
        <v>2543</v>
      </c>
      <c r="E887" s="10" t="s">
        <v>1679</v>
      </c>
      <c r="F887" s="10" t="s">
        <v>53</v>
      </c>
      <c r="G887" s="10">
        <v>9</v>
      </c>
    </row>
    <row r="888" spans="2:7" x14ac:dyDescent="0.2">
      <c r="B888" s="10">
        <v>9000887</v>
      </c>
      <c r="C888" s="10" t="s">
        <v>945</v>
      </c>
      <c r="D888" s="10" t="s">
        <v>2544</v>
      </c>
      <c r="E888" s="10" t="s">
        <v>1680</v>
      </c>
      <c r="F888" s="10" t="s">
        <v>53</v>
      </c>
      <c r="G888" s="10">
        <v>9</v>
      </c>
    </row>
    <row r="889" spans="2:7" x14ac:dyDescent="0.2">
      <c r="B889" s="10">
        <v>9000888</v>
      </c>
      <c r="C889" s="10" t="s">
        <v>946</v>
      </c>
      <c r="D889" s="10" t="s">
        <v>2545</v>
      </c>
      <c r="E889" s="10" t="s">
        <v>1679</v>
      </c>
      <c r="F889" s="10" t="s">
        <v>53</v>
      </c>
      <c r="G889" s="10">
        <v>2</v>
      </c>
    </row>
    <row r="890" spans="2:7" x14ac:dyDescent="0.2">
      <c r="B890" s="10">
        <v>9000889</v>
      </c>
      <c r="C890" s="10" t="s">
        <v>947</v>
      </c>
      <c r="D890" s="10" t="s">
        <v>2546</v>
      </c>
      <c r="E890" s="10" t="s">
        <v>1680</v>
      </c>
      <c r="F890" s="10" t="s">
        <v>53</v>
      </c>
      <c r="G890" s="10">
        <v>3</v>
      </c>
    </row>
    <row r="891" spans="2:7" x14ac:dyDescent="0.2">
      <c r="B891" s="10">
        <v>9000890</v>
      </c>
      <c r="C891" s="10" t="s">
        <v>948</v>
      </c>
      <c r="D891" s="10" t="s">
        <v>2547</v>
      </c>
      <c r="E891" s="10" t="s">
        <v>1679</v>
      </c>
      <c r="F891" s="10" t="s">
        <v>53</v>
      </c>
      <c r="G891" s="10">
        <v>4</v>
      </c>
    </row>
    <row r="892" spans="2:7" x14ac:dyDescent="0.2">
      <c r="B892" s="10">
        <v>9000891</v>
      </c>
      <c r="C892" s="10" t="s">
        <v>949</v>
      </c>
      <c r="D892" s="10" t="s">
        <v>2548</v>
      </c>
      <c r="E892" s="10" t="s">
        <v>1680</v>
      </c>
      <c r="F892" s="10" t="s">
        <v>53</v>
      </c>
      <c r="G892" s="10">
        <v>5</v>
      </c>
    </row>
    <row r="893" spans="2:7" x14ac:dyDescent="0.2">
      <c r="B893" s="10">
        <v>9000892</v>
      </c>
      <c r="C893" s="10" t="s">
        <v>950</v>
      </c>
      <c r="D893" s="10" t="s">
        <v>2549</v>
      </c>
      <c r="E893" s="10" t="s">
        <v>1679</v>
      </c>
      <c r="F893" s="10" t="s">
        <v>53</v>
      </c>
      <c r="G893" s="10">
        <v>1</v>
      </c>
    </row>
    <row r="894" spans="2:7" x14ac:dyDescent="0.2">
      <c r="B894" s="10">
        <v>9000893</v>
      </c>
      <c r="C894" s="10" t="s">
        <v>951</v>
      </c>
      <c r="D894" s="10" t="s">
        <v>2550</v>
      </c>
      <c r="E894" s="10" t="s">
        <v>1680</v>
      </c>
      <c r="F894" s="10" t="s">
        <v>53</v>
      </c>
      <c r="G894" s="10">
        <v>1</v>
      </c>
    </row>
    <row r="895" spans="2:7" x14ac:dyDescent="0.2">
      <c r="B895" s="10">
        <v>9000894</v>
      </c>
      <c r="C895" s="10" t="s">
        <v>952</v>
      </c>
      <c r="D895" s="10" t="s">
        <v>2551</v>
      </c>
      <c r="E895" s="10" t="s">
        <v>1680</v>
      </c>
      <c r="F895" s="10" t="s">
        <v>53</v>
      </c>
      <c r="G895" s="10">
        <v>8</v>
      </c>
    </row>
    <row r="896" spans="2:7" x14ac:dyDescent="0.2">
      <c r="B896" s="10">
        <v>9000895</v>
      </c>
      <c r="C896" s="10" t="s">
        <v>953</v>
      </c>
      <c r="D896" s="10" t="s">
        <v>2552</v>
      </c>
      <c r="E896" s="10" t="s">
        <v>1680</v>
      </c>
      <c r="F896" s="10" t="s">
        <v>53</v>
      </c>
      <c r="G896" s="10">
        <v>4</v>
      </c>
    </row>
    <row r="897" spans="2:7" x14ac:dyDescent="0.2">
      <c r="B897" s="10">
        <v>9000896</v>
      </c>
      <c r="C897" s="10" t="s">
        <v>954</v>
      </c>
      <c r="D897" s="10" t="s">
        <v>2553</v>
      </c>
      <c r="E897" s="10" t="s">
        <v>1679</v>
      </c>
      <c r="F897" s="10" t="s">
        <v>53</v>
      </c>
      <c r="G897" s="10">
        <v>9</v>
      </c>
    </row>
    <row r="898" spans="2:7" x14ac:dyDescent="0.2">
      <c r="B898" s="10">
        <v>9000897</v>
      </c>
      <c r="C898" s="10" t="s">
        <v>955</v>
      </c>
      <c r="D898" s="10" t="s">
        <v>2554</v>
      </c>
      <c r="E898" s="10" t="s">
        <v>1680</v>
      </c>
      <c r="F898" s="10" t="s">
        <v>53</v>
      </c>
      <c r="G898" s="10">
        <v>9</v>
      </c>
    </row>
    <row r="899" spans="2:7" x14ac:dyDescent="0.2">
      <c r="B899" s="10">
        <v>9000898</v>
      </c>
      <c r="C899" s="10" t="s">
        <v>956</v>
      </c>
      <c r="D899" s="10" t="s">
        <v>2555</v>
      </c>
      <c r="E899" s="10" t="s">
        <v>1680</v>
      </c>
      <c r="F899" s="10" t="s">
        <v>53</v>
      </c>
      <c r="G899" s="10">
        <v>2</v>
      </c>
    </row>
    <row r="900" spans="2:7" x14ac:dyDescent="0.2">
      <c r="B900" s="10">
        <v>9000899</v>
      </c>
      <c r="C900" s="10" t="s">
        <v>957</v>
      </c>
      <c r="D900" s="10" t="s">
        <v>2556</v>
      </c>
      <c r="E900" s="10" t="s">
        <v>1680</v>
      </c>
      <c r="F900" s="10" t="s">
        <v>53</v>
      </c>
      <c r="G900" s="10">
        <v>8</v>
      </c>
    </row>
    <row r="901" spans="2:7" x14ac:dyDescent="0.2">
      <c r="B901" s="10">
        <v>9000900</v>
      </c>
      <c r="C901" s="10" t="s">
        <v>958</v>
      </c>
      <c r="D901" s="10" t="s">
        <v>2557</v>
      </c>
      <c r="E901" s="10" t="s">
        <v>1679</v>
      </c>
      <c r="F901" s="10" t="s">
        <v>53</v>
      </c>
      <c r="G901" s="10">
        <v>6</v>
      </c>
    </row>
    <row r="902" spans="2:7" x14ac:dyDescent="0.2">
      <c r="B902" s="10">
        <v>9000901</v>
      </c>
      <c r="C902" s="10" t="s">
        <v>959</v>
      </c>
      <c r="D902" s="10" t="s">
        <v>2558</v>
      </c>
      <c r="E902" s="10" t="s">
        <v>1679</v>
      </c>
      <c r="F902" s="10" t="s">
        <v>53</v>
      </c>
      <c r="G902" s="10">
        <v>9</v>
      </c>
    </row>
    <row r="903" spans="2:7" x14ac:dyDescent="0.2">
      <c r="B903" s="10">
        <v>9000902</v>
      </c>
      <c r="C903" s="10" t="s">
        <v>960</v>
      </c>
      <c r="D903" s="10" t="s">
        <v>2559</v>
      </c>
      <c r="E903" s="10" t="s">
        <v>1679</v>
      </c>
      <c r="F903" s="10" t="s">
        <v>53</v>
      </c>
      <c r="G903" s="10">
        <v>10</v>
      </c>
    </row>
    <row r="904" spans="2:7" x14ac:dyDescent="0.2">
      <c r="B904" s="10">
        <v>9000903</v>
      </c>
      <c r="C904" s="10" t="s">
        <v>961</v>
      </c>
      <c r="D904" s="10" t="s">
        <v>2560</v>
      </c>
      <c r="E904" s="10" t="s">
        <v>1680</v>
      </c>
      <c r="F904" s="10" t="s">
        <v>53</v>
      </c>
      <c r="G904" s="10">
        <v>1</v>
      </c>
    </row>
    <row r="905" spans="2:7" x14ac:dyDescent="0.2">
      <c r="B905" s="10">
        <v>9000904</v>
      </c>
      <c r="C905" s="10" t="s">
        <v>962</v>
      </c>
      <c r="D905" s="10" t="s">
        <v>2561</v>
      </c>
      <c r="E905" s="10" t="s">
        <v>1679</v>
      </c>
      <c r="F905" s="10" t="s">
        <v>53</v>
      </c>
      <c r="G905" s="10">
        <v>7</v>
      </c>
    </row>
    <row r="906" spans="2:7" x14ac:dyDescent="0.2">
      <c r="B906" s="10">
        <v>9000905</v>
      </c>
      <c r="C906" s="10" t="s">
        <v>963</v>
      </c>
      <c r="D906" s="10" t="s">
        <v>2562</v>
      </c>
      <c r="E906" s="10" t="s">
        <v>1679</v>
      </c>
      <c r="F906" s="10" t="s">
        <v>53</v>
      </c>
      <c r="G906" s="10">
        <v>9</v>
      </c>
    </row>
    <row r="907" spans="2:7" x14ac:dyDescent="0.2">
      <c r="B907" s="10">
        <v>9000906</v>
      </c>
      <c r="C907" s="10" t="s">
        <v>964</v>
      </c>
      <c r="D907" s="10" t="s">
        <v>2563</v>
      </c>
      <c r="E907" s="10" t="s">
        <v>1680</v>
      </c>
      <c r="F907" s="10" t="s">
        <v>53</v>
      </c>
      <c r="G907" s="10">
        <v>7</v>
      </c>
    </row>
    <row r="908" spans="2:7" x14ac:dyDescent="0.2">
      <c r="B908" s="10">
        <v>9000907</v>
      </c>
      <c r="C908" s="10" t="s">
        <v>965</v>
      </c>
      <c r="D908" s="10" t="s">
        <v>2564</v>
      </c>
      <c r="E908" s="10" t="s">
        <v>1679</v>
      </c>
      <c r="F908" s="10" t="s">
        <v>53</v>
      </c>
      <c r="G908" s="10">
        <v>4</v>
      </c>
    </row>
    <row r="909" spans="2:7" x14ac:dyDescent="0.2">
      <c r="B909" s="10">
        <v>9000908</v>
      </c>
      <c r="C909" s="10" t="s">
        <v>966</v>
      </c>
      <c r="D909" s="10" t="s">
        <v>2565</v>
      </c>
      <c r="E909" s="10" t="s">
        <v>1680</v>
      </c>
      <c r="F909" s="10" t="s">
        <v>53</v>
      </c>
      <c r="G909" s="10">
        <v>6</v>
      </c>
    </row>
    <row r="910" spans="2:7" x14ac:dyDescent="0.2">
      <c r="B910" s="10">
        <v>9000909</v>
      </c>
      <c r="C910" s="10" t="s">
        <v>967</v>
      </c>
      <c r="D910" s="10" t="s">
        <v>2566</v>
      </c>
      <c r="E910" s="10" t="s">
        <v>1680</v>
      </c>
      <c r="F910" s="10" t="s">
        <v>53</v>
      </c>
      <c r="G910" s="10">
        <v>4</v>
      </c>
    </row>
    <row r="911" spans="2:7" x14ac:dyDescent="0.2">
      <c r="B911" s="10">
        <v>9000910</v>
      </c>
      <c r="C911" s="10" t="s">
        <v>968</v>
      </c>
      <c r="D911" s="10" t="s">
        <v>2567</v>
      </c>
      <c r="E911" s="10" t="s">
        <v>1680</v>
      </c>
      <c r="F911" s="10" t="s">
        <v>53</v>
      </c>
      <c r="G911" s="10">
        <v>10</v>
      </c>
    </row>
    <row r="912" spans="2:7" x14ac:dyDescent="0.2">
      <c r="B912" s="10">
        <v>9000911</v>
      </c>
      <c r="C912" s="10" t="s">
        <v>969</v>
      </c>
      <c r="D912" s="10" t="s">
        <v>2568</v>
      </c>
      <c r="E912" s="10" t="s">
        <v>1680</v>
      </c>
      <c r="F912" s="10" t="s">
        <v>53</v>
      </c>
      <c r="G912" s="10">
        <v>3</v>
      </c>
    </row>
    <row r="913" spans="2:7" x14ac:dyDescent="0.2">
      <c r="B913" s="10">
        <v>9000912</v>
      </c>
      <c r="C913" s="10" t="s">
        <v>970</v>
      </c>
      <c r="D913" s="10" t="s">
        <v>2569</v>
      </c>
      <c r="E913" s="10" t="s">
        <v>1680</v>
      </c>
      <c r="F913" s="10" t="s">
        <v>53</v>
      </c>
      <c r="G913" s="10">
        <v>8</v>
      </c>
    </row>
    <row r="914" spans="2:7" x14ac:dyDescent="0.2">
      <c r="B914" s="10">
        <v>9000913</v>
      </c>
      <c r="C914" s="10" t="s">
        <v>971</v>
      </c>
      <c r="D914" s="10" t="s">
        <v>2570</v>
      </c>
      <c r="E914" s="10" t="s">
        <v>1679</v>
      </c>
      <c r="F914" s="10" t="s">
        <v>53</v>
      </c>
      <c r="G914" s="10">
        <v>8</v>
      </c>
    </row>
    <row r="915" spans="2:7" x14ac:dyDescent="0.2">
      <c r="B915" s="10">
        <v>9000914</v>
      </c>
      <c r="C915" s="10" t="s">
        <v>972</v>
      </c>
      <c r="D915" s="10" t="s">
        <v>2571</v>
      </c>
      <c r="E915" s="10" t="s">
        <v>1679</v>
      </c>
      <c r="F915" s="10" t="s">
        <v>53</v>
      </c>
      <c r="G915" s="10">
        <v>3</v>
      </c>
    </row>
    <row r="916" spans="2:7" x14ac:dyDescent="0.2">
      <c r="B916" s="10">
        <v>9000915</v>
      </c>
      <c r="C916" s="10" t="s">
        <v>973</v>
      </c>
      <c r="D916" s="10" t="s">
        <v>2572</v>
      </c>
      <c r="E916" s="10" t="s">
        <v>1679</v>
      </c>
      <c r="F916" s="10" t="s">
        <v>53</v>
      </c>
      <c r="G916" s="10">
        <v>5</v>
      </c>
    </row>
    <row r="917" spans="2:7" x14ac:dyDescent="0.2">
      <c r="B917" s="10">
        <v>9000916</v>
      </c>
      <c r="C917" s="10" t="s">
        <v>974</v>
      </c>
      <c r="D917" s="10" t="s">
        <v>2573</v>
      </c>
      <c r="E917" s="10" t="s">
        <v>1680</v>
      </c>
      <c r="F917" s="10" t="s">
        <v>53</v>
      </c>
      <c r="G917" s="10">
        <v>2</v>
      </c>
    </row>
    <row r="918" spans="2:7" x14ac:dyDescent="0.2">
      <c r="B918" s="10">
        <v>9000917</v>
      </c>
      <c r="C918" s="10" t="s">
        <v>975</v>
      </c>
      <c r="D918" s="10" t="s">
        <v>2574</v>
      </c>
      <c r="E918" s="10" t="s">
        <v>1680</v>
      </c>
      <c r="F918" s="10" t="s">
        <v>53</v>
      </c>
      <c r="G918" s="10">
        <v>9</v>
      </c>
    </row>
    <row r="919" spans="2:7" x14ac:dyDescent="0.2">
      <c r="B919" s="10">
        <v>9000918</v>
      </c>
      <c r="C919" s="10" t="s">
        <v>976</v>
      </c>
      <c r="D919" s="10" t="s">
        <v>2575</v>
      </c>
      <c r="E919" s="10" t="s">
        <v>1680</v>
      </c>
      <c r="F919" s="10" t="s">
        <v>53</v>
      </c>
      <c r="G919" s="10">
        <v>1</v>
      </c>
    </row>
    <row r="920" spans="2:7" x14ac:dyDescent="0.2">
      <c r="B920" s="10">
        <v>9000919</v>
      </c>
      <c r="C920" s="10" t="s">
        <v>977</v>
      </c>
      <c r="D920" s="10" t="s">
        <v>2576</v>
      </c>
      <c r="E920" s="10" t="s">
        <v>1680</v>
      </c>
      <c r="F920" s="10" t="s">
        <v>53</v>
      </c>
      <c r="G920" s="10">
        <v>1</v>
      </c>
    </row>
    <row r="921" spans="2:7" x14ac:dyDescent="0.2">
      <c r="B921" s="10">
        <v>9000920</v>
      </c>
      <c r="C921" s="10" t="s">
        <v>978</v>
      </c>
      <c r="D921" s="10" t="s">
        <v>2577</v>
      </c>
      <c r="E921" s="10" t="s">
        <v>1679</v>
      </c>
      <c r="F921" s="10" t="s">
        <v>53</v>
      </c>
      <c r="G921" s="10">
        <v>3</v>
      </c>
    </row>
    <row r="922" spans="2:7" x14ac:dyDescent="0.2">
      <c r="B922" s="10">
        <v>9000921</v>
      </c>
      <c r="C922" s="10" t="s">
        <v>979</v>
      </c>
      <c r="D922" s="10" t="s">
        <v>2578</v>
      </c>
      <c r="E922" s="10" t="s">
        <v>1679</v>
      </c>
      <c r="F922" s="10" t="s">
        <v>53</v>
      </c>
      <c r="G922" s="10">
        <v>7</v>
      </c>
    </row>
    <row r="923" spans="2:7" x14ac:dyDescent="0.2">
      <c r="B923" s="10">
        <v>9000922</v>
      </c>
      <c r="C923" s="10" t="s">
        <v>980</v>
      </c>
      <c r="D923" s="10" t="s">
        <v>1955</v>
      </c>
      <c r="E923" s="10" t="s">
        <v>1680</v>
      </c>
      <c r="F923" s="10" t="s">
        <v>53</v>
      </c>
      <c r="G923" s="10">
        <v>3</v>
      </c>
    </row>
    <row r="924" spans="2:7" x14ac:dyDescent="0.2">
      <c r="B924" s="10">
        <v>9000923</v>
      </c>
      <c r="C924" s="10" t="s">
        <v>981</v>
      </c>
      <c r="D924" s="10" t="s">
        <v>2579</v>
      </c>
      <c r="E924" s="10" t="s">
        <v>1679</v>
      </c>
      <c r="F924" s="10" t="s">
        <v>53</v>
      </c>
      <c r="G924" s="10">
        <v>6</v>
      </c>
    </row>
    <row r="925" spans="2:7" x14ac:dyDescent="0.2">
      <c r="B925" s="10">
        <v>9000924</v>
      </c>
      <c r="C925" s="10" t="s">
        <v>982</v>
      </c>
      <c r="D925" s="10" t="s">
        <v>2580</v>
      </c>
      <c r="E925" s="10" t="s">
        <v>1680</v>
      </c>
      <c r="F925" s="10" t="s">
        <v>53</v>
      </c>
      <c r="G925" s="10">
        <v>4</v>
      </c>
    </row>
    <row r="926" spans="2:7" x14ac:dyDescent="0.2">
      <c r="B926" s="10">
        <v>9000925</v>
      </c>
      <c r="C926" s="10" t="s">
        <v>983</v>
      </c>
      <c r="D926" s="10" t="s">
        <v>2581</v>
      </c>
      <c r="E926" s="10" t="s">
        <v>1679</v>
      </c>
      <c r="F926" s="10" t="s">
        <v>53</v>
      </c>
      <c r="G926" s="10">
        <v>2</v>
      </c>
    </row>
    <row r="927" spans="2:7" x14ac:dyDescent="0.2">
      <c r="B927" s="10">
        <v>9000926</v>
      </c>
      <c r="C927" s="10" t="s">
        <v>984</v>
      </c>
      <c r="D927" s="10" t="s">
        <v>2582</v>
      </c>
      <c r="E927" s="10" t="s">
        <v>1680</v>
      </c>
      <c r="F927" s="10" t="s">
        <v>53</v>
      </c>
      <c r="G927" s="10">
        <v>7</v>
      </c>
    </row>
    <row r="928" spans="2:7" x14ac:dyDescent="0.2">
      <c r="B928" s="10">
        <v>9000927</v>
      </c>
      <c r="C928" s="10" t="s">
        <v>985</v>
      </c>
      <c r="D928" s="10" t="s">
        <v>2583</v>
      </c>
      <c r="E928" s="10" t="s">
        <v>1680</v>
      </c>
      <c r="F928" s="10" t="s">
        <v>53</v>
      </c>
      <c r="G928" s="10">
        <v>9</v>
      </c>
    </row>
    <row r="929" spans="2:7" x14ac:dyDescent="0.2">
      <c r="B929" s="10">
        <v>9000928</v>
      </c>
      <c r="C929" s="10" t="s">
        <v>986</v>
      </c>
      <c r="D929" s="10" t="s">
        <v>2584</v>
      </c>
      <c r="E929" s="10" t="s">
        <v>1680</v>
      </c>
      <c r="F929" s="10" t="s">
        <v>53</v>
      </c>
      <c r="G929" s="10">
        <v>3</v>
      </c>
    </row>
    <row r="930" spans="2:7" x14ac:dyDescent="0.2">
      <c r="B930" s="10">
        <v>9000929</v>
      </c>
      <c r="C930" s="10" t="s">
        <v>987</v>
      </c>
      <c r="D930" s="10" t="s">
        <v>2585</v>
      </c>
      <c r="E930" s="10" t="s">
        <v>1679</v>
      </c>
      <c r="F930" s="10" t="s">
        <v>53</v>
      </c>
      <c r="G930" s="10">
        <v>6</v>
      </c>
    </row>
    <row r="931" spans="2:7" x14ac:dyDescent="0.2">
      <c r="B931" s="10">
        <v>9000930</v>
      </c>
      <c r="C931" s="10" t="s">
        <v>988</v>
      </c>
      <c r="D931" s="10" t="s">
        <v>2586</v>
      </c>
      <c r="E931" s="10" t="s">
        <v>1680</v>
      </c>
      <c r="F931" s="10" t="s">
        <v>53</v>
      </c>
      <c r="G931" s="10">
        <v>5</v>
      </c>
    </row>
    <row r="932" spans="2:7" x14ac:dyDescent="0.2">
      <c r="B932" s="10">
        <v>9000931</v>
      </c>
      <c r="C932" s="10" t="s">
        <v>989</v>
      </c>
      <c r="D932" s="10" t="s">
        <v>2587</v>
      </c>
      <c r="E932" s="10" t="s">
        <v>1679</v>
      </c>
      <c r="F932" s="10" t="s">
        <v>53</v>
      </c>
      <c r="G932" s="10">
        <v>10</v>
      </c>
    </row>
    <row r="933" spans="2:7" x14ac:dyDescent="0.2">
      <c r="B933" s="10">
        <v>9000932</v>
      </c>
      <c r="C933" s="10" t="s">
        <v>990</v>
      </c>
      <c r="D933" s="10" t="s">
        <v>2588</v>
      </c>
      <c r="E933" s="10" t="s">
        <v>1679</v>
      </c>
      <c r="F933" s="10" t="s">
        <v>53</v>
      </c>
      <c r="G933" s="10">
        <v>9</v>
      </c>
    </row>
    <row r="934" spans="2:7" x14ac:dyDescent="0.2">
      <c r="B934" s="10">
        <v>9000933</v>
      </c>
      <c r="C934" s="10" t="s">
        <v>991</v>
      </c>
      <c r="D934" s="10" t="s">
        <v>2589</v>
      </c>
      <c r="E934" s="10" t="s">
        <v>1680</v>
      </c>
      <c r="F934" s="10" t="s">
        <v>53</v>
      </c>
      <c r="G934" s="10">
        <v>8</v>
      </c>
    </row>
    <row r="935" spans="2:7" x14ac:dyDescent="0.2">
      <c r="B935" s="10">
        <v>9000934</v>
      </c>
      <c r="C935" s="10" t="s">
        <v>992</v>
      </c>
      <c r="D935" s="10" t="s">
        <v>2590</v>
      </c>
      <c r="E935" s="10" t="s">
        <v>1680</v>
      </c>
      <c r="F935" s="10" t="s">
        <v>53</v>
      </c>
      <c r="G935" s="10">
        <v>2</v>
      </c>
    </row>
    <row r="936" spans="2:7" x14ac:dyDescent="0.2">
      <c r="B936" s="10">
        <v>9000935</v>
      </c>
      <c r="C936" s="10" t="s">
        <v>993</v>
      </c>
      <c r="D936" s="10" t="s">
        <v>2591</v>
      </c>
      <c r="E936" s="10" t="s">
        <v>1679</v>
      </c>
      <c r="F936" s="10" t="s">
        <v>53</v>
      </c>
      <c r="G936" s="10">
        <v>3</v>
      </c>
    </row>
    <row r="937" spans="2:7" x14ac:dyDescent="0.2">
      <c r="B937" s="10">
        <v>9000936</v>
      </c>
      <c r="C937" s="10" t="s">
        <v>994</v>
      </c>
      <c r="D937" s="10" t="s">
        <v>2592</v>
      </c>
      <c r="E937" s="10" t="s">
        <v>1680</v>
      </c>
      <c r="F937" s="10" t="s">
        <v>53</v>
      </c>
      <c r="G937" s="10">
        <v>9</v>
      </c>
    </row>
    <row r="938" spans="2:7" x14ac:dyDescent="0.2">
      <c r="B938" s="10">
        <v>9000937</v>
      </c>
      <c r="C938" s="10" t="s">
        <v>995</v>
      </c>
      <c r="D938" s="10" t="s">
        <v>2593</v>
      </c>
      <c r="E938" s="10" t="s">
        <v>1680</v>
      </c>
      <c r="F938" s="10" t="s">
        <v>53</v>
      </c>
      <c r="G938" s="10">
        <v>1</v>
      </c>
    </row>
    <row r="939" spans="2:7" x14ac:dyDescent="0.2">
      <c r="B939" s="10">
        <v>9000938</v>
      </c>
      <c r="C939" s="10" t="s">
        <v>996</v>
      </c>
      <c r="D939" s="10" t="s">
        <v>2204</v>
      </c>
      <c r="E939" s="10" t="s">
        <v>1680</v>
      </c>
      <c r="F939" s="10" t="s">
        <v>53</v>
      </c>
      <c r="G939" s="10">
        <v>9</v>
      </c>
    </row>
    <row r="940" spans="2:7" x14ac:dyDescent="0.2">
      <c r="B940" s="10">
        <v>9000939</v>
      </c>
      <c r="C940" s="10" t="s">
        <v>997</v>
      </c>
      <c r="D940" s="10" t="s">
        <v>2594</v>
      </c>
      <c r="E940" s="10" t="s">
        <v>1679</v>
      </c>
      <c r="F940" s="10" t="s">
        <v>53</v>
      </c>
      <c r="G940" s="10">
        <v>2</v>
      </c>
    </row>
    <row r="941" spans="2:7" x14ac:dyDescent="0.2">
      <c r="B941" s="10">
        <v>9000940</v>
      </c>
      <c r="C941" s="10" t="s">
        <v>998</v>
      </c>
      <c r="D941" s="10" t="s">
        <v>2595</v>
      </c>
      <c r="E941" s="10" t="s">
        <v>1680</v>
      </c>
      <c r="F941" s="10" t="s">
        <v>53</v>
      </c>
      <c r="G941" s="10">
        <v>10</v>
      </c>
    </row>
    <row r="942" spans="2:7" x14ac:dyDescent="0.2">
      <c r="B942" s="10">
        <v>9000941</v>
      </c>
      <c r="C942" s="10" t="s">
        <v>999</v>
      </c>
      <c r="D942" s="10" t="s">
        <v>2596</v>
      </c>
      <c r="E942" s="10" t="s">
        <v>1679</v>
      </c>
      <c r="F942" s="10" t="s">
        <v>53</v>
      </c>
      <c r="G942" s="10">
        <v>10</v>
      </c>
    </row>
    <row r="943" spans="2:7" x14ac:dyDescent="0.2">
      <c r="B943" s="10">
        <v>9000942</v>
      </c>
      <c r="C943" s="10" t="s">
        <v>1000</v>
      </c>
      <c r="D943" s="10" t="s">
        <v>2597</v>
      </c>
      <c r="E943" s="10" t="s">
        <v>1679</v>
      </c>
      <c r="F943" s="10" t="s">
        <v>53</v>
      </c>
      <c r="G943" s="10">
        <v>2</v>
      </c>
    </row>
    <row r="944" spans="2:7" x14ac:dyDescent="0.2">
      <c r="B944" s="10">
        <v>9000943</v>
      </c>
      <c r="C944" s="10" t="s">
        <v>1001</v>
      </c>
      <c r="D944" s="10" t="s">
        <v>2598</v>
      </c>
      <c r="E944" s="10" t="s">
        <v>1679</v>
      </c>
      <c r="F944" s="10" t="s">
        <v>53</v>
      </c>
      <c r="G944" s="10">
        <v>4</v>
      </c>
    </row>
    <row r="945" spans="2:7" x14ac:dyDescent="0.2">
      <c r="B945" s="10">
        <v>9000944</v>
      </c>
      <c r="C945" s="10" t="s">
        <v>1002</v>
      </c>
      <c r="D945" s="10" t="s">
        <v>2599</v>
      </c>
      <c r="E945" s="10" t="s">
        <v>1680</v>
      </c>
      <c r="F945" s="10" t="s">
        <v>53</v>
      </c>
      <c r="G945" s="10">
        <v>7</v>
      </c>
    </row>
    <row r="946" spans="2:7" x14ac:dyDescent="0.2">
      <c r="B946" s="10">
        <v>9000945</v>
      </c>
      <c r="C946" s="10" t="s">
        <v>1003</v>
      </c>
      <c r="D946" s="10" t="s">
        <v>2600</v>
      </c>
      <c r="E946" s="10" t="s">
        <v>1679</v>
      </c>
      <c r="F946" s="10" t="s">
        <v>53</v>
      </c>
      <c r="G946" s="10">
        <v>6</v>
      </c>
    </row>
    <row r="947" spans="2:7" x14ac:dyDescent="0.2">
      <c r="B947" s="10">
        <v>9000946</v>
      </c>
      <c r="C947" s="10" t="s">
        <v>1004</v>
      </c>
      <c r="D947" s="10" t="s">
        <v>2032</v>
      </c>
      <c r="E947" s="10" t="s">
        <v>1679</v>
      </c>
      <c r="F947" s="10" t="s">
        <v>53</v>
      </c>
      <c r="G947" s="10">
        <v>3</v>
      </c>
    </row>
    <row r="948" spans="2:7" x14ac:dyDescent="0.2">
      <c r="B948" s="10">
        <v>9000947</v>
      </c>
      <c r="C948" s="10" t="s">
        <v>1005</v>
      </c>
      <c r="D948" s="10" t="s">
        <v>2601</v>
      </c>
      <c r="E948" s="10" t="s">
        <v>1680</v>
      </c>
      <c r="F948" s="10" t="s">
        <v>53</v>
      </c>
      <c r="G948" s="10">
        <v>2</v>
      </c>
    </row>
    <row r="949" spans="2:7" x14ac:dyDescent="0.2">
      <c r="B949" s="10">
        <v>9000948</v>
      </c>
      <c r="C949" s="10" t="s">
        <v>1006</v>
      </c>
      <c r="D949" s="10" t="s">
        <v>2602</v>
      </c>
      <c r="E949" s="10" t="s">
        <v>1679</v>
      </c>
      <c r="F949" s="10" t="s">
        <v>53</v>
      </c>
      <c r="G949" s="10">
        <v>10</v>
      </c>
    </row>
    <row r="950" spans="2:7" x14ac:dyDescent="0.2">
      <c r="B950" s="10">
        <v>9000949</v>
      </c>
      <c r="C950" s="10" t="s">
        <v>1007</v>
      </c>
      <c r="D950" s="10" t="s">
        <v>2603</v>
      </c>
      <c r="E950" s="10" t="s">
        <v>1679</v>
      </c>
      <c r="F950" s="10" t="s">
        <v>53</v>
      </c>
      <c r="G950" s="10">
        <v>8</v>
      </c>
    </row>
    <row r="951" spans="2:7" x14ac:dyDescent="0.2">
      <c r="B951" s="10">
        <v>9000950</v>
      </c>
      <c r="C951" s="10" t="s">
        <v>1008</v>
      </c>
      <c r="D951" s="10" t="s">
        <v>2346</v>
      </c>
      <c r="E951" s="10" t="s">
        <v>1679</v>
      </c>
      <c r="F951" s="10" t="s">
        <v>53</v>
      </c>
      <c r="G951" s="10">
        <v>7</v>
      </c>
    </row>
    <row r="952" spans="2:7" x14ac:dyDescent="0.2">
      <c r="B952" s="10">
        <v>9000951</v>
      </c>
      <c r="C952" s="10" t="s">
        <v>1009</v>
      </c>
      <c r="D952" s="10" t="s">
        <v>2604</v>
      </c>
      <c r="E952" s="10" t="s">
        <v>1679</v>
      </c>
      <c r="F952" s="10" t="s">
        <v>53</v>
      </c>
      <c r="G952" s="10">
        <v>10</v>
      </c>
    </row>
    <row r="953" spans="2:7" x14ac:dyDescent="0.2">
      <c r="B953" s="10">
        <v>9000952</v>
      </c>
      <c r="C953" s="10" t="s">
        <v>1010</v>
      </c>
      <c r="D953" s="10" t="s">
        <v>2605</v>
      </c>
      <c r="E953" s="10" t="s">
        <v>1680</v>
      </c>
      <c r="F953" s="10" t="s">
        <v>53</v>
      </c>
      <c r="G953" s="10">
        <v>1</v>
      </c>
    </row>
    <row r="954" spans="2:7" x14ac:dyDescent="0.2">
      <c r="B954" s="10">
        <v>9000953</v>
      </c>
      <c r="C954" s="10" t="s">
        <v>1011</v>
      </c>
      <c r="D954" s="10" t="s">
        <v>2606</v>
      </c>
      <c r="E954" s="10" t="s">
        <v>1679</v>
      </c>
      <c r="F954" s="10" t="s">
        <v>53</v>
      </c>
      <c r="G954" s="10">
        <v>1</v>
      </c>
    </row>
    <row r="955" spans="2:7" x14ac:dyDescent="0.2">
      <c r="B955" s="10">
        <v>9000954</v>
      </c>
      <c r="C955" s="10" t="s">
        <v>1012</v>
      </c>
      <c r="D955" s="10" t="s">
        <v>2607</v>
      </c>
      <c r="E955" s="10" t="s">
        <v>1680</v>
      </c>
      <c r="F955" s="10" t="s">
        <v>53</v>
      </c>
      <c r="G955" s="10">
        <v>7</v>
      </c>
    </row>
    <row r="956" spans="2:7" x14ac:dyDescent="0.2">
      <c r="B956" s="10">
        <v>9000955</v>
      </c>
      <c r="C956" s="10" t="s">
        <v>1013</v>
      </c>
      <c r="D956" s="10" t="s">
        <v>2608</v>
      </c>
      <c r="E956" s="10" t="s">
        <v>1679</v>
      </c>
      <c r="F956" s="10" t="s">
        <v>53</v>
      </c>
      <c r="G956" s="10">
        <v>5</v>
      </c>
    </row>
    <row r="957" spans="2:7" x14ac:dyDescent="0.2">
      <c r="B957" s="10">
        <v>9000956</v>
      </c>
      <c r="C957" s="10" t="s">
        <v>1014</v>
      </c>
      <c r="D957" s="10" t="s">
        <v>2609</v>
      </c>
      <c r="E957" s="10" t="s">
        <v>1680</v>
      </c>
      <c r="F957" s="10" t="s">
        <v>53</v>
      </c>
      <c r="G957" s="10">
        <v>7</v>
      </c>
    </row>
    <row r="958" spans="2:7" x14ac:dyDescent="0.2">
      <c r="B958" s="10">
        <v>9000957</v>
      </c>
      <c r="C958" s="10" t="s">
        <v>1015</v>
      </c>
      <c r="D958" s="10" t="s">
        <v>2446</v>
      </c>
      <c r="E958" s="10" t="s">
        <v>1679</v>
      </c>
      <c r="F958" s="10" t="s">
        <v>53</v>
      </c>
      <c r="G958" s="10">
        <v>8</v>
      </c>
    </row>
    <row r="959" spans="2:7" x14ac:dyDescent="0.2">
      <c r="B959" s="10">
        <v>9000958</v>
      </c>
      <c r="C959" s="10" t="s">
        <v>1016</v>
      </c>
      <c r="D959" s="10" t="s">
        <v>2610</v>
      </c>
      <c r="E959" s="10" t="s">
        <v>1680</v>
      </c>
      <c r="F959" s="10" t="s">
        <v>53</v>
      </c>
      <c r="G959" s="10">
        <v>3</v>
      </c>
    </row>
    <row r="960" spans="2:7" x14ac:dyDescent="0.2">
      <c r="B960" s="10">
        <v>9000959</v>
      </c>
      <c r="C960" s="10" t="s">
        <v>1017</v>
      </c>
      <c r="D960" s="10" t="s">
        <v>2611</v>
      </c>
      <c r="E960" s="10" t="s">
        <v>1679</v>
      </c>
      <c r="F960" s="10" t="s">
        <v>53</v>
      </c>
      <c r="G960" s="10">
        <v>7</v>
      </c>
    </row>
    <row r="961" spans="2:7" x14ac:dyDescent="0.2">
      <c r="B961" s="10">
        <v>9000960</v>
      </c>
      <c r="C961" s="10" t="s">
        <v>1018</v>
      </c>
      <c r="D961" s="10" t="s">
        <v>2612</v>
      </c>
      <c r="E961" s="10" t="s">
        <v>1680</v>
      </c>
      <c r="F961" s="10" t="s">
        <v>53</v>
      </c>
      <c r="G961" s="10">
        <v>5</v>
      </c>
    </row>
    <row r="962" spans="2:7" x14ac:dyDescent="0.2">
      <c r="B962" s="10">
        <v>9000961</v>
      </c>
      <c r="C962" s="10" t="s">
        <v>1019</v>
      </c>
      <c r="D962" s="10" t="s">
        <v>2613</v>
      </c>
      <c r="E962" s="10" t="s">
        <v>1680</v>
      </c>
      <c r="F962" s="10" t="s">
        <v>53</v>
      </c>
      <c r="G962" s="10">
        <v>6</v>
      </c>
    </row>
    <row r="963" spans="2:7" x14ac:dyDescent="0.2">
      <c r="B963" s="10">
        <v>9000962</v>
      </c>
      <c r="C963" s="10" t="s">
        <v>1020</v>
      </c>
      <c r="D963" s="10" t="s">
        <v>2614</v>
      </c>
      <c r="E963" s="10" t="s">
        <v>1679</v>
      </c>
      <c r="F963" s="10" t="s">
        <v>53</v>
      </c>
      <c r="G963" s="10">
        <v>9</v>
      </c>
    </row>
    <row r="964" spans="2:7" x14ac:dyDescent="0.2">
      <c r="B964" s="10">
        <v>9000963</v>
      </c>
      <c r="C964" s="10" t="s">
        <v>1021</v>
      </c>
      <c r="D964" s="10" t="s">
        <v>2615</v>
      </c>
      <c r="E964" s="10" t="s">
        <v>1679</v>
      </c>
      <c r="F964" s="10" t="s">
        <v>53</v>
      </c>
      <c r="G964" s="10">
        <v>4</v>
      </c>
    </row>
    <row r="965" spans="2:7" x14ac:dyDescent="0.2">
      <c r="B965" s="10">
        <v>9000964</v>
      </c>
      <c r="C965" s="10" t="s">
        <v>1022</v>
      </c>
      <c r="D965" s="10" t="s">
        <v>2616</v>
      </c>
      <c r="E965" s="10" t="s">
        <v>1679</v>
      </c>
      <c r="F965" s="10" t="s">
        <v>53</v>
      </c>
      <c r="G965" s="10">
        <v>7</v>
      </c>
    </row>
    <row r="966" spans="2:7" x14ac:dyDescent="0.2">
      <c r="B966" s="10">
        <v>9000965</v>
      </c>
      <c r="C966" s="10" t="s">
        <v>1023</v>
      </c>
      <c r="D966" s="10" t="s">
        <v>2617</v>
      </c>
      <c r="E966" s="10" t="s">
        <v>1679</v>
      </c>
      <c r="F966" s="10" t="s">
        <v>53</v>
      </c>
      <c r="G966" s="10">
        <v>10</v>
      </c>
    </row>
    <row r="967" spans="2:7" x14ac:dyDescent="0.2">
      <c r="B967" s="10">
        <v>9000966</v>
      </c>
      <c r="C967" s="10" t="s">
        <v>1024</v>
      </c>
      <c r="D967" s="10" t="s">
        <v>2618</v>
      </c>
      <c r="E967" s="10" t="s">
        <v>1679</v>
      </c>
      <c r="F967" s="10" t="s">
        <v>53</v>
      </c>
      <c r="G967" s="10">
        <v>1</v>
      </c>
    </row>
    <row r="968" spans="2:7" x14ac:dyDescent="0.2">
      <c r="B968" s="10">
        <v>9000967</v>
      </c>
      <c r="C968" s="10" t="s">
        <v>1025</v>
      </c>
      <c r="D968" s="10" t="s">
        <v>2619</v>
      </c>
      <c r="E968" s="10" t="s">
        <v>1679</v>
      </c>
      <c r="F968" s="10" t="s">
        <v>53</v>
      </c>
      <c r="G968" s="10">
        <v>8</v>
      </c>
    </row>
    <row r="969" spans="2:7" x14ac:dyDescent="0.2">
      <c r="B969" s="10">
        <v>9000968</v>
      </c>
      <c r="C969" s="10" t="s">
        <v>1026</v>
      </c>
      <c r="D969" s="10" t="s">
        <v>2620</v>
      </c>
      <c r="E969" s="10" t="s">
        <v>1679</v>
      </c>
      <c r="F969" s="10" t="s">
        <v>53</v>
      </c>
      <c r="G969" s="10">
        <v>8</v>
      </c>
    </row>
    <row r="970" spans="2:7" x14ac:dyDescent="0.2">
      <c r="B970" s="10">
        <v>9000969</v>
      </c>
      <c r="C970" s="10" t="s">
        <v>1027</v>
      </c>
      <c r="D970" s="10" t="s">
        <v>2621</v>
      </c>
      <c r="E970" s="10" t="s">
        <v>1680</v>
      </c>
      <c r="F970" s="10" t="s">
        <v>53</v>
      </c>
      <c r="G970" s="10">
        <v>1</v>
      </c>
    </row>
    <row r="971" spans="2:7" x14ac:dyDescent="0.2">
      <c r="B971" s="10">
        <v>9000970</v>
      </c>
      <c r="C971" s="10" t="s">
        <v>1028</v>
      </c>
      <c r="D971" s="10" t="s">
        <v>2622</v>
      </c>
      <c r="E971" s="10" t="s">
        <v>1680</v>
      </c>
      <c r="F971" s="10" t="s">
        <v>53</v>
      </c>
      <c r="G971" s="10">
        <v>8</v>
      </c>
    </row>
    <row r="972" spans="2:7" x14ac:dyDescent="0.2">
      <c r="B972" s="10">
        <v>9000971</v>
      </c>
      <c r="C972" s="10" t="s">
        <v>1029</v>
      </c>
      <c r="D972" s="10" t="s">
        <v>2215</v>
      </c>
      <c r="E972" s="10" t="s">
        <v>1680</v>
      </c>
      <c r="F972" s="10" t="s">
        <v>53</v>
      </c>
      <c r="G972" s="10">
        <v>7</v>
      </c>
    </row>
    <row r="973" spans="2:7" x14ac:dyDescent="0.2">
      <c r="B973" s="10">
        <v>9000972</v>
      </c>
      <c r="C973" s="10" t="s">
        <v>1030</v>
      </c>
      <c r="D973" s="10" t="s">
        <v>2623</v>
      </c>
      <c r="E973" s="10" t="s">
        <v>1680</v>
      </c>
      <c r="F973" s="10" t="s">
        <v>53</v>
      </c>
      <c r="G973" s="10">
        <v>7</v>
      </c>
    </row>
    <row r="974" spans="2:7" x14ac:dyDescent="0.2">
      <c r="B974" s="10">
        <v>9000973</v>
      </c>
      <c r="C974" s="10" t="s">
        <v>1031</v>
      </c>
      <c r="D974" s="10" t="s">
        <v>2624</v>
      </c>
      <c r="E974" s="10" t="s">
        <v>1680</v>
      </c>
      <c r="F974" s="10" t="s">
        <v>53</v>
      </c>
      <c r="G974" s="10">
        <v>10</v>
      </c>
    </row>
    <row r="975" spans="2:7" x14ac:dyDescent="0.2">
      <c r="B975" s="10">
        <v>9000974</v>
      </c>
      <c r="C975" s="10" t="s">
        <v>1032</v>
      </c>
      <c r="D975" s="10" t="s">
        <v>2625</v>
      </c>
      <c r="E975" s="10" t="s">
        <v>1679</v>
      </c>
      <c r="F975" s="10" t="s">
        <v>53</v>
      </c>
      <c r="G975" s="10">
        <v>7</v>
      </c>
    </row>
    <row r="976" spans="2:7" x14ac:dyDescent="0.2">
      <c r="B976" s="10">
        <v>9000975</v>
      </c>
      <c r="C976" s="10" t="s">
        <v>1033</v>
      </c>
      <c r="D976" s="10" t="s">
        <v>2626</v>
      </c>
      <c r="E976" s="10" t="s">
        <v>1680</v>
      </c>
      <c r="F976" s="10" t="s">
        <v>53</v>
      </c>
      <c r="G976" s="10">
        <v>10</v>
      </c>
    </row>
    <row r="977" spans="2:7" x14ac:dyDescent="0.2">
      <c r="B977" s="10">
        <v>9000976</v>
      </c>
      <c r="C977" s="10" t="s">
        <v>1034</v>
      </c>
      <c r="D977" s="10" t="s">
        <v>2627</v>
      </c>
      <c r="E977" s="10" t="s">
        <v>1679</v>
      </c>
      <c r="F977" s="10" t="s">
        <v>53</v>
      </c>
      <c r="G977" s="10">
        <v>8</v>
      </c>
    </row>
    <row r="978" spans="2:7" x14ac:dyDescent="0.2">
      <c r="B978" s="10">
        <v>9000977</v>
      </c>
      <c r="C978" s="10" t="s">
        <v>1035</v>
      </c>
      <c r="D978" s="10" t="s">
        <v>2628</v>
      </c>
      <c r="E978" s="10" t="s">
        <v>1680</v>
      </c>
      <c r="F978" s="10" t="s">
        <v>53</v>
      </c>
      <c r="G978" s="10">
        <v>5</v>
      </c>
    </row>
    <row r="979" spans="2:7" x14ac:dyDescent="0.2">
      <c r="B979" s="10">
        <v>9000978</v>
      </c>
      <c r="C979" s="10" t="s">
        <v>1036</v>
      </c>
      <c r="D979" s="10" t="s">
        <v>2629</v>
      </c>
      <c r="E979" s="10" t="s">
        <v>1680</v>
      </c>
      <c r="F979" s="10" t="s">
        <v>53</v>
      </c>
      <c r="G979" s="10">
        <v>1</v>
      </c>
    </row>
    <row r="980" spans="2:7" x14ac:dyDescent="0.2">
      <c r="B980" s="10">
        <v>9000979</v>
      </c>
      <c r="C980" s="10" t="s">
        <v>1037</v>
      </c>
      <c r="D980" s="10" t="s">
        <v>2630</v>
      </c>
      <c r="E980" s="10" t="s">
        <v>1680</v>
      </c>
      <c r="F980" s="10" t="s">
        <v>53</v>
      </c>
      <c r="G980" s="10">
        <v>1</v>
      </c>
    </row>
    <row r="981" spans="2:7" x14ac:dyDescent="0.2">
      <c r="B981" s="10">
        <v>9000980</v>
      </c>
      <c r="C981" s="10" t="s">
        <v>1038</v>
      </c>
      <c r="D981" s="10" t="s">
        <v>2631</v>
      </c>
      <c r="E981" s="10" t="s">
        <v>1680</v>
      </c>
      <c r="F981" s="10" t="s">
        <v>53</v>
      </c>
      <c r="G981" s="10">
        <v>3</v>
      </c>
    </row>
    <row r="982" spans="2:7" x14ac:dyDescent="0.2">
      <c r="B982" s="10">
        <v>9000981</v>
      </c>
      <c r="C982" s="10" t="s">
        <v>1039</v>
      </c>
      <c r="D982" s="10" t="s">
        <v>2632</v>
      </c>
      <c r="E982" s="10" t="s">
        <v>1679</v>
      </c>
      <c r="F982" s="10" t="s">
        <v>53</v>
      </c>
      <c r="G982" s="10">
        <v>9</v>
      </c>
    </row>
    <row r="983" spans="2:7" x14ac:dyDescent="0.2">
      <c r="B983" s="10">
        <v>9000982</v>
      </c>
      <c r="C983" s="10" t="s">
        <v>1040</v>
      </c>
      <c r="D983" s="10" t="s">
        <v>2633</v>
      </c>
      <c r="E983" s="10" t="s">
        <v>1679</v>
      </c>
      <c r="F983" s="10" t="s">
        <v>53</v>
      </c>
      <c r="G983" s="10">
        <v>7</v>
      </c>
    </row>
    <row r="984" spans="2:7" x14ac:dyDescent="0.2">
      <c r="B984" s="10">
        <v>9000983</v>
      </c>
      <c r="C984" s="10" t="s">
        <v>1041</v>
      </c>
      <c r="D984" s="10" t="s">
        <v>2634</v>
      </c>
      <c r="E984" s="10" t="s">
        <v>1679</v>
      </c>
      <c r="F984" s="10" t="s">
        <v>53</v>
      </c>
      <c r="G984" s="10">
        <v>2</v>
      </c>
    </row>
    <row r="985" spans="2:7" x14ac:dyDescent="0.2">
      <c r="B985" s="10">
        <v>9000984</v>
      </c>
      <c r="C985" s="10" t="s">
        <v>1042</v>
      </c>
      <c r="D985" s="10" t="s">
        <v>2635</v>
      </c>
      <c r="E985" s="10" t="s">
        <v>1680</v>
      </c>
      <c r="F985" s="10" t="s">
        <v>53</v>
      </c>
      <c r="G985" s="10">
        <v>9</v>
      </c>
    </row>
    <row r="986" spans="2:7" x14ac:dyDescent="0.2">
      <c r="B986" s="10">
        <v>9000985</v>
      </c>
      <c r="C986" s="10" t="s">
        <v>1043</v>
      </c>
      <c r="D986" s="10" t="s">
        <v>2636</v>
      </c>
      <c r="E986" s="10" t="s">
        <v>1680</v>
      </c>
      <c r="F986" s="10" t="s">
        <v>53</v>
      </c>
      <c r="G986" s="10">
        <v>7</v>
      </c>
    </row>
    <row r="987" spans="2:7" x14ac:dyDescent="0.2">
      <c r="B987" s="10">
        <v>9000986</v>
      </c>
      <c r="C987" s="10" t="s">
        <v>1044</v>
      </c>
      <c r="D987" s="10" t="s">
        <v>2637</v>
      </c>
      <c r="E987" s="10" t="s">
        <v>1679</v>
      </c>
      <c r="F987" s="10" t="s">
        <v>53</v>
      </c>
      <c r="G987" s="10">
        <v>4</v>
      </c>
    </row>
    <row r="988" spans="2:7" x14ac:dyDescent="0.2">
      <c r="B988" s="10">
        <v>9000987</v>
      </c>
      <c r="C988" s="10" t="s">
        <v>1045</v>
      </c>
      <c r="D988" s="10" t="s">
        <v>2638</v>
      </c>
      <c r="E988" s="10" t="s">
        <v>1679</v>
      </c>
      <c r="F988" s="10" t="s">
        <v>53</v>
      </c>
      <c r="G988" s="10">
        <v>8</v>
      </c>
    </row>
    <row r="989" spans="2:7" x14ac:dyDescent="0.2">
      <c r="B989" s="10">
        <v>9000988</v>
      </c>
      <c r="C989" s="10" t="s">
        <v>1046</v>
      </c>
      <c r="D989" s="10" t="s">
        <v>2639</v>
      </c>
      <c r="E989" s="10" t="s">
        <v>1679</v>
      </c>
      <c r="F989" s="10" t="s">
        <v>49</v>
      </c>
      <c r="G989" s="10">
        <v>6</v>
      </c>
    </row>
    <row r="990" spans="2:7" x14ac:dyDescent="0.2">
      <c r="B990" s="10">
        <v>9000989</v>
      </c>
      <c r="C990" s="10" t="s">
        <v>1047</v>
      </c>
      <c r="D990" s="10" t="s">
        <v>2640</v>
      </c>
      <c r="E990" s="10" t="s">
        <v>1680</v>
      </c>
      <c r="F990" s="10" t="s">
        <v>50</v>
      </c>
      <c r="G990" s="10">
        <v>10</v>
      </c>
    </row>
    <row r="991" spans="2:7" x14ac:dyDescent="0.2">
      <c r="B991" s="10">
        <v>9000990</v>
      </c>
      <c r="C991" s="10" t="s">
        <v>1048</v>
      </c>
      <c r="D991" s="10" t="s">
        <v>2641</v>
      </c>
      <c r="E991" s="10" t="s">
        <v>1679</v>
      </c>
      <c r="F991" s="10" t="s">
        <v>51</v>
      </c>
      <c r="G991" s="10">
        <v>6</v>
      </c>
    </row>
    <row r="992" spans="2:7" x14ac:dyDescent="0.2">
      <c r="B992" s="10">
        <v>9000991</v>
      </c>
      <c r="C992" s="10" t="s">
        <v>1049</v>
      </c>
      <c r="D992" s="10" t="s">
        <v>2642</v>
      </c>
      <c r="E992" s="10" t="s">
        <v>1680</v>
      </c>
      <c r="F992" s="10" t="s">
        <v>49</v>
      </c>
      <c r="G992" s="10">
        <v>5</v>
      </c>
    </row>
    <row r="993" spans="2:7" x14ac:dyDescent="0.2">
      <c r="B993" s="10">
        <v>9000992</v>
      </c>
      <c r="C993" s="10" t="s">
        <v>1050</v>
      </c>
      <c r="D993" s="10" t="s">
        <v>2643</v>
      </c>
      <c r="E993" s="10" t="s">
        <v>1680</v>
      </c>
      <c r="F993" s="10" t="s">
        <v>51</v>
      </c>
      <c r="G993" s="10">
        <v>6</v>
      </c>
    </row>
    <row r="994" spans="2:7" x14ac:dyDescent="0.2">
      <c r="B994" s="10">
        <v>9000993</v>
      </c>
      <c r="C994" s="10" t="s">
        <v>1051</v>
      </c>
      <c r="D994" s="10" t="s">
        <v>2644</v>
      </c>
      <c r="E994" s="10" t="s">
        <v>1679</v>
      </c>
      <c r="F994" s="10" t="s">
        <v>48</v>
      </c>
      <c r="G994" s="10">
        <v>4</v>
      </c>
    </row>
    <row r="995" spans="2:7" x14ac:dyDescent="0.2">
      <c r="B995" s="10">
        <v>9000994</v>
      </c>
      <c r="C995" s="10" t="s">
        <v>1052</v>
      </c>
      <c r="D995" s="10" t="s">
        <v>2645</v>
      </c>
      <c r="E995" s="10" t="s">
        <v>1680</v>
      </c>
      <c r="F995" s="10" t="s">
        <v>50</v>
      </c>
      <c r="G995" s="10">
        <v>4</v>
      </c>
    </row>
    <row r="996" spans="2:7" x14ac:dyDescent="0.2">
      <c r="B996" s="10">
        <v>9000995</v>
      </c>
      <c r="C996" s="10" t="s">
        <v>1053</v>
      </c>
      <c r="D996" s="10" t="s">
        <v>2646</v>
      </c>
      <c r="E996" s="10" t="s">
        <v>1679</v>
      </c>
      <c r="F996" s="10" t="s">
        <v>52</v>
      </c>
      <c r="G996" s="10">
        <v>9</v>
      </c>
    </row>
    <row r="997" spans="2:7" x14ac:dyDescent="0.2">
      <c r="B997" s="10">
        <v>9000996</v>
      </c>
      <c r="C997" s="10" t="s">
        <v>1054</v>
      </c>
      <c r="D997" s="10" t="s">
        <v>2647</v>
      </c>
      <c r="E997" s="10" t="s">
        <v>1680</v>
      </c>
      <c r="F997" s="10" t="s">
        <v>50</v>
      </c>
      <c r="G997" s="10">
        <v>5</v>
      </c>
    </row>
    <row r="998" spans="2:7" x14ac:dyDescent="0.2">
      <c r="B998" s="10">
        <v>9000997</v>
      </c>
      <c r="C998" s="10" t="s">
        <v>1055</v>
      </c>
      <c r="D998" s="10" t="s">
        <v>2648</v>
      </c>
      <c r="E998" s="10" t="s">
        <v>1679</v>
      </c>
      <c r="F998" s="10" t="s">
        <v>49</v>
      </c>
      <c r="G998" s="10">
        <v>6</v>
      </c>
    </row>
    <row r="999" spans="2:7" x14ac:dyDescent="0.2">
      <c r="B999" s="10">
        <v>9000998</v>
      </c>
      <c r="C999" s="10" t="s">
        <v>1056</v>
      </c>
      <c r="D999" s="10" t="s">
        <v>2649</v>
      </c>
      <c r="E999" s="10" t="s">
        <v>1680</v>
      </c>
      <c r="F999" s="10" t="s">
        <v>53</v>
      </c>
      <c r="G999" s="10">
        <v>5</v>
      </c>
    </row>
    <row r="1000" spans="2:7" x14ac:dyDescent="0.2">
      <c r="B1000" s="10">
        <v>9000999</v>
      </c>
      <c r="C1000" s="10" t="s">
        <v>1057</v>
      </c>
      <c r="D1000" s="10" t="s">
        <v>2650</v>
      </c>
      <c r="E1000" s="10" t="s">
        <v>1679</v>
      </c>
      <c r="F1000" s="10" t="s">
        <v>52</v>
      </c>
      <c r="G1000" s="10">
        <v>9</v>
      </c>
    </row>
    <row r="1001" spans="2:7" x14ac:dyDescent="0.2">
      <c r="B1001" s="10">
        <v>9001000</v>
      </c>
      <c r="C1001" s="10" t="s">
        <v>1058</v>
      </c>
      <c r="D1001" s="10" t="s">
        <v>2651</v>
      </c>
      <c r="E1001" s="10" t="s">
        <v>1680</v>
      </c>
      <c r="F1001" s="10" t="s">
        <v>48</v>
      </c>
      <c r="G1001" s="10">
        <v>7</v>
      </c>
    </row>
    <row r="1002" spans="2:7" x14ac:dyDescent="0.2">
      <c r="B1002" s="10">
        <v>9001001</v>
      </c>
      <c r="C1002" s="10" t="s">
        <v>1059</v>
      </c>
      <c r="D1002" s="10" t="s">
        <v>2652</v>
      </c>
      <c r="E1002" s="10" t="s">
        <v>1679</v>
      </c>
      <c r="F1002" s="10" t="s">
        <v>50</v>
      </c>
      <c r="G1002" s="10">
        <v>9</v>
      </c>
    </row>
    <row r="1003" spans="2:7" x14ac:dyDescent="0.2">
      <c r="B1003" s="10">
        <v>9001002</v>
      </c>
      <c r="C1003" s="10" t="s">
        <v>1060</v>
      </c>
      <c r="D1003" s="10" t="s">
        <v>2653</v>
      </c>
      <c r="E1003" s="10" t="s">
        <v>1679</v>
      </c>
      <c r="F1003" s="10" t="s">
        <v>48</v>
      </c>
      <c r="G1003" s="10">
        <v>7</v>
      </c>
    </row>
    <row r="1004" spans="2:7" x14ac:dyDescent="0.2">
      <c r="B1004" s="10">
        <v>9001003</v>
      </c>
      <c r="C1004" s="10" t="s">
        <v>1061</v>
      </c>
      <c r="D1004" s="10" t="s">
        <v>2654</v>
      </c>
      <c r="E1004" s="10" t="s">
        <v>1679</v>
      </c>
      <c r="F1004" s="10" t="s">
        <v>48</v>
      </c>
      <c r="G1004" s="10">
        <v>8</v>
      </c>
    </row>
    <row r="1005" spans="2:7" x14ac:dyDescent="0.2">
      <c r="B1005" s="10">
        <v>9001004</v>
      </c>
      <c r="C1005" s="10" t="s">
        <v>1062</v>
      </c>
      <c r="D1005" s="10" t="s">
        <v>2655</v>
      </c>
      <c r="E1005" s="10" t="s">
        <v>1679</v>
      </c>
      <c r="F1005" s="10" t="s">
        <v>53</v>
      </c>
      <c r="G1005" s="10">
        <v>5</v>
      </c>
    </row>
    <row r="1006" spans="2:7" x14ac:dyDescent="0.2">
      <c r="B1006" s="10">
        <v>9001005</v>
      </c>
      <c r="C1006" s="10" t="s">
        <v>1063</v>
      </c>
      <c r="D1006" s="10" t="s">
        <v>2656</v>
      </c>
      <c r="E1006" s="10" t="s">
        <v>1679</v>
      </c>
      <c r="F1006" s="10" t="s">
        <v>51</v>
      </c>
      <c r="G1006" s="10">
        <v>7</v>
      </c>
    </row>
    <row r="1007" spans="2:7" x14ac:dyDescent="0.2">
      <c r="B1007" s="10">
        <v>9001006</v>
      </c>
      <c r="C1007" s="10" t="s">
        <v>1064</v>
      </c>
      <c r="D1007" s="10" t="s">
        <v>2657</v>
      </c>
      <c r="E1007" s="10" t="s">
        <v>1680</v>
      </c>
      <c r="F1007" s="10" t="s">
        <v>48</v>
      </c>
      <c r="G1007" s="10">
        <v>8</v>
      </c>
    </row>
    <row r="1008" spans="2:7" x14ac:dyDescent="0.2">
      <c r="B1008" s="10">
        <v>9001007</v>
      </c>
      <c r="C1008" s="10" t="s">
        <v>1065</v>
      </c>
      <c r="D1008" s="10" t="s">
        <v>2658</v>
      </c>
      <c r="E1008" s="10" t="s">
        <v>1680</v>
      </c>
      <c r="F1008" s="10" t="s">
        <v>53</v>
      </c>
      <c r="G1008" s="10">
        <v>4</v>
      </c>
    </row>
    <row r="1009" spans="2:7" x14ac:dyDescent="0.2">
      <c r="B1009" s="10">
        <v>9001008</v>
      </c>
      <c r="C1009" s="10" t="s">
        <v>1066</v>
      </c>
      <c r="D1009" s="10" t="s">
        <v>2659</v>
      </c>
      <c r="E1009" s="10" t="s">
        <v>1680</v>
      </c>
      <c r="F1009" s="10" t="s">
        <v>48</v>
      </c>
      <c r="G1009" s="10">
        <v>2</v>
      </c>
    </row>
    <row r="1010" spans="2:7" x14ac:dyDescent="0.2">
      <c r="B1010" s="10">
        <v>9001009</v>
      </c>
      <c r="C1010" s="10" t="s">
        <v>1067</v>
      </c>
      <c r="D1010" s="10" t="s">
        <v>2660</v>
      </c>
      <c r="E1010" s="10" t="s">
        <v>1679</v>
      </c>
      <c r="F1010" s="10" t="s">
        <v>49</v>
      </c>
      <c r="G1010" s="10">
        <v>1</v>
      </c>
    </row>
    <row r="1011" spans="2:7" x14ac:dyDescent="0.2">
      <c r="B1011" s="10">
        <v>9001010</v>
      </c>
      <c r="C1011" s="10" t="s">
        <v>1068</v>
      </c>
      <c r="D1011" s="10" t="s">
        <v>2661</v>
      </c>
      <c r="E1011" s="10" t="s">
        <v>1680</v>
      </c>
      <c r="F1011" s="10" t="s">
        <v>52</v>
      </c>
      <c r="G1011" s="10">
        <v>6</v>
      </c>
    </row>
    <row r="1012" spans="2:7" x14ac:dyDescent="0.2">
      <c r="B1012" s="10">
        <v>9001011</v>
      </c>
      <c r="C1012" s="10" t="s">
        <v>1069</v>
      </c>
      <c r="D1012" s="10" t="s">
        <v>2662</v>
      </c>
      <c r="E1012" s="10" t="s">
        <v>1679</v>
      </c>
      <c r="F1012" s="10" t="s">
        <v>49</v>
      </c>
      <c r="G1012" s="10">
        <v>9</v>
      </c>
    </row>
    <row r="1013" spans="2:7" x14ac:dyDescent="0.2">
      <c r="B1013" s="10">
        <v>9001012</v>
      </c>
      <c r="C1013" s="10" t="s">
        <v>1070</v>
      </c>
      <c r="D1013" s="10" t="s">
        <v>2663</v>
      </c>
      <c r="E1013" s="10" t="s">
        <v>1680</v>
      </c>
      <c r="F1013" s="10" t="s">
        <v>50</v>
      </c>
      <c r="G1013" s="10">
        <v>8</v>
      </c>
    </row>
    <row r="1014" spans="2:7" x14ac:dyDescent="0.2">
      <c r="B1014" s="10">
        <v>9001013</v>
      </c>
      <c r="C1014" s="10" t="s">
        <v>1071</v>
      </c>
      <c r="D1014" s="10" t="s">
        <v>2664</v>
      </c>
      <c r="E1014" s="10" t="s">
        <v>1680</v>
      </c>
      <c r="F1014" s="10" t="s">
        <v>49</v>
      </c>
      <c r="G1014" s="10">
        <v>7</v>
      </c>
    </row>
    <row r="1015" spans="2:7" x14ac:dyDescent="0.2">
      <c r="B1015" s="10">
        <v>9001014</v>
      </c>
      <c r="C1015" s="10" t="s">
        <v>1072</v>
      </c>
      <c r="D1015" s="10" t="s">
        <v>2665</v>
      </c>
      <c r="E1015" s="10" t="s">
        <v>1680</v>
      </c>
      <c r="F1015" s="10" t="s">
        <v>51</v>
      </c>
      <c r="G1015" s="10">
        <v>8</v>
      </c>
    </row>
    <row r="1016" spans="2:7" x14ac:dyDescent="0.2">
      <c r="B1016" s="10">
        <v>9001015</v>
      </c>
      <c r="C1016" s="10" t="s">
        <v>1073</v>
      </c>
      <c r="D1016" s="10" t="s">
        <v>2666</v>
      </c>
      <c r="E1016" s="10" t="s">
        <v>1679</v>
      </c>
      <c r="F1016" s="10" t="s">
        <v>50</v>
      </c>
      <c r="G1016" s="10">
        <v>3</v>
      </c>
    </row>
    <row r="1017" spans="2:7" x14ac:dyDescent="0.2">
      <c r="B1017" s="10">
        <v>9001016</v>
      </c>
      <c r="C1017" s="10" t="s">
        <v>1074</v>
      </c>
      <c r="D1017" s="10" t="s">
        <v>2667</v>
      </c>
      <c r="E1017" s="10" t="s">
        <v>1680</v>
      </c>
      <c r="F1017" s="10" t="s">
        <v>51</v>
      </c>
      <c r="G1017" s="10">
        <v>3</v>
      </c>
    </row>
    <row r="1018" spans="2:7" x14ac:dyDescent="0.2">
      <c r="B1018" s="10">
        <v>9001017</v>
      </c>
      <c r="C1018" s="10" t="s">
        <v>1075</v>
      </c>
      <c r="D1018" s="10" t="s">
        <v>2668</v>
      </c>
      <c r="E1018" s="10" t="s">
        <v>1679</v>
      </c>
      <c r="F1018" s="10" t="s">
        <v>49</v>
      </c>
      <c r="G1018" s="10">
        <v>4</v>
      </c>
    </row>
    <row r="1019" spans="2:7" x14ac:dyDescent="0.2">
      <c r="B1019" s="10">
        <v>9001018</v>
      </c>
      <c r="C1019" s="10" t="s">
        <v>1076</v>
      </c>
      <c r="D1019" s="10" t="s">
        <v>2669</v>
      </c>
      <c r="E1019" s="10" t="s">
        <v>1680</v>
      </c>
      <c r="F1019" s="10" t="s">
        <v>49</v>
      </c>
      <c r="G1019" s="10">
        <v>1</v>
      </c>
    </row>
    <row r="1020" spans="2:7" x14ac:dyDescent="0.2">
      <c r="B1020" s="10">
        <v>9001019</v>
      </c>
      <c r="C1020" s="10" t="s">
        <v>1077</v>
      </c>
      <c r="D1020" s="10" t="s">
        <v>2670</v>
      </c>
      <c r="E1020" s="10" t="s">
        <v>1680</v>
      </c>
      <c r="F1020" s="10" t="s">
        <v>49</v>
      </c>
      <c r="G1020" s="10">
        <v>1</v>
      </c>
    </row>
    <row r="1021" spans="2:7" x14ac:dyDescent="0.2">
      <c r="B1021" s="10">
        <v>9001020</v>
      </c>
      <c r="C1021" s="10" t="s">
        <v>1078</v>
      </c>
      <c r="D1021" s="10" t="s">
        <v>2671</v>
      </c>
      <c r="E1021" s="10" t="s">
        <v>1680</v>
      </c>
      <c r="F1021" s="10" t="s">
        <v>48</v>
      </c>
      <c r="G1021" s="10">
        <v>2</v>
      </c>
    </row>
    <row r="1022" spans="2:7" x14ac:dyDescent="0.2">
      <c r="B1022" s="10">
        <v>9001021</v>
      </c>
      <c r="C1022" s="10" t="s">
        <v>1079</v>
      </c>
      <c r="D1022" s="10" t="s">
        <v>2672</v>
      </c>
      <c r="E1022" s="10" t="s">
        <v>1679</v>
      </c>
      <c r="F1022" s="10" t="s">
        <v>48</v>
      </c>
      <c r="G1022" s="10">
        <v>9</v>
      </c>
    </row>
    <row r="1023" spans="2:7" x14ac:dyDescent="0.2">
      <c r="B1023" s="10">
        <v>9001022</v>
      </c>
      <c r="C1023" s="10" t="s">
        <v>1080</v>
      </c>
      <c r="D1023" s="10" t="s">
        <v>2673</v>
      </c>
      <c r="E1023" s="10" t="s">
        <v>1679</v>
      </c>
      <c r="F1023" s="10" t="s">
        <v>49</v>
      </c>
      <c r="G1023" s="10">
        <v>4</v>
      </c>
    </row>
    <row r="1024" spans="2:7" x14ac:dyDescent="0.2">
      <c r="B1024" s="10">
        <v>9001023</v>
      </c>
      <c r="C1024" s="10" t="s">
        <v>1081</v>
      </c>
      <c r="D1024" s="10" t="s">
        <v>2674</v>
      </c>
      <c r="E1024" s="10" t="s">
        <v>1679</v>
      </c>
      <c r="F1024" s="10" t="s">
        <v>53</v>
      </c>
      <c r="G1024" s="10">
        <v>7</v>
      </c>
    </row>
    <row r="1025" spans="2:7" x14ac:dyDescent="0.2">
      <c r="B1025" s="10">
        <v>9001024</v>
      </c>
      <c r="C1025" s="10" t="s">
        <v>1082</v>
      </c>
      <c r="D1025" s="10" t="s">
        <v>2675</v>
      </c>
      <c r="E1025" s="10" t="s">
        <v>1680</v>
      </c>
      <c r="F1025" s="10" t="s">
        <v>49</v>
      </c>
      <c r="G1025" s="10">
        <v>1</v>
      </c>
    </row>
    <row r="1026" spans="2:7" x14ac:dyDescent="0.2">
      <c r="B1026" s="10">
        <v>9001025</v>
      </c>
      <c r="C1026" s="10" t="s">
        <v>1083</v>
      </c>
      <c r="D1026" s="10" t="s">
        <v>2676</v>
      </c>
      <c r="E1026" s="10" t="s">
        <v>1679</v>
      </c>
      <c r="F1026" s="10" t="s">
        <v>52</v>
      </c>
      <c r="G1026" s="10">
        <v>2</v>
      </c>
    </row>
    <row r="1027" spans="2:7" x14ac:dyDescent="0.2">
      <c r="B1027" s="10">
        <v>9001026</v>
      </c>
      <c r="C1027" s="10" t="s">
        <v>1084</v>
      </c>
      <c r="D1027" s="10" t="s">
        <v>2677</v>
      </c>
      <c r="E1027" s="10" t="s">
        <v>1679</v>
      </c>
      <c r="F1027" s="10" t="s">
        <v>50</v>
      </c>
      <c r="G1027" s="10">
        <v>7</v>
      </c>
    </row>
    <row r="1028" spans="2:7" x14ac:dyDescent="0.2">
      <c r="B1028" s="10">
        <v>9001027</v>
      </c>
      <c r="C1028" s="10" t="s">
        <v>1085</v>
      </c>
      <c r="D1028" s="10" t="s">
        <v>2678</v>
      </c>
      <c r="E1028" s="10" t="s">
        <v>1680</v>
      </c>
      <c r="F1028" s="10" t="s">
        <v>48</v>
      </c>
      <c r="G1028" s="10">
        <v>7</v>
      </c>
    </row>
    <row r="1029" spans="2:7" x14ac:dyDescent="0.2">
      <c r="B1029" s="10">
        <v>9001028</v>
      </c>
      <c r="C1029" s="10" t="s">
        <v>1086</v>
      </c>
      <c r="D1029" s="10" t="s">
        <v>2679</v>
      </c>
      <c r="E1029" s="10" t="s">
        <v>1680</v>
      </c>
      <c r="F1029" s="10" t="s">
        <v>48</v>
      </c>
      <c r="G1029" s="10">
        <v>2</v>
      </c>
    </row>
    <row r="1030" spans="2:7" x14ac:dyDescent="0.2">
      <c r="B1030" s="10">
        <v>9001029</v>
      </c>
      <c r="C1030" s="10" t="s">
        <v>1087</v>
      </c>
      <c r="D1030" s="10" t="s">
        <v>2680</v>
      </c>
      <c r="E1030" s="10" t="s">
        <v>1679</v>
      </c>
      <c r="F1030" s="10" t="s">
        <v>49</v>
      </c>
      <c r="G1030" s="10">
        <v>9</v>
      </c>
    </row>
    <row r="1031" spans="2:7" x14ac:dyDescent="0.2">
      <c r="B1031" s="10">
        <v>9001030</v>
      </c>
      <c r="C1031" s="10" t="s">
        <v>1088</v>
      </c>
      <c r="D1031" s="10" t="s">
        <v>2681</v>
      </c>
      <c r="E1031" s="10" t="s">
        <v>1679</v>
      </c>
      <c r="F1031" s="10" t="s">
        <v>50</v>
      </c>
      <c r="G1031" s="10">
        <v>8</v>
      </c>
    </row>
    <row r="1032" spans="2:7" x14ac:dyDescent="0.2">
      <c r="B1032" s="10">
        <v>9001031</v>
      </c>
      <c r="C1032" s="10" t="s">
        <v>1089</v>
      </c>
      <c r="D1032" s="10" t="s">
        <v>2682</v>
      </c>
      <c r="E1032" s="10" t="s">
        <v>1679</v>
      </c>
      <c r="F1032" s="10" t="s">
        <v>50</v>
      </c>
      <c r="G1032" s="10">
        <v>7</v>
      </c>
    </row>
    <row r="1033" spans="2:7" x14ac:dyDescent="0.2">
      <c r="B1033" s="10">
        <v>9001032</v>
      </c>
      <c r="C1033" s="10" t="s">
        <v>1090</v>
      </c>
      <c r="D1033" s="10" t="s">
        <v>2683</v>
      </c>
      <c r="E1033" s="10" t="s">
        <v>1679</v>
      </c>
      <c r="F1033" s="10" t="s">
        <v>53</v>
      </c>
      <c r="G1033" s="10">
        <v>10</v>
      </c>
    </row>
    <row r="1034" spans="2:7" x14ac:dyDescent="0.2">
      <c r="B1034" s="10">
        <v>9001033</v>
      </c>
      <c r="C1034" s="10" t="s">
        <v>1091</v>
      </c>
      <c r="D1034" s="10" t="s">
        <v>2684</v>
      </c>
      <c r="E1034" s="10" t="s">
        <v>1680</v>
      </c>
      <c r="F1034" s="10" t="s">
        <v>50</v>
      </c>
      <c r="G1034" s="10">
        <v>10</v>
      </c>
    </row>
    <row r="1035" spans="2:7" x14ac:dyDescent="0.2">
      <c r="B1035" s="10">
        <v>9001034</v>
      </c>
      <c r="C1035" s="10" t="s">
        <v>1092</v>
      </c>
      <c r="D1035" s="10" t="s">
        <v>2685</v>
      </c>
      <c r="E1035" s="10" t="s">
        <v>1680</v>
      </c>
      <c r="F1035" s="10" t="s">
        <v>49</v>
      </c>
      <c r="G1035" s="10">
        <v>5</v>
      </c>
    </row>
    <row r="1036" spans="2:7" x14ac:dyDescent="0.2">
      <c r="B1036" s="10">
        <v>9001035</v>
      </c>
      <c r="C1036" s="10" t="s">
        <v>1093</v>
      </c>
      <c r="D1036" s="10" t="s">
        <v>2686</v>
      </c>
      <c r="E1036" s="10" t="s">
        <v>1679</v>
      </c>
      <c r="F1036" s="10" t="s">
        <v>51</v>
      </c>
      <c r="G1036" s="10">
        <v>8</v>
      </c>
    </row>
    <row r="1037" spans="2:7" x14ac:dyDescent="0.2">
      <c r="B1037" s="10">
        <v>9001036</v>
      </c>
      <c r="C1037" s="10" t="s">
        <v>1094</v>
      </c>
      <c r="D1037" s="10" t="s">
        <v>2687</v>
      </c>
      <c r="E1037" s="10" t="s">
        <v>1679</v>
      </c>
      <c r="F1037" s="10" t="s">
        <v>53</v>
      </c>
      <c r="G1037" s="10">
        <v>10</v>
      </c>
    </row>
    <row r="1038" spans="2:7" x14ac:dyDescent="0.2">
      <c r="B1038" s="10">
        <v>9001037</v>
      </c>
      <c r="C1038" s="10" t="s">
        <v>1095</v>
      </c>
      <c r="D1038" s="10" t="s">
        <v>2688</v>
      </c>
      <c r="E1038" s="10" t="s">
        <v>1680</v>
      </c>
      <c r="F1038" s="10" t="s">
        <v>52</v>
      </c>
      <c r="G1038" s="10">
        <v>4</v>
      </c>
    </row>
    <row r="1039" spans="2:7" x14ac:dyDescent="0.2">
      <c r="B1039" s="10">
        <v>9001038</v>
      </c>
      <c r="C1039" s="10" t="s">
        <v>1096</v>
      </c>
      <c r="D1039" s="10" t="s">
        <v>2689</v>
      </c>
      <c r="E1039" s="10" t="s">
        <v>1680</v>
      </c>
      <c r="F1039" s="10" t="s">
        <v>53</v>
      </c>
      <c r="G1039" s="10">
        <v>2</v>
      </c>
    </row>
    <row r="1040" spans="2:7" x14ac:dyDescent="0.2">
      <c r="B1040" s="10">
        <v>9001039</v>
      </c>
      <c r="C1040" s="10" t="s">
        <v>1097</v>
      </c>
      <c r="D1040" s="10" t="s">
        <v>2690</v>
      </c>
      <c r="E1040" s="10" t="s">
        <v>1679</v>
      </c>
      <c r="F1040" s="10" t="s">
        <v>50</v>
      </c>
      <c r="G1040" s="10">
        <v>8</v>
      </c>
    </row>
    <row r="1041" spans="2:7" x14ac:dyDescent="0.2">
      <c r="B1041" s="10">
        <v>9001040</v>
      </c>
      <c r="C1041" s="10" t="s">
        <v>1098</v>
      </c>
      <c r="D1041" s="10" t="s">
        <v>2691</v>
      </c>
      <c r="E1041" s="10" t="s">
        <v>1680</v>
      </c>
      <c r="F1041" s="10" t="s">
        <v>51</v>
      </c>
      <c r="G1041" s="10">
        <v>1</v>
      </c>
    </row>
    <row r="1042" spans="2:7" x14ac:dyDescent="0.2">
      <c r="B1042" s="10">
        <v>9001041</v>
      </c>
      <c r="C1042" s="10" t="s">
        <v>1099</v>
      </c>
      <c r="D1042" s="10" t="s">
        <v>2692</v>
      </c>
      <c r="E1042" s="10" t="s">
        <v>1680</v>
      </c>
      <c r="F1042" s="10" t="s">
        <v>53</v>
      </c>
      <c r="G1042" s="10">
        <v>7</v>
      </c>
    </row>
    <row r="1043" spans="2:7" x14ac:dyDescent="0.2">
      <c r="B1043" s="10">
        <v>9001042</v>
      </c>
      <c r="C1043" s="10" t="s">
        <v>1100</v>
      </c>
      <c r="D1043" s="10" t="s">
        <v>2693</v>
      </c>
      <c r="E1043" s="10" t="s">
        <v>1680</v>
      </c>
      <c r="F1043" s="10" t="s">
        <v>53</v>
      </c>
      <c r="G1043" s="10">
        <v>4</v>
      </c>
    </row>
    <row r="1044" spans="2:7" x14ac:dyDescent="0.2">
      <c r="B1044" s="10">
        <v>9001043</v>
      </c>
      <c r="C1044" s="10" t="s">
        <v>1101</v>
      </c>
      <c r="D1044" s="10" t="s">
        <v>2694</v>
      </c>
      <c r="E1044" s="10" t="s">
        <v>1680</v>
      </c>
      <c r="F1044" s="10" t="s">
        <v>53</v>
      </c>
      <c r="G1044" s="10">
        <v>7</v>
      </c>
    </row>
    <row r="1045" spans="2:7" x14ac:dyDescent="0.2">
      <c r="B1045" s="10">
        <v>9001044</v>
      </c>
      <c r="C1045" s="10" t="s">
        <v>1102</v>
      </c>
      <c r="D1045" s="10" t="s">
        <v>2695</v>
      </c>
      <c r="E1045" s="10" t="s">
        <v>1679</v>
      </c>
      <c r="F1045" s="10" t="s">
        <v>52</v>
      </c>
      <c r="G1045" s="10">
        <v>10</v>
      </c>
    </row>
    <row r="1046" spans="2:7" x14ac:dyDescent="0.2">
      <c r="B1046" s="10">
        <v>9001045</v>
      </c>
      <c r="C1046" s="10" t="s">
        <v>1103</v>
      </c>
      <c r="D1046" s="10" t="s">
        <v>2696</v>
      </c>
      <c r="E1046" s="10" t="s">
        <v>1680</v>
      </c>
      <c r="F1046" s="10" t="s">
        <v>48</v>
      </c>
      <c r="G1046" s="10">
        <v>2</v>
      </c>
    </row>
    <row r="1047" spans="2:7" x14ac:dyDescent="0.2">
      <c r="B1047" s="10">
        <v>9001046</v>
      </c>
      <c r="C1047" s="10" t="s">
        <v>1104</v>
      </c>
      <c r="D1047" s="10" t="s">
        <v>2697</v>
      </c>
      <c r="E1047" s="10" t="s">
        <v>1679</v>
      </c>
      <c r="F1047" s="10" t="s">
        <v>48</v>
      </c>
      <c r="G1047" s="10">
        <v>2</v>
      </c>
    </row>
    <row r="1048" spans="2:7" x14ac:dyDescent="0.2">
      <c r="B1048" s="10">
        <v>9001047</v>
      </c>
      <c r="C1048" s="10" t="s">
        <v>1105</v>
      </c>
      <c r="D1048" s="10" t="s">
        <v>2698</v>
      </c>
      <c r="E1048" s="10" t="s">
        <v>1679</v>
      </c>
      <c r="F1048" s="10" t="s">
        <v>48</v>
      </c>
      <c r="G1048" s="10">
        <v>1</v>
      </c>
    </row>
    <row r="1049" spans="2:7" x14ac:dyDescent="0.2">
      <c r="B1049" s="10">
        <v>9001048</v>
      </c>
      <c r="C1049" s="10" t="s">
        <v>1106</v>
      </c>
      <c r="D1049" s="10" t="s">
        <v>2699</v>
      </c>
      <c r="E1049" s="10" t="s">
        <v>1679</v>
      </c>
      <c r="F1049" s="10" t="s">
        <v>53</v>
      </c>
      <c r="G1049" s="10">
        <v>4</v>
      </c>
    </row>
    <row r="1050" spans="2:7" x14ac:dyDescent="0.2">
      <c r="B1050" s="10">
        <v>9001049</v>
      </c>
      <c r="C1050" s="10" t="s">
        <v>1107</v>
      </c>
      <c r="D1050" s="10" t="s">
        <v>1770</v>
      </c>
      <c r="E1050" s="10" t="s">
        <v>1679</v>
      </c>
      <c r="F1050" s="10" t="s">
        <v>48</v>
      </c>
      <c r="G1050" s="10">
        <v>7</v>
      </c>
    </row>
    <row r="1051" spans="2:7" x14ac:dyDescent="0.2">
      <c r="B1051" s="10">
        <v>9001050</v>
      </c>
      <c r="C1051" s="10" t="s">
        <v>1108</v>
      </c>
      <c r="D1051" s="10" t="s">
        <v>2700</v>
      </c>
      <c r="E1051" s="10" t="s">
        <v>1679</v>
      </c>
      <c r="F1051" s="10" t="s">
        <v>51</v>
      </c>
      <c r="G1051" s="10">
        <v>6</v>
      </c>
    </row>
    <row r="1052" spans="2:7" x14ac:dyDescent="0.2">
      <c r="B1052" s="10">
        <v>9001051</v>
      </c>
      <c r="C1052" s="10" t="s">
        <v>1109</v>
      </c>
      <c r="D1052" s="10" t="s">
        <v>2701</v>
      </c>
      <c r="E1052" s="10" t="s">
        <v>1679</v>
      </c>
      <c r="F1052" s="10" t="s">
        <v>49</v>
      </c>
      <c r="G1052" s="10">
        <v>6</v>
      </c>
    </row>
    <row r="1053" spans="2:7" x14ac:dyDescent="0.2">
      <c r="B1053" s="10">
        <v>9001052</v>
      </c>
      <c r="C1053" s="10" t="s">
        <v>1110</v>
      </c>
      <c r="D1053" s="10" t="s">
        <v>2702</v>
      </c>
      <c r="E1053" s="10" t="s">
        <v>1679</v>
      </c>
      <c r="F1053" s="10" t="s">
        <v>52</v>
      </c>
      <c r="G1053" s="10">
        <v>9</v>
      </c>
    </row>
    <row r="1054" spans="2:7" x14ac:dyDescent="0.2">
      <c r="B1054" s="10">
        <v>9001053</v>
      </c>
      <c r="C1054" s="10" t="s">
        <v>1111</v>
      </c>
      <c r="D1054" s="10" t="s">
        <v>2703</v>
      </c>
      <c r="E1054" s="10" t="s">
        <v>1680</v>
      </c>
      <c r="F1054" s="10" t="s">
        <v>50</v>
      </c>
      <c r="G1054" s="10">
        <v>1</v>
      </c>
    </row>
    <row r="1055" spans="2:7" x14ac:dyDescent="0.2">
      <c r="B1055" s="10">
        <v>9001054</v>
      </c>
      <c r="C1055" s="10" t="s">
        <v>1112</v>
      </c>
      <c r="D1055" s="10" t="s">
        <v>2704</v>
      </c>
      <c r="E1055" s="10" t="s">
        <v>1680</v>
      </c>
      <c r="F1055" s="10" t="s">
        <v>53</v>
      </c>
      <c r="G1055" s="10">
        <v>1</v>
      </c>
    </row>
    <row r="1056" spans="2:7" x14ac:dyDescent="0.2">
      <c r="B1056" s="10">
        <v>9001055</v>
      </c>
      <c r="C1056" s="10" t="s">
        <v>1113</v>
      </c>
      <c r="D1056" s="10" t="s">
        <v>2705</v>
      </c>
      <c r="E1056" s="10" t="s">
        <v>1680</v>
      </c>
      <c r="F1056" s="10" t="s">
        <v>52</v>
      </c>
      <c r="G1056" s="10">
        <v>1</v>
      </c>
    </row>
    <row r="1057" spans="2:7" x14ac:dyDescent="0.2">
      <c r="B1057" s="10">
        <v>9001056</v>
      </c>
      <c r="C1057" s="10" t="s">
        <v>1114</v>
      </c>
      <c r="D1057" s="10" t="s">
        <v>2706</v>
      </c>
      <c r="E1057" s="10" t="s">
        <v>1680</v>
      </c>
      <c r="F1057" s="10" t="s">
        <v>50</v>
      </c>
      <c r="G1057" s="10">
        <v>7</v>
      </c>
    </row>
    <row r="1058" spans="2:7" x14ac:dyDescent="0.2">
      <c r="B1058" s="10">
        <v>9001057</v>
      </c>
      <c r="C1058" s="10" t="s">
        <v>1115</v>
      </c>
      <c r="D1058" s="10" t="s">
        <v>2707</v>
      </c>
      <c r="E1058" s="10" t="s">
        <v>1680</v>
      </c>
      <c r="F1058" s="10" t="s">
        <v>49</v>
      </c>
      <c r="G1058" s="10">
        <v>4</v>
      </c>
    </row>
    <row r="1059" spans="2:7" x14ac:dyDescent="0.2">
      <c r="B1059" s="10">
        <v>9001058</v>
      </c>
      <c r="C1059" s="10" t="s">
        <v>1116</v>
      </c>
      <c r="D1059" s="10" t="s">
        <v>2708</v>
      </c>
      <c r="E1059" s="10" t="s">
        <v>1679</v>
      </c>
      <c r="F1059" s="10" t="s">
        <v>49</v>
      </c>
      <c r="G1059" s="10">
        <v>7</v>
      </c>
    </row>
    <row r="1060" spans="2:7" x14ac:dyDescent="0.2">
      <c r="B1060" s="10">
        <v>9001059</v>
      </c>
      <c r="C1060" s="10" t="s">
        <v>1117</v>
      </c>
      <c r="D1060" s="10" t="s">
        <v>2709</v>
      </c>
      <c r="E1060" s="10" t="s">
        <v>1680</v>
      </c>
      <c r="F1060" s="10" t="s">
        <v>48</v>
      </c>
      <c r="G1060" s="10">
        <v>2</v>
      </c>
    </row>
    <row r="1061" spans="2:7" x14ac:dyDescent="0.2">
      <c r="B1061" s="10">
        <v>9001060</v>
      </c>
      <c r="C1061" s="10" t="s">
        <v>1118</v>
      </c>
      <c r="D1061" s="10" t="s">
        <v>2710</v>
      </c>
      <c r="E1061" s="10" t="s">
        <v>1680</v>
      </c>
      <c r="F1061" s="10" t="s">
        <v>50</v>
      </c>
      <c r="G1061" s="10">
        <v>1</v>
      </c>
    </row>
    <row r="1062" spans="2:7" x14ac:dyDescent="0.2">
      <c r="B1062" s="10">
        <v>9001061</v>
      </c>
      <c r="C1062" s="10" t="s">
        <v>1119</v>
      </c>
      <c r="D1062" s="10" t="s">
        <v>2711</v>
      </c>
      <c r="E1062" s="10" t="s">
        <v>1680</v>
      </c>
      <c r="F1062" s="10" t="s">
        <v>49</v>
      </c>
      <c r="G1062" s="10">
        <v>6</v>
      </c>
    </row>
    <row r="1063" spans="2:7" x14ac:dyDescent="0.2">
      <c r="B1063" s="10">
        <v>9001062</v>
      </c>
      <c r="C1063" s="10" t="s">
        <v>1120</v>
      </c>
      <c r="D1063" s="10" t="s">
        <v>2712</v>
      </c>
      <c r="E1063" s="10" t="s">
        <v>1680</v>
      </c>
      <c r="F1063" s="10" t="s">
        <v>48</v>
      </c>
      <c r="G1063" s="10">
        <v>1</v>
      </c>
    </row>
    <row r="1064" spans="2:7" x14ac:dyDescent="0.2">
      <c r="B1064" s="10">
        <v>9001063</v>
      </c>
      <c r="C1064" s="10" t="s">
        <v>1121</v>
      </c>
      <c r="D1064" s="10" t="s">
        <v>2713</v>
      </c>
      <c r="E1064" s="10" t="s">
        <v>1680</v>
      </c>
      <c r="F1064" s="10" t="s">
        <v>52</v>
      </c>
      <c r="G1064" s="10">
        <v>6</v>
      </c>
    </row>
    <row r="1065" spans="2:7" x14ac:dyDescent="0.2">
      <c r="B1065" s="10">
        <v>9001064</v>
      </c>
      <c r="C1065" s="10" t="s">
        <v>1122</v>
      </c>
      <c r="D1065" s="10" t="s">
        <v>2714</v>
      </c>
      <c r="E1065" s="10" t="s">
        <v>1680</v>
      </c>
      <c r="F1065" s="10" t="s">
        <v>53</v>
      </c>
      <c r="G1065" s="10">
        <v>1</v>
      </c>
    </row>
    <row r="1066" spans="2:7" x14ac:dyDescent="0.2">
      <c r="B1066" s="10">
        <v>9001065</v>
      </c>
      <c r="C1066" s="10" t="s">
        <v>1123</v>
      </c>
      <c r="D1066" s="10" t="s">
        <v>2715</v>
      </c>
      <c r="E1066" s="10" t="s">
        <v>1680</v>
      </c>
      <c r="F1066" s="10" t="s">
        <v>48</v>
      </c>
      <c r="G1066" s="10">
        <v>6</v>
      </c>
    </row>
    <row r="1067" spans="2:7" x14ac:dyDescent="0.2">
      <c r="B1067" s="10">
        <v>9001066</v>
      </c>
      <c r="C1067" s="10" t="s">
        <v>1124</v>
      </c>
      <c r="D1067" s="10" t="s">
        <v>2716</v>
      </c>
      <c r="E1067" s="10" t="s">
        <v>1679</v>
      </c>
      <c r="F1067" s="10" t="s">
        <v>53</v>
      </c>
      <c r="G1067" s="10">
        <v>8</v>
      </c>
    </row>
    <row r="1068" spans="2:7" x14ac:dyDescent="0.2">
      <c r="B1068" s="10">
        <v>9001067</v>
      </c>
      <c r="C1068" s="10" t="s">
        <v>1125</v>
      </c>
      <c r="D1068" s="10" t="s">
        <v>2717</v>
      </c>
      <c r="E1068" s="10" t="s">
        <v>1680</v>
      </c>
      <c r="F1068" s="10" t="s">
        <v>52</v>
      </c>
      <c r="G1068" s="10">
        <v>9</v>
      </c>
    </row>
    <row r="1069" spans="2:7" x14ac:dyDescent="0.2">
      <c r="B1069" s="10">
        <v>9001068</v>
      </c>
      <c r="C1069" s="10" t="s">
        <v>1126</v>
      </c>
      <c r="D1069" s="10" t="s">
        <v>2718</v>
      </c>
      <c r="E1069" s="10" t="s">
        <v>1679</v>
      </c>
      <c r="F1069" s="10" t="s">
        <v>49</v>
      </c>
      <c r="G1069" s="10">
        <v>9</v>
      </c>
    </row>
    <row r="1070" spans="2:7" x14ac:dyDescent="0.2">
      <c r="B1070" s="10">
        <v>9001069</v>
      </c>
      <c r="C1070" s="10" t="s">
        <v>1127</v>
      </c>
      <c r="D1070" s="10" t="s">
        <v>2719</v>
      </c>
      <c r="E1070" s="10" t="s">
        <v>1680</v>
      </c>
      <c r="F1070" s="10" t="s">
        <v>53</v>
      </c>
      <c r="G1070" s="10">
        <v>6</v>
      </c>
    </row>
    <row r="1071" spans="2:7" x14ac:dyDescent="0.2">
      <c r="B1071" s="10">
        <v>9001070</v>
      </c>
      <c r="C1071" s="10" t="s">
        <v>1128</v>
      </c>
      <c r="D1071" s="10" t="s">
        <v>2720</v>
      </c>
      <c r="E1071" s="10" t="s">
        <v>1679</v>
      </c>
      <c r="F1071" s="10" t="s">
        <v>48</v>
      </c>
      <c r="G1071" s="10">
        <v>1</v>
      </c>
    </row>
    <row r="1072" spans="2:7" x14ac:dyDescent="0.2">
      <c r="B1072" s="10">
        <v>9001071</v>
      </c>
      <c r="C1072" s="10" t="s">
        <v>1129</v>
      </c>
      <c r="D1072" s="10" t="s">
        <v>2721</v>
      </c>
      <c r="E1072" s="10" t="s">
        <v>1680</v>
      </c>
      <c r="F1072" s="10" t="s">
        <v>48</v>
      </c>
      <c r="G1072" s="10">
        <v>8</v>
      </c>
    </row>
    <row r="1073" spans="2:7" x14ac:dyDescent="0.2">
      <c r="B1073" s="10">
        <v>9001072</v>
      </c>
      <c r="C1073" s="10" t="s">
        <v>1130</v>
      </c>
      <c r="D1073" s="10" t="s">
        <v>2722</v>
      </c>
      <c r="E1073" s="10" t="s">
        <v>1680</v>
      </c>
      <c r="F1073" s="10" t="s">
        <v>51</v>
      </c>
      <c r="G1073" s="10">
        <v>3</v>
      </c>
    </row>
    <row r="1074" spans="2:7" x14ac:dyDescent="0.2">
      <c r="B1074" s="10">
        <v>9001073</v>
      </c>
      <c r="C1074" s="10" t="s">
        <v>1131</v>
      </c>
      <c r="D1074" s="10" t="s">
        <v>2303</v>
      </c>
      <c r="E1074" s="10" t="s">
        <v>1680</v>
      </c>
      <c r="F1074" s="10" t="s">
        <v>49</v>
      </c>
      <c r="G1074" s="10">
        <v>9</v>
      </c>
    </row>
    <row r="1075" spans="2:7" x14ac:dyDescent="0.2">
      <c r="B1075" s="10">
        <v>9001074</v>
      </c>
      <c r="C1075" s="10" t="s">
        <v>1132</v>
      </c>
      <c r="D1075" s="10" t="s">
        <v>2723</v>
      </c>
      <c r="E1075" s="10" t="s">
        <v>1680</v>
      </c>
      <c r="F1075" s="10" t="s">
        <v>51</v>
      </c>
      <c r="G1075" s="10">
        <v>2</v>
      </c>
    </row>
    <row r="1076" spans="2:7" x14ac:dyDescent="0.2">
      <c r="B1076" s="10">
        <v>9001075</v>
      </c>
      <c r="C1076" s="10" t="s">
        <v>1133</v>
      </c>
      <c r="D1076" s="10" t="s">
        <v>2724</v>
      </c>
      <c r="E1076" s="10" t="s">
        <v>1679</v>
      </c>
      <c r="F1076" s="10" t="s">
        <v>49</v>
      </c>
      <c r="G1076" s="10">
        <v>6</v>
      </c>
    </row>
    <row r="1077" spans="2:7" x14ac:dyDescent="0.2">
      <c r="B1077" s="10">
        <v>9001076</v>
      </c>
      <c r="C1077" s="10" t="s">
        <v>1134</v>
      </c>
      <c r="D1077" s="10" t="s">
        <v>2725</v>
      </c>
      <c r="E1077" s="10" t="s">
        <v>1679</v>
      </c>
      <c r="F1077" s="10" t="s">
        <v>53</v>
      </c>
      <c r="G1077" s="10">
        <v>8</v>
      </c>
    </row>
    <row r="1078" spans="2:7" x14ac:dyDescent="0.2">
      <c r="B1078" s="10">
        <v>9001077</v>
      </c>
      <c r="C1078" s="10" t="s">
        <v>1135</v>
      </c>
      <c r="D1078" s="10" t="s">
        <v>2508</v>
      </c>
      <c r="E1078" s="10" t="s">
        <v>1680</v>
      </c>
      <c r="F1078" s="10" t="s">
        <v>50</v>
      </c>
      <c r="G1078" s="10">
        <v>9</v>
      </c>
    </row>
    <row r="1079" spans="2:7" x14ac:dyDescent="0.2">
      <c r="B1079" s="10">
        <v>9001078</v>
      </c>
      <c r="C1079" s="10" t="s">
        <v>1136</v>
      </c>
      <c r="D1079" s="10" t="s">
        <v>2726</v>
      </c>
      <c r="E1079" s="10" t="s">
        <v>1679</v>
      </c>
      <c r="F1079" s="10" t="s">
        <v>51</v>
      </c>
      <c r="G1079" s="10">
        <v>6</v>
      </c>
    </row>
    <row r="1080" spans="2:7" x14ac:dyDescent="0.2">
      <c r="B1080" s="10">
        <v>9001079</v>
      </c>
      <c r="C1080" s="10" t="s">
        <v>1137</v>
      </c>
      <c r="D1080" s="10" t="s">
        <v>2727</v>
      </c>
      <c r="E1080" s="10" t="s">
        <v>1679</v>
      </c>
      <c r="F1080" s="10" t="s">
        <v>48</v>
      </c>
      <c r="G1080" s="10">
        <v>7</v>
      </c>
    </row>
    <row r="1081" spans="2:7" x14ac:dyDescent="0.2">
      <c r="B1081" s="10">
        <v>9001080</v>
      </c>
      <c r="C1081" s="10" t="s">
        <v>1138</v>
      </c>
      <c r="D1081" s="10" t="s">
        <v>2728</v>
      </c>
      <c r="E1081" s="10" t="s">
        <v>1680</v>
      </c>
      <c r="F1081" s="10" t="s">
        <v>48</v>
      </c>
      <c r="G1081" s="10">
        <v>5</v>
      </c>
    </row>
    <row r="1082" spans="2:7" x14ac:dyDescent="0.2">
      <c r="B1082" s="10">
        <v>9001081</v>
      </c>
      <c r="C1082" s="10" t="s">
        <v>1139</v>
      </c>
      <c r="D1082" s="10" t="s">
        <v>2729</v>
      </c>
      <c r="E1082" s="10" t="s">
        <v>1679</v>
      </c>
      <c r="F1082" s="10" t="s">
        <v>51</v>
      </c>
      <c r="G1082" s="10">
        <v>5</v>
      </c>
    </row>
    <row r="1083" spans="2:7" x14ac:dyDescent="0.2">
      <c r="B1083" s="10">
        <v>9001082</v>
      </c>
      <c r="C1083" s="10" t="s">
        <v>1140</v>
      </c>
      <c r="D1083" s="10" t="s">
        <v>1876</v>
      </c>
      <c r="E1083" s="10" t="s">
        <v>1679</v>
      </c>
      <c r="F1083" s="10" t="s">
        <v>50</v>
      </c>
      <c r="G1083" s="10">
        <v>10</v>
      </c>
    </row>
    <row r="1084" spans="2:7" x14ac:dyDescent="0.2">
      <c r="B1084" s="10">
        <v>9001083</v>
      </c>
      <c r="C1084" s="10" t="s">
        <v>1141</v>
      </c>
      <c r="D1084" s="10" t="s">
        <v>2730</v>
      </c>
      <c r="E1084" s="10" t="s">
        <v>1679</v>
      </c>
      <c r="F1084" s="10" t="s">
        <v>50</v>
      </c>
      <c r="G1084" s="10">
        <v>4</v>
      </c>
    </row>
    <row r="1085" spans="2:7" x14ac:dyDescent="0.2">
      <c r="B1085" s="10">
        <v>9001084</v>
      </c>
      <c r="C1085" s="10" t="s">
        <v>1142</v>
      </c>
      <c r="D1085" s="10" t="s">
        <v>2731</v>
      </c>
      <c r="E1085" s="10" t="s">
        <v>1679</v>
      </c>
      <c r="F1085" s="10" t="s">
        <v>50</v>
      </c>
      <c r="G1085" s="10">
        <v>3</v>
      </c>
    </row>
    <row r="1086" spans="2:7" x14ac:dyDescent="0.2">
      <c r="B1086" s="10">
        <v>9001085</v>
      </c>
      <c r="C1086" s="10" t="s">
        <v>1143</v>
      </c>
      <c r="D1086" s="10" t="s">
        <v>2732</v>
      </c>
      <c r="E1086" s="10" t="s">
        <v>1679</v>
      </c>
      <c r="F1086" s="10" t="s">
        <v>51</v>
      </c>
      <c r="G1086" s="10">
        <v>6</v>
      </c>
    </row>
    <row r="1087" spans="2:7" x14ac:dyDescent="0.2">
      <c r="B1087" s="10">
        <v>9001086</v>
      </c>
      <c r="C1087" s="10" t="s">
        <v>1144</v>
      </c>
      <c r="D1087" s="10" t="s">
        <v>2733</v>
      </c>
      <c r="E1087" s="10" t="s">
        <v>1680</v>
      </c>
      <c r="F1087" s="10" t="s">
        <v>53</v>
      </c>
      <c r="G1087" s="10">
        <v>7</v>
      </c>
    </row>
    <row r="1088" spans="2:7" x14ac:dyDescent="0.2">
      <c r="B1088" s="10">
        <v>9001087</v>
      </c>
      <c r="C1088" s="10" t="s">
        <v>1145</v>
      </c>
      <c r="D1088" s="10" t="s">
        <v>2734</v>
      </c>
      <c r="E1088" s="10" t="s">
        <v>1679</v>
      </c>
      <c r="F1088" s="10" t="s">
        <v>51</v>
      </c>
      <c r="G1088" s="10">
        <v>10</v>
      </c>
    </row>
    <row r="1089" spans="2:7" x14ac:dyDescent="0.2">
      <c r="B1089" s="10">
        <v>9001088</v>
      </c>
      <c r="C1089" s="10" t="s">
        <v>1146</v>
      </c>
      <c r="D1089" s="10" t="s">
        <v>2499</v>
      </c>
      <c r="E1089" s="10" t="s">
        <v>1679</v>
      </c>
      <c r="F1089" s="10" t="s">
        <v>51</v>
      </c>
      <c r="G1089" s="10">
        <v>6</v>
      </c>
    </row>
    <row r="1090" spans="2:7" x14ac:dyDescent="0.2">
      <c r="B1090" s="10">
        <v>9001089</v>
      </c>
      <c r="C1090" s="10" t="s">
        <v>1147</v>
      </c>
      <c r="D1090" s="10" t="s">
        <v>2735</v>
      </c>
      <c r="E1090" s="10" t="s">
        <v>1679</v>
      </c>
      <c r="F1090" s="10" t="s">
        <v>51</v>
      </c>
      <c r="G1090" s="10">
        <v>8</v>
      </c>
    </row>
    <row r="1091" spans="2:7" x14ac:dyDescent="0.2">
      <c r="B1091" s="10">
        <v>9001090</v>
      </c>
      <c r="C1091" s="10" t="s">
        <v>1148</v>
      </c>
      <c r="D1091" s="10" t="s">
        <v>2736</v>
      </c>
      <c r="E1091" s="10" t="s">
        <v>1680</v>
      </c>
      <c r="F1091" s="10" t="s">
        <v>48</v>
      </c>
      <c r="G1091" s="10">
        <v>3</v>
      </c>
    </row>
    <row r="1092" spans="2:7" x14ac:dyDescent="0.2">
      <c r="B1092" s="10">
        <v>9001091</v>
      </c>
      <c r="C1092" s="10" t="s">
        <v>1149</v>
      </c>
      <c r="D1092" s="10" t="s">
        <v>2737</v>
      </c>
      <c r="E1092" s="10" t="s">
        <v>1680</v>
      </c>
      <c r="F1092" s="10" t="s">
        <v>50</v>
      </c>
      <c r="G1092" s="10">
        <v>10</v>
      </c>
    </row>
    <row r="1093" spans="2:7" x14ac:dyDescent="0.2">
      <c r="B1093" s="10">
        <v>9001092</v>
      </c>
      <c r="C1093" s="10" t="s">
        <v>1150</v>
      </c>
      <c r="D1093" s="10" t="s">
        <v>2738</v>
      </c>
      <c r="E1093" s="10" t="s">
        <v>1680</v>
      </c>
      <c r="F1093" s="10" t="s">
        <v>48</v>
      </c>
      <c r="G1093" s="10">
        <v>3</v>
      </c>
    </row>
    <row r="1094" spans="2:7" x14ac:dyDescent="0.2">
      <c r="B1094" s="10">
        <v>9001093</v>
      </c>
      <c r="C1094" s="10" t="s">
        <v>1151</v>
      </c>
      <c r="D1094" s="10" t="s">
        <v>2739</v>
      </c>
      <c r="E1094" s="10" t="s">
        <v>1680</v>
      </c>
      <c r="F1094" s="10" t="s">
        <v>51</v>
      </c>
      <c r="G1094" s="10">
        <v>1</v>
      </c>
    </row>
    <row r="1095" spans="2:7" x14ac:dyDescent="0.2">
      <c r="B1095" s="10">
        <v>9001094</v>
      </c>
      <c r="C1095" s="10" t="s">
        <v>1152</v>
      </c>
      <c r="D1095" s="10" t="s">
        <v>2740</v>
      </c>
      <c r="E1095" s="10" t="s">
        <v>1680</v>
      </c>
      <c r="F1095" s="10" t="s">
        <v>51</v>
      </c>
      <c r="G1095" s="10">
        <v>3</v>
      </c>
    </row>
    <row r="1096" spans="2:7" x14ac:dyDescent="0.2">
      <c r="B1096" s="10">
        <v>9001095</v>
      </c>
      <c r="C1096" s="10" t="s">
        <v>1153</v>
      </c>
      <c r="D1096" s="10" t="s">
        <v>2741</v>
      </c>
      <c r="E1096" s="10" t="s">
        <v>1679</v>
      </c>
      <c r="F1096" s="10" t="s">
        <v>48</v>
      </c>
      <c r="G1096" s="10">
        <v>9</v>
      </c>
    </row>
    <row r="1097" spans="2:7" x14ac:dyDescent="0.2">
      <c r="B1097" s="10">
        <v>9001096</v>
      </c>
      <c r="C1097" s="10" t="s">
        <v>1154</v>
      </c>
      <c r="D1097" s="10" t="s">
        <v>2742</v>
      </c>
      <c r="E1097" s="10" t="s">
        <v>1680</v>
      </c>
      <c r="F1097" s="10" t="s">
        <v>52</v>
      </c>
      <c r="G1097" s="10">
        <v>1</v>
      </c>
    </row>
    <row r="1098" spans="2:7" x14ac:dyDescent="0.2">
      <c r="B1098" s="10">
        <v>9001097</v>
      </c>
      <c r="C1098" s="10" t="s">
        <v>1155</v>
      </c>
      <c r="D1098" s="10" t="s">
        <v>2743</v>
      </c>
      <c r="E1098" s="10" t="s">
        <v>1679</v>
      </c>
      <c r="F1098" s="10" t="s">
        <v>49</v>
      </c>
      <c r="G1098" s="10">
        <v>9</v>
      </c>
    </row>
    <row r="1099" spans="2:7" x14ac:dyDescent="0.2">
      <c r="B1099" s="10">
        <v>9001098</v>
      </c>
      <c r="C1099" s="10" t="s">
        <v>1156</v>
      </c>
      <c r="D1099" s="10" t="s">
        <v>2744</v>
      </c>
      <c r="E1099" s="10" t="s">
        <v>1680</v>
      </c>
      <c r="F1099" s="10" t="s">
        <v>49</v>
      </c>
      <c r="G1099" s="10">
        <v>1</v>
      </c>
    </row>
    <row r="1100" spans="2:7" x14ac:dyDescent="0.2">
      <c r="B1100" s="10">
        <v>9001099</v>
      </c>
      <c r="C1100" s="10" t="s">
        <v>1157</v>
      </c>
      <c r="D1100" s="10" t="s">
        <v>2745</v>
      </c>
      <c r="E1100" s="10" t="s">
        <v>1680</v>
      </c>
      <c r="F1100" s="10" t="s">
        <v>49</v>
      </c>
      <c r="G1100" s="10">
        <v>2</v>
      </c>
    </row>
    <row r="1101" spans="2:7" x14ac:dyDescent="0.2">
      <c r="B1101" s="10">
        <v>9001100</v>
      </c>
      <c r="C1101" s="10" t="s">
        <v>1158</v>
      </c>
      <c r="D1101" s="10" t="s">
        <v>2746</v>
      </c>
      <c r="E1101" s="10" t="s">
        <v>1679</v>
      </c>
      <c r="F1101" s="10" t="s">
        <v>49</v>
      </c>
      <c r="G1101" s="10">
        <v>9</v>
      </c>
    </row>
    <row r="1102" spans="2:7" x14ac:dyDescent="0.2">
      <c r="B1102" s="10">
        <v>9001101</v>
      </c>
      <c r="C1102" s="10" t="s">
        <v>1159</v>
      </c>
      <c r="D1102" s="10" t="s">
        <v>2747</v>
      </c>
      <c r="E1102" s="10" t="s">
        <v>1680</v>
      </c>
      <c r="F1102" s="10" t="s">
        <v>52</v>
      </c>
      <c r="G1102" s="10">
        <v>10</v>
      </c>
    </row>
    <row r="1103" spans="2:7" x14ac:dyDescent="0.2">
      <c r="B1103" s="10">
        <v>9001102</v>
      </c>
      <c r="C1103" s="10" t="s">
        <v>1160</v>
      </c>
      <c r="D1103" s="10" t="s">
        <v>2748</v>
      </c>
      <c r="E1103" s="10" t="s">
        <v>1680</v>
      </c>
      <c r="F1103" s="10" t="s">
        <v>49</v>
      </c>
      <c r="G1103" s="10">
        <v>1</v>
      </c>
    </row>
    <row r="1104" spans="2:7" x14ac:dyDescent="0.2">
      <c r="B1104" s="10">
        <v>9001103</v>
      </c>
      <c r="C1104" s="10" t="s">
        <v>1161</v>
      </c>
      <c r="D1104" s="10" t="s">
        <v>2749</v>
      </c>
      <c r="E1104" s="10" t="s">
        <v>1679</v>
      </c>
      <c r="F1104" s="10" t="s">
        <v>48</v>
      </c>
      <c r="G1104" s="10">
        <v>7</v>
      </c>
    </row>
    <row r="1105" spans="2:7" x14ac:dyDescent="0.2">
      <c r="B1105" s="10">
        <v>9001104</v>
      </c>
      <c r="C1105" s="10" t="s">
        <v>1162</v>
      </c>
      <c r="D1105" s="10" t="s">
        <v>2736</v>
      </c>
      <c r="E1105" s="10" t="s">
        <v>1680</v>
      </c>
      <c r="F1105" s="10" t="s">
        <v>51</v>
      </c>
      <c r="G1105" s="10">
        <v>6</v>
      </c>
    </row>
    <row r="1106" spans="2:7" x14ac:dyDescent="0.2">
      <c r="B1106" s="10">
        <v>9001105</v>
      </c>
      <c r="C1106" s="10" t="s">
        <v>1163</v>
      </c>
      <c r="D1106" s="10" t="s">
        <v>2750</v>
      </c>
      <c r="E1106" s="10" t="s">
        <v>1679</v>
      </c>
      <c r="F1106" s="10" t="s">
        <v>51</v>
      </c>
      <c r="G1106" s="10">
        <v>6</v>
      </c>
    </row>
    <row r="1107" spans="2:7" x14ac:dyDescent="0.2">
      <c r="B1107" s="10">
        <v>9001106</v>
      </c>
      <c r="C1107" s="10" t="s">
        <v>1164</v>
      </c>
      <c r="D1107" s="10" t="s">
        <v>2751</v>
      </c>
      <c r="E1107" s="10" t="s">
        <v>1680</v>
      </c>
      <c r="F1107" s="10" t="s">
        <v>53</v>
      </c>
      <c r="G1107" s="10">
        <v>1</v>
      </c>
    </row>
    <row r="1108" spans="2:7" x14ac:dyDescent="0.2">
      <c r="B1108" s="10">
        <v>9001107</v>
      </c>
      <c r="C1108" s="10" t="s">
        <v>1165</v>
      </c>
      <c r="D1108" s="10" t="s">
        <v>2752</v>
      </c>
      <c r="E1108" s="10" t="s">
        <v>1679</v>
      </c>
      <c r="F1108" s="10" t="s">
        <v>53</v>
      </c>
      <c r="G1108" s="10">
        <v>9</v>
      </c>
    </row>
    <row r="1109" spans="2:7" x14ac:dyDescent="0.2">
      <c r="B1109" s="10">
        <v>9001108</v>
      </c>
      <c r="C1109" s="10" t="s">
        <v>1166</v>
      </c>
      <c r="D1109" s="10" t="s">
        <v>2753</v>
      </c>
      <c r="E1109" s="10" t="s">
        <v>1679</v>
      </c>
      <c r="F1109" s="10" t="s">
        <v>52</v>
      </c>
      <c r="G1109" s="10">
        <v>6</v>
      </c>
    </row>
    <row r="1110" spans="2:7" x14ac:dyDescent="0.2">
      <c r="B1110" s="10">
        <v>9001109</v>
      </c>
      <c r="C1110" s="10" t="s">
        <v>1167</v>
      </c>
      <c r="D1110" s="10" t="s">
        <v>2754</v>
      </c>
      <c r="E1110" s="10" t="s">
        <v>1680</v>
      </c>
      <c r="F1110" s="10" t="s">
        <v>51</v>
      </c>
      <c r="G1110" s="10">
        <v>2</v>
      </c>
    </row>
    <row r="1111" spans="2:7" x14ac:dyDescent="0.2">
      <c r="B1111" s="10">
        <v>9001110</v>
      </c>
      <c r="C1111" s="10" t="s">
        <v>1168</v>
      </c>
      <c r="D1111" s="10" t="s">
        <v>2755</v>
      </c>
      <c r="E1111" s="10" t="s">
        <v>1679</v>
      </c>
      <c r="F1111" s="10" t="s">
        <v>50</v>
      </c>
      <c r="G1111" s="10">
        <v>2</v>
      </c>
    </row>
    <row r="1112" spans="2:7" x14ac:dyDescent="0.2">
      <c r="B1112" s="10">
        <v>9001111</v>
      </c>
      <c r="C1112" s="10" t="s">
        <v>1169</v>
      </c>
      <c r="D1112" s="10" t="s">
        <v>2756</v>
      </c>
      <c r="E1112" s="10" t="s">
        <v>1679</v>
      </c>
      <c r="F1112" s="10" t="s">
        <v>48</v>
      </c>
      <c r="G1112" s="10">
        <v>8</v>
      </c>
    </row>
    <row r="1113" spans="2:7" x14ac:dyDescent="0.2">
      <c r="B1113" s="10">
        <v>9001112</v>
      </c>
      <c r="C1113" s="10" t="s">
        <v>1170</v>
      </c>
      <c r="D1113" s="10" t="s">
        <v>2360</v>
      </c>
      <c r="E1113" s="10" t="s">
        <v>1679</v>
      </c>
      <c r="F1113" s="10" t="s">
        <v>53</v>
      </c>
      <c r="G1113" s="10">
        <v>3</v>
      </c>
    </row>
    <row r="1114" spans="2:7" x14ac:dyDescent="0.2">
      <c r="B1114" s="10">
        <v>9001113</v>
      </c>
      <c r="C1114" s="10" t="s">
        <v>1171</v>
      </c>
      <c r="D1114" s="10" t="s">
        <v>2757</v>
      </c>
      <c r="E1114" s="10" t="s">
        <v>1680</v>
      </c>
      <c r="F1114" s="10" t="s">
        <v>52</v>
      </c>
      <c r="G1114" s="10">
        <v>10</v>
      </c>
    </row>
    <row r="1115" spans="2:7" x14ac:dyDescent="0.2">
      <c r="B1115" s="10">
        <v>9001114</v>
      </c>
      <c r="C1115" s="10" t="s">
        <v>1172</v>
      </c>
      <c r="D1115" s="10" t="s">
        <v>2758</v>
      </c>
      <c r="E1115" s="10" t="s">
        <v>1679</v>
      </c>
      <c r="F1115" s="10" t="s">
        <v>52</v>
      </c>
      <c r="G1115" s="10">
        <v>9</v>
      </c>
    </row>
    <row r="1116" spans="2:7" x14ac:dyDescent="0.2">
      <c r="B1116" s="10">
        <v>9001115</v>
      </c>
      <c r="C1116" s="10" t="s">
        <v>1173</v>
      </c>
      <c r="D1116" s="10" t="s">
        <v>2759</v>
      </c>
      <c r="E1116" s="10" t="s">
        <v>1679</v>
      </c>
      <c r="F1116" s="10" t="s">
        <v>53</v>
      </c>
      <c r="G1116" s="10">
        <v>3</v>
      </c>
    </row>
    <row r="1117" spans="2:7" x14ac:dyDescent="0.2">
      <c r="B1117" s="10">
        <v>9001116</v>
      </c>
      <c r="C1117" s="10" t="s">
        <v>1174</v>
      </c>
      <c r="D1117" s="10" t="s">
        <v>2760</v>
      </c>
      <c r="E1117" s="10" t="s">
        <v>1679</v>
      </c>
      <c r="F1117" s="10" t="s">
        <v>51</v>
      </c>
      <c r="G1117" s="10">
        <v>4</v>
      </c>
    </row>
    <row r="1118" spans="2:7" x14ac:dyDescent="0.2">
      <c r="B1118" s="10">
        <v>9001117</v>
      </c>
      <c r="C1118" s="10" t="s">
        <v>1175</v>
      </c>
      <c r="D1118" s="10" t="s">
        <v>2761</v>
      </c>
      <c r="E1118" s="10" t="s">
        <v>1679</v>
      </c>
      <c r="F1118" s="10" t="s">
        <v>49</v>
      </c>
      <c r="G1118" s="10">
        <v>2</v>
      </c>
    </row>
    <row r="1119" spans="2:7" x14ac:dyDescent="0.2">
      <c r="B1119" s="10">
        <v>9001118</v>
      </c>
      <c r="C1119" s="10" t="s">
        <v>1176</v>
      </c>
      <c r="D1119" s="10" t="s">
        <v>2762</v>
      </c>
      <c r="E1119" s="10" t="s">
        <v>1680</v>
      </c>
      <c r="F1119" s="10" t="s">
        <v>51</v>
      </c>
      <c r="G1119" s="10">
        <v>4</v>
      </c>
    </row>
    <row r="1120" spans="2:7" x14ac:dyDescent="0.2">
      <c r="B1120" s="10">
        <v>9001119</v>
      </c>
      <c r="C1120" s="10" t="s">
        <v>1177</v>
      </c>
      <c r="D1120" s="10" t="s">
        <v>1750</v>
      </c>
      <c r="E1120" s="10" t="s">
        <v>1680</v>
      </c>
      <c r="F1120" s="10" t="s">
        <v>49</v>
      </c>
      <c r="G1120" s="10">
        <v>10</v>
      </c>
    </row>
    <row r="1121" spans="2:7" x14ac:dyDescent="0.2">
      <c r="B1121" s="10">
        <v>9001120</v>
      </c>
      <c r="C1121" s="10" t="s">
        <v>1178</v>
      </c>
      <c r="D1121" s="10" t="s">
        <v>2763</v>
      </c>
      <c r="E1121" s="10" t="s">
        <v>1679</v>
      </c>
      <c r="F1121" s="10" t="s">
        <v>49</v>
      </c>
      <c r="G1121" s="10">
        <v>7</v>
      </c>
    </row>
    <row r="1122" spans="2:7" x14ac:dyDescent="0.2">
      <c r="B1122" s="10">
        <v>9001121</v>
      </c>
      <c r="C1122" s="10" t="s">
        <v>1179</v>
      </c>
      <c r="D1122" s="10" t="s">
        <v>2764</v>
      </c>
      <c r="E1122" s="10" t="s">
        <v>1679</v>
      </c>
      <c r="F1122" s="10" t="s">
        <v>52</v>
      </c>
      <c r="G1122" s="10">
        <v>7</v>
      </c>
    </row>
    <row r="1123" spans="2:7" x14ac:dyDescent="0.2">
      <c r="B1123" s="10">
        <v>9001122</v>
      </c>
      <c r="C1123" s="10" t="s">
        <v>1180</v>
      </c>
      <c r="D1123" s="10" t="s">
        <v>2765</v>
      </c>
      <c r="E1123" s="10" t="s">
        <v>1679</v>
      </c>
      <c r="F1123" s="10" t="s">
        <v>48</v>
      </c>
      <c r="G1123" s="10">
        <v>2</v>
      </c>
    </row>
    <row r="1124" spans="2:7" x14ac:dyDescent="0.2">
      <c r="B1124" s="10">
        <v>9001123</v>
      </c>
      <c r="C1124" s="10" t="s">
        <v>1181</v>
      </c>
      <c r="D1124" s="10" t="s">
        <v>2766</v>
      </c>
      <c r="E1124" s="10" t="s">
        <v>1679</v>
      </c>
      <c r="F1124" s="10" t="s">
        <v>52</v>
      </c>
      <c r="G1124" s="10">
        <v>1</v>
      </c>
    </row>
    <row r="1125" spans="2:7" x14ac:dyDescent="0.2">
      <c r="B1125" s="10">
        <v>9001124</v>
      </c>
      <c r="C1125" s="10" t="s">
        <v>1182</v>
      </c>
      <c r="D1125" s="10" t="s">
        <v>2767</v>
      </c>
      <c r="E1125" s="10" t="s">
        <v>1680</v>
      </c>
      <c r="F1125" s="10" t="s">
        <v>49</v>
      </c>
      <c r="G1125" s="10">
        <v>5</v>
      </c>
    </row>
    <row r="1126" spans="2:7" x14ac:dyDescent="0.2">
      <c r="B1126" s="10">
        <v>9001125</v>
      </c>
      <c r="C1126" s="10" t="s">
        <v>1183</v>
      </c>
      <c r="D1126" s="10" t="s">
        <v>2768</v>
      </c>
      <c r="E1126" s="10" t="s">
        <v>1679</v>
      </c>
      <c r="F1126" s="10" t="s">
        <v>48</v>
      </c>
      <c r="G1126" s="10">
        <v>10</v>
      </c>
    </row>
    <row r="1127" spans="2:7" x14ac:dyDescent="0.2">
      <c r="B1127" s="10">
        <v>9001126</v>
      </c>
      <c r="C1127" s="10" t="s">
        <v>1184</v>
      </c>
      <c r="D1127" s="10" t="s">
        <v>2769</v>
      </c>
      <c r="E1127" s="10" t="s">
        <v>1679</v>
      </c>
      <c r="F1127" s="10" t="s">
        <v>51</v>
      </c>
      <c r="G1127" s="10">
        <v>2</v>
      </c>
    </row>
    <row r="1128" spans="2:7" x14ac:dyDescent="0.2">
      <c r="B1128" s="10">
        <v>9001127</v>
      </c>
      <c r="C1128" s="10" t="s">
        <v>1185</v>
      </c>
      <c r="D1128" s="10" t="s">
        <v>2770</v>
      </c>
      <c r="E1128" s="10" t="s">
        <v>1680</v>
      </c>
      <c r="F1128" s="10" t="s">
        <v>48</v>
      </c>
      <c r="G1128" s="10">
        <v>5</v>
      </c>
    </row>
    <row r="1129" spans="2:7" x14ac:dyDescent="0.2">
      <c r="B1129" s="10">
        <v>9001128</v>
      </c>
      <c r="C1129" s="10" t="s">
        <v>1186</v>
      </c>
      <c r="D1129" s="10" t="s">
        <v>2771</v>
      </c>
      <c r="E1129" s="10" t="s">
        <v>1680</v>
      </c>
      <c r="F1129" s="10" t="s">
        <v>52</v>
      </c>
      <c r="G1129" s="10">
        <v>3</v>
      </c>
    </row>
    <row r="1130" spans="2:7" x14ac:dyDescent="0.2">
      <c r="B1130" s="10">
        <v>9001129</v>
      </c>
      <c r="C1130" s="10" t="s">
        <v>1187</v>
      </c>
      <c r="D1130" s="10" t="s">
        <v>2772</v>
      </c>
      <c r="E1130" s="10" t="s">
        <v>1680</v>
      </c>
      <c r="F1130" s="10" t="s">
        <v>53</v>
      </c>
      <c r="G1130" s="10">
        <v>2</v>
      </c>
    </row>
    <row r="1131" spans="2:7" x14ac:dyDescent="0.2">
      <c r="B1131" s="10">
        <v>9001130</v>
      </c>
      <c r="C1131" s="10" t="s">
        <v>1188</v>
      </c>
      <c r="D1131" s="10" t="s">
        <v>2773</v>
      </c>
      <c r="E1131" s="10" t="s">
        <v>1680</v>
      </c>
      <c r="F1131" s="10" t="s">
        <v>49</v>
      </c>
      <c r="G1131" s="10">
        <v>7</v>
      </c>
    </row>
    <row r="1132" spans="2:7" x14ac:dyDescent="0.2">
      <c r="B1132" s="10">
        <v>9001131</v>
      </c>
      <c r="C1132" s="10" t="s">
        <v>1189</v>
      </c>
      <c r="D1132" s="10" t="s">
        <v>2774</v>
      </c>
      <c r="E1132" s="10" t="s">
        <v>1680</v>
      </c>
      <c r="F1132" s="10" t="s">
        <v>50</v>
      </c>
      <c r="G1132" s="10">
        <v>9</v>
      </c>
    </row>
    <row r="1133" spans="2:7" x14ac:dyDescent="0.2">
      <c r="B1133" s="10">
        <v>9001132</v>
      </c>
      <c r="C1133" s="10" t="s">
        <v>1190</v>
      </c>
      <c r="D1133" s="10" t="s">
        <v>2775</v>
      </c>
      <c r="E1133" s="10" t="s">
        <v>1679</v>
      </c>
      <c r="F1133" s="10" t="s">
        <v>50</v>
      </c>
      <c r="G1133" s="10">
        <v>1</v>
      </c>
    </row>
    <row r="1134" spans="2:7" x14ac:dyDescent="0.2">
      <c r="B1134" s="10">
        <v>9001133</v>
      </c>
      <c r="C1134" s="10" t="s">
        <v>1191</v>
      </c>
      <c r="D1134" s="10" t="s">
        <v>2776</v>
      </c>
      <c r="E1134" s="10" t="s">
        <v>1679</v>
      </c>
      <c r="F1134" s="10" t="s">
        <v>53</v>
      </c>
      <c r="G1134" s="10">
        <v>2</v>
      </c>
    </row>
    <row r="1135" spans="2:7" x14ac:dyDescent="0.2">
      <c r="B1135" s="10">
        <v>9001134</v>
      </c>
      <c r="C1135" s="10" t="s">
        <v>1192</v>
      </c>
      <c r="D1135" s="10" t="s">
        <v>2777</v>
      </c>
      <c r="E1135" s="10" t="s">
        <v>1680</v>
      </c>
      <c r="F1135" s="10" t="s">
        <v>53</v>
      </c>
      <c r="G1135" s="10">
        <v>9</v>
      </c>
    </row>
    <row r="1136" spans="2:7" x14ac:dyDescent="0.2">
      <c r="B1136" s="10">
        <v>9001135</v>
      </c>
      <c r="C1136" s="10" t="s">
        <v>1193</v>
      </c>
      <c r="D1136" s="10" t="s">
        <v>2778</v>
      </c>
      <c r="E1136" s="10" t="s">
        <v>1679</v>
      </c>
      <c r="F1136" s="10" t="s">
        <v>50</v>
      </c>
      <c r="G1136" s="10">
        <v>1</v>
      </c>
    </row>
    <row r="1137" spans="2:7" x14ac:dyDescent="0.2">
      <c r="B1137" s="10">
        <v>9001136</v>
      </c>
      <c r="C1137" s="10" t="s">
        <v>1194</v>
      </c>
      <c r="D1137" s="10" t="s">
        <v>2779</v>
      </c>
      <c r="E1137" s="10" t="s">
        <v>1680</v>
      </c>
      <c r="F1137" s="10" t="s">
        <v>51</v>
      </c>
      <c r="G1137" s="10">
        <v>5</v>
      </c>
    </row>
    <row r="1138" spans="2:7" x14ac:dyDescent="0.2">
      <c r="B1138" s="10">
        <v>9001137</v>
      </c>
      <c r="C1138" s="10" t="s">
        <v>1195</v>
      </c>
      <c r="D1138" s="10" t="s">
        <v>1903</v>
      </c>
      <c r="E1138" s="10" t="s">
        <v>1680</v>
      </c>
      <c r="F1138" s="10" t="s">
        <v>52</v>
      </c>
      <c r="G1138" s="10">
        <v>8</v>
      </c>
    </row>
    <row r="1139" spans="2:7" x14ac:dyDescent="0.2">
      <c r="B1139" s="10">
        <v>9001138</v>
      </c>
      <c r="C1139" s="10" t="s">
        <v>1196</v>
      </c>
      <c r="D1139" s="10" t="s">
        <v>2780</v>
      </c>
      <c r="E1139" s="10" t="s">
        <v>1679</v>
      </c>
      <c r="F1139" s="10" t="s">
        <v>49</v>
      </c>
      <c r="G1139" s="10">
        <v>8</v>
      </c>
    </row>
    <row r="1140" spans="2:7" x14ac:dyDescent="0.2">
      <c r="B1140" s="10">
        <v>9001139</v>
      </c>
      <c r="C1140" s="10" t="s">
        <v>1197</v>
      </c>
      <c r="D1140" s="10" t="s">
        <v>2781</v>
      </c>
      <c r="E1140" s="10" t="s">
        <v>1679</v>
      </c>
      <c r="F1140" s="10" t="s">
        <v>48</v>
      </c>
      <c r="G1140" s="10">
        <v>6</v>
      </c>
    </row>
    <row r="1141" spans="2:7" x14ac:dyDescent="0.2">
      <c r="B1141" s="10">
        <v>9001140</v>
      </c>
      <c r="C1141" s="10" t="s">
        <v>1198</v>
      </c>
      <c r="D1141" s="10" t="s">
        <v>2782</v>
      </c>
      <c r="E1141" s="10" t="s">
        <v>1679</v>
      </c>
      <c r="F1141" s="10" t="s">
        <v>50</v>
      </c>
      <c r="G1141" s="10">
        <v>2</v>
      </c>
    </row>
    <row r="1142" spans="2:7" x14ac:dyDescent="0.2">
      <c r="B1142" s="10">
        <v>9001141</v>
      </c>
      <c r="C1142" s="10" t="s">
        <v>1199</v>
      </c>
      <c r="D1142" s="10" t="s">
        <v>2783</v>
      </c>
      <c r="E1142" s="10" t="s">
        <v>1680</v>
      </c>
      <c r="F1142" s="10" t="s">
        <v>53</v>
      </c>
      <c r="G1142" s="10">
        <v>1</v>
      </c>
    </row>
    <row r="1143" spans="2:7" x14ac:dyDescent="0.2">
      <c r="B1143" s="10">
        <v>9001142</v>
      </c>
      <c r="C1143" s="10" t="s">
        <v>1200</v>
      </c>
      <c r="D1143" s="10" t="s">
        <v>2784</v>
      </c>
      <c r="E1143" s="10" t="s">
        <v>1680</v>
      </c>
      <c r="F1143" s="10" t="s">
        <v>49</v>
      </c>
      <c r="G1143" s="10">
        <v>4</v>
      </c>
    </row>
    <row r="1144" spans="2:7" x14ac:dyDescent="0.2">
      <c r="B1144" s="10">
        <v>9001143</v>
      </c>
      <c r="C1144" s="10" t="s">
        <v>1201</v>
      </c>
      <c r="D1144" s="10" t="s">
        <v>2785</v>
      </c>
      <c r="E1144" s="10" t="s">
        <v>1680</v>
      </c>
      <c r="F1144" s="10" t="s">
        <v>52</v>
      </c>
      <c r="G1144" s="10">
        <v>8</v>
      </c>
    </row>
    <row r="1145" spans="2:7" x14ac:dyDescent="0.2">
      <c r="B1145" s="10">
        <v>9001144</v>
      </c>
      <c r="C1145" s="10" t="s">
        <v>1202</v>
      </c>
      <c r="D1145" s="10" t="s">
        <v>2786</v>
      </c>
      <c r="E1145" s="10" t="s">
        <v>1680</v>
      </c>
      <c r="F1145" s="10" t="s">
        <v>48</v>
      </c>
      <c r="G1145" s="10">
        <v>4</v>
      </c>
    </row>
    <row r="1146" spans="2:7" x14ac:dyDescent="0.2">
      <c r="B1146" s="10">
        <v>9001145</v>
      </c>
      <c r="C1146" s="10" t="s">
        <v>1203</v>
      </c>
      <c r="D1146" s="10" t="s">
        <v>2787</v>
      </c>
      <c r="E1146" s="10" t="s">
        <v>1680</v>
      </c>
      <c r="F1146" s="10" t="s">
        <v>51</v>
      </c>
      <c r="G1146" s="10">
        <v>1</v>
      </c>
    </row>
    <row r="1147" spans="2:7" x14ac:dyDescent="0.2">
      <c r="B1147" s="10">
        <v>9001146</v>
      </c>
      <c r="C1147" s="10" t="s">
        <v>1204</v>
      </c>
      <c r="D1147" s="10" t="s">
        <v>2788</v>
      </c>
      <c r="E1147" s="10" t="s">
        <v>1680</v>
      </c>
      <c r="F1147" s="10" t="s">
        <v>53</v>
      </c>
      <c r="G1147" s="10">
        <v>3</v>
      </c>
    </row>
    <row r="1148" spans="2:7" x14ac:dyDescent="0.2">
      <c r="B1148" s="10">
        <v>9001147</v>
      </c>
      <c r="C1148" s="10" t="s">
        <v>1205</v>
      </c>
      <c r="D1148" s="10" t="s">
        <v>2789</v>
      </c>
      <c r="E1148" s="10" t="s">
        <v>1679</v>
      </c>
      <c r="F1148" s="10" t="s">
        <v>53</v>
      </c>
      <c r="G1148" s="10">
        <v>9</v>
      </c>
    </row>
    <row r="1149" spans="2:7" x14ac:dyDescent="0.2">
      <c r="B1149" s="10">
        <v>9001148</v>
      </c>
      <c r="C1149" s="10" t="s">
        <v>1206</v>
      </c>
      <c r="D1149" s="10" t="s">
        <v>2790</v>
      </c>
      <c r="E1149" s="10" t="s">
        <v>1680</v>
      </c>
      <c r="F1149" s="10" t="s">
        <v>48</v>
      </c>
      <c r="G1149" s="10">
        <v>3</v>
      </c>
    </row>
    <row r="1150" spans="2:7" x14ac:dyDescent="0.2">
      <c r="B1150" s="10">
        <v>9001149</v>
      </c>
      <c r="C1150" s="10" t="s">
        <v>1207</v>
      </c>
      <c r="D1150" s="10" t="s">
        <v>2791</v>
      </c>
      <c r="E1150" s="10" t="s">
        <v>1680</v>
      </c>
      <c r="F1150" s="10" t="s">
        <v>52</v>
      </c>
      <c r="G1150" s="10">
        <v>10</v>
      </c>
    </row>
    <row r="1151" spans="2:7" x14ac:dyDescent="0.2">
      <c r="B1151" s="10">
        <v>9001150</v>
      </c>
      <c r="C1151" s="10" t="s">
        <v>1208</v>
      </c>
      <c r="D1151" s="10" t="s">
        <v>2792</v>
      </c>
      <c r="E1151" s="10" t="s">
        <v>1679</v>
      </c>
      <c r="F1151" s="10" t="s">
        <v>48</v>
      </c>
      <c r="G1151" s="10">
        <v>3</v>
      </c>
    </row>
    <row r="1152" spans="2:7" x14ac:dyDescent="0.2">
      <c r="B1152" s="10">
        <v>9001151</v>
      </c>
      <c r="C1152" s="10" t="s">
        <v>1209</v>
      </c>
      <c r="D1152" s="10" t="s">
        <v>2793</v>
      </c>
      <c r="E1152" s="10" t="s">
        <v>1680</v>
      </c>
      <c r="F1152" s="10" t="s">
        <v>53</v>
      </c>
      <c r="G1152" s="10">
        <v>6</v>
      </c>
    </row>
    <row r="1153" spans="2:7" x14ac:dyDescent="0.2">
      <c r="B1153" s="10">
        <v>9001152</v>
      </c>
      <c r="C1153" s="10" t="s">
        <v>1210</v>
      </c>
      <c r="D1153" s="10" t="s">
        <v>2794</v>
      </c>
      <c r="E1153" s="10" t="s">
        <v>1680</v>
      </c>
      <c r="F1153" s="10" t="s">
        <v>52</v>
      </c>
      <c r="G1153" s="10">
        <v>3</v>
      </c>
    </row>
    <row r="1154" spans="2:7" x14ac:dyDescent="0.2">
      <c r="B1154" s="10">
        <v>9001153</v>
      </c>
      <c r="C1154" s="10" t="s">
        <v>1211</v>
      </c>
      <c r="D1154" s="10" t="s">
        <v>2795</v>
      </c>
      <c r="E1154" s="10" t="s">
        <v>1679</v>
      </c>
      <c r="F1154" s="10" t="s">
        <v>52</v>
      </c>
      <c r="G1154" s="10">
        <v>6</v>
      </c>
    </row>
    <row r="1155" spans="2:7" x14ac:dyDescent="0.2">
      <c r="B1155" s="10">
        <v>9001154</v>
      </c>
      <c r="C1155" s="10" t="s">
        <v>1212</v>
      </c>
      <c r="D1155" s="10" t="s">
        <v>2796</v>
      </c>
      <c r="E1155" s="10" t="s">
        <v>1679</v>
      </c>
      <c r="F1155" s="10" t="s">
        <v>52</v>
      </c>
      <c r="G1155" s="10">
        <v>9</v>
      </c>
    </row>
    <row r="1156" spans="2:7" x14ac:dyDescent="0.2">
      <c r="B1156" s="10">
        <v>9001155</v>
      </c>
      <c r="C1156" s="10" t="s">
        <v>1213</v>
      </c>
      <c r="D1156" s="10" t="s">
        <v>2797</v>
      </c>
      <c r="E1156" s="10" t="s">
        <v>1679</v>
      </c>
      <c r="F1156" s="10" t="s">
        <v>53</v>
      </c>
      <c r="G1156" s="10">
        <v>2</v>
      </c>
    </row>
    <row r="1157" spans="2:7" x14ac:dyDescent="0.2">
      <c r="B1157" s="10">
        <v>9001156</v>
      </c>
      <c r="C1157" s="10" t="s">
        <v>1214</v>
      </c>
      <c r="D1157" s="10" t="s">
        <v>2798</v>
      </c>
      <c r="E1157" s="10" t="s">
        <v>1679</v>
      </c>
      <c r="F1157" s="10" t="s">
        <v>53</v>
      </c>
      <c r="G1157" s="10">
        <v>7</v>
      </c>
    </row>
    <row r="1158" spans="2:7" x14ac:dyDescent="0.2">
      <c r="B1158" s="10">
        <v>9001157</v>
      </c>
      <c r="C1158" s="10" t="s">
        <v>1215</v>
      </c>
      <c r="D1158" s="10" t="s">
        <v>1956</v>
      </c>
      <c r="E1158" s="10" t="s">
        <v>1680</v>
      </c>
      <c r="F1158" s="10" t="s">
        <v>53</v>
      </c>
      <c r="G1158" s="10">
        <v>2</v>
      </c>
    </row>
    <row r="1159" spans="2:7" x14ac:dyDescent="0.2">
      <c r="B1159" s="10">
        <v>9001158</v>
      </c>
      <c r="C1159" s="10" t="s">
        <v>1216</v>
      </c>
      <c r="D1159" s="10" t="s">
        <v>2799</v>
      </c>
      <c r="E1159" s="10" t="s">
        <v>1679</v>
      </c>
      <c r="F1159" s="10" t="s">
        <v>49</v>
      </c>
      <c r="G1159" s="10">
        <v>3</v>
      </c>
    </row>
    <row r="1160" spans="2:7" x14ac:dyDescent="0.2">
      <c r="B1160" s="10">
        <v>9001159</v>
      </c>
      <c r="C1160" s="10" t="s">
        <v>1217</v>
      </c>
      <c r="D1160" s="10" t="s">
        <v>2800</v>
      </c>
      <c r="E1160" s="10" t="s">
        <v>1679</v>
      </c>
      <c r="F1160" s="10" t="s">
        <v>49</v>
      </c>
      <c r="G1160" s="10">
        <v>4</v>
      </c>
    </row>
    <row r="1161" spans="2:7" x14ac:dyDescent="0.2">
      <c r="B1161" s="10">
        <v>9001160</v>
      </c>
      <c r="C1161" s="10" t="s">
        <v>1218</v>
      </c>
      <c r="D1161" s="10" t="s">
        <v>2801</v>
      </c>
      <c r="E1161" s="10" t="s">
        <v>1680</v>
      </c>
      <c r="F1161" s="10" t="s">
        <v>48</v>
      </c>
      <c r="G1161" s="10">
        <v>3</v>
      </c>
    </row>
    <row r="1162" spans="2:7" x14ac:dyDescent="0.2">
      <c r="B1162" s="10">
        <v>9001161</v>
      </c>
      <c r="C1162" s="10" t="s">
        <v>1219</v>
      </c>
      <c r="D1162" s="10" t="s">
        <v>2802</v>
      </c>
      <c r="E1162" s="10" t="s">
        <v>1679</v>
      </c>
      <c r="F1162" s="10" t="s">
        <v>52</v>
      </c>
      <c r="G1162" s="10">
        <v>9</v>
      </c>
    </row>
    <row r="1163" spans="2:7" x14ac:dyDescent="0.2">
      <c r="B1163" s="10">
        <v>9001162</v>
      </c>
      <c r="C1163" s="10" t="s">
        <v>1220</v>
      </c>
      <c r="D1163" s="10" t="s">
        <v>2803</v>
      </c>
      <c r="E1163" s="10" t="s">
        <v>1680</v>
      </c>
      <c r="F1163" s="10" t="s">
        <v>49</v>
      </c>
      <c r="G1163" s="10">
        <v>9</v>
      </c>
    </row>
    <row r="1164" spans="2:7" x14ac:dyDescent="0.2">
      <c r="B1164" s="10">
        <v>9001163</v>
      </c>
      <c r="C1164" s="10" t="s">
        <v>1221</v>
      </c>
      <c r="D1164" s="10" t="s">
        <v>2804</v>
      </c>
      <c r="E1164" s="10" t="s">
        <v>1679</v>
      </c>
      <c r="F1164" s="10" t="s">
        <v>52</v>
      </c>
      <c r="G1164" s="10">
        <v>1</v>
      </c>
    </row>
    <row r="1165" spans="2:7" x14ac:dyDescent="0.2">
      <c r="B1165" s="10">
        <v>9001164</v>
      </c>
      <c r="C1165" s="10" t="s">
        <v>1222</v>
      </c>
      <c r="D1165" s="10" t="s">
        <v>2805</v>
      </c>
      <c r="E1165" s="10" t="s">
        <v>1679</v>
      </c>
      <c r="F1165" s="10" t="s">
        <v>49</v>
      </c>
      <c r="G1165" s="10">
        <v>8</v>
      </c>
    </row>
    <row r="1166" spans="2:7" x14ac:dyDescent="0.2">
      <c r="B1166" s="10">
        <v>9001165</v>
      </c>
      <c r="C1166" s="10" t="s">
        <v>1223</v>
      </c>
      <c r="D1166" s="10" t="s">
        <v>2806</v>
      </c>
      <c r="E1166" s="10" t="s">
        <v>1679</v>
      </c>
      <c r="F1166" s="10" t="s">
        <v>52</v>
      </c>
      <c r="G1166" s="10">
        <v>5</v>
      </c>
    </row>
    <row r="1167" spans="2:7" x14ac:dyDescent="0.2">
      <c r="B1167" s="10">
        <v>9001166</v>
      </c>
      <c r="C1167" s="10" t="s">
        <v>1224</v>
      </c>
      <c r="D1167" s="10" t="s">
        <v>2807</v>
      </c>
      <c r="E1167" s="10" t="s">
        <v>1680</v>
      </c>
      <c r="F1167" s="10" t="s">
        <v>49</v>
      </c>
      <c r="G1167" s="10">
        <v>5</v>
      </c>
    </row>
    <row r="1168" spans="2:7" x14ac:dyDescent="0.2">
      <c r="B1168" s="10">
        <v>9001167</v>
      </c>
      <c r="C1168" s="10" t="s">
        <v>1225</v>
      </c>
      <c r="D1168" s="10" t="s">
        <v>2808</v>
      </c>
      <c r="E1168" s="10" t="s">
        <v>1680</v>
      </c>
      <c r="F1168" s="10" t="s">
        <v>51</v>
      </c>
      <c r="G1168" s="10">
        <v>2</v>
      </c>
    </row>
    <row r="1169" spans="2:7" x14ac:dyDescent="0.2">
      <c r="B1169" s="10">
        <v>9001168</v>
      </c>
      <c r="C1169" s="10" t="s">
        <v>1226</v>
      </c>
      <c r="D1169" s="10" t="s">
        <v>2809</v>
      </c>
      <c r="E1169" s="10" t="s">
        <v>1680</v>
      </c>
      <c r="F1169" s="10" t="s">
        <v>48</v>
      </c>
      <c r="G1169" s="10">
        <v>3</v>
      </c>
    </row>
    <row r="1170" spans="2:7" x14ac:dyDescent="0.2">
      <c r="B1170" s="10">
        <v>9001169</v>
      </c>
      <c r="C1170" s="10" t="s">
        <v>1227</v>
      </c>
      <c r="D1170" s="10" t="s">
        <v>2810</v>
      </c>
      <c r="E1170" s="10" t="s">
        <v>1680</v>
      </c>
      <c r="F1170" s="10" t="s">
        <v>53</v>
      </c>
      <c r="G1170" s="10">
        <v>7</v>
      </c>
    </row>
    <row r="1171" spans="2:7" x14ac:dyDescent="0.2">
      <c r="B1171" s="10">
        <v>9001170</v>
      </c>
      <c r="C1171" s="10" t="s">
        <v>1228</v>
      </c>
      <c r="D1171" s="10" t="s">
        <v>2811</v>
      </c>
      <c r="E1171" s="10" t="s">
        <v>1680</v>
      </c>
      <c r="F1171" s="10" t="s">
        <v>49</v>
      </c>
      <c r="G1171" s="10">
        <v>1</v>
      </c>
    </row>
    <row r="1172" spans="2:7" x14ac:dyDescent="0.2">
      <c r="B1172" s="10">
        <v>9001171</v>
      </c>
      <c r="C1172" s="10" t="s">
        <v>1229</v>
      </c>
      <c r="D1172" s="10" t="s">
        <v>2812</v>
      </c>
      <c r="E1172" s="10" t="s">
        <v>1680</v>
      </c>
      <c r="F1172" s="10" t="s">
        <v>50</v>
      </c>
      <c r="G1172" s="10">
        <v>4</v>
      </c>
    </row>
    <row r="1173" spans="2:7" x14ac:dyDescent="0.2">
      <c r="B1173" s="10">
        <v>9001172</v>
      </c>
      <c r="C1173" s="10" t="s">
        <v>1230</v>
      </c>
      <c r="D1173" s="10" t="s">
        <v>2813</v>
      </c>
      <c r="E1173" s="10" t="s">
        <v>1679</v>
      </c>
      <c r="F1173" s="10" t="s">
        <v>53</v>
      </c>
      <c r="G1173" s="10">
        <v>10</v>
      </c>
    </row>
    <row r="1174" spans="2:7" x14ac:dyDescent="0.2">
      <c r="B1174" s="10">
        <v>9001173</v>
      </c>
      <c r="C1174" s="10" t="s">
        <v>1231</v>
      </c>
      <c r="D1174" s="10" t="s">
        <v>2814</v>
      </c>
      <c r="E1174" s="10" t="s">
        <v>1679</v>
      </c>
      <c r="F1174" s="10" t="s">
        <v>53</v>
      </c>
      <c r="G1174" s="10">
        <v>5</v>
      </c>
    </row>
    <row r="1175" spans="2:7" x14ac:dyDescent="0.2">
      <c r="B1175" s="10">
        <v>9001174</v>
      </c>
      <c r="C1175" s="10" t="s">
        <v>1232</v>
      </c>
      <c r="D1175" s="10" t="s">
        <v>2815</v>
      </c>
      <c r="E1175" s="10" t="s">
        <v>1679</v>
      </c>
      <c r="F1175" s="10" t="s">
        <v>53</v>
      </c>
      <c r="G1175" s="10">
        <v>3</v>
      </c>
    </row>
    <row r="1176" spans="2:7" x14ac:dyDescent="0.2">
      <c r="B1176" s="10">
        <v>9001175</v>
      </c>
      <c r="C1176" s="10" t="s">
        <v>1233</v>
      </c>
      <c r="D1176" s="10" t="s">
        <v>2089</v>
      </c>
      <c r="E1176" s="10" t="s">
        <v>1679</v>
      </c>
      <c r="F1176" s="10" t="s">
        <v>51</v>
      </c>
      <c r="G1176" s="10">
        <v>2</v>
      </c>
    </row>
    <row r="1177" spans="2:7" x14ac:dyDescent="0.2">
      <c r="B1177" s="10">
        <v>9001176</v>
      </c>
      <c r="C1177" s="10" t="s">
        <v>1234</v>
      </c>
      <c r="D1177" s="10" t="s">
        <v>2816</v>
      </c>
      <c r="E1177" s="10" t="s">
        <v>1679</v>
      </c>
      <c r="F1177" s="10" t="s">
        <v>48</v>
      </c>
      <c r="G1177" s="10">
        <v>8</v>
      </c>
    </row>
    <row r="1178" spans="2:7" x14ac:dyDescent="0.2">
      <c r="B1178" s="10">
        <v>9001177</v>
      </c>
      <c r="C1178" s="10" t="s">
        <v>1235</v>
      </c>
      <c r="D1178" s="10" t="s">
        <v>2817</v>
      </c>
      <c r="E1178" s="10" t="s">
        <v>1680</v>
      </c>
      <c r="F1178" s="10" t="s">
        <v>50</v>
      </c>
      <c r="G1178" s="10">
        <v>6</v>
      </c>
    </row>
    <row r="1179" spans="2:7" x14ac:dyDescent="0.2">
      <c r="B1179" s="10">
        <v>9001178</v>
      </c>
      <c r="C1179" s="10" t="s">
        <v>1236</v>
      </c>
      <c r="D1179" s="10" t="s">
        <v>2818</v>
      </c>
      <c r="E1179" s="10" t="s">
        <v>1679</v>
      </c>
      <c r="F1179" s="10" t="s">
        <v>49</v>
      </c>
      <c r="G1179" s="10">
        <v>4</v>
      </c>
    </row>
    <row r="1180" spans="2:7" x14ac:dyDescent="0.2">
      <c r="B1180" s="10">
        <v>9001179</v>
      </c>
      <c r="C1180" s="10" t="s">
        <v>1237</v>
      </c>
      <c r="D1180" s="10" t="s">
        <v>2819</v>
      </c>
      <c r="E1180" s="10" t="s">
        <v>1679</v>
      </c>
      <c r="F1180" s="10" t="s">
        <v>49</v>
      </c>
      <c r="G1180" s="10">
        <v>1</v>
      </c>
    </row>
    <row r="1181" spans="2:7" x14ac:dyDescent="0.2">
      <c r="B1181" s="10">
        <v>9001180</v>
      </c>
      <c r="C1181" s="10" t="s">
        <v>1238</v>
      </c>
      <c r="D1181" s="10" t="s">
        <v>2820</v>
      </c>
      <c r="E1181" s="10" t="s">
        <v>1680</v>
      </c>
      <c r="F1181" s="10" t="s">
        <v>50</v>
      </c>
      <c r="G1181" s="10">
        <v>1</v>
      </c>
    </row>
    <row r="1182" spans="2:7" x14ac:dyDescent="0.2">
      <c r="B1182" s="10">
        <v>9001181</v>
      </c>
      <c r="C1182" s="10" t="s">
        <v>1239</v>
      </c>
      <c r="D1182" s="10" t="s">
        <v>2821</v>
      </c>
      <c r="E1182" s="10" t="s">
        <v>1679</v>
      </c>
      <c r="F1182" s="10" t="s">
        <v>52</v>
      </c>
      <c r="G1182" s="10">
        <v>2</v>
      </c>
    </row>
    <row r="1183" spans="2:7" x14ac:dyDescent="0.2">
      <c r="B1183" s="10">
        <v>9001182</v>
      </c>
      <c r="C1183" s="10" t="s">
        <v>1240</v>
      </c>
      <c r="D1183" s="10" t="s">
        <v>2822</v>
      </c>
      <c r="E1183" s="10" t="s">
        <v>1680</v>
      </c>
      <c r="F1183" s="10" t="s">
        <v>49</v>
      </c>
      <c r="G1183" s="10">
        <v>5</v>
      </c>
    </row>
    <row r="1184" spans="2:7" x14ac:dyDescent="0.2">
      <c r="B1184" s="10">
        <v>9001183</v>
      </c>
      <c r="C1184" s="10" t="s">
        <v>1241</v>
      </c>
      <c r="D1184" s="10" t="s">
        <v>2823</v>
      </c>
      <c r="E1184" s="10" t="s">
        <v>1679</v>
      </c>
      <c r="F1184" s="10" t="s">
        <v>51</v>
      </c>
      <c r="G1184" s="10">
        <v>7</v>
      </c>
    </row>
    <row r="1185" spans="2:7" x14ac:dyDescent="0.2">
      <c r="B1185" s="10">
        <v>9001184</v>
      </c>
      <c r="C1185" s="10" t="s">
        <v>1242</v>
      </c>
      <c r="D1185" s="10" t="s">
        <v>2824</v>
      </c>
      <c r="E1185" s="10" t="s">
        <v>1680</v>
      </c>
      <c r="F1185" s="10" t="s">
        <v>51</v>
      </c>
      <c r="G1185" s="10">
        <v>6</v>
      </c>
    </row>
    <row r="1186" spans="2:7" x14ac:dyDescent="0.2">
      <c r="B1186" s="10">
        <v>9001185</v>
      </c>
      <c r="C1186" s="10" t="s">
        <v>1243</v>
      </c>
      <c r="D1186" s="10" t="s">
        <v>2825</v>
      </c>
      <c r="E1186" s="10" t="s">
        <v>1679</v>
      </c>
      <c r="F1186" s="10" t="s">
        <v>48</v>
      </c>
      <c r="G1186" s="10">
        <v>3</v>
      </c>
    </row>
    <row r="1187" spans="2:7" x14ac:dyDescent="0.2">
      <c r="B1187" s="10">
        <v>9001186</v>
      </c>
      <c r="C1187" s="10" t="s">
        <v>1244</v>
      </c>
      <c r="D1187" s="10" t="s">
        <v>2826</v>
      </c>
      <c r="E1187" s="10" t="s">
        <v>1680</v>
      </c>
      <c r="F1187" s="10" t="s">
        <v>50</v>
      </c>
      <c r="G1187" s="10">
        <v>2</v>
      </c>
    </row>
    <row r="1188" spans="2:7" x14ac:dyDescent="0.2">
      <c r="B1188" s="10">
        <v>9001187</v>
      </c>
      <c r="C1188" s="10" t="s">
        <v>1245</v>
      </c>
      <c r="D1188" s="10" t="s">
        <v>2827</v>
      </c>
      <c r="E1188" s="10" t="s">
        <v>1679</v>
      </c>
      <c r="F1188" s="10" t="s">
        <v>49</v>
      </c>
      <c r="G1188" s="10">
        <v>3</v>
      </c>
    </row>
    <row r="1189" spans="2:7" x14ac:dyDescent="0.2">
      <c r="B1189" s="10">
        <v>9001188</v>
      </c>
      <c r="C1189" s="10" t="s">
        <v>1246</v>
      </c>
      <c r="D1189" s="10" t="s">
        <v>2828</v>
      </c>
      <c r="E1189" s="10" t="s">
        <v>1680</v>
      </c>
      <c r="F1189" s="10" t="s">
        <v>49</v>
      </c>
      <c r="G1189" s="10">
        <v>10</v>
      </c>
    </row>
    <row r="1190" spans="2:7" x14ac:dyDescent="0.2">
      <c r="B1190" s="10">
        <v>9001189</v>
      </c>
      <c r="C1190" s="10" t="s">
        <v>1247</v>
      </c>
      <c r="D1190" s="10" t="s">
        <v>2829</v>
      </c>
      <c r="E1190" s="10" t="s">
        <v>1680</v>
      </c>
      <c r="F1190" s="10" t="s">
        <v>48</v>
      </c>
      <c r="G1190" s="10">
        <v>1</v>
      </c>
    </row>
    <row r="1191" spans="2:7" x14ac:dyDescent="0.2">
      <c r="B1191" s="10">
        <v>9001190</v>
      </c>
      <c r="C1191" s="10" t="s">
        <v>1248</v>
      </c>
      <c r="D1191" s="10" t="s">
        <v>2830</v>
      </c>
      <c r="E1191" s="10" t="s">
        <v>1679</v>
      </c>
      <c r="F1191" s="10" t="s">
        <v>53</v>
      </c>
      <c r="G1191" s="10">
        <v>9</v>
      </c>
    </row>
    <row r="1192" spans="2:7" x14ac:dyDescent="0.2">
      <c r="B1192" s="10">
        <v>9001191</v>
      </c>
      <c r="C1192" s="10" t="s">
        <v>1249</v>
      </c>
      <c r="D1192" s="10" t="s">
        <v>2831</v>
      </c>
      <c r="E1192" s="10" t="s">
        <v>1680</v>
      </c>
      <c r="F1192" s="10" t="s">
        <v>49</v>
      </c>
      <c r="G1192" s="10">
        <v>9</v>
      </c>
    </row>
    <row r="1193" spans="2:7" x14ac:dyDescent="0.2">
      <c r="B1193" s="10">
        <v>9001192</v>
      </c>
      <c r="C1193" s="10" t="s">
        <v>1250</v>
      </c>
      <c r="D1193" s="10" t="s">
        <v>2832</v>
      </c>
      <c r="E1193" s="10" t="s">
        <v>1680</v>
      </c>
      <c r="F1193" s="10" t="s">
        <v>52</v>
      </c>
      <c r="G1193" s="10">
        <v>1</v>
      </c>
    </row>
    <row r="1194" spans="2:7" x14ac:dyDescent="0.2">
      <c r="B1194" s="10">
        <v>9001193</v>
      </c>
      <c r="C1194" s="10" t="s">
        <v>1251</v>
      </c>
      <c r="D1194" s="10" t="s">
        <v>2833</v>
      </c>
      <c r="E1194" s="10" t="s">
        <v>1680</v>
      </c>
      <c r="F1194" s="10" t="s">
        <v>53</v>
      </c>
      <c r="G1194" s="10">
        <v>8</v>
      </c>
    </row>
    <row r="1195" spans="2:7" x14ac:dyDescent="0.2">
      <c r="B1195" s="10">
        <v>9001194</v>
      </c>
      <c r="C1195" s="10" t="s">
        <v>1252</v>
      </c>
      <c r="D1195" s="10" t="s">
        <v>2834</v>
      </c>
      <c r="E1195" s="10" t="s">
        <v>1679</v>
      </c>
      <c r="F1195" s="10" t="s">
        <v>53</v>
      </c>
      <c r="G1195" s="10">
        <v>9</v>
      </c>
    </row>
    <row r="1196" spans="2:7" x14ac:dyDescent="0.2">
      <c r="B1196" s="10">
        <v>9001195</v>
      </c>
      <c r="C1196" s="10" t="s">
        <v>1253</v>
      </c>
      <c r="D1196" s="10" t="s">
        <v>2835</v>
      </c>
      <c r="E1196" s="10" t="s">
        <v>1680</v>
      </c>
      <c r="F1196" s="10" t="s">
        <v>51</v>
      </c>
      <c r="G1196" s="10">
        <v>7</v>
      </c>
    </row>
    <row r="1197" spans="2:7" x14ac:dyDescent="0.2">
      <c r="B1197" s="10">
        <v>9001196</v>
      </c>
      <c r="C1197" s="10" t="s">
        <v>1254</v>
      </c>
      <c r="D1197" s="10" t="s">
        <v>2836</v>
      </c>
      <c r="E1197" s="10" t="s">
        <v>1680</v>
      </c>
      <c r="F1197" s="10" t="s">
        <v>50</v>
      </c>
      <c r="G1197" s="10">
        <v>7</v>
      </c>
    </row>
    <row r="1198" spans="2:7" x14ac:dyDescent="0.2">
      <c r="B1198" s="10">
        <v>9001197</v>
      </c>
      <c r="C1198" s="10" t="s">
        <v>1255</v>
      </c>
      <c r="D1198" s="10" t="s">
        <v>2837</v>
      </c>
      <c r="E1198" s="10" t="s">
        <v>1679</v>
      </c>
      <c r="F1198" s="10" t="s">
        <v>50</v>
      </c>
      <c r="G1198" s="10">
        <v>2</v>
      </c>
    </row>
    <row r="1199" spans="2:7" x14ac:dyDescent="0.2">
      <c r="B1199" s="10">
        <v>9001198</v>
      </c>
      <c r="C1199" s="10" t="s">
        <v>1256</v>
      </c>
      <c r="D1199" s="10" t="s">
        <v>2838</v>
      </c>
      <c r="E1199" s="10" t="s">
        <v>1680</v>
      </c>
      <c r="F1199" s="10" t="s">
        <v>49</v>
      </c>
      <c r="G1199" s="10">
        <v>7</v>
      </c>
    </row>
    <row r="1200" spans="2:7" x14ac:dyDescent="0.2">
      <c r="B1200" s="10">
        <v>9001199</v>
      </c>
      <c r="C1200" s="10" t="s">
        <v>1257</v>
      </c>
      <c r="D1200" s="10" t="s">
        <v>2839</v>
      </c>
      <c r="E1200" s="10" t="s">
        <v>1679</v>
      </c>
      <c r="F1200" s="10" t="s">
        <v>48</v>
      </c>
      <c r="G1200" s="10">
        <v>7</v>
      </c>
    </row>
    <row r="1201" spans="2:7" x14ac:dyDescent="0.2">
      <c r="B1201" s="10">
        <v>9001200</v>
      </c>
      <c r="C1201" s="10" t="s">
        <v>1258</v>
      </c>
      <c r="D1201" s="10" t="s">
        <v>2840</v>
      </c>
      <c r="E1201" s="10" t="s">
        <v>1679</v>
      </c>
      <c r="F1201" s="10" t="s">
        <v>48</v>
      </c>
      <c r="G1201" s="10">
        <v>9</v>
      </c>
    </row>
    <row r="1202" spans="2:7" x14ac:dyDescent="0.2">
      <c r="B1202" s="10">
        <v>9001201</v>
      </c>
      <c r="C1202" s="10" t="s">
        <v>1259</v>
      </c>
      <c r="D1202" s="10" t="s">
        <v>2841</v>
      </c>
      <c r="E1202" s="10" t="s">
        <v>1679</v>
      </c>
      <c r="F1202" s="10" t="s">
        <v>51</v>
      </c>
      <c r="G1202" s="10">
        <v>2</v>
      </c>
    </row>
    <row r="1203" spans="2:7" x14ac:dyDescent="0.2">
      <c r="B1203" s="10">
        <v>9001202</v>
      </c>
      <c r="C1203" s="10" t="s">
        <v>1260</v>
      </c>
      <c r="D1203" s="10" t="s">
        <v>2842</v>
      </c>
      <c r="E1203" s="10" t="s">
        <v>1680</v>
      </c>
      <c r="F1203" s="10" t="s">
        <v>51</v>
      </c>
      <c r="G1203" s="10">
        <v>7</v>
      </c>
    </row>
    <row r="1204" spans="2:7" x14ac:dyDescent="0.2">
      <c r="B1204" s="10">
        <v>9001203</v>
      </c>
      <c r="C1204" s="10" t="s">
        <v>1261</v>
      </c>
      <c r="D1204" s="10" t="s">
        <v>2843</v>
      </c>
      <c r="E1204" s="10" t="s">
        <v>1679</v>
      </c>
      <c r="F1204" s="10" t="s">
        <v>53</v>
      </c>
      <c r="G1204" s="10">
        <v>4</v>
      </c>
    </row>
    <row r="1205" spans="2:7" x14ac:dyDescent="0.2">
      <c r="B1205" s="10">
        <v>9001204</v>
      </c>
      <c r="C1205" s="10" t="s">
        <v>1262</v>
      </c>
      <c r="D1205" s="10" t="s">
        <v>2844</v>
      </c>
      <c r="E1205" s="10" t="s">
        <v>1679</v>
      </c>
      <c r="F1205" s="10" t="s">
        <v>52</v>
      </c>
      <c r="G1205" s="10">
        <v>3</v>
      </c>
    </row>
    <row r="1206" spans="2:7" x14ac:dyDescent="0.2">
      <c r="B1206" s="10">
        <v>9001205</v>
      </c>
      <c r="C1206" s="10" t="s">
        <v>1263</v>
      </c>
      <c r="D1206" s="10" t="s">
        <v>2845</v>
      </c>
      <c r="E1206" s="10" t="s">
        <v>1679</v>
      </c>
      <c r="F1206" s="10" t="s">
        <v>51</v>
      </c>
      <c r="G1206" s="10">
        <v>3</v>
      </c>
    </row>
    <row r="1207" spans="2:7" x14ac:dyDescent="0.2">
      <c r="B1207" s="10">
        <v>9001206</v>
      </c>
      <c r="C1207" s="10" t="s">
        <v>1264</v>
      </c>
      <c r="D1207" s="10" t="s">
        <v>2846</v>
      </c>
      <c r="E1207" s="10" t="s">
        <v>1679</v>
      </c>
      <c r="F1207" s="10" t="s">
        <v>53</v>
      </c>
      <c r="G1207" s="10">
        <v>2</v>
      </c>
    </row>
    <row r="1208" spans="2:7" x14ac:dyDescent="0.2">
      <c r="B1208" s="10">
        <v>9001207</v>
      </c>
      <c r="C1208" s="10" t="s">
        <v>1265</v>
      </c>
      <c r="D1208" s="10" t="s">
        <v>2847</v>
      </c>
      <c r="E1208" s="10" t="s">
        <v>1680</v>
      </c>
      <c r="F1208" s="10" t="s">
        <v>48</v>
      </c>
      <c r="G1208" s="10">
        <v>9</v>
      </c>
    </row>
    <row r="1209" spans="2:7" x14ac:dyDescent="0.2">
      <c r="B1209" s="10">
        <v>9001208</v>
      </c>
      <c r="C1209" s="10" t="s">
        <v>1266</v>
      </c>
      <c r="D1209" s="10" t="s">
        <v>2295</v>
      </c>
      <c r="E1209" s="10" t="s">
        <v>1679</v>
      </c>
      <c r="F1209" s="10" t="s">
        <v>50</v>
      </c>
      <c r="G1209" s="10">
        <v>6</v>
      </c>
    </row>
    <row r="1210" spans="2:7" x14ac:dyDescent="0.2">
      <c r="B1210" s="10">
        <v>9001209</v>
      </c>
      <c r="C1210" s="10" t="s">
        <v>1267</v>
      </c>
      <c r="D1210" s="10" t="s">
        <v>2848</v>
      </c>
      <c r="E1210" s="10" t="s">
        <v>1679</v>
      </c>
      <c r="F1210" s="10" t="s">
        <v>52</v>
      </c>
      <c r="G1210" s="10">
        <v>2</v>
      </c>
    </row>
    <row r="1211" spans="2:7" x14ac:dyDescent="0.2">
      <c r="B1211" s="10">
        <v>9001210</v>
      </c>
      <c r="C1211" s="10" t="s">
        <v>1268</v>
      </c>
      <c r="D1211" s="10" t="s">
        <v>2849</v>
      </c>
      <c r="E1211" s="10" t="s">
        <v>1679</v>
      </c>
      <c r="F1211" s="10" t="s">
        <v>48</v>
      </c>
      <c r="G1211" s="10">
        <v>3</v>
      </c>
    </row>
    <row r="1212" spans="2:7" x14ac:dyDescent="0.2">
      <c r="B1212" s="10">
        <v>9001211</v>
      </c>
      <c r="C1212" s="10" t="s">
        <v>1269</v>
      </c>
      <c r="D1212" s="10" t="s">
        <v>2850</v>
      </c>
      <c r="E1212" s="10" t="s">
        <v>1679</v>
      </c>
      <c r="F1212" s="10" t="s">
        <v>48</v>
      </c>
      <c r="G1212" s="10">
        <v>8</v>
      </c>
    </row>
    <row r="1213" spans="2:7" x14ac:dyDescent="0.2">
      <c r="B1213" s="10">
        <v>9001212</v>
      </c>
      <c r="C1213" s="10" t="s">
        <v>1270</v>
      </c>
      <c r="D1213" s="10" t="s">
        <v>2851</v>
      </c>
      <c r="E1213" s="10" t="s">
        <v>1679</v>
      </c>
      <c r="F1213" s="10" t="s">
        <v>48</v>
      </c>
      <c r="G1213" s="10">
        <v>8</v>
      </c>
    </row>
    <row r="1214" spans="2:7" x14ac:dyDescent="0.2">
      <c r="B1214" s="10">
        <v>9001213</v>
      </c>
      <c r="C1214" s="10" t="s">
        <v>1271</v>
      </c>
      <c r="D1214" s="10" t="s">
        <v>2852</v>
      </c>
      <c r="E1214" s="10" t="s">
        <v>1680</v>
      </c>
      <c r="F1214" s="10" t="s">
        <v>48</v>
      </c>
      <c r="G1214" s="10">
        <v>6</v>
      </c>
    </row>
    <row r="1215" spans="2:7" x14ac:dyDescent="0.2">
      <c r="B1215" s="10">
        <v>9001214</v>
      </c>
      <c r="C1215" s="10" t="s">
        <v>1272</v>
      </c>
      <c r="D1215" s="10" t="s">
        <v>2853</v>
      </c>
      <c r="E1215" s="10" t="s">
        <v>1680</v>
      </c>
      <c r="F1215" s="10" t="s">
        <v>52</v>
      </c>
      <c r="G1215" s="10">
        <v>4</v>
      </c>
    </row>
    <row r="1216" spans="2:7" x14ac:dyDescent="0.2">
      <c r="B1216" s="10">
        <v>9001215</v>
      </c>
      <c r="C1216" s="10" t="s">
        <v>1273</v>
      </c>
      <c r="D1216" s="10" t="s">
        <v>2854</v>
      </c>
      <c r="E1216" s="10" t="s">
        <v>1680</v>
      </c>
      <c r="F1216" s="10" t="s">
        <v>48</v>
      </c>
      <c r="G1216" s="10">
        <v>8</v>
      </c>
    </row>
    <row r="1217" spans="2:7" x14ac:dyDescent="0.2">
      <c r="B1217" s="10">
        <v>9001216</v>
      </c>
      <c r="C1217" s="10" t="s">
        <v>1274</v>
      </c>
      <c r="D1217" s="10" t="s">
        <v>2855</v>
      </c>
      <c r="E1217" s="10" t="s">
        <v>1679</v>
      </c>
      <c r="F1217" s="10" t="s">
        <v>52</v>
      </c>
      <c r="G1217" s="10">
        <v>9</v>
      </c>
    </row>
    <row r="1218" spans="2:7" x14ac:dyDescent="0.2">
      <c r="B1218" s="10">
        <v>9001217</v>
      </c>
      <c r="C1218" s="10" t="s">
        <v>1275</v>
      </c>
      <c r="D1218" s="10" t="s">
        <v>2856</v>
      </c>
      <c r="E1218" s="10" t="s">
        <v>1680</v>
      </c>
      <c r="F1218" s="10" t="s">
        <v>48</v>
      </c>
      <c r="G1218" s="10">
        <v>4</v>
      </c>
    </row>
    <row r="1219" spans="2:7" x14ac:dyDescent="0.2">
      <c r="B1219" s="10">
        <v>9001218</v>
      </c>
      <c r="C1219" s="10" t="s">
        <v>1276</v>
      </c>
      <c r="D1219" s="10" t="s">
        <v>2857</v>
      </c>
      <c r="E1219" s="10" t="s">
        <v>1680</v>
      </c>
      <c r="F1219" s="10" t="s">
        <v>50</v>
      </c>
      <c r="G1219" s="10">
        <v>8</v>
      </c>
    </row>
    <row r="1220" spans="2:7" x14ac:dyDescent="0.2">
      <c r="B1220" s="10">
        <v>9001219</v>
      </c>
      <c r="C1220" s="10" t="s">
        <v>1277</v>
      </c>
      <c r="D1220" s="10" t="s">
        <v>2858</v>
      </c>
      <c r="E1220" s="10" t="s">
        <v>1679</v>
      </c>
      <c r="F1220" s="10" t="s">
        <v>49</v>
      </c>
      <c r="G1220" s="10">
        <v>7</v>
      </c>
    </row>
    <row r="1221" spans="2:7" x14ac:dyDescent="0.2">
      <c r="B1221" s="10">
        <v>9001220</v>
      </c>
      <c r="C1221" s="10" t="s">
        <v>1278</v>
      </c>
      <c r="D1221" s="10" t="s">
        <v>2859</v>
      </c>
      <c r="E1221" s="10" t="s">
        <v>1679</v>
      </c>
      <c r="F1221" s="10" t="s">
        <v>51</v>
      </c>
      <c r="G1221" s="10">
        <v>4</v>
      </c>
    </row>
    <row r="1222" spans="2:7" x14ac:dyDescent="0.2">
      <c r="B1222" s="10">
        <v>9001221</v>
      </c>
      <c r="C1222" s="10" t="s">
        <v>1279</v>
      </c>
      <c r="D1222" s="10" t="s">
        <v>2860</v>
      </c>
      <c r="E1222" s="10" t="s">
        <v>1680</v>
      </c>
      <c r="F1222" s="10" t="s">
        <v>53</v>
      </c>
      <c r="G1222" s="10">
        <v>5</v>
      </c>
    </row>
    <row r="1223" spans="2:7" x14ac:dyDescent="0.2">
      <c r="B1223" s="10">
        <v>9001222</v>
      </c>
      <c r="C1223" s="10" t="s">
        <v>1280</v>
      </c>
      <c r="D1223" s="10" t="s">
        <v>2861</v>
      </c>
      <c r="E1223" s="10" t="s">
        <v>1679</v>
      </c>
      <c r="F1223" s="10" t="s">
        <v>53</v>
      </c>
      <c r="G1223" s="10">
        <v>3</v>
      </c>
    </row>
    <row r="1224" spans="2:7" x14ac:dyDescent="0.2">
      <c r="B1224" s="10">
        <v>9001223</v>
      </c>
      <c r="C1224" s="10" t="s">
        <v>1281</v>
      </c>
      <c r="D1224" s="10" t="s">
        <v>2862</v>
      </c>
      <c r="E1224" s="10" t="s">
        <v>1679</v>
      </c>
      <c r="F1224" s="10" t="s">
        <v>51</v>
      </c>
      <c r="G1224" s="10">
        <v>1</v>
      </c>
    </row>
    <row r="1225" spans="2:7" x14ac:dyDescent="0.2">
      <c r="B1225" s="10">
        <v>9001224</v>
      </c>
      <c r="C1225" s="10" t="s">
        <v>1282</v>
      </c>
      <c r="D1225" s="10" t="s">
        <v>2863</v>
      </c>
      <c r="E1225" s="10" t="s">
        <v>1679</v>
      </c>
      <c r="F1225" s="10" t="s">
        <v>53</v>
      </c>
      <c r="G1225" s="10">
        <v>9</v>
      </c>
    </row>
    <row r="1226" spans="2:7" x14ac:dyDescent="0.2">
      <c r="B1226" s="10">
        <v>9001225</v>
      </c>
      <c r="C1226" s="10" t="s">
        <v>1283</v>
      </c>
      <c r="D1226" s="10" t="s">
        <v>2864</v>
      </c>
      <c r="E1226" s="10" t="s">
        <v>1679</v>
      </c>
      <c r="F1226" s="10" t="s">
        <v>50</v>
      </c>
      <c r="G1226" s="10">
        <v>2</v>
      </c>
    </row>
    <row r="1227" spans="2:7" x14ac:dyDescent="0.2">
      <c r="B1227" s="10">
        <v>9001226</v>
      </c>
      <c r="C1227" s="10" t="s">
        <v>1284</v>
      </c>
      <c r="D1227" s="10" t="s">
        <v>2865</v>
      </c>
      <c r="E1227" s="10" t="s">
        <v>1679</v>
      </c>
      <c r="F1227" s="10" t="s">
        <v>51</v>
      </c>
      <c r="G1227" s="10">
        <v>1</v>
      </c>
    </row>
    <row r="1228" spans="2:7" x14ac:dyDescent="0.2">
      <c r="B1228" s="10">
        <v>9001227</v>
      </c>
      <c r="C1228" s="10" t="s">
        <v>1285</v>
      </c>
      <c r="D1228" s="10" t="s">
        <v>2866</v>
      </c>
      <c r="E1228" s="10" t="s">
        <v>1679</v>
      </c>
      <c r="F1228" s="10" t="s">
        <v>53</v>
      </c>
      <c r="G1228" s="10">
        <v>4</v>
      </c>
    </row>
    <row r="1229" spans="2:7" x14ac:dyDescent="0.2">
      <c r="B1229" s="10">
        <v>9001228</v>
      </c>
      <c r="C1229" s="10" t="s">
        <v>1286</v>
      </c>
      <c r="D1229" s="10" t="s">
        <v>2867</v>
      </c>
      <c r="E1229" s="10" t="s">
        <v>1679</v>
      </c>
      <c r="F1229" s="10" t="s">
        <v>52</v>
      </c>
      <c r="G1229" s="10">
        <v>8</v>
      </c>
    </row>
    <row r="1230" spans="2:7" x14ac:dyDescent="0.2">
      <c r="B1230" s="10">
        <v>9001229</v>
      </c>
      <c r="C1230" s="10" t="s">
        <v>1287</v>
      </c>
      <c r="D1230" s="10" t="s">
        <v>2868</v>
      </c>
      <c r="E1230" s="10" t="s">
        <v>1680</v>
      </c>
      <c r="F1230" s="10" t="s">
        <v>51</v>
      </c>
      <c r="G1230" s="10">
        <v>6</v>
      </c>
    </row>
    <row r="1231" spans="2:7" x14ac:dyDescent="0.2">
      <c r="B1231" s="10">
        <v>9001230</v>
      </c>
      <c r="C1231" s="10" t="s">
        <v>1288</v>
      </c>
      <c r="D1231" s="10" t="s">
        <v>2869</v>
      </c>
      <c r="E1231" s="10" t="s">
        <v>1679</v>
      </c>
      <c r="F1231" s="10" t="s">
        <v>48</v>
      </c>
      <c r="G1231" s="10">
        <v>4</v>
      </c>
    </row>
    <row r="1232" spans="2:7" x14ac:dyDescent="0.2">
      <c r="B1232" s="10">
        <v>9001231</v>
      </c>
      <c r="C1232" s="10" t="s">
        <v>1289</v>
      </c>
      <c r="D1232" s="10" t="s">
        <v>2870</v>
      </c>
      <c r="E1232" s="10" t="s">
        <v>1679</v>
      </c>
      <c r="F1232" s="10" t="s">
        <v>51</v>
      </c>
      <c r="G1232" s="10">
        <v>9</v>
      </c>
    </row>
    <row r="1233" spans="2:7" x14ac:dyDescent="0.2">
      <c r="B1233" s="10">
        <v>9001232</v>
      </c>
      <c r="C1233" s="10" t="s">
        <v>1290</v>
      </c>
      <c r="D1233" s="10" t="s">
        <v>2871</v>
      </c>
      <c r="E1233" s="10" t="s">
        <v>1680</v>
      </c>
      <c r="F1233" s="10" t="s">
        <v>48</v>
      </c>
      <c r="G1233" s="10">
        <v>3</v>
      </c>
    </row>
    <row r="1234" spans="2:7" x14ac:dyDescent="0.2">
      <c r="B1234" s="10">
        <v>9001233</v>
      </c>
      <c r="C1234" s="10" t="s">
        <v>1291</v>
      </c>
      <c r="D1234" s="10" t="s">
        <v>2872</v>
      </c>
      <c r="E1234" s="10" t="s">
        <v>1679</v>
      </c>
      <c r="F1234" s="10" t="s">
        <v>52</v>
      </c>
      <c r="G1234" s="10">
        <v>1</v>
      </c>
    </row>
    <row r="1235" spans="2:7" x14ac:dyDescent="0.2">
      <c r="B1235" s="10">
        <v>9001234</v>
      </c>
      <c r="C1235" s="10" t="s">
        <v>1292</v>
      </c>
      <c r="D1235" s="10" t="s">
        <v>2873</v>
      </c>
      <c r="E1235" s="10" t="s">
        <v>1679</v>
      </c>
      <c r="F1235" s="10" t="s">
        <v>49</v>
      </c>
      <c r="G1235" s="10">
        <v>8</v>
      </c>
    </row>
    <row r="1236" spans="2:7" x14ac:dyDescent="0.2">
      <c r="B1236" s="10">
        <v>9001235</v>
      </c>
      <c r="C1236" s="10" t="s">
        <v>1293</v>
      </c>
      <c r="D1236" s="10" t="s">
        <v>2874</v>
      </c>
      <c r="E1236" s="10" t="s">
        <v>1680</v>
      </c>
      <c r="F1236" s="10" t="s">
        <v>49</v>
      </c>
      <c r="G1236" s="10">
        <v>1</v>
      </c>
    </row>
    <row r="1237" spans="2:7" x14ac:dyDescent="0.2">
      <c r="B1237" s="10">
        <v>9001236</v>
      </c>
      <c r="C1237" s="10" t="s">
        <v>1294</v>
      </c>
      <c r="D1237" s="10" t="s">
        <v>2875</v>
      </c>
      <c r="E1237" s="10" t="s">
        <v>1680</v>
      </c>
      <c r="F1237" s="10" t="s">
        <v>50</v>
      </c>
      <c r="G1237" s="10">
        <v>1</v>
      </c>
    </row>
    <row r="1238" spans="2:7" x14ac:dyDescent="0.2">
      <c r="B1238" s="10">
        <v>9001237</v>
      </c>
      <c r="C1238" s="10" t="s">
        <v>1295</v>
      </c>
      <c r="D1238" s="10" t="s">
        <v>2876</v>
      </c>
      <c r="E1238" s="10" t="s">
        <v>1680</v>
      </c>
      <c r="F1238" s="10" t="s">
        <v>49</v>
      </c>
      <c r="G1238" s="10">
        <v>5</v>
      </c>
    </row>
    <row r="1239" spans="2:7" x14ac:dyDescent="0.2">
      <c r="B1239" s="10">
        <v>9001238</v>
      </c>
      <c r="C1239" s="10" t="s">
        <v>1296</v>
      </c>
      <c r="D1239" s="10" t="s">
        <v>2877</v>
      </c>
      <c r="E1239" s="10" t="s">
        <v>1680</v>
      </c>
      <c r="F1239" s="10" t="s">
        <v>48</v>
      </c>
      <c r="G1239" s="10">
        <v>7</v>
      </c>
    </row>
    <row r="1240" spans="2:7" x14ac:dyDescent="0.2">
      <c r="B1240" s="10">
        <v>9001239</v>
      </c>
      <c r="C1240" s="10" t="s">
        <v>1297</v>
      </c>
      <c r="D1240" s="10" t="s">
        <v>2878</v>
      </c>
      <c r="E1240" s="10" t="s">
        <v>1680</v>
      </c>
      <c r="F1240" s="10" t="s">
        <v>52</v>
      </c>
      <c r="G1240" s="10">
        <v>9</v>
      </c>
    </row>
    <row r="1241" spans="2:7" x14ac:dyDescent="0.2">
      <c r="B1241" s="10">
        <v>9001240</v>
      </c>
      <c r="C1241" s="10" t="s">
        <v>1298</v>
      </c>
      <c r="D1241" s="10" t="s">
        <v>2879</v>
      </c>
      <c r="E1241" s="10" t="s">
        <v>1680</v>
      </c>
      <c r="F1241" s="10" t="s">
        <v>52</v>
      </c>
      <c r="G1241" s="10">
        <v>5</v>
      </c>
    </row>
    <row r="1242" spans="2:7" x14ac:dyDescent="0.2">
      <c r="B1242" s="10">
        <v>9001241</v>
      </c>
      <c r="C1242" s="10" t="s">
        <v>1299</v>
      </c>
      <c r="D1242" s="10" t="s">
        <v>2880</v>
      </c>
      <c r="E1242" s="10" t="s">
        <v>1679</v>
      </c>
      <c r="F1242" s="10" t="s">
        <v>51</v>
      </c>
      <c r="G1242" s="10">
        <v>9</v>
      </c>
    </row>
    <row r="1243" spans="2:7" x14ac:dyDescent="0.2">
      <c r="B1243" s="10">
        <v>9001242</v>
      </c>
      <c r="C1243" s="10" t="s">
        <v>1300</v>
      </c>
      <c r="D1243" s="10" t="s">
        <v>2063</v>
      </c>
      <c r="E1243" s="10" t="s">
        <v>1679</v>
      </c>
      <c r="F1243" s="10" t="s">
        <v>49</v>
      </c>
      <c r="G1243" s="10">
        <v>7</v>
      </c>
    </row>
    <row r="1244" spans="2:7" x14ac:dyDescent="0.2">
      <c r="B1244" s="10">
        <v>9001243</v>
      </c>
      <c r="C1244" s="10" t="s">
        <v>1301</v>
      </c>
      <c r="D1244" s="10" t="s">
        <v>2881</v>
      </c>
      <c r="E1244" s="10" t="s">
        <v>1679</v>
      </c>
      <c r="F1244" s="10" t="s">
        <v>48</v>
      </c>
      <c r="G1244" s="10">
        <v>2</v>
      </c>
    </row>
    <row r="1245" spans="2:7" x14ac:dyDescent="0.2">
      <c r="B1245" s="10">
        <v>9001244</v>
      </c>
      <c r="C1245" s="10" t="s">
        <v>1302</v>
      </c>
      <c r="D1245" s="10" t="s">
        <v>2882</v>
      </c>
      <c r="E1245" s="10" t="s">
        <v>1680</v>
      </c>
      <c r="F1245" s="10" t="s">
        <v>48</v>
      </c>
      <c r="G1245" s="10">
        <v>1</v>
      </c>
    </row>
    <row r="1246" spans="2:7" x14ac:dyDescent="0.2">
      <c r="B1246" s="10">
        <v>9001245</v>
      </c>
      <c r="C1246" s="10" t="s">
        <v>1303</v>
      </c>
      <c r="D1246" s="10" t="s">
        <v>2883</v>
      </c>
      <c r="E1246" s="10" t="s">
        <v>1680</v>
      </c>
      <c r="F1246" s="10" t="s">
        <v>51</v>
      </c>
      <c r="G1246" s="10">
        <v>8</v>
      </c>
    </row>
    <row r="1247" spans="2:7" x14ac:dyDescent="0.2">
      <c r="B1247" s="10">
        <v>9001246</v>
      </c>
      <c r="C1247" s="10" t="s">
        <v>1304</v>
      </c>
      <c r="D1247" s="10" t="s">
        <v>2884</v>
      </c>
      <c r="E1247" s="10" t="s">
        <v>1679</v>
      </c>
      <c r="F1247" s="10" t="s">
        <v>51</v>
      </c>
      <c r="G1247" s="10">
        <v>5</v>
      </c>
    </row>
    <row r="1248" spans="2:7" x14ac:dyDescent="0.2">
      <c r="B1248" s="10">
        <v>9001247</v>
      </c>
      <c r="C1248" s="10" t="s">
        <v>1305</v>
      </c>
      <c r="D1248" s="10" t="s">
        <v>2554</v>
      </c>
      <c r="E1248" s="10" t="s">
        <v>1680</v>
      </c>
      <c r="F1248" s="10" t="s">
        <v>52</v>
      </c>
      <c r="G1248" s="10">
        <v>2</v>
      </c>
    </row>
    <row r="1249" spans="2:7" x14ac:dyDescent="0.2">
      <c r="B1249" s="10">
        <v>9001248</v>
      </c>
      <c r="C1249" s="10" t="s">
        <v>1306</v>
      </c>
      <c r="D1249" s="10" t="s">
        <v>2885</v>
      </c>
      <c r="E1249" s="10" t="s">
        <v>1679</v>
      </c>
      <c r="F1249" s="10" t="s">
        <v>48</v>
      </c>
      <c r="G1249" s="10">
        <v>7</v>
      </c>
    </row>
    <row r="1250" spans="2:7" x14ac:dyDescent="0.2">
      <c r="B1250" s="10">
        <v>9001249</v>
      </c>
      <c r="C1250" s="10" t="s">
        <v>1307</v>
      </c>
      <c r="D1250" s="10" t="s">
        <v>2886</v>
      </c>
      <c r="E1250" s="10" t="s">
        <v>1680</v>
      </c>
      <c r="F1250" s="10" t="s">
        <v>53</v>
      </c>
      <c r="G1250" s="10">
        <v>9</v>
      </c>
    </row>
    <row r="1251" spans="2:7" x14ac:dyDescent="0.2">
      <c r="B1251" s="10">
        <v>9001250</v>
      </c>
      <c r="C1251" s="10" t="s">
        <v>1308</v>
      </c>
      <c r="D1251" s="10" t="s">
        <v>2887</v>
      </c>
      <c r="E1251" s="10" t="s">
        <v>1679</v>
      </c>
      <c r="F1251" s="10" t="s">
        <v>51</v>
      </c>
      <c r="G1251" s="10">
        <v>5</v>
      </c>
    </row>
    <row r="1252" spans="2:7" x14ac:dyDescent="0.2">
      <c r="B1252" s="10">
        <v>9001251</v>
      </c>
      <c r="C1252" s="10" t="s">
        <v>1309</v>
      </c>
      <c r="D1252" s="10" t="s">
        <v>2888</v>
      </c>
      <c r="E1252" s="10" t="s">
        <v>1679</v>
      </c>
      <c r="F1252" s="10" t="s">
        <v>48</v>
      </c>
      <c r="G1252" s="10">
        <v>2</v>
      </c>
    </row>
    <row r="1253" spans="2:7" x14ac:dyDescent="0.2">
      <c r="B1253" s="10">
        <v>9001252</v>
      </c>
      <c r="C1253" s="10" t="s">
        <v>1310</v>
      </c>
      <c r="D1253" s="10" t="s">
        <v>2889</v>
      </c>
      <c r="E1253" s="10" t="s">
        <v>1679</v>
      </c>
      <c r="F1253" s="10" t="s">
        <v>53</v>
      </c>
      <c r="G1253" s="10">
        <v>1</v>
      </c>
    </row>
    <row r="1254" spans="2:7" x14ac:dyDescent="0.2">
      <c r="B1254" s="10">
        <v>9001253</v>
      </c>
      <c r="C1254" s="10" t="s">
        <v>1311</v>
      </c>
      <c r="D1254" s="10" t="s">
        <v>2766</v>
      </c>
      <c r="E1254" s="10" t="s">
        <v>1680</v>
      </c>
      <c r="F1254" s="10" t="s">
        <v>53</v>
      </c>
      <c r="G1254" s="10">
        <v>7</v>
      </c>
    </row>
    <row r="1255" spans="2:7" x14ac:dyDescent="0.2">
      <c r="B1255" s="10">
        <v>9001254</v>
      </c>
      <c r="C1255" s="10" t="s">
        <v>1312</v>
      </c>
      <c r="D1255" s="10" t="s">
        <v>2890</v>
      </c>
      <c r="E1255" s="10" t="s">
        <v>1680</v>
      </c>
      <c r="F1255" s="10" t="s">
        <v>51</v>
      </c>
      <c r="G1255" s="10">
        <v>7</v>
      </c>
    </row>
    <row r="1256" spans="2:7" x14ac:dyDescent="0.2">
      <c r="B1256" s="10">
        <v>9001255</v>
      </c>
      <c r="C1256" s="10" t="s">
        <v>1313</v>
      </c>
      <c r="D1256" s="10" t="s">
        <v>2891</v>
      </c>
      <c r="E1256" s="10" t="s">
        <v>1679</v>
      </c>
      <c r="F1256" s="10" t="s">
        <v>51</v>
      </c>
      <c r="G1256" s="10">
        <v>10</v>
      </c>
    </row>
    <row r="1257" spans="2:7" x14ac:dyDescent="0.2">
      <c r="B1257" s="10">
        <v>9001256</v>
      </c>
      <c r="C1257" s="10" t="s">
        <v>1314</v>
      </c>
      <c r="D1257" s="10" t="s">
        <v>2892</v>
      </c>
      <c r="E1257" s="10" t="s">
        <v>1680</v>
      </c>
      <c r="F1257" s="10" t="s">
        <v>49</v>
      </c>
      <c r="G1257" s="10">
        <v>4</v>
      </c>
    </row>
    <row r="1258" spans="2:7" x14ac:dyDescent="0.2">
      <c r="B1258" s="10">
        <v>9001257</v>
      </c>
      <c r="C1258" s="10" t="s">
        <v>1315</v>
      </c>
      <c r="D1258" s="10" t="s">
        <v>2893</v>
      </c>
      <c r="E1258" s="10" t="s">
        <v>1679</v>
      </c>
      <c r="F1258" s="10" t="s">
        <v>50</v>
      </c>
      <c r="G1258" s="10">
        <v>2</v>
      </c>
    </row>
    <row r="1259" spans="2:7" x14ac:dyDescent="0.2">
      <c r="B1259" s="10">
        <v>9001258</v>
      </c>
      <c r="C1259" s="10" t="s">
        <v>1316</v>
      </c>
      <c r="D1259" s="10" t="s">
        <v>2894</v>
      </c>
      <c r="E1259" s="10" t="s">
        <v>1680</v>
      </c>
      <c r="F1259" s="10" t="s">
        <v>48</v>
      </c>
      <c r="G1259" s="10">
        <v>8</v>
      </c>
    </row>
    <row r="1260" spans="2:7" x14ac:dyDescent="0.2">
      <c r="B1260" s="10">
        <v>9001259</v>
      </c>
      <c r="C1260" s="10" t="s">
        <v>1317</v>
      </c>
      <c r="D1260" s="10" t="s">
        <v>2895</v>
      </c>
      <c r="E1260" s="10" t="s">
        <v>1680</v>
      </c>
      <c r="F1260" s="10" t="s">
        <v>48</v>
      </c>
      <c r="G1260" s="10">
        <v>4</v>
      </c>
    </row>
    <row r="1261" spans="2:7" x14ac:dyDescent="0.2">
      <c r="B1261" s="10">
        <v>9001260</v>
      </c>
      <c r="C1261" s="10" t="s">
        <v>1318</v>
      </c>
      <c r="D1261" s="10" t="s">
        <v>2896</v>
      </c>
      <c r="E1261" s="10" t="s">
        <v>1680</v>
      </c>
      <c r="F1261" s="10" t="s">
        <v>50</v>
      </c>
      <c r="G1261" s="10">
        <v>2</v>
      </c>
    </row>
    <row r="1262" spans="2:7" x14ac:dyDescent="0.2">
      <c r="B1262" s="10">
        <v>9001261</v>
      </c>
      <c r="C1262" s="10" t="s">
        <v>1319</v>
      </c>
      <c r="D1262" s="10" t="s">
        <v>2897</v>
      </c>
      <c r="E1262" s="10" t="s">
        <v>1679</v>
      </c>
      <c r="F1262" s="10" t="s">
        <v>48</v>
      </c>
      <c r="G1262" s="10">
        <v>7</v>
      </c>
    </row>
    <row r="1263" spans="2:7" x14ac:dyDescent="0.2">
      <c r="B1263" s="10">
        <v>9001262</v>
      </c>
      <c r="C1263" s="10" t="s">
        <v>1320</v>
      </c>
      <c r="D1263" s="10" t="s">
        <v>2898</v>
      </c>
      <c r="E1263" s="10" t="s">
        <v>1680</v>
      </c>
      <c r="F1263" s="10" t="s">
        <v>53</v>
      </c>
      <c r="G1263" s="10">
        <v>9</v>
      </c>
    </row>
    <row r="1264" spans="2:7" x14ac:dyDescent="0.2">
      <c r="B1264" s="10">
        <v>9001263</v>
      </c>
      <c r="C1264" s="10" t="s">
        <v>1321</v>
      </c>
      <c r="D1264" s="10" t="s">
        <v>2899</v>
      </c>
      <c r="E1264" s="10" t="s">
        <v>1679</v>
      </c>
      <c r="F1264" s="10" t="s">
        <v>50</v>
      </c>
      <c r="G1264" s="10">
        <v>9</v>
      </c>
    </row>
    <row r="1265" spans="2:7" x14ac:dyDescent="0.2">
      <c r="B1265" s="10">
        <v>9001264</v>
      </c>
      <c r="C1265" s="10" t="s">
        <v>1322</v>
      </c>
      <c r="D1265" s="10" t="s">
        <v>2900</v>
      </c>
      <c r="E1265" s="10" t="s">
        <v>1679</v>
      </c>
      <c r="F1265" s="10" t="s">
        <v>52</v>
      </c>
      <c r="G1265" s="10">
        <v>3</v>
      </c>
    </row>
    <row r="1266" spans="2:7" x14ac:dyDescent="0.2">
      <c r="B1266" s="10">
        <v>9001265</v>
      </c>
      <c r="C1266" s="10" t="s">
        <v>1323</v>
      </c>
      <c r="D1266" s="10" t="s">
        <v>2901</v>
      </c>
      <c r="E1266" s="10" t="s">
        <v>1679</v>
      </c>
      <c r="F1266" s="10" t="s">
        <v>48</v>
      </c>
      <c r="G1266" s="10">
        <v>8</v>
      </c>
    </row>
    <row r="1267" spans="2:7" x14ac:dyDescent="0.2">
      <c r="B1267" s="10">
        <v>9001266</v>
      </c>
      <c r="C1267" s="10" t="s">
        <v>1324</v>
      </c>
      <c r="D1267" s="10" t="s">
        <v>2902</v>
      </c>
      <c r="E1267" s="10" t="s">
        <v>1679</v>
      </c>
      <c r="F1267" s="10" t="s">
        <v>53</v>
      </c>
      <c r="G1267" s="10">
        <v>7</v>
      </c>
    </row>
    <row r="1268" spans="2:7" x14ac:dyDescent="0.2">
      <c r="B1268" s="10">
        <v>9001267</v>
      </c>
      <c r="C1268" s="10" t="s">
        <v>1325</v>
      </c>
      <c r="D1268" s="10" t="s">
        <v>2903</v>
      </c>
      <c r="E1268" s="10" t="s">
        <v>1680</v>
      </c>
      <c r="F1268" s="10" t="s">
        <v>48</v>
      </c>
      <c r="G1268" s="10">
        <v>4</v>
      </c>
    </row>
    <row r="1269" spans="2:7" x14ac:dyDescent="0.2">
      <c r="B1269" s="10">
        <v>9001268</v>
      </c>
      <c r="C1269" s="10" t="s">
        <v>1326</v>
      </c>
      <c r="D1269" s="10" t="s">
        <v>2904</v>
      </c>
      <c r="E1269" s="10" t="s">
        <v>1679</v>
      </c>
      <c r="F1269" s="10" t="s">
        <v>49</v>
      </c>
      <c r="G1269" s="10">
        <v>6</v>
      </c>
    </row>
    <row r="1270" spans="2:7" x14ac:dyDescent="0.2">
      <c r="B1270" s="10">
        <v>9001269</v>
      </c>
      <c r="C1270" s="10" t="s">
        <v>1327</v>
      </c>
      <c r="D1270" s="10" t="s">
        <v>2905</v>
      </c>
      <c r="E1270" s="10" t="s">
        <v>1679</v>
      </c>
      <c r="F1270" s="10" t="s">
        <v>53</v>
      </c>
      <c r="G1270" s="10">
        <v>8</v>
      </c>
    </row>
    <row r="1271" spans="2:7" x14ac:dyDescent="0.2">
      <c r="B1271" s="10">
        <v>9001270</v>
      </c>
      <c r="C1271" s="10" t="s">
        <v>1328</v>
      </c>
      <c r="D1271" s="10" t="s">
        <v>2906</v>
      </c>
      <c r="E1271" s="10" t="s">
        <v>1679</v>
      </c>
      <c r="F1271" s="10" t="s">
        <v>52</v>
      </c>
      <c r="G1271" s="10">
        <v>4</v>
      </c>
    </row>
    <row r="1272" spans="2:7" x14ac:dyDescent="0.2">
      <c r="B1272" s="10">
        <v>9001271</v>
      </c>
      <c r="C1272" s="10" t="s">
        <v>1329</v>
      </c>
      <c r="D1272" s="10" t="s">
        <v>2907</v>
      </c>
      <c r="E1272" s="10" t="s">
        <v>1680</v>
      </c>
      <c r="F1272" s="10" t="s">
        <v>52</v>
      </c>
      <c r="G1272" s="10">
        <v>8</v>
      </c>
    </row>
    <row r="1273" spans="2:7" x14ac:dyDescent="0.2">
      <c r="B1273" s="10">
        <v>9001272</v>
      </c>
      <c r="C1273" s="10" t="s">
        <v>1330</v>
      </c>
      <c r="D1273" s="10" t="s">
        <v>2908</v>
      </c>
      <c r="E1273" s="10" t="s">
        <v>1679</v>
      </c>
      <c r="F1273" s="10" t="s">
        <v>48</v>
      </c>
      <c r="G1273" s="10">
        <v>1</v>
      </c>
    </row>
    <row r="1274" spans="2:7" x14ac:dyDescent="0.2">
      <c r="B1274" s="10">
        <v>9001273</v>
      </c>
      <c r="C1274" s="10" t="s">
        <v>1331</v>
      </c>
      <c r="D1274" s="10" t="s">
        <v>2909</v>
      </c>
      <c r="E1274" s="10" t="s">
        <v>1680</v>
      </c>
      <c r="F1274" s="10" t="s">
        <v>51</v>
      </c>
      <c r="G1274" s="10">
        <v>10</v>
      </c>
    </row>
    <row r="1275" spans="2:7" x14ac:dyDescent="0.2">
      <c r="B1275" s="10">
        <v>9001274</v>
      </c>
      <c r="C1275" s="10" t="s">
        <v>1332</v>
      </c>
      <c r="D1275" s="10" t="s">
        <v>2910</v>
      </c>
      <c r="E1275" s="10" t="s">
        <v>1679</v>
      </c>
      <c r="F1275" s="10" t="s">
        <v>52</v>
      </c>
      <c r="G1275" s="10">
        <v>5</v>
      </c>
    </row>
    <row r="1276" spans="2:7" x14ac:dyDescent="0.2">
      <c r="B1276" s="10">
        <v>9001275</v>
      </c>
      <c r="C1276" s="10" t="s">
        <v>1333</v>
      </c>
      <c r="D1276" s="10" t="s">
        <v>2911</v>
      </c>
      <c r="E1276" s="10" t="s">
        <v>1679</v>
      </c>
      <c r="F1276" s="10" t="s">
        <v>48</v>
      </c>
      <c r="G1276" s="10">
        <v>6</v>
      </c>
    </row>
    <row r="1277" spans="2:7" x14ac:dyDescent="0.2">
      <c r="B1277" s="10">
        <v>9001276</v>
      </c>
      <c r="C1277" s="10" t="s">
        <v>1334</v>
      </c>
      <c r="D1277" s="10" t="s">
        <v>2912</v>
      </c>
      <c r="E1277" s="10" t="s">
        <v>1679</v>
      </c>
      <c r="F1277" s="10" t="s">
        <v>53</v>
      </c>
      <c r="G1277" s="10">
        <v>2</v>
      </c>
    </row>
    <row r="1278" spans="2:7" x14ac:dyDescent="0.2">
      <c r="B1278" s="10">
        <v>9001277</v>
      </c>
      <c r="C1278" s="10" t="s">
        <v>1335</v>
      </c>
      <c r="D1278" s="10" t="s">
        <v>2913</v>
      </c>
      <c r="E1278" s="10" t="s">
        <v>1679</v>
      </c>
      <c r="F1278" s="10" t="s">
        <v>49</v>
      </c>
      <c r="G1278" s="10">
        <v>5</v>
      </c>
    </row>
    <row r="1279" spans="2:7" x14ac:dyDescent="0.2">
      <c r="B1279" s="10">
        <v>9001278</v>
      </c>
      <c r="C1279" s="10" t="s">
        <v>1336</v>
      </c>
      <c r="D1279" s="10" t="s">
        <v>2914</v>
      </c>
      <c r="E1279" s="10" t="s">
        <v>1680</v>
      </c>
      <c r="F1279" s="10" t="s">
        <v>51</v>
      </c>
      <c r="G1279" s="10">
        <v>3</v>
      </c>
    </row>
    <row r="1280" spans="2:7" x14ac:dyDescent="0.2">
      <c r="B1280" s="10">
        <v>9001279</v>
      </c>
      <c r="C1280" s="10" t="s">
        <v>1337</v>
      </c>
      <c r="D1280" s="10" t="s">
        <v>2915</v>
      </c>
      <c r="E1280" s="10" t="s">
        <v>1680</v>
      </c>
      <c r="F1280" s="10" t="s">
        <v>53</v>
      </c>
      <c r="G1280" s="10">
        <v>6</v>
      </c>
    </row>
    <row r="1281" spans="2:7" x14ac:dyDescent="0.2">
      <c r="B1281" s="10">
        <v>9001280</v>
      </c>
      <c r="C1281" s="10" t="s">
        <v>1338</v>
      </c>
      <c r="D1281" s="10" t="s">
        <v>2916</v>
      </c>
      <c r="E1281" s="10" t="s">
        <v>1680</v>
      </c>
      <c r="F1281" s="10" t="s">
        <v>49</v>
      </c>
      <c r="G1281" s="10">
        <v>7</v>
      </c>
    </row>
    <row r="1282" spans="2:7" x14ac:dyDescent="0.2">
      <c r="B1282" s="10">
        <v>9001281</v>
      </c>
      <c r="C1282" s="10" t="s">
        <v>1339</v>
      </c>
      <c r="D1282" s="10" t="s">
        <v>2917</v>
      </c>
      <c r="E1282" s="10" t="s">
        <v>1679</v>
      </c>
      <c r="F1282" s="10" t="s">
        <v>50</v>
      </c>
      <c r="G1282" s="10">
        <v>8</v>
      </c>
    </row>
    <row r="1283" spans="2:7" x14ac:dyDescent="0.2">
      <c r="B1283" s="10">
        <v>9001282</v>
      </c>
      <c r="C1283" s="10" t="s">
        <v>1340</v>
      </c>
      <c r="D1283" s="10" t="s">
        <v>2918</v>
      </c>
      <c r="E1283" s="10" t="s">
        <v>1680</v>
      </c>
      <c r="F1283" s="10" t="s">
        <v>51</v>
      </c>
      <c r="G1283" s="10">
        <v>2</v>
      </c>
    </row>
    <row r="1284" spans="2:7" x14ac:dyDescent="0.2">
      <c r="B1284" s="10">
        <v>9001283</v>
      </c>
      <c r="C1284" s="10" t="s">
        <v>1341</v>
      </c>
      <c r="D1284" s="10" t="s">
        <v>2919</v>
      </c>
      <c r="E1284" s="10" t="s">
        <v>1680</v>
      </c>
      <c r="F1284" s="10" t="s">
        <v>48</v>
      </c>
      <c r="G1284" s="10">
        <v>5</v>
      </c>
    </row>
    <row r="1285" spans="2:7" x14ac:dyDescent="0.2">
      <c r="B1285" s="10">
        <v>9001284</v>
      </c>
      <c r="C1285" s="10" t="s">
        <v>1342</v>
      </c>
      <c r="D1285" s="10" t="s">
        <v>2920</v>
      </c>
      <c r="E1285" s="10" t="s">
        <v>1679</v>
      </c>
      <c r="F1285" s="10" t="s">
        <v>52</v>
      </c>
      <c r="G1285" s="10">
        <v>3</v>
      </c>
    </row>
    <row r="1286" spans="2:7" x14ac:dyDescent="0.2">
      <c r="B1286" s="10">
        <v>9001285</v>
      </c>
      <c r="C1286" s="10" t="s">
        <v>1343</v>
      </c>
      <c r="D1286" s="10" t="s">
        <v>2393</v>
      </c>
      <c r="E1286" s="10" t="s">
        <v>1679</v>
      </c>
      <c r="F1286" s="10" t="s">
        <v>52</v>
      </c>
      <c r="G1286" s="10">
        <v>4</v>
      </c>
    </row>
    <row r="1287" spans="2:7" x14ac:dyDescent="0.2">
      <c r="B1287" s="10">
        <v>9001286</v>
      </c>
      <c r="C1287" s="10" t="s">
        <v>1344</v>
      </c>
      <c r="D1287" s="10" t="s">
        <v>2921</v>
      </c>
      <c r="E1287" s="10" t="s">
        <v>1679</v>
      </c>
      <c r="F1287" s="10" t="s">
        <v>51</v>
      </c>
      <c r="G1287" s="10">
        <v>9</v>
      </c>
    </row>
    <row r="1288" spans="2:7" x14ac:dyDescent="0.2">
      <c r="B1288" s="10">
        <v>9001287</v>
      </c>
      <c r="C1288" s="10" t="s">
        <v>1345</v>
      </c>
      <c r="D1288" s="10" t="s">
        <v>2922</v>
      </c>
      <c r="E1288" s="10" t="s">
        <v>1679</v>
      </c>
      <c r="F1288" s="10" t="s">
        <v>48</v>
      </c>
      <c r="G1288" s="10">
        <v>2</v>
      </c>
    </row>
    <row r="1289" spans="2:7" x14ac:dyDescent="0.2">
      <c r="B1289" s="10">
        <v>9001288</v>
      </c>
      <c r="C1289" s="10" t="s">
        <v>1346</v>
      </c>
      <c r="D1289" s="10" t="s">
        <v>2923</v>
      </c>
      <c r="E1289" s="10" t="s">
        <v>1679</v>
      </c>
      <c r="F1289" s="10" t="s">
        <v>49</v>
      </c>
      <c r="G1289" s="10">
        <v>3</v>
      </c>
    </row>
    <row r="1290" spans="2:7" x14ac:dyDescent="0.2">
      <c r="B1290" s="10">
        <v>9001289</v>
      </c>
      <c r="C1290" s="10" t="s">
        <v>1347</v>
      </c>
      <c r="D1290" s="10" t="s">
        <v>2924</v>
      </c>
      <c r="E1290" s="10" t="s">
        <v>1679</v>
      </c>
      <c r="F1290" s="10" t="s">
        <v>49</v>
      </c>
      <c r="G1290" s="10">
        <v>7</v>
      </c>
    </row>
    <row r="1291" spans="2:7" x14ac:dyDescent="0.2">
      <c r="B1291" s="10">
        <v>9001290</v>
      </c>
      <c r="C1291" s="10" t="s">
        <v>1348</v>
      </c>
      <c r="D1291" s="10" t="s">
        <v>2925</v>
      </c>
      <c r="E1291" s="10" t="s">
        <v>1679</v>
      </c>
      <c r="F1291" s="10" t="s">
        <v>50</v>
      </c>
      <c r="G1291" s="10">
        <v>3</v>
      </c>
    </row>
    <row r="1292" spans="2:7" x14ac:dyDescent="0.2">
      <c r="B1292" s="10">
        <v>9001291</v>
      </c>
      <c r="C1292" s="10" t="s">
        <v>1349</v>
      </c>
      <c r="D1292" s="10" t="s">
        <v>2926</v>
      </c>
      <c r="E1292" s="10" t="s">
        <v>1680</v>
      </c>
      <c r="F1292" s="10" t="s">
        <v>52</v>
      </c>
      <c r="G1292" s="10">
        <v>5</v>
      </c>
    </row>
    <row r="1293" spans="2:7" x14ac:dyDescent="0.2">
      <c r="B1293" s="10">
        <v>9001292</v>
      </c>
      <c r="C1293" s="10" t="s">
        <v>1350</v>
      </c>
      <c r="D1293" s="10" t="s">
        <v>2927</v>
      </c>
      <c r="E1293" s="10" t="s">
        <v>1679</v>
      </c>
      <c r="F1293" s="10" t="s">
        <v>52</v>
      </c>
      <c r="G1293" s="10">
        <v>7</v>
      </c>
    </row>
    <row r="1294" spans="2:7" x14ac:dyDescent="0.2">
      <c r="B1294" s="10">
        <v>9001293</v>
      </c>
      <c r="C1294" s="10" t="s">
        <v>1351</v>
      </c>
      <c r="D1294" s="10" t="s">
        <v>2928</v>
      </c>
      <c r="E1294" s="10" t="s">
        <v>1679</v>
      </c>
      <c r="F1294" s="10" t="s">
        <v>52</v>
      </c>
      <c r="G1294" s="10">
        <v>7</v>
      </c>
    </row>
    <row r="1295" spans="2:7" x14ac:dyDescent="0.2">
      <c r="B1295" s="10">
        <v>9001294</v>
      </c>
      <c r="C1295" s="10" t="s">
        <v>1352</v>
      </c>
      <c r="D1295" s="10" t="s">
        <v>2929</v>
      </c>
      <c r="E1295" s="10" t="s">
        <v>1680</v>
      </c>
      <c r="F1295" s="10" t="s">
        <v>50</v>
      </c>
      <c r="G1295" s="10">
        <v>5</v>
      </c>
    </row>
    <row r="1296" spans="2:7" x14ac:dyDescent="0.2">
      <c r="B1296" s="10">
        <v>9001295</v>
      </c>
      <c r="C1296" s="10" t="s">
        <v>1353</v>
      </c>
      <c r="D1296" s="10" t="s">
        <v>2930</v>
      </c>
      <c r="E1296" s="10" t="s">
        <v>1679</v>
      </c>
      <c r="F1296" s="10" t="s">
        <v>50</v>
      </c>
      <c r="G1296" s="10">
        <v>1</v>
      </c>
    </row>
    <row r="1297" spans="2:7" x14ac:dyDescent="0.2">
      <c r="B1297" s="10">
        <v>9001296</v>
      </c>
      <c r="C1297" s="10" t="s">
        <v>1354</v>
      </c>
      <c r="D1297" s="10" t="s">
        <v>2931</v>
      </c>
      <c r="E1297" s="10" t="s">
        <v>1679</v>
      </c>
      <c r="F1297" s="10" t="s">
        <v>53</v>
      </c>
      <c r="G1297" s="10">
        <v>7</v>
      </c>
    </row>
    <row r="1298" spans="2:7" x14ac:dyDescent="0.2">
      <c r="B1298" s="10">
        <v>9001297</v>
      </c>
      <c r="C1298" s="10" t="s">
        <v>1355</v>
      </c>
      <c r="D1298" s="10" t="s">
        <v>2932</v>
      </c>
      <c r="E1298" s="10" t="s">
        <v>1679</v>
      </c>
      <c r="F1298" s="10" t="s">
        <v>50</v>
      </c>
      <c r="G1298" s="10">
        <v>7</v>
      </c>
    </row>
    <row r="1299" spans="2:7" x14ac:dyDescent="0.2">
      <c r="B1299" s="10">
        <v>9001298</v>
      </c>
      <c r="C1299" s="10" t="s">
        <v>1356</v>
      </c>
      <c r="D1299" s="10" t="s">
        <v>2933</v>
      </c>
      <c r="E1299" s="10" t="s">
        <v>1680</v>
      </c>
      <c r="F1299" s="10" t="s">
        <v>50</v>
      </c>
      <c r="G1299" s="10">
        <v>9</v>
      </c>
    </row>
    <row r="1300" spans="2:7" x14ac:dyDescent="0.2">
      <c r="B1300" s="10">
        <v>9001299</v>
      </c>
      <c r="C1300" s="10" t="s">
        <v>1357</v>
      </c>
      <c r="D1300" s="10" t="s">
        <v>2934</v>
      </c>
      <c r="E1300" s="10" t="s">
        <v>1679</v>
      </c>
      <c r="F1300" s="10" t="s">
        <v>53</v>
      </c>
      <c r="G1300" s="10">
        <v>9</v>
      </c>
    </row>
    <row r="1301" spans="2:7" x14ac:dyDescent="0.2">
      <c r="B1301" s="10">
        <v>9001300</v>
      </c>
      <c r="C1301" s="10" t="s">
        <v>1358</v>
      </c>
      <c r="D1301" s="10" t="s">
        <v>2935</v>
      </c>
      <c r="E1301" s="10" t="s">
        <v>1680</v>
      </c>
      <c r="F1301" s="10" t="s">
        <v>50</v>
      </c>
      <c r="G1301" s="10">
        <v>5</v>
      </c>
    </row>
    <row r="1302" spans="2:7" x14ac:dyDescent="0.2">
      <c r="B1302" s="10">
        <v>9001301</v>
      </c>
      <c r="C1302" s="10" t="s">
        <v>1359</v>
      </c>
      <c r="D1302" s="10" t="s">
        <v>2936</v>
      </c>
      <c r="E1302" s="10" t="s">
        <v>1679</v>
      </c>
      <c r="F1302" s="10" t="s">
        <v>53</v>
      </c>
      <c r="G1302" s="10">
        <v>10</v>
      </c>
    </row>
    <row r="1303" spans="2:7" x14ac:dyDescent="0.2">
      <c r="B1303" s="10">
        <v>9001302</v>
      </c>
      <c r="C1303" s="10" t="s">
        <v>1360</v>
      </c>
      <c r="D1303" s="10" t="s">
        <v>2937</v>
      </c>
      <c r="E1303" s="10" t="s">
        <v>1680</v>
      </c>
      <c r="F1303" s="10" t="s">
        <v>49</v>
      </c>
      <c r="G1303" s="10">
        <v>7</v>
      </c>
    </row>
    <row r="1304" spans="2:7" x14ac:dyDescent="0.2">
      <c r="B1304" s="10">
        <v>9001303</v>
      </c>
      <c r="C1304" s="10" t="s">
        <v>1361</v>
      </c>
      <c r="D1304" s="10" t="s">
        <v>2938</v>
      </c>
      <c r="E1304" s="10" t="s">
        <v>1680</v>
      </c>
      <c r="F1304" s="10" t="s">
        <v>53</v>
      </c>
      <c r="G1304" s="10">
        <v>6</v>
      </c>
    </row>
    <row r="1305" spans="2:7" x14ac:dyDescent="0.2">
      <c r="B1305" s="10">
        <v>9001304</v>
      </c>
      <c r="C1305" s="10" t="s">
        <v>1362</v>
      </c>
      <c r="D1305" s="10" t="s">
        <v>2939</v>
      </c>
      <c r="E1305" s="10" t="s">
        <v>1679</v>
      </c>
      <c r="F1305" s="10" t="s">
        <v>51</v>
      </c>
      <c r="G1305" s="10">
        <v>2</v>
      </c>
    </row>
    <row r="1306" spans="2:7" x14ac:dyDescent="0.2">
      <c r="B1306" s="10">
        <v>9001305</v>
      </c>
      <c r="C1306" s="10" t="s">
        <v>1363</v>
      </c>
      <c r="D1306" s="10" t="s">
        <v>2940</v>
      </c>
      <c r="E1306" s="10" t="s">
        <v>1680</v>
      </c>
      <c r="F1306" s="10" t="s">
        <v>51</v>
      </c>
      <c r="G1306" s="10">
        <v>8</v>
      </c>
    </row>
    <row r="1307" spans="2:7" x14ac:dyDescent="0.2">
      <c r="B1307" s="10">
        <v>9001306</v>
      </c>
      <c r="C1307" s="10" t="s">
        <v>1364</v>
      </c>
      <c r="D1307" s="10" t="s">
        <v>2941</v>
      </c>
      <c r="E1307" s="10" t="s">
        <v>1679</v>
      </c>
      <c r="F1307" s="10" t="s">
        <v>53</v>
      </c>
      <c r="G1307" s="10">
        <v>5</v>
      </c>
    </row>
    <row r="1308" spans="2:7" x14ac:dyDescent="0.2">
      <c r="B1308" s="10">
        <v>9001307</v>
      </c>
      <c r="C1308" s="10" t="s">
        <v>1365</v>
      </c>
      <c r="D1308" s="10" t="s">
        <v>2942</v>
      </c>
      <c r="E1308" s="10" t="s">
        <v>1680</v>
      </c>
      <c r="F1308" s="10" t="s">
        <v>49</v>
      </c>
      <c r="G1308" s="10">
        <v>5</v>
      </c>
    </row>
    <row r="1309" spans="2:7" x14ac:dyDescent="0.2">
      <c r="B1309" s="10">
        <v>9001308</v>
      </c>
      <c r="C1309" s="10" t="s">
        <v>1366</v>
      </c>
      <c r="D1309" s="10" t="s">
        <v>2943</v>
      </c>
      <c r="E1309" s="10" t="s">
        <v>1680</v>
      </c>
      <c r="F1309" s="10" t="s">
        <v>53</v>
      </c>
      <c r="G1309" s="10">
        <v>5</v>
      </c>
    </row>
    <row r="1310" spans="2:7" x14ac:dyDescent="0.2">
      <c r="B1310" s="10">
        <v>9001309</v>
      </c>
      <c r="C1310" s="10" t="s">
        <v>1367</v>
      </c>
      <c r="D1310" s="10" t="s">
        <v>2944</v>
      </c>
      <c r="E1310" s="10" t="s">
        <v>1679</v>
      </c>
      <c r="F1310" s="10" t="s">
        <v>50</v>
      </c>
      <c r="G1310" s="10">
        <v>7</v>
      </c>
    </row>
    <row r="1311" spans="2:7" x14ac:dyDescent="0.2">
      <c r="B1311" s="10">
        <v>9001310</v>
      </c>
      <c r="C1311" s="10" t="s">
        <v>1368</v>
      </c>
      <c r="D1311" s="10" t="s">
        <v>2945</v>
      </c>
      <c r="E1311" s="10" t="s">
        <v>1680</v>
      </c>
      <c r="F1311" s="10" t="s">
        <v>48</v>
      </c>
      <c r="G1311" s="10">
        <v>8</v>
      </c>
    </row>
    <row r="1312" spans="2:7" x14ac:dyDescent="0.2">
      <c r="B1312" s="10">
        <v>9001311</v>
      </c>
      <c r="C1312" s="10" t="s">
        <v>1369</v>
      </c>
      <c r="D1312" s="10" t="s">
        <v>2437</v>
      </c>
      <c r="E1312" s="10" t="s">
        <v>1680</v>
      </c>
      <c r="F1312" s="10" t="s">
        <v>48</v>
      </c>
      <c r="G1312" s="10">
        <v>7</v>
      </c>
    </row>
    <row r="1313" spans="2:7" x14ac:dyDescent="0.2">
      <c r="B1313" s="10">
        <v>9001312</v>
      </c>
      <c r="C1313" s="10" t="s">
        <v>1370</v>
      </c>
      <c r="D1313" s="10" t="s">
        <v>2946</v>
      </c>
      <c r="E1313" s="10" t="s">
        <v>1680</v>
      </c>
      <c r="F1313" s="10" t="s">
        <v>51</v>
      </c>
      <c r="G1313" s="10">
        <v>4</v>
      </c>
    </row>
    <row r="1314" spans="2:7" x14ac:dyDescent="0.2">
      <c r="B1314" s="10">
        <v>9001313</v>
      </c>
      <c r="C1314" s="10" t="s">
        <v>1371</v>
      </c>
      <c r="D1314" s="10" t="s">
        <v>2947</v>
      </c>
      <c r="E1314" s="10" t="s">
        <v>1680</v>
      </c>
      <c r="F1314" s="10" t="s">
        <v>52</v>
      </c>
      <c r="G1314" s="10">
        <v>3</v>
      </c>
    </row>
    <row r="1315" spans="2:7" x14ac:dyDescent="0.2">
      <c r="B1315" s="10">
        <v>9001314</v>
      </c>
      <c r="C1315" s="10" t="s">
        <v>1372</v>
      </c>
      <c r="D1315" s="10" t="s">
        <v>2948</v>
      </c>
      <c r="E1315" s="10" t="s">
        <v>1679</v>
      </c>
      <c r="F1315" s="10" t="s">
        <v>49</v>
      </c>
      <c r="G1315" s="10">
        <v>5</v>
      </c>
    </row>
    <row r="1316" spans="2:7" x14ac:dyDescent="0.2">
      <c r="B1316" s="10">
        <v>9001315</v>
      </c>
      <c r="C1316" s="10" t="s">
        <v>1373</v>
      </c>
      <c r="D1316" s="10" t="s">
        <v>2949</v>
      </c>
      <c r="E1316" s="10" t="s">
        <v>1679</v>
      </c>
      <c r="F1316" s="10" t="s">
        <v>48</v>
      </c>
      <c r="G1316" s="10">
        <v>9</v>
      </c>
    </row>
    <row r="1317" spans="2:7" x14ac:dyDescent="0.2">
      <c r="B1317" s="10">
        <v>9001316</v>
      </c>
      <c r="C1317" s="10" t="s">
        <v>1374</v>
      </c>
      <c r="D1317" s="10" t="s">
        <v>2950</v>
      </c>
      <c r="E1317" s="10" t="s">
        <v>1680</v>
      </c>
      <c r="F1317" s="10" t="s">
        <v>51</v>
      </c>
      <c r="G1317" s="10">
        <v>3</v>
      </c>
    </row>
    <row r="1318" spans="2:7" x14ac:dyDescent="0.2">
      <c r="B1318" s="10">
        <v>9001317</v>
      </c>
      <c r="C1318" s="10" t="s">
        <v>1375</v>
      </c>
      <c r="D1318" s="10" t="s">
        <v>2951</v>
      </c>
      <c r="E1318" s="10" t="s">
        <v>1679</v>
      </c>
      <c r="F1318" s="10" t="s">
        <v>52</v>
      </c>
      <c r="G1318" s="10">
        <v>7</v>
      </c>
    </row>
    <row r="1319" spans="2:7" x14ac:dyDescent="0.2">
      <c r="B1319" s="10">
        <v>9001318</v>
      </c>
      <c r="C1319" s="10" t="s">
        <v>1376</v>
      </c>
      <c r="D1319" s="10" t="s">
        <v>2952</v>
      </c>
      <c r="E1319" s="10" t="s">
        <v>1680</v>
      </c>
      <c r="F1319" s="10" t="s">
        <v>53</v>
      </c>
      <c r="G1319" s="10">
        <v>8</v>
      </c>
    </row>
    <row r="1320" spans="2:7" x14ac:dyDescent="0.2">
      <c r="B1320" s="10">
        <v>9001319</v>
      </c>
      <c r="C1320" s="10" t="s">
        <v>1377</v>
      </c>
      <c r="D1320" s="10" t="s">
        <v>2953</v>
      </c>
      <c r="E1320" s="10" t="s">
        <v>1679</v>
      </c>
      <c r="F1320" s="10" t="s">
        <v>48</v>
      </c>
      <c r="G1320" s="10">
        <v>9</v>
      </c>
    </row>
    <row r="1321" spans="2:7" x14ac:dyDescent="0.2">
      <c r="B1321" s="10">
        <v>9001320</v>
      </c>
      <c r="C1321" s="10" t="s">
        <v>1378</v>
      </c>
      <c r="D1321" s="10" t="s">
        <v>2954</v>
      </c>
      <c r="E1321" s="10" t="s">
        <v>1680</v>
      </c>
      <c r="F1321" s="10" t="s">
        <v>49</v>
      </c>
      <c r="G1321" s="10">
        <v>8</v>
      </c>
    </row>
    <row r="1322" spans="2:7" x14ac:dyDescent="0.2">
      <c r="B1322" s="10">
        <v>9001321</v>
      </c>
      <c r="C1322" s="10" t="s">
        <v>1379</v>
      </c>
      <c r="D1322" s="10" t="s">
        <v>2955</v>
      </c>
      <c r="E1322" s="10" t="s">
        <v>1680</v>
      </c>
      <c r="F1322" s="10" t="s">
        <v>49</v>
      </c>
      <c r="G1322" s="10">
        <v>2</v>
      </c>
    </row>
    <row r="1323" spans="2:7" x14ac:dyDescent="0.2">
      <c r="B1323" s="10">
        <v>9001322</v>
      </c>
      <c r="C1323" s="10" t="s">
        <v>1380</v>
      </c>
      <c r="D1323" s="10" t="s">
        <v>2956</v>
      </c>
      <c r="E1323" s="10" t="s">
        <v>1680</v>
      </c>
      <c r="F1323" s="10" t="s">
        <v>50</v>
      </c>
      <c r="G1323" s="10">
        <v>6</v>
      </c>
    </row>
    <row r="1324" spans="2:7" x14ac:dyDescent="0.2">
      <c r="B1324" s="10">
        <v>9001323</v>
      </c>
      <c r="C1324" s="10" t="s">
        <v>1381</v>
      </c>
      <c r="D1324" s="10" t="s">
        <v>2957</v>
      </c>
      <c r="E1324" s="10" t="s">
        <v>1680</v>
      </c>
      <c r="F1324" s="10" t="s">
        <v>52</v>
      </c>
      <c r="G1324" s="10">
        <v>1</v>
      </c>
    </row>
    <row r="1325" spans="2:7" x14ac:dyDescent="0.2">
      <c r="B1325" s="10">
        <v>9001324</v>
      </c>
      <c r="C1325" s="10" t="s">
        <v>1382</v>
      </c>
      <c r="D1325" s="10" t="s">
        <v>2958</v>
      </c>
      <c r="E1325" s="10" t="s">
        <v>1679</v>
      </c>
      <c r="F1325" s="10" t="s">
        <v>53</v>
      </c>
      <c r="G1325" s="10">
        <v>7</v>
      </c>
    </row>
    <row r="1326" spans="2:7" x14ac:dyDescent="0.2">
      <c r="B1326" s="10">
        <v>9001325</v>
      </c>
      <c r="C1326" s="10" t="s">
        <v>1383</v>
      </c>
      <c r="D1326" s="10" t="s">
        <v>2959</v>
      </c>
      <c r="E1326" s="10" t="s">
        <v>1679</v>
      </c>
      <c r="F1326" s="10" t="s">
        <v>51</v>
      </c>
      <c r="G1326" s="10">
        <v>10</v>
      </c>
    </row>
    <row r="1327" spans="2:7" x14ac:dyDescent="0.2">
      <c r="B1327" s="10">
        <v>9001326</v>
      </c>
      <c r="C1327" s="10" t="s">
        <v>1384</v>
      </c>
      <c r="D1327" s="10" t="s">
        <v>2960</v>
      </c>
      <c r="E1327" s="10" t="s">
        <v>1680</v>
      </c>
      <c r="F1327" s="10" t="s">
        <v>51</v>
      </c>
      <c r="G1327" s="10">
        <v>8</v>
      </c>
    </row>
    <row r="1328" spans="2:7" x14ac:dyDescent="0.2">
      <c r="B1328" s="10">
        <v>9001327</v>
      </c>
      <c r="C1328" s="10" t="s">
        <v>1385</v>
      </c>
      <c r="D1328" s="10" t="s">
        <v>2961</v>
      </c>
      <c r="E1328" s="10" t="s">
        <v>1680</v>
      </c>
      <c r="F1328" s="10" t="s">
        <v>49</v>
      </c>
      <c r="G1328" s="10">
        <v>3</v>
      </c>
    </row>
    <row r="1329" spans="2:7" x14ac:dyDescent="0.2">
      <c r="B1329" s="10">
        <v>9001328</v>
      </c>
      <c r="C1329" s="10" t="s">
        <v>1386</v>
      </c>
      <c r="D1329" s="10" t="s">
        <v>2962</v>
      </c>
      <c r="E1329" s="10" t="s">
        <v>1680</v>
      </c>
      <c r="F1329" s="10" t="s">
        <v>52</v>
      </c>
      <c r="G1329" s="10">
        <v>7</v>
      </c>
    </row>
    <row r="1330" spans="2:7" x14ac:dyDescent="0.2">
      <c r="B1330" s="10">
        <v>9001329</v>
      </c>
      <c r="C1330" s="10" t="s">
        <v>1387</v>
      </c>
      <c r="D1330" s="10" t="s">
        <v>2963</v>
      </c>
      <c r="E1330" s="10" t="s">
        <v>1680</v>
      </c>
      <c r="F1330" s="10" t="s">
        <v>52</v>
      </c>
      <c r="G1330" s="10">
        <v>1</v>
      </c>
    </row>
    <row r="1331" spans="2:7" x14ac:dyDescent="0.2">
      <c r="B1331" s="10">
        <v>9001330</v>
      </c>
      <c r="C1331" s="10" t="s">
        <v>1388</v>
      </c>
      <c r="D1331" s="10" t="s">
        <v>2964</v>
      </c>
      <c r="E1331" s="10" t="s">
        <v>1680</v>
      </c>
      <c r="F1331" s="10" t="s">
        <v>48</v>
      </c>
      <c r="G1331" s="10">
        <v>4</v>
      </c>
    </row>
    <row r="1332" spans="2:7" x14ac:dyDescent="0.2">
      <c r="B1332" s="10">
        <v>9001331</v>
      </c>
      <c r="C1332" s="10" t="s">
        <v>1389</v>
      </c>
      <c r="D1332" s="10" t="s">
        <v>2965</v>
      </c>
      <c r="E1332" s="10" t="s">
        <v>1679</v>
      </c>
      <c r="F1332" s="10" t="s">
        <v>52</v>
      </c>
      <c r="G1332" s="10">
        <v>9</v>
      </c>
    </row>
    <row r="1333" spans="2:7" x14ac:dyDescent="0.2">
      <c r="B1333" s="10">
        <v>9001332</v>
      </c>
      <c r="C1333" s="10" t="s">
        <v>1390</v>
      </c>
      <c r="D1333" s="10" t="s">
        <v>2966</v>
      </c>
      <c r="E1333" s="10" t="s">
        <v>1680</v>
      </c>
      <c r="F1333" s="10" t="s">
        <v>52</v>
      </c>
      <c r="G1333" s="10">
        <v>7</v>
      </c>
    </row>
    <row r="1334" spans="2:7" x14ac:dyDescent="0.2">
      <c r="B1334" s="10">
        <v>9001333</v>
      </c>
      <c r="C1334" s="10" t="s">
        <v>1391</v>
      </c>
      <c r="D1334" s="10" t="s">
        <v>2967</v>
      </c>
      <c r="E1334" s="10" t="s">
        <v>1680</v>
      </c>
      <c r="F1334" s="10" t="s">
        <v>48</v>
      </c>
      <c r="G1334" s="10">
        <v>4</v>
      </c>
    </row>
    <row r="1335" spans="2:7" x14ac:dyDescent="0.2">
      <c r="B1335" s="10">
        <v>9001334</v>
      </c>
      <c r="C1335" s="10" t="s">
        <v>1392</v>
      </c>
      <c r="D1335" s="10" t="s">
        <v>2968</v>
      </c>
      <c r="E1335" s="10" t="s">
        <v>1680</v>
      </c>
      <c r="F1335" s="10" t="s">
        <v>50</v>
      </c>
      <c r="G1335" s="10">
        <v>2</v>
      </c>
    </row>
    <row r="1336" spans="2:7" x14ac:dyDescent="0.2">
      <c r="B1336" s="10">
        <v>9001335</v>
      </c>
      <c r="C1336" s="10" t="s">
        <v>1393</v>
      </c>
      <c r="D1336" s="10" t="s">
        <v>2969</v>
      </c>
      <c r="E1336" s="10" t="s">
        <v>1679</v>
      </c>
      <c r="F1336" s="10" t="s">
        <v>53</v>
      </c>
      <c r="G1336" s="10">
        <v>3</v>
      </c>
    </row>
    <row r="1337" spans="2:7" x14ac:dyDescent="0.2">
      <c r="B1337" s="10">
        <v>9001336</v>
      </c>
      <c r="C1337" s="10" t="s">
        <v>1394</v>
      </c>
      <c r="D1337" s="10" t="s">
        <v>2970</v>
      </c>
      <c r="E1337" s="10" t="s">
        <v>1679</v>
      </c>
      <c r="F1337" s="10" t="s">
        <v>50</v>
      </c>
      <c r="G1337" s="10">
        <v>2</v>
      </c>
    </row>
    <row r="1338" spans="2:7" x14ac:dyDescent="0.2">
      <c r="B1338" s="10">
        <v>9001337</v>
      </c>
      <c r="C1338" s="10" t="s">
        <v>1395</v>
      </c>
      <c r="D1338" s="10" t="s">
        <v>2971</v>
      </c>
      <c r="E1338" s="10" t="s">
        <v>1680</v>
      </c>
      <c r="F1338" s="10" t="s">
        <v>48</v>
      </c>
      <c r="G1338" s="10">
        <v>3</v>
      </c>
    </row>
    <row r="1339" spans="2:7" x14ac:dyDescent="0.2">
      <c r="B1339" s="10">
        <v>9001338</v>
      </c>
      <c r="C1339" s="10" t="s">
        <v>1396</v>
      </c>
      <c r="D1339" s="10" t="s">
        <v>2972</v>
      </c>
      <c r="E1339" s="10" t="s">
        <v>1680</v>
      </c>
      <c r="F1339" s="10" t="s">
        <v>53</v>
      </c>
      <c r="G1339" s="10">
        <v>6</v>
      </c>
    </row>
    <row r="1340" spans="2:7" x14ac:dyDescent="0.2">
      <c r="B1340" s="10">
        <v>9001339</v>
      </c>
      <c r="C1340" s="10" t="s">
        <v>1397</v>
      </c>
      <c r="D1340" s="10" t="s">
        <v>2973</v>
      </c>
      <c r="E1340" s="10" t="s">
        <v>1679</v>
      </c>
      <c r="F1340" s="10" t="s">
        <v>50</v>
      </c>
      <c r="G1340" s="10">
        <v>7</v>
      </c>
    </row>
    <row r="1341" spans="2:7" x14ac:dyDescent="0.2">
      <c r="B1341" s="10">
        <v>9001340</v>
      </c>
      <c r="C1341" s="10" t="s">
        <v>1398</v>
      </c>
      <c r="D1341" s="10" t="s">
        <v>2974</v>
      </c>
      <c r="E1341" s="10" t="s">
        <v>1679</v>
      </c>
      <c r="F1341" s="10" t="s">
        <v>52</v>
      </c>
      <c r="G1341" s="10">
        <v>8</v>
      </c>
    </row>
    <row r="1342" spans="2:7" x14ac:dyDescent="0.2">
      <c r="B1342" s="10">
        <v>9001341</v>
      </c>
      <c r="C1342" s="10" t="s">
        <v>1399</v>
      </c>
      <c r="D1342" s="10" t="s">
        <v>2975</v>
      </c>
      <c r="E1342" s="10" t="s">
        <v>1679</v>
      </c>
      <c r="F1342" s="10" t="s">
        <v>51</v>
      </c>
      <c r="G1342" s="10">
        <v>8</v>
      </c>
    </row>
    <row r="1343" spans="2:7" x14ac:dyDescent="0.2">
      <c r="B1343" s="10">
        <v>9001342</v>
      </c>
      <c r="C1343" s="10" t="s">
        <v>1400</v>
      </c>
      <c r="D1343" s="10" t="s">
        <v>2976</v>
      </c>
      <c r="E1343" s="10" t="s">
        <v>1680</v>
      </c>
      <c r="F1343" s="10" t="s">
        <v>49</v>
      </c>
      <c r="G1343" s="10">
        <v>8</v>
      </c>
    </row>
    <row r="1344" spans="2:7" x14ac:dyDescent="0.2">
      <c r="B1344" s="10">
        <v>9001343</v>
      </c>
      <c r="C1344" s="10" t="s">
        <v>1401</v>
      </c>
      <c r="D1344" s="10" t="s">
        <v>2977</v>
      </c>
      <c r="E1344" s="10" t="s">
        <v>1680</v>
      </c>
      <c r="F1344" s="10" t="s">
        <v>52</v>
      </c>
      <c r="G1344" s="10">
        <v>4</v>
      </c>
    </row>
    <row r="1345" spans="2:7" x14ac:dyDescent="0.2">
      <c r="B1345" s="10">
        <v>9001344</v>
      </c>
      <c r="C1345" s="10" t="s">
        <v>1402</v>
      </c>
      <c r="D1345" s="10" t="s">
        <v>2978</v>
      </c>
      <c r="E1345" s="10" t="s">
        <v>1679</v>
      </c>
      <c r="F1345" s="10" t="s">
        <v>49</v>
      </c>
      <c r="G1345" s="10">
        <v>8</v>
      </c>
    </row>
    <row r="1346" spans="2:7" x14ac:dyDescent="0.2">
      <c r="B1346" s="10">
        <v>9001345</v>
      </c>
      <c r="C1346" s="10" t="s">
        <v>1403</v>
      </c>
      <c r="D1346" s="10" t="s">
        <v>2979</v>
      </c>
      <c r="E1346" s="10" t="s">
        <v>1680</v>
      </c>
      <c r="F1346" s="10" t="s">
        <v>50</v>
      </c>
      <c r="G1346" s="10">
        <v>5</v>
      </c>
    </row>
    <row r="1347" spans="2:7" x14ac:dyDescent="0.2">
      <c r="B1347" s="10">
        <v>9001346</v>
      </c>
      <c r="C1347" s="10" t="s">
        <v>1404</v>
      </c>
      <c r="D1347" s="10" t="s">
        <v>2980</v>
      </c>
      <c r="E1347" s="10" t="s">
        <v>1679</v>
      </c>
      <c r="F1347" s="10" t="s">
        <v>49</v>
      </c>
      <c r="G1347" s="10">
        <v>10</v>
      </c>
    </row>
    <row r="1348" spans="2:7" x14ac:dyDescent="0.2">
      <c r="B1348" s="10">
        <v>9001347</v>
      </c>
      <c r="C1348" s="10" t="s">
        <v>1405</v>
      </c>
      <c r="D1348" s="10" t="s">
        <v>2981</v>
      </c>
      <c r="E1348" s="10" t="s">
        <v>1680</v>
      </c>
      <c r="F1348" s="10" t="s">
        <v>48</v>
      </c>
      <c r="G1348" s="10">
        <v>8</v>
      </c>
    </row>
    <row r="1349" spans="2:7" x14ac:dyDescent="0.2">
      <c r="B1349" s="10">
        <v>9001348</v>
      </c>
      <c r="C1349" s="10" t="s">
        <v>1406</v>
      </c>
      <c r="D1349" s="10" t="s">
        <v>2982</v>
      </c>
      <c r="E1349" s="10" t="s">
        <v>1680</v>
      </c>
      <c r="F1349" s="10" t="s">
        <v>48</v>
      </c>
      <c r="G1349" s="10">
        <v>1</v>
      </c>
    </row>
    <row r="1350" spans="2:7" x14ac:dyDescent="0.2">
      <c r="B1350" s="10">
        <v>9001349</v>
      </c>
      <c r="C1350" s="10" t="s">
        <v>1407</v>
      </c>
      <c r="D1350" s="10" t="s">
        <v>2983</v>
      </c>
      <c r="E1350" s="10" t="s">
        <v>1680</v>
      </c>
      <c r="F1350" s="10" t="s">
        <v>52</v>
      </c>
      <c r="G1350" s="10">
        <v>2</v>
      </c>
    </row>
    <row r="1351" spans="2:7" x14ac:dyDescent="0.2">
      <c r="B1351" s="10">
        <v>9001350</v>
      </c>
      <c r="C1351" s="10" t="s">
        <v>1408</v>
      </c>
      <c r="D1351" s="10" t="s">
        <v>2984</v>
      </c>
      <c r="E1351" s="10" t="s">
        <v>1680</v>
      </c>
      <c r="F1351" s="10" t="s">
        <v>49</v>
      </c>
      <c r="G1351" s="10">
        <v>2</v>
      </c>
    </row>
    <row r="1352" spans="2:7" x14ac:dyDescent="0.2">
      <c r="B1352" s="10">
        <v>9001351</v>
      </c>
      <c r="C1352" s="10" t="s">
        <v>1409</v>
      </c>
      <c r="D1352" s="10" t="s">
        <v>2985</v>
      </c>
      <c r="E1352" s="10" t="s">
        <v>1679</v>
      </c>
      <c r="F1352" s="10" t="s">
        <v>53</v>
      </c>
      <c r="G1352" s="10">
        <v>10</v>
      </c>
    </row>
    <row r="1353" spans="2:7" x14ac:dyDescent="0.2">
      <c r="B1353" s="10">
        <v>9001352</v>
      </c>
      <c r="C1353" s="10" t="s">
        <v>1410</v>
      </c>
      <c r="D1353" s="10" t="s">
        <v>2986</v>
      </c>
      <c r="E1353" s="10" t="s">
        <v>1680</v>
      </c>
      <c r="F1353" s="10" t="s">
        <v>52</v>
      </c>
      <c r="G1353" s="10">
        <v>2</v>
      </c>
    </row>
    <row r="1354" spans="2:7" x14ac:dyDescent="0.2">
      <c r="B1354" s="10">
        <v>9001353</v>
      </c>
      <c r="C1354" s="10" t="s">
        <v>1411</v>
      </c>
      <c r="D1354" s="10" t="s">
        <v>2987</v>
      </c>
      <c r="E1354" s="10" t="s">
        <v>1679</v>
      </c>
      <c r="F1354" s="10" t="s">
        <v>53</v>
      </c>
      <c r="G1354" s="10">
        <v>9</v>
      </c>
    </row>
    <row r="1355" spans="2:7" x14ac:dyDescent="0.2">
      <c r="B1355" s="10">
        <v>9001354</v>
      </c>
      <c r="C1355" s="10" t="s">
        <v>1412</v>
      </c>
      <c r="D1355" s="10" t="s">
        <v>2988</v>
      </c>
      <c r="E1355" s="10" t="s">
        <v>1680</v>
      </c>
      <c r="F1355" s="10" t="s">
        <v>51</v>
      </c>
      <c r="G1355" s="10">
        <v>10</v>
      </c>
    </row>
    <row r="1356" spans="2:7" x14ac:dyDescent="0.2">
      <c r="B1356" s="10">
        <v>9001355</v>
      </c>
      <c r="C1356" s="10" t="s">
        <v>1413</v>
      </c>
      <c r="D1356" s="10" t="s">
        <v>2989</v>
      </c>
      <c r="E1356" s="10" t="s">
        <v>1679</v>
      </c>
      <c r="F1356" s="10" t="s">
        <v>48</v>
      </c>
      <c r="G1356" s="10">
        <v>3</v>
      </c>
    </row>
    <row r="1357" spans="2:7" x14ac:dyDescent="0.2">
      <c r="B1357" s="10">
        <v>9001356</v>
      </c>
      <c r="C1357" s="10" t="s">
        <v>1414</v>
      </c>
      <c r="D1357" s="10" t="s">
        <v>2990</v>
      </c>
      <c r="E1357" s="10" t="s">
        <v>1679</v>
      </c>
      <c r="F1357" s="10" t="s">
        <v>49</v>
      </c>
      <c r="G1357" s="10">
        <v>8</v>
      </c>
    </row>
    <row r="1358" spans="2:7" x14ac:dyDescent="0.2">
      <c r="B1358" s="10">
        <v>9001357</v>
      </c>
      <c r="C1358" s="10" t="s">
        <v>1415</v>
      </c>
      <c r="D1358" s="10" t="s">
        <v>2991</v>
      </c>
      <c r="E1358" s="10" t="s">
        <v>1680</v>
      </c>
      <c r="F1358" s="10" t="s">
        <v>51</v>
      </c>
      <c r="G1358" s="10">
        <v>10</v>
      </c>
    </row>
    <row r="1359" spans="2:7" x14ac:dyDescent="0.2">
      <c r="B1359" s="10">
        <v>9001358</v>
      </c>
      <c r="C1359" s="10" t="s">
        <v>1416</v>
      </c>
      <c r="D1359" s="10" t="s">
        <v>2992</v>
      </c>
      <c r="E1359" s="10" t="s">
        <v>1679</v>
      </c>
      <c r="F1359" s="10" t="s">
        <v>49</v>
      </c>
      <c r="G1359" s="10">
        <v>1</v>
      </c>
    </row>
    <row r="1360" spans="2:7" x14ac:dyDescent="0.2">
      <c r="B1360" s="10">
        <v>9001359</v>
      </c>
      <c r="C1360" s="10" t="s">
        <v>1417</v>
      </c>
      <c r="D1360" s="10" t="s">
        <v>1764</v>
      </c>
      <c r="E1360" s="10" t="s">
        <v>1680</v>
      </c>
      <c r="F1360" s="10" t="s">
        <v>49</v>
      </c>
      <c r="G1360" s="10">
        <v>10</v>
      </c>
    </row>
    <row r="1361" spans="2:7" x14ac:dyDescent="0.2">
      <c r="B1361" s="10">
        <v>9001360</v>
      </c>
      <c r="C1361" s="10" t="s">
        <v>1418</v>
      </c>
      <c r="D1361" s="10" t="s">
        <v>2993</v>
      </c>
      <c r="E1361" s="10" t="s">
        <v>1680</v>
      </c>
      <c r="F1361" s="10" t="s">
        <v>51</v>
      </c>
      <c r="G1361" s="10">
        <v>6</v>
      </c>
    </row>
    <row r="1362" spans="2:7" x14ac:dyDescent="0.2">
      <c r="B1362" s="10">
        <v>9001361</v>
      </c>
      <c r="C1362" s="10" t="s">
        <v>1419</v>
      </c>
      <c r="D1362" s="10" t="s">
        <v>2994</v>
      </c>
      <c r="E1362" s="10" t="s">
        <v>1679</v>
      </c>
      <c r="F1362" s="10" t="s">
        <v>50</v>
      </c>
      <c r="G1362" s="10">
        <v>3</v>
      </c>
    </row>
    <row r="1363" spans="2:7" x14ac:dyDescent="0.2">
      <c r="B1363" s="10">
        <v>9001362</v>
      </c>
      <c r="C1363" s="10" t="s">
        <v>1420</v>
      </c>
      <c r="D1363" s="10" t="s">
        <v>2995</v>
      </c>
      <c r="E1363" s="10" t="s">
        <v>1680</v>
      </c>
      <c r="F1363" s="10" t="s">
        <v>50</v>
      </c>
      <c r="G1363" s="10">
        <v>7</v>
      </c>
    </row>
    <row r="1364" spans="2:7" x14ac:dyDescent="0.2">
      <c r="B1364" s="10">
        <v>9001363</v>
      </c>
      <c r="C1364" s="10" t="s">
        <v>1421</v>
      </c>
      <c r="D1364" s="10" t="s">
        <v>2996</v>
      </c>
      <c r="E1364" s="10" t="s">
        <v>1680</v>
      </c>
      <c r="F1364" s="10" t="s">
        <v>48</v>
      </c>
      <c r="G1364" s="10">
        <v>2</v>
      </c>
    </row>
    <row r="1365" spans="2:7" x14ac:dyDescent="0.2">
      <c r="B1365" s="10">
        <v>9001364</v>
      </c>
      <c r="C1365" s="10" t="s">
        <v>1422</v>
      </c>
      <c r="D1365" s="10" t="s">
        <v>2997</v>
      </c>
      <c r="E1365" s="10" t="s">
        <v>1679</v>
      </c>
      <c r="F1365" s="10" t="s">
        <v>52</v>
      </c>
      <c r="G1365" s="10">
        <v>8</v>
      </c>
    </row>
    <row r="1366" spans="2:7" x14ac:dyDescent="0.2">
      <c r="B1366" s="10">
        <v>9001365</v>
      </c>
      <c r="C1366" s="10" t="s">
        <v>1423</v>
      </c>
      <c r="D1366" s="10" t="s">
        <v>2998</v>
      </c>
      <c r="E1366" s="10" t="s">
        <v>1680</v>
      </c>
      <c r="F1366" s="10" t="s">
        <v>53</v>
      </c>
      <c r="G1366" s="10">
        <v>7</v>
      </c>
    </row>
    <row r="1367" spans="2:7" x14ac:dyDescent="0.2">
      <c r="B1367" s="10">
        <v>9001366</v>
      </c>
      <c r="C1367" s="10" t="s">
        <v>1424</v>
      </c>
      <c r="D1367" s="10" t="s">
        <v>1837</v>
      </c>
      <c r="E1367" s="10" t="s">
        <v>1679</v>
      </c>
      <c r="F1367" s="10" t="s">
        <v>49</v>
      </c>
      <c r="G1367" s="10">
        <v>8</v>
      </c>
    </row>
    <row r="1368" spans="2:7" x14ac:dyDescent="0.2">
      <c r="B1368" s="10">
        <v>9001367</v>
      </c>
      <c r="C1368" s="10" t="s">
        <v>1425</v>
      </c>
      <c r="D1368" s="10" t="s">
        <v>2999</v>
      </c>
      <c r="E1368" s="10" t="s">
        <v>1679</v>
      </c>
      <c r="F1368" s="10" t="s">
        <v>51</v>
      </c>
      <c r="G1368" s="10">
        <v>7</v>
      </c>
    </row>
    <row r="1369" spans="2:7" x14ac:dyDescent="0.2">
      <c r="B1369" s="10">
        <v>9001368</v>
      </c>
      <c r="C1369" s="10" t="s">
        <v>1426</v>
      </c>
      <c r="D1369" s="10" t="s">
        <v>3000</v>
      </c>
      <c r="E1369" s="10" t="s">
        <v>1680</v>
      </c>
      <c r="F1369" s="10" t="s">
        <v>50</v>
      </c>
      <c r="G1369" s="10">
        <v>7</v>
      </c>
    </row>
    <row r="1370" spans="2:7" x14ac:dyDescent="0.2">
      <c r="B1370" s="10">
        <v>9001369</v>
      </c>
      <c r="C1370" s="10" t="s">
        <v>1427</v>
      </c>
      <c r="D1370" s="10" t="s">
        <v>2863</v>
      </c>
      <c r="E1370" s="10" t="s">
        <v>1680</v>
      </c>
      <c r="F1370" s="10" t="s">
        <v>48</v>
      </c>
      <c r="G1370" s="10">
        <v>4</v>
      </c>
    </row>
    <row r="1371" spans="2:7" x14ac:dyDescent="0.2">
      <c r="B1371" s="10">
        <v>9001370</v>
      </c>
      <c r="C1371" s="10" t="s">
        <v>1428</v>
      </c>
      <c r="D1371" s="10" t="s">
        <v>3001</v>
      </c>
      <c r="E1371" s="10" t="s">
        <v>1679</v>
      </c>
      <c r="F1371" s="10" t="s">
        <v>48</v>
      </c>
      <c r="G1371" s="10">
        <v>1</v>
      </c>
    </row>
    <row r="1372" spans="2:7" x14ac:dyDescent="0.2">
      <c r="B1372" s="10">
        <v>9001371</v>
      </c>
      <c r="C1372" s="10" t="s">
        <v>1429</v>
      </c>
      <c r="D1372" s="10" t="s">
        <v>3002</v>
      </c>
      <c r="E1372" s="10" t="s">
        <v>1679</v>
      </c>
      <c r="F1372" s="10" t="s">
        <v>53</v>
      </c>
      <c r="G1372" s="10">
        <v>10</v>
      </c>
    </row>
    <row r="1373" spans="2:7" x14ac:dyDescent="0.2">
      <c r="B1373" s="10">
        <v>9001372</v>
      </c>
      <c r="C1373" s="10" t="s">
        <v>1430</v>
      </c>
      <c r="D1373" s="10" t="s">
        <v>3003</v>
      </c>
      <c r="E1373" s="10" t="s">
        <v>1679</v>
      </c>
      <c r="F1373" s="10" t="s">
        <v>51</v>
      </c>
      <c r="G1373" s="10">
        <v>8</v>
      </c>
    </row>
    <row r="1374" spans="2:7" x14ac:dyDescent="0.2">
      <c r="B1374" s="10">
        <v>9001373</v>
      </c>
      <c r="C1374" s="10" t="s">
        <v>1431</v>
      </c>
      <c r="D1374" s="10" t="s">
        <v>3004</v>
      </c>
      <c r="E1374" s="10" t="s">
        <v>1680</v>
      </c>
      <c r="F1374" s="10" t="s">
        <v>49</v>
      </c>
      <c r="G1374" s="10">
        <v>5</v>
      </c>
    </row>
    <row r="1375" spans="2:7" x14ac:dyDescent="0.2">
      <c r="B1375" s="10">
        <v>9001374</v>
      </c>
      <c r="C1375" s="10" t="s">
        <v>1432</v>
      </c>
      <c r="D1375" s="10" t="s">
        <v>2262</v>
      </c>
      <c r="E1375" s="10" t="s">
        <v>1679</v>
      </c>
      <c r="F1375" s="10" t="s">
        <v>53</v>
      </c>
      <c r="G1375" s="10">
        <v>1</v>
      </c>
    </row>
    <row r="1376" spans="2:7" x14ac:dyDescent="0.2">
      <c r="B1376" s="10">
        <v>9001375</v>
      </c>
      <c r="C1376" s="10" t="s">
        <v>1433</v>
      </c>
      <c r="D1376" s="10" t="s">
        <v>3005</v>
      </c>
      <c r="E1376" s="10" t="s">
        <v>1679</v>
      </c>
      <c r="F1376" s="10" t="s">
        <v>53</v>
      </c>
      <c r="G1376" s="10">
        <v>6</v>
      </c>
    </row>
    <row r="1377" spans="2:7" x14ac:dyDescent="0.2">
      <c r="B1377" s="10">
        <v>9001376</v>
      </c>
      <c r="C1377" s="10" t="s">
        <v>1434</v>
      </c>
      <c r="D1377" s="10" t="s">
        <v>3006</v>
      </c>
      <c r="E1377" s="10" t="s">
        <v>1680</v>
      </c>
      <c r="F1377" s="10" t="s">
        <v>49</v>
      </c>
      <c r="G1377" s="10">
        <v>8</v>
      </c>
    </row>
    <row r="1378" spans="2:7" x14ac:dyDescent="0.2">
      <c r="B1378" s="10">
        <v>9001377</v>
      </c>
      <c r="C1378" s="10" t="s">
        <v>1435</v>
      </c>
      <c r="D1378" s="10" t="s">
        <v>3007</v>
      </c>
      <c r="E1378" s="10" t="s">
        <v>1680</v>
      </c>
      <c r="F1378" s="10" t="s">
        <v>49</v>
      </c>
      <c r="G1378" s="10">
        <v>9</v>
      </c>
    </row>
    <row r="1379" spans="2:7" x14ac:dyDescent="0.2">
      <c r="B1379" s="10">
        <v>9001378</v>
      </c>
      <c r="C1379" s="10" t="s">
        <v>1436</v>
      </c>
      <c r="D1379" s="10" t="s">
        <v>3008</v>
      </c>
      <c r="E1379" s="10" t="s">
        <v>1679</v>
      </c>
      <c r="F1379" s="10" t="s">
        <v>48</v>
      </c>
      <c r="G1379" s="10">
        <v>8</v>
      </c>
    </row>
    <row r="1380" spans="2:7" x14ac:dyDescent="0.2">
      <c r="B1380" s="10">
        <v>9001379</v>
      </c>
      <c r="C1380" s="10" t="s">
        <v>1437</v>
      </c>
      <c r="D1380" s="10" t="s">
        <v>3009</v>
      </c>
      <c r="E1380" s="10" t="s">
        <v>1680</v>
      </c>
      <c r="F1380" s="10" t="s">
        <v>53</v>
      </c>
      <c r="G1380" s="10">
        <v>1</v>
      </c>
    </row>
    <row r="1381" spans="2:7" x14ac:dyDescent="0.2">
      <c r="B1381" s="10">
        <v>9001380</v>
      </c>
      <c r="C1381" s="10" t="s">
        <v>1438</v>
      </c>
      <c r="D1381" s="10" t="s">
        <v>1854</v>
      </c>
      <c r="E1381" s="10" t="s">
        <v>1680</v>
      </c>
      <c r="F1381" s="10" t="s">
        <v>50</v>
      </c>
      <c r="G1381" s="10">
        <v>7</v>
      </c>
    </row>
    <row r="1382" spans="2:7" x14ac:dyDescent="0.2">
      <c r="B1382" s="10">
        <v>9001381</v>
      </c>
      <c r="C1382" s="10" t="s">
        <v>1439</v>
      </c>
      <c r="D1382" s="10" t="s">
        <v>3010</v>
      </c>
      <c r="E1382" s="10" t="s">
        <v>1679</v>
      </c>
      <c r="F1382" s="10" t="s">
        <v>49</v>
      </c>
      <c r="G1382" s="10">
        <v>5</v>
      </c>
    </row>
    <row r="1383" spans="2:7" x14ac:dyDescent="0.2">
      <c r="B1383" s="10">
        <v>9001382</v>
      </c>
      <c r="C1383" s="10" t="s">
        <v>1440</v>
      </c>
      <c r="D1383" s="10" t="s">
        <v>3011</v>
      </c>
      <c r="E1383" s="10" t="s">
        <v>1679</v>
      </c>
      <c r="F1383" s="10" t="s">
        <v>51</v>
      </c>
      <c r="G1383" s="10">
        <v>9</v>
      </c>
    </row>
    <row r="1384" spans="2:7" x14ac:dyDescent="0.2">
      <c r="B1384" s="10">
        <v>9001383</v>
      </c>
      <c r="C1384" s="10" t="s">
        <v>1441</v>
      </c>
      <c r="D1384" s="10" t="s">
        <v>3012</v>
      </c>
      <c r="E1384" s="10" t="s">
        <v>1680</v>
      </c>
      <c r="F1384" s="10" t="s">
        <v>52</v>
      </c>
      <c r="G1384" s="10">
        <v>8</v>
      </c>
    </row>
    <row r="1385" spans="2:7" x14ac:dyDescent="0.2">
      <c r="B1385" s="10">
        <v>9001384</v>
      </c>
      <c r="C1385" s="10" t="s">
        <v>1442</v>
      </c>
      <c r="D1385" s="10" t="s">
        <v>3013</v>
      </c>
      <c r="E1385" s="10" t="s">
        <v>1679</v>
      </c>
      <c r="F1385" s="10" t="s">
        <v>51</v>
      </c>
      <c r="G1385" s="10">
        <v>2</v>
      </c>
    </row>
    <row r="1386" spans="2:7" x14ac:dyDescent="0.2">
      <c r="B1386" s="10">
        <v>9001385</v>
      </c>
      <c r="C1386" s="10" t="s">
        <v>1443</v>
      </c>
      <c r="D1386" s="10" t="s">
        <v>3014</v>
      </c>
      <c r="E1386" s="10" t="s">
        <v>1679</v>
      </c>
      <c r="F1386" s="10" t="s">
        <v>48</v>
      </c>
      <c r="G1386" s="10">
        <v>6</v>
      </c>
    </row>
    <row r="1387" spans="2:7" x14ac:dyDescent="0.2">
      <c r="B1387" s="10">
        <v>9001386</v>
      </c>
      <c r="C1387" s="10" t="s">
        <v>1444</v>
      </c>
      <c r="D1387" s="10" t="s">
        <v>3015</v>
      </c>
      <c r="E1387" s="10" t="s">
        <v>1679</v>
      </c>
      <c r="F1387" s="10" t="s">
        <v>50</v>
      </c>
      <c r="G1387" s="10">
        <v>9</v>
      </c>
    </row>
    <row r="1388" spans="2:7" x14ac:dyDescent="0.2">
      <c r="B1388" s="10">
        <v>9001387</v>
      </c>
      <c r="C1388" s="10" t="s">
        <v>1445</v>
      </c>
      <c r="D1388" s="10" t="s">
        <v>3016</v>
      </c>
      <c r="E1388" s="10" t="s">
        <v>1680</v>
      </c>
      <c r="F1388" s="10" t="s">
        <v>50</v>
      </c>
      <c r="G1388" s="10">
        <v>5</v>
      </c>
    </row>
    <row r="1389" spans="2:7" x14ac:dyDescent="0.2">
      <c r="B1389" s="10">
        <v>9001388</v>
      </c>
      <c r="C1389" s="10" t="s">
        <v>1446</v>
      </c>
      <c r="D1389" s="10" t="s">
        <v>2031</v>
      </c>
      <c r="E1389" s="10" t="s">
        <v>1679</v>
      </c>
      <c r="F1389" s="10" t="s">
        <v>48</v>
      </c>
      <c r="G1389" s="10">
        <v>5</v>
      </c>
    </row>
    <row r="1390" spans="2:7" x14ac:dyDescent="0.2">
      <c r="B1390" s="10">
        <v>9001389</v>
      </c>
      <c r="C1390" s="10" t="s">
        <v>1447</v>
      </c>
      <c r="D1390" s="10" t="s">
        <v>3017</v>
      </c>
      <c r="E1390" s="10" t="s">
        <v>1679</v>
      </c>
      <c r="F1390" s="10" t="s">
        <v>51</v>
      </c>
      <c r="G1390" s="10">
        <v>5</v>
      </c>
    </row>
    <row r="1391" spans="2:7" x14ac:dyDescent="0.2">
      <c r="B1391" s="10">
        <v>9001390</v>
      </c>
      <c r="C1391" s="10" t="s">
        <v>1448</v>
      </c>
      <c r="D1391" s="10" t="s">
        <v>3018</v>
      </c>
      <c r="E1391" s="10" t="s">
        <v>1679</v>
      </c>
      <c r="F1391" s="10" t="s">
        <v>50</v>
      </c>
      <c r="G1391" s="10">
        <v>2</v>
      </c>
    </row>
    <row r="1392" spans="2:7" x14ac:dyDescent="0.2">
      <c r="B1392" s="10">
        <v>9001391</v>
      </c>
      <c r="C1392" s="10" t="s">
        <v>1449</v>
      </c>
      <c r="D1392" s="10" t="s">
        <v>3019</v>
      </c>
      <c r="E1392" s="10" t="s">
        <v>1679</v>
      </c>
      <c r="F1392" s="10" t="s">
        <v>52</v>
      </c>
      <c r="G1392" s="10">
        <v>3</v>
      </c>
    </row>
    <row r="1393" spans="2:7" x14ac:dyDescent="0.2">
      <c r="B1393" s="10">
        <v>9001392</v>
      </c>
      <c r="C1393" s="10" t="s">
        <v>1450</v>
      </c>
      <c r="D1393" s="10" t="s">
        <v>3020</v>
      </c>
      <c r="E1393" s="10" t="s">
        <v>1680</v>
      </c>
      <c r="F1393" s="10" t="s">
        <v>48</v>
      </c>
      <c r="G1393" s="10">
        <v>7</v>
      </c>
    </row>
    <row r="1394" spans="2:7" x14ac:dyDescent="0.2">
      <c r="B1394" s="10">
        <v>9001393</v>
      </c>
      <c r="C1394" s="10" t="s">
        <v>1451</v>
      </c>
      <c r="D1394" s="10" t="s">
        <v>3021</v>
      </c>
      <c r="E1394" s="10" t="s">
        <v>1680</v>
      </c>
      <c r="F1394" s="10" t="s">
        <v>52</v>
      </c>
      <c r="G1394" s="10">
        <v>4</v>
      </c>
    </row>
    <row r="1395" spans="2:7" x14ac:dyDescent="0.2">
      <c r="B1395" s="10">
        <v>9001394</v>
      </c>
      <c r="C1395" s="10" t="s">
        <v>1452</v>
      </c>
      <c r="D1395" s="10" t="s">
        <v>3022</v>
      </c>
      <c r="E1395" s="10" t="s">
        <v>1680</v>
      </c>
      <c r="F1395" s="10" t="s">
        <v>52</v>
      </c>
      <c r="G1395" s="10">
        <v>7</v>
      </c>
    </row>
    <row r="1396" spans="2:7" x14ac:dyDescent="0.2">
      <c r="B1396" s="10">
        <v>9001395</v>
      </c>
      <c r="C1396" s="10" t="s">
        <v>1453</v>
      </c>
      <c r="D1396" s="10" t="s">
        <v>3023</v>
      </c>
      <c r="E1396" s="10" t="s">
        <v>1680</v>
      </c>
      <c r="F1396" s="10" t="s">
        <v>50</v>
      </c>
      <c r="G1396" s="10">
        <v>3</v>
      </c>
    </row>
    <row r="1397" spans="2:7" x14ac:dyDescent="0.2">
      <c r="B1397" s="10">
        <v>9001396</v>
      </c>
      <c r="C1397" s="10" t="s">
        <v>1454</v>
      </c>
      <c r="D1397" s="10" t="s">
        <v>3024</v>
      </c>
      <c r="E1397" s="10" t="s">
        <v>1680</v>
      </c>
      <c r="F1397" s="10" t="s">
        <v>52</v>
      </c>
      <c r="G1397" s="10">
        <v>1</v>
      </c>
    </row>
    <row r="1398" spans="2:7" x14ac:dyDescent="0.2">
      <c r="B1398" s="10">
        <v>9001397</v>
      </c>
      <c r="C1398" s="10" t="s">
        <v>1455</v>
      </c>
      <c r="D1398" s="10" t="s">
        <v>3025</v>
      </c>
      <c r="E1398" s="10" t="s">
        <v>1679</v>
      </c>
      <c r="F1398" s="10" t="s">
        <v>51</v>
      </c>
      <c r="G1398" s="10">
        <v>6</v>
      </c>
    </row>
    <row r="1399" spans="2:7" x14ac:dyDescent="0.2">
      <c r="B1399" s="10">
        <v>9001398</v>
      </c>
      <c r="C1399" s="10" t="s">
        <v>1456</v>
      </c>
      <c r="D1399" s="10" t="s">
        <v>3026</v>
      </c>
      <c r="E1399" s="10" t="s">
        <v>1679</v>
      </c>
      <c r="F1399" s="10" t="s">
        <v>48</v>
      </c>
      <c r="G1399" s="10">
        <v>7</v>
      </c>
    </row>
    <row r="1400" spans="2:7" x14ac:dyDescent="0.2">
      <c r="B1400" s="10">
        <v>9001399</v>
      </c>
      <c r="C1400" s="10" t="s">
        <v>1457</v>
      </c>
      <c r="D1400" s="10" t="s">
        <v>3027</v>
      </c>
      <c r="E1400" s="10" t="s">
        <v>1680</v>
      </c>
      <c r="F1400" s="10" t="s">
        <v>49</v>
      </c>
      <c r="G1400" s="10">
        <v>4</v>
      </c>
    </row>
    <row r="1401" spans="2:7" x14ac:dyDescent="0.2">
      <c r="B1401" s="10">
        <v>9001400</v>
      </c>
      <c r="C1401" s="10" t="s">
        <v>1458</v>
      </c>
      <c r="D1401" s="10" t="s">
        <v>3028</v>
      </c>
      <c r="E1401" s="10" t="s">
        <v>1680</v>
      </c>
      <c r="F1401" s="10" t="s">
        <v>53</v>
      </c>
      <c r="G1401" s="10">
        <v>3</v>
      </c>
    </row>
    <row r="1402" spans="2:7" x14ac:dyDescent="0.2">
      <c r="B1402" s="10">
        <v>9001401</v>
      </c>
      <c r="C1402" s="10" t="s">
        <v>1459</v>
      </c>
      <c r="D1402" s="10" t="s">
        <v>3029</v>
      </c>
      <c r="E1402" s="10" t="s">
        <v>1679</v>
      </c>
      <c r="F1402" s="10" t="s">
        <v>49</v>
      </c>
      <c r="G1402" s="10">
        <v>3</v>
      </c>
    </row>
    <row r="1403" spans="2:7" x14ac:dyDescent="0.2">
      <c r="B1403" s="10">
        <v>9001402</v>
      </c>
      <c r="C1403" s="10" t="s">
        <v>1460</v>
      </c>
      <c r="D1403" s="10" t="s">
        <v>3030</v>
      </c>
      <c r="E1403" s="10" t="s">
        <v>1679</v>
      </c>
      <c r="F1403" s="10" t="s">
        <v>51</v>
      </c>
      <c r="G1403" s="10">
        <v>7</v>
      </c>
    </row>
    <row r="1404" spans="2:7" x14ac:dyDescent="0.2">
      <c r="B1404" s="10">
        <v>9001403</v>
      </c>
      <c r="C1404" s="10" t="s">
        <v>1461</v>
      </c>
      <c r="D1404" s="10" t="s">
        <v>3031</v>
      </c>
      <c r="E1404" s="10" t="s">
        <v>1679</v>
      </c>
      <c r="F1404" s="10" t="s">
        <v>48</v>
      </c>
      <c r="G1404" s="10">
        <v>1</v>
      </c>
    </row>
    <row r="1405" spans="2:7" x14ac:dyDescent="0.2">
      <c r="B1405" s="10">
        <v>9001404</v>
      </c>
      <c r="C1405" s="10" t="s">
        <v>1462</v>
      </c>
      <c r="D1405" s="10" t="s">
        <v>3032</v>
      </c>
      <c r="E1405" s="10" t="s">
        <v>1680</v>
      </c>
      <c r="F1405" s="10" t="s">
        <v>50</v>
      </c>
      <c r="G1405" s="10">
        <v>10</v>
      </c>
    </row>
    <row r="1406" spans="2:7" x14ac:dyDescent="0.2">
      <c r="B1406" s="10">
        <v>9001405</v>
      </c>
      <c r="C1406" s="10" t="s">
        <v>1463</v>
      </c>
      <c r="D1406" s="10" t="s">
        <v>3033</v>
      </c>
      <c r="E1406" s="10" t="s">
        <v>1679</v>
      </c>
      <c r="F1406" s="10" t="s">
        <v>48</v>
      </c>
      <c r="G1406" s="10">
        <v>2</v>
      </c>
    </row>
    <row r="1407" spans="2:7" x14ac:dyDescent="0.2">
      <c r="B1407" s="10">
        <v>9001406</v>
      </c>
      <c r="C1407" s="10" t="s">
        <v>1464</v>
      </c>
      <c r="D1407" s="10" t="s">
        <v>3034</v>
      </c>
      <c r="E1407" s="10" t="s">
        <v>1679</v>
      </c>
      <c r="F1407" s="10" t="s">
        <v>48</v>
      </c>
      <c r="G1407" s="10">
        <v>8</v>
      </c>
    </row>
    <row r="1408" spans="2:7" x14ac:dyDescent="0.2">
      <c r="B1408" s="10">
        <v>9001407</v>
      </c>
      <c r="C1408" s="10" t="s">
        <v>1465</v>
      </c>
      <c r="D1408" s="10" t="s">
        <v>3035</v>
      </c>
      <c r="E1408" s="10" t="s">
        <v>1679</v>
      </c>
      <c r="F1408" s="10" t="s">
        <v>53</v>
      </c>
      <c r="G1408" s="10">
        <v>8</v>
      </c>
    </row>
    <row r="1409" spans="2:7" x14ac:dyDescent="0.2">
      <c r="B1409" s="10">
        <v>9001408</v>
      </c>
      <c r="C1409" s="10" t="s">
        <v>1466</v>
      </c>
      <c r="D1409" s="10" t="s">
        <v>3036</v>
      </c>
      <c r="E1409" s="10" t="s">
        <v>1680</v>
      </c>
      <c r="F1409" s="10" t="s">
        <v>49</v>
      </c>
      <c r="G1409" s="10">
        <v>6</v>
      </c>
    </row>
    <row r="1410" spans="2:7" x14ac:dyDescent="0.2">
      <c r="B1410" s="10">
        <v>9001409</v>
      </c>
      <c r="C1410" s="10" t="s">
        <v>1467</v>
      </c>
      <c r="D1410" s="10" t="s">
        <v>3037</v>
      </c>
      <c r="E1410" s="10" t="s">
        <v>1679</v>
      </c>
      <c r="F1410" s="10" t="s">
        <v>51</v>
      </c>
      <c r="G1410" s="10">
        <v>3</v>
      </c>
    </row>
    <row r="1411" spans="2:7" x14ac:dyDescent="0.2">
      <c r="B1411" s="10">
        <v>9001410</v>
      </c>
      <c r="C1411" s="10" t="s">
        <v>1468</v>
      </c>
      <c r="D1411" s="10" t="s">
        <v>3038</v>
      </c>
      <c r="E1411" s="10" t="s">
        <v>1679</v>
      </c>
      <c r="F1411" s="10" t="s">
        <v>53</v>
      </c>
      <c r="G1411" s="10">
        <v>6</v>
      </c>
    </row>
    <row r="1412" spans="2:7" x14ac:dyDescent="0.2">
      <c r="B1412" s="10">
        <v>9001411</v>
      </c>
      <c r="C1412" s="10" t="s">
        <v>1469</v>
      </c>
      <c r="D1412" s="10" t="s">
        <v>3039</v>
      </c>
      <c r="E1412" s="10" t="s">
        <v>1679</v>
      </c>
      <c r="F1412" s="10" t="s">
        <v>51</v>
      </c>
      <c r="G1412" s="10">
        <v>7</v>
      </c>
    </row>
    <row r="1413" spans="2:7" x14ac:dyDescent="0.2">
      <c r="B1413" s="10">
        <v>9001412</v>
      </c>
      <c r="C1413" s="10" t="s">
        <v>1470</v>
      </c>
      <c r="D1413" s="10" t="s">
        <v>3040</v>
      </c>
      <c r="E1413" s="10" t="s">
        <v>1680</v>
      </c>
      <c r="F1413" s="10" t="s">
        <v>53</v>
      </c>
      <c r="G1413" s="10">
        <v>3</v>
      </c>
    </row>
    <row r="1414" spans="2:7" x14ac:dyDescent="0.2">
      <c r="B1414" s="10">
        <v>9001413</v>
      </c>
      <c r="C1414" s="10" t="s">
        <v>1471</v>
      </c>
      <c r="D1414" s="10" t="s">
        <v>3041</v>
      </c>
      <c r="E1414" s="10" t="s">
        <v>1680</v>
      </c>
      <c r="F1414" s="10" t="s">
        <v>51</v>
      </c>
      <c r="G1414" s="10">
        <v>1</v>
      </c>
    </row>
    <row r="1415" spans="2:7" x14ac:dyDescent="0.2">
      <c r="B1415" s="10">
        <v>9001414</v>
      </c>
      <c r="C1415" s="10" t="s">
        <v>1472</v>
      </c>
      <c r="D1415" s="10" t="s">
        <v>3042</v>
      </c>
      <c r="E1415" s="10" t="s">
        <v>1680</v>
      </c>
      <c r="F1415" s="10" t="s">
        <v>48</v>
      </c>
      <c r="G1415" s="10">
        <v>3</v>
      </c>
    </row>
    <row r="1416" spans="2:7" x14ac:dyDescent="0.2">
      <c r="B1416" s="10">
        <v>9001415</v>
      </c>
      <c r="C1416" s="10" t="s">
        <v>1473</v>
      </c>
      <c r="D1416" s="10" t="s">
        <v>3043</v>
      </c>
      <c r="E1416" s="10" t="s">
        <v>1680</v>
      </c>
      <c r="F1416" s="10" t="s">
        <v>53</v>
      </c>
      <c r="G1416" s="10">
        <v>4</v>
      </c>
    </row>
    <row r="1417" spans="2:7" x14ac:dyDescent="0.2">
      <c r="B1417" s="10">
        <v>9001416</v>
      </c>
      <c r="C1417" s="10" t="s">
        <v>1474</v>
      </c>
      <c r="D1417" s="10" t="s">
        <v>3044</v>
      </c>
      <c r="E1417" s="10" t="s">
        <v>1680</v>
      </c>
      <c r="F1417" s="10" t="s">
        <v>51</v>
      </c>
      <c r="G1417" s="10">
        <v>4</v>
      </c>
    </row>
    <row r="1418" spans="2:7" x14ac:dyDescent="0.2">
      <c r="B1418" s="10">
        <v>9001417</v>
      </c>
      <c r="C1418" s="10" t="s">
        <v>1475</v>
      </c>
      <c r="D1418" s="10" t="s">
        <v>3045</v>
      </c>
      <c r="E1418" s="10" t="s">
        <v>1679</v>
      </c>
      <c r="F1418" s="10" t="s">
        <v>51</v>
      </c>
      <c r="G1418" s="10">
        <v>3</v>
      </c>
    </row>
    <row r="1419" spans="2:7" x14ac:dyDescent="0.2">
      <c r="B1419" s="10">
        <v>9001418</v>
      </c>
      <c r="C1419" s="10" t="s">
        <v>1476</v>
      </c>
      <c r="D1419" s="10" t="s">
        <v>3046</v>
      </c>
      <c r="E1419" s="10" t="s">
        <v>1679</v>
      </c>
      <c r="F1419" s="10" t="s">
        <v>51</v>
      </c>
      <c r="G1419" s="10">
        <v>1</v>
      </c>
    </row>
    <row r="1420" spans="2:7" x14ac:dyDescent="0.2">
      <c r="B1420" s="10">
        <v>9001419</v>
      </c>
      <c r="C1420" s="10" t="s">
        <v>1477</v>
      </c>
      <c r="D1420" s="10" t="s">
        <v>3047</v>
      </c>
      <c r="E1420" s="10" t="s">
        <v>1679</v>
      </c>
      <c r="F1420" s="10" t="s">
        <v>53</v>
      </c>
      <c r="G1420" s="10">
        <v>2</v>
      </c>
    </row>
    <row r="1421" spans="2:7" x14ac:dyDescent="0.2">
      <c r="B1421" s="10">
        <v>9001420</v>
      </c>
      <c r="C1421" s="10" t="s">
        <v>1478</v>
      </c>
      <c r="D1421" s="10" t="s">
        <v>3048</v>
      </c>
      <c r="E1421" s="10" t="s">
        <v>1679</v>
      </c>
      <c r="F1421" s="10" t="s">
        <v>51</v>
      </c>
      <c r="G1421" s="10">
        <v>6</v>
      </c>
    </row>
    <row r="1422" spans="2:7" x14ac:dyDescent="0.2">
      <c r="B1422" s="10">
        <v>9001421</v>
      </c>
      <c r="C1422" s="10" t="s">
        <v>1479</v>
      </c>
      <c r="D1422" s="10" t="s">
        <v>3049</v>
      </c>
      <c r="E1422" s="10" t="s">
        <v>1679</v>
      </c>
      <c r="F1422" s="10" t="s">
        <v>52</v>
      </c>
      <c r="G1422" s="10">
        <v>5</v>
      </c>
    </row>
    <row r="1423" spans="2:7" x14ac:dyDescent="0.2">
      <c r="B1423" s="10">
        <v>9001422</v>
      </c>
      <c r="C1423" s="10" t="s">
        <v>1480</v>
      </c>
      <c r="D1423" s="10" t="s">
        <v>3050</v>
      </c>
      <c r="E1423" s="10" t="s">
        <v>1679</v>
      </c>
      <c r="F1423" s="10" t="s">
        <v>52</v>
      </c>
      <c r="G1423" s="10">
        <v>10</v>
      </c>
    </row>
    <row r="1424" spans="2:7" x14ac:dyDescent="0.2">
      <c r="B1424" s="10">
        <v>9001423</v>
      </c>
      <c r="C1424" s="10" t="s">
        <v>1481</v>
      </c>
      <c r="D1424" s="10" t="s">
        <v>3051</v>
      </c>
      <c r="E1424" s="10" t="s">
        <v>1679</v>
      </c>
      <c r="F1424" s="10" t="s">
        <v>51</v>
      </c>
      <c r="G1424" s="10">
        <v>1</v>
      </c>
    </row>
    <row r="1425" spans="2:7" x14ac:dyDescent="0.2">
      <c r="B1425" s="10">
        <v>9001424</v>
      </c>
      <c r="C1425" s="10" t="s">
        <v>1482</v>
      </c>
      <c r="D1425" s="10" t="s">
        <v>3052</v>
      </c>
      <c r="E1425" s="10" t="s">
        <v>1680</v>
      </c>
      <c r="F1425" s="10" t="s">
        <v>51</v>
      </c>
      <c r="G1425" s="10">
        <v>3</v>
      </c>
    </row>
    <row r="1426" spans="2:7" x14ac:dyDescent="0.2">
      <c r="B1426" s="10">
        <v>9001425</v>
      </c>
      <c r="C1426" s="10" t="s">
        <v>1483</v>
      </c>
      <c r="D1426" s="10" t="s">
        <v>3053</v>
      </c>
      <c r="E1426" s="10" t="s">
        <v>1680</v>
      </c>
      <c r="F1426" s="10" t="s">
        <v>53</v>
      </c>
      <c r="G1426" s="10">
        <v>10</v>
      </c>
    </row>
    <row r="1427" spans="2:7" x14ac:dyDescent="0.2">
      <c r="B1427" s="10">
        <v>9001426</v>
      </c>
      <c r="C1427" s="10" t="s">
        <v>1484</v>
      </c>
      <c r="D1427" s="10" t="s">
        <v>3054</v>
      </c>
      <c r="E1427" s="10" t="s">
        <v>1679</v>
      </c>
      <c r="F1427" s="10" t="s">
        <v>52</v>
      </c>
      <c r="G1427" s="10">
        <v>10</v>
      </c>
    </row>
    <row r="1428" spans="2:7" x14ac:dyDescent="0.2">
      <c r="B1428" s="10">
        <v>9001427</v>
      </c>
      <c r="C1428" s="10" t="s">
        <v>1485</v>
      </c>
      <c r="D1428" s="10" t="s">
        <v>3055</v>
      </c>
      <c r="E1428" s="10" t="s">
        <v>1679</v>
      </c>
      <c r="F1428" s="10" t="s">
        <v>52</v>
      </c>
      <c r="G1428" s="10">
        <v>5</v>
      </c>
    </row>
    <row r="1429" spans="2:7" x14ac:dyDescent="0.2">
      <c r="B1429" s="10">
        <v>9001428</v>
      </c>
      <c r="C1429" s="10" t="s">
        <v>1486</v>
      </c>
      <c r="D1429" s="10" t="s">
        <v>3056</v>
      </c>
      <c r="E1429" s="10" t="s">
        <v>1680</v>
      </c>
      <c r="F1429" s="10" t="s">
        <v>49</v>
      </c>
      <c r="G1429" s="10">
        <v>2</v>
      </c>
    </row>
    <row r="1430" spans="2:7" x14ac:dyDescent="0.2">
      <c r="B1430" s="10">
        <v>9001429</v>
      </c>
      <c r="C1430" s="10" t="s">
        <v>1487</v>
      </c>
      <c r="D1430" s="10" t="s">
        <v>3057</v>
      </c>
      <c r="E1430" s="10" t="s">
        <v>1680</v>
      </c>
      <c r="F1430" s="10" t="s">
        <v>50</v>
      </c>
      <c r="G1430" s="10">
        <v>4</v>
      </c>
    </row>
    <row r="1431" spans="2:7" x14ac:dyDescent="0.2">
      <c r="B1431" s="10">
        <v>9001430</v>
      </c>
      <c r="C1431" s="10" t="s">
        <v>1488</v>
      </c>
      <c r="D1431" s="10" t="s">
        <v>3058</v>
      </c>
      <c r="E1431" s="10" t="s">
        <v>1679</v>
      </c>
      <c r="F1431" s="10" t="s">
        <v>53</v>
      </c>
      <c r="G1431" s="10">
        <v>10</v>
      </c>
    </row>
    <row r="1432" spans="2:7" x14ac:dyDescent="0.2">
      <c r="B1432" s="10">
        <v>9001431</v>
      </c>
      <c r="C1432" s="10" t="s">
        <v>1489</v>
      </c>
      <c r="D1432" s="10" t="s">
        <v>3059</v>
      </c>
      <c r="E1432" s="10" t="s">
        <v>1680</v>
      </c>
      <c r="F1432" s="10" t="s">
        <v>49</v>
      </c>
      <c r="G1432" s="10">
        <v>2</v>
      </c>
    </row>
    <row r="1433" spans="2:7" x14ac:dyDescent="0.2">
      <c r="B1433" s="10">
        <v>9001432</v>
      </c>
      <c r="C1433" s="10" t="s">
        <v>1490</v>
      </c>
      <c r="D1433" s="10" t="s">
        <v>3060</v>
      </c>
      <c r="E1433" s="10" t="s">
        <v>1680</v>
      </c>
      <c r="F1433" s="10" t="s">
        <v>50</v>
      </c>
      <c r="G1433" s="10">
        <v>5</v>
      </c>
    </row>
    <row r="1434" spans="2:7" x14ac:dyDescent="0.2">
      <c r="B1434" s="10">
        <v>9001433</v>
      </c>
      <c r="C1434" s="10" t="s">
        <v>1491</v>
      </c>
      <c r="D1434" s="10" t="s">
        <v>3061</v>
      </c>
      <c r="E1434" s="10" t="s">
        <v>1680</v>
      </c>
      <c r="F1434" s="10" t="s">
        <v>51</v>
      </c>
      <c r="G1434" s="10">
        <v>10</v>
      </c>
    </row>
    <row r="1435" spans="2:7" x14ac:dyDescent="0.2">
      <c r="B1435" s="10">
        <v>9001434</v>
      </c>
      <c r="C1435" s="10" t="s">
        <v>1492</v>
      </c>
      <c r="D1435" s="10" t="s">
        <v>3062</v>
      </c>
      <c r="E1435" s="10" t="s">
        <v>1679</v>
      </c>
      <c r="F1435" s="10" t="s">
        <v>49</v>
      </c>
      <c r="G1435" s="10">
        <v>6</v>
      </c>
    </row>
    <row r="1436" spans="2:7" x14ac:dyDescent="0.2">
      <c r="B1436" s="10">
        <v>9001435</v>
      </c>
      <c r="C1436" s="10" t="s">
        <v>1493</v>
      </c>
      <c r="D1436" s="10" t="s">
        <v>3063</v>
      </c>
      <c r="E1436" s="10" t="s">
        <v>1679</v>
      </c>
      <c r="F1436" s="10" t="s">
        <v>51</v>
      </c>
      <c r="G1436" s="10">
        <v>2</v>
      </c>
    </row>
    <row r="1437" spans="2:7" x14ac:dyDescent="0.2">
      <c r="B1437" s="10">
        <v>9001436</v>
      </c>
      <c r="C1437" s="10" t="s">
        <v>1494</v>
      </c>
      <c r="D1437" s="10" t="s">
        <v>3064</v>
      </c>
      <c r="E1437" s="10" t="s">
        <v>1679</v>
      </c>
      <c r="F1437" s="10" t="s">
        <v>49</v>
      </c>
      <c r="G1437" s="10">
        <v>9</v>
      </c>
    </row>
    <row r="1438" spans="2:7" x14ac:dyDescent="0.2">
      <c r="B1438" s="10">
        <v>9001437</v>
      </c>
      <c r="C1438" s="10" t="s">
        <v>1495</v>
      </c>
      <c r="D1438" s="10" t="s">
        <v>3065</v>
      </c>
      <c r="E1438" s="10" t="s">
        <v>1679</v>
      </c>
      <c r="F1438" s="10" t="s">
        <v>53</v>
      </c>
      <c r="G1438" s="10">
        <v>1</v>
      </c>
    </row>
    <row r="1439" spans="2:7" x14ac:dyDescent="0.2">
      <c r="B1439" s="10">
        <v>9001438</v>
      </c>
      <c r="C1439" s="10" t="s">
        <v>1496</v>
      </c>
      <c r="D1439" s="10" t="s">
        <v>3066</v>
      </c>
      <c r="E1439" s="10" t="s">
        <v>1679</v>
      </c>
      <c r="F1439" s="10" t="s">
        <v>49</v>
      </c>
      <c r="G1439" s="10">
        <v>9</v>
      </c>
    </row>
    <row r="1440" spans="2:7" x14ac:dyDescent="0.2">
      <c r="B1440" s="10">
        <v>9001439</v>
      </c>
      <c r="C1440" s="10" t="s">
        <v>1497</v>
      </c>
      <c r="D1440" s="10" t="s">
        <v>3067</v>
      </c>
      <c r="E1440" s="10" t="s">
        <v>1680</v>
      </c>
      <c r="F1440" s="10" t="s">
        <v>53</v>
      </c>
      <c r="G1440" s="10">
        <v>2</v>
      </c>
    </row>
    <row r="1441" spans="2:7" x14ac:dyDescent="0.2">
      <c r="B1441" s="10">
        <v>9001440</v>
      </c>
      <c r="C1441" s="10" t="s">
        <v>1498</v>
      </c>
      <c r="D1441" s="10" t="s">
        <v>3068</v>
      </c>
      <c r="E1441" s="10" t="s">
        <v>1679</v>
      </c>
      <c r="F1441" s="10" t="s">
        <v>52</v>
      </c>
      <c r="G1441" s="10">
        <v>5</v>
      </c>
    </row>
    <row r="1442" spans="2:7" x14ac:dyDescent="0.2">
      <c r="B1442" s="10">
        <v>9001441</v>
      </c>
      <c r="C1442" s="10" t="s">
        <v>1499</v>
      </c>
      <c r="D1442" s="10" t="s">
        <v>3069</v>
      </c>
      <c r="E1442" s="10" t="s">
        <v>1679</v>
      </c>
      <c r="F1442" s="10" t="s">
        <v>49</v>
      </c>
      <c r="G1442" s="10">
        <v>7</v>
      </c>
    </row>
    <row r="1443" spans="2:7" x14ac:dyDescent="0.2">
      <c r="B1443" s="10">
        <v>9001442</v>
      </c>
      <c r="C1443" s="10" t="s">
        <v>1500</v>
      </c>
      <c r="D1443" s="10" t="s">
        <v>3070</v>
      </c>
      <c r="E1443" s="10" t="s">
        <v>1680</v>
      </c>
      <c r="F1443" s="10" t="s">
        <v>50</v>
      </c>
      <c r="G1443" s="10">
        <v>10</v>
      </c>
    </row>
    <row r="1444" spans="2:7" x14ac:dyDescent="0.2">
      <c r="B1444" s="10">
        <v>9001443</v>
      </c>
      <c r="C1444" s="10" t="s">
        <v>1501</v>
      </c>
      <c r="D1444" s="10" t="s">
        <v>3071</v>
      </c>
      <c r="E1444" s="10" t="s">
        <v>1679</v>
      </c>
      <c r="F1444" s="10" t="s">
        <v>51</v>
      </c>
      <c r="G1444" s="10">
        <v>7</v>
      </c>
    </row>
    <row r="1445" spans="2:7" x14ac:dyDescent="0.2">
      <c r="B1445" s="10">
        <v>9001444</v>
      </c>
      <c r="C1445" s="10" t="s">
        <v>1502</v>
      </c>
      <c r="D1445" s="10" t="s">
        <v>3072</v>
      </c>
      <c r="E1445" s="10" t="s">
        <v>1680</v>
      </c>
      <c r="F1445" s="10" t="s">
        <v>51</v>
      </c>
      <c r="G1445" s="10">
        <v>5</v>
      </c>
    </row>
    <row r="1446" spans="2:7" x14ac:dyDescent="0.2">
      <c r="B1446" s="10">
        <v>9001445</v>
      </c>
      <c r="C1446" s="10" t="s">
        <v>1503</v>
      </c>
      <c r="D1446" s="10" t="s">
        <v>3073</v>
      </c>
      <c r="E1446" s="10" t="s">
        <v>1679</v>
      </c>
      <c r="F1446" s="10" t="s">
        <v>52</v>
      </c>
      <c r="G1446" s="10">
        <v>2</v>
      </c>
    </row>
    <row r="1447" spans="2:7" x14ac:dyDescent="0.2">
      <c r="B1447" s="10">
        <v>9001446</v>
      </c>
      <c r="C1447" s="10" t="s">
        <v>1504</v>
      </c>
      <c r="D1447" s="10" t="s">
        <v>3074</v>
      </c>
      <c r="E1447" s="10" t="s">
        <v>1680</v>
      </c>
      <c r="F1447" s="10" t="s">
        <v>50</v>
      </c>
      <c r="G1447" s="10">
        <v>10</v>
      </c>
    </row>
    <row r="1448" spans="2:7" x14ac:dyDescent="0.2">
      <c r="B1448" s="10">
        <v>9001447</v>
      </c>
      <c r="C1448" s="10" t="s">
        <v>1505</v>
      </c>
      <c r="D1448" s="10" t="s">
        <v>3075</v>
      </c>
      <c r="E1448" s="10" t="s">
        <v>1680</v>
      </c>
      <c r="F1448" s="10" t="s">
        <v>52</v>
      </c>
      <c r="G1448" s="10">
        <v>4</v>
      </c>
    </row>
    <row r="1449" spans="2:7" x14ac:dyDescent="0.2">
      <c r="B1449" s="10">
        <v>9001448</v>
      </c>
      <c r="C1449" s="10" t="s">
        <v>1506</v>
      </c>
      <c r="D1449" s="10" t="s">
        <v>3004</v>
      </c>
      <c r="E1449" s="10" t="s">
        <v>1680</v>
      </c>
      <c r="F1449" s="10" t="s">
        <v>53</v>
      </c>
      <c r="G1449" s="10">
        <v>6</v>
      </c>
    </row>
    <row r="1450" spans="2:7" x14ac:dyDescent="0.2">
      <c r="B1450" s="10">
        <v>9001449</v>
      </c>
      <c r="C1450" s="10" t="s">
        <v>1507</v>
      </c>
      <c r="D1450" s="10" t="s">
        <v>3076</v>
      </c>
      <c r="E1450" s="10" t="s">
        <v>1680</v>
      </c>
      <c r="F1450" s="10" t="s">
        <v>50</v>
      </c>
      <c r="G1450" s="10">
        <v>8</v>
      </c>
    </row>
    <row r="1451" spans="2:7" x14ac:dyDescent="0.2">
      <c r="B1451" s="10">
        <v>9001450</v>
      </c>
      <c r="C1451" s="10" t="s">
        <v>1508</v>
      </c>
      <c r="D1451" s="10" t="s">
        <v>3077</v>
      </c>
      <c r="E1451" s="10" t="s">
        <v>1679</v>
      </c>
      <c r="F1451" s="10" t="s">
        <v>50</v>
      </c>
      <c r="G1451" s="10">
        <v>9</v>
      </c>
    </row>
    <row r="1452" spans="2:7" x14ac:dyDescent="0.2">
      <c r="B1452" s="10">
        <v>9001451</v>
      </c>
      <c r="C1452" s="10" t="s">
        <v>1509</v>
      </c>
      <c r="D1452" s="10" t="s">
        <v>3078</v>
      </c>
      <c r="E1452" s="10" t="s">
        <v>1680</v>
      </c>
      <c r="F1452" s="10" t="s">
        <v>50</v>
      </c>
      <c r="G1452" s="10">
        <v>5</v>
      </c>
    </row>
    <row r="1453" spans="2:7" x14ac:dyDescent="0.2">
      <c r="B1453" s="10">
        <v>9001452</v>
      </c>
      <c r="C1453" s="10" t="s">
        <v>1510</v>
      </c>
      <c r="D1453" s="10" t="s">
        <v>3079</v>
      </c>
      <c r="E1453" s="10" t="s">
        <v>1679</v>
      </c>
      <c r="F1453" s="10" t="s">
        <v>48</v>
      </c>
      <c r="G1453" s="10">
        <v>7</v>
      </c>
    </row>
    <row r="1454" spans="2:7" x14ac:dyDescent="0.2">
      <c r="B1454" s="10">
        <v>9001453</v>
      </c>
      <c r="C1454" s="10" t="s">
        <v>1511</v>
      </c>
      <c r="D1454" s="10" t="s">
        <v>3080</v>
      </c>
      <c r="E1454" s="10" t="s">
        <v>1679</v>
      </c>
      <c r="F1454" s="10" t="s">
        <v>51</v>
      </c>
      <c r="G1454" s="10">
        <v>6</v>
      </c>
    </row>
    <row r="1455" spans="2:7" x14ac:dyDescent="0.2">
      <c r="B1455" s="10">
        <v>9001454</v>
      </c>
      <c r="C1455" s="10" t="s">
        <v>1512</v>
      </c>
      <c r="D1455" s="10" t="s">
        <v>3081</v>
      </c>
      <c r="E1455" s="10" t="s">
        <v>1679</v>
      </c>
      <c r="F1455" s="10" t="s">
        <v>50</v>
      </c>
      <c r="G1455" s="10">
        <v>7</v>
      </c>
    </row>
    <row r="1456" spans="2:7" x14ac:dyDescent="0.2">
      <c r="B1456" s="10">
        <v>9001455</v>
      </c>
      <c r="C1456" s="10" t="s">
        <v>1513</v>
      </c>
      <c r="D1456" s="10" t="s">
        <v>3082</v>
      </c>
      <c r="E1456" s="10" t="s">
        <v>1679</v>
      </c>
      <c r="F1456" s="10" t="s">
        <v>51</v>
      </c>
      <c r="G1456" s="10">
        <v>3</v>
      </c>
    </row>
    <row r="1457" spans="2:7" x14ac:dyDescent="0.2">
      <c r="B1457" s="10">
        <v>9001456</v>
      </c>
      <c r="C1457" s="10" t="s">
        <v>1514</v>
      </c>
      <c r="D1457" s="10" t="s">
        <v>3083</v>
      </c>
      <c r="E1457" s="10" t="s">
        <v>1679</v>
      </c>
      <c r="F1457" s="10" t="s">
        <v>53</v>
      </c>
      <c r="G1457" s="10">
        <v>5</v>
      </c>
    </row>
    <row r="1458" spans="2:7" x14ac:dyDescent="0.2">
      <c r="B1458" s="10">
        <v>9001457</v>
      </c>
      <c r="C1458" s="10" t="s">
        <v>1515</v>
      </c>
      <c r="D1458" s="10" t="s">
        <v>3084</v>
      </c>
      <c r="E1458" s="10" t="s">
        <v>1679</v>
      </c>
      <c r="F1458" s="10" t="s">
        <v>52</v>
      </c>
      <c r="G1458" s="10">
        <v>10</v>
      </c>
    </row>
    <row r="1459" spans="2:7" x14ac:dyDescent="0.2">
      <c r="B1459" s="10">
        <v>9001458</v>
      </c>
      <c r="C1459" s="10" t="s">
        <v>1516</v>
      </c>
      <c r="D1459" s="10" t="s">
        <v>1963</v>
      </c>
      <c r="E1459" s="10" t="s">
        <v>1679</v>
      </c>
      <c r="F1459" s="10" t="s">
        <v>49</v>
      </c>
      <c r="G1459" s="10">
        <v>5</v>
      </c>
    </row>
    <row r="1460" spans="2:7" x14ac:dyDescent="0.2">
      <c r="B1460" s="10">
        <v>9001459</v>
      </c>
      <c r="C1460" s="10" t="s">
        <v>1517</v>
      </c>
      <c r="D1460" s="10" t="s">
        <v>3085</v>
      </c>
      <c r="E1460" s="10" t="s">
        <v>1679</v>
      </c>
      <c r="F1460" s="10" t="s">
        <v>50</v>
      </c>
      <c r="G1460" s="10">
        <v>7</v>
      </c>
    </row>
    <row r="1461" spans="2:7" x14ac:dyDescent="0.2">
      <c r="B1461" s="10">
        <v>9001460</v>
      </c>
      <c r="C1461" s="10" t="s">
        <v>1518</v>
      </c>
      <c r="D1461" s="10" t="s">
        <v>3086</v>
      </c>
      <c r="E1461" s="10" t="s">
        <v>1679</v>
      </c>
      <c r="F1461" s="10" t="s">
        <v>50</v>
      </c>
      <c r="G1461" s="10">
        <v>8</v>
      </c>
    </row>
    <row r="1462" spans="2:7" x14ac:dyDescent="0.2">
      <c r="B1462" s="10">
        <v>9001461</v>
      </c>
      <c r="C1462" s="10" t="s">
        <v>1519</v>
      </c>
      <c r="D1462" s="10" t="s">
        <v>3087</v>
      </c>
      <c r="E1462" s="10" t="s">
        <v>1679</v>
      </c>
      <c r="F1462" s="10" t="s">
        <v>52</v>
      </c>
      <c r="G1462" s="10">
        <v>6</v>
      </c>
    </row>
    <row r="1463" spans="2:7" x14ac:dyDescent="0.2">
      <c r="B1463" s="10">
        <v>9001462</v>
      </c>
      <c r="C1463" s="10" t="s">
        <v>1520</v>
      </c>
      <c r="D1463" s="10" t="s">
        <v>3088</v>
      </c>
      <c r="E1463" s="10" t="s">
        <v>1679</v>
      </c>
      <c r="F1463" s="10" t="s">
        <v>52</v>
      </c>
      <c r="G1463" s="10">
        <v>6</v>
      </c>
    </row>
    <row r="1464" spans="2:7" x14ac:dyDescent="0.2">
      <c r="B1464" s="10">
        <v>9001463</v>
      </c>
      <c r="C1464" s="10" t="s">
        <v>1521</v>
      </c>
      <c r="D1464" s="10" t="s">
        <v>3089</v>
      </c>
      <c r="E1464" s="10" t="s">
        <v>1679</v>
      </c>
      <c r="F1464" s="10" t="s">
        <v>53</v>
      </c>
      <c r="G1464" s="10">
        <v>5</v>
      </c>
    </row>
    <row r="1465" spans="2:7" x14ac:dyDescent="0.2">
      <c r="B1465" s="10">
        <v>9001464</v>
      </c>
      <c r="C1465" s="10" t="s">
        <v>1522</v>
      </c>
      <c r="D1465" s="10" t="s">
        <v>3090</v>
      </c>
      <c r="E1465" s="10" t="s">
        <v>1680</v>
      </c>
      <c r="F1465" s="10" t="s">
        <v>52</v>
      </c>
      <c r="G1465" s="10">
        <v>5</v>
      </c>
    </row>
    <row r="1466" spans="2:7" x14ac:dyDescent="0.2">
      <c r="B1466" s="10">
        <v>9001465</v>
      </c>
      <c r="C1466" s="10" t="s">
        <v>1523</v>
      </c>
      <c r="D1466" s="10" t="s">
        <v>3091</v>
      </c>
      <c r="E1466" s="10" t="s">
        <v>1679</v>
      </c>
      <c r="F1466" s="10" t="s">
        <v>53</v>
      </c>
      <c r="G1466" s="10">
        <v>8</v>
      </c>
    </row>
    <row r="1467" spans="2:7" x14ac:dyDescent="0.2">
      <c r="B1467" s="10">
        <v>9001466</v>
      </c>
      <c r="C1467" s="10" t="s">
        <v>1524</v>
      </c>
      <c r="D1467" s="10" t="s">
        <v>3092</v>
      </c>
      <c r="E1467" s="10" t="s">
        <v>1680</v>
      </c>
      <c r="F1467" s="10" t="s">
        <v>53</v>
      </c>
      <c r="G1467" s="10">
        <v>6</v>
      </c>
    </row>
    <row r="1468" spans="2:7" x14ac:dyDescent="0.2">
      <c r="B1468" s="10">
        <v>9001467</v>
      </c>
      <c r="C1468" s="10" t="s">
        <v>1525</v>
      </c>
      <c r="D1468" s="10" t="s">
        <v>3093</v>
      </c>
      <c r="E1468" s="10" t="s">
        <v>1680</v>
      </c>
      <c r="F1468" s="10" t="s">
        <v>50</v>
      </c>
      <c r="G1468" s="10">
        <v>2</v>
      </c>
    </row>
    <row r="1469" spans="2:7" x14ac:dyDescent="0.2">
      <c r="B1469" s="10">
        <v>9001468</v>
      </c>
      <c r="C1469" s="10" t="s">
        <v>1526</v>
      </c>
      <c r="D1469" s="10" t="s">
        <v>3094</v>
      </c>
      <c r="E1469" s="10" t="s">
        <v>1680</v>
      </c>
      <c r="F1469" s="10" t="s">
        <v>52</v>
      </c>
      <c r="G1469" s="10">
        <v>5</v>
      </c>
    </row>
    <row r="1470" spans="2:7" x14ac:dyDescent="0.2">
      <c r="B1470" s="10">
        <v>9001469</v>
      </c>
      <c r="C1470" s="10" t="s">
        <v>1527</v>
      </c>
      <c r="D1470" s="10" t="s">
        <v>3095</v>
      </c>
      <c r="E1470" s="10" t="s">
        <v>1679</v>
      </c>
      <c r="F1470" s="10" t="s">
        <v>50</v>
      </c>
      <c r="G1470" s="10">
        <v>4</v>
      </c>
    </row>
    <row r="1471" spans="2:7" x14ac:dyDescent="0.2">
      <c r="B1471" s="10">
        <v>9001470</v>
      </c>
      <c r="C1471" s="10" t="s">
        <v>1528</v>
      </c>
      <c r="D1471" s="10" t="s">
        <v>3096</v>
      </c>
      <c r="E1471" s="10" t="s">
        <v>1680</v>
      </c>
      <c r="F1471" s="10" t="s">
        <v>50</v>
      </c>
      <c r="G1471" s="10">
        <v>6</v>
      </c>
    </row>
    <row r="1472" spans="2:7" x14ac:dyDescent="0.2">
      <c r="B1472" s="10">
        <v>9001471</v>
      </c>
      <c r="C1472" s="10" t="s">
        <v>1529</v>
      </c>
      <c r="D1472" s="10" t="s">
        <v>3097</v>
      </c>
      <c r="E1472" s="10" t="s">
        <v>1680</v>
      </c>
      <c r="F1472" s="10" t="s">
        <v>49</v>
      </c>
      <c r="G1472" s="10">
        <v>7</v>
      </c>
    </row>
    <row r="1473" spans="2:7" x14ac:dyDescent="0.2">
      <c r="B1473" s="10">
        <v>9001472</v>
      </c>
      <c r="C1473" s="10" t="s">
        <v>1530</v>
      </c>
      <c r="D1473" s="10" t="s">
        <v>3098</v>
      </c>
      <c r="E1473" s="10" t="s">
        <v>1680</v>
      </c>
      <c r="F1473" s="10" t="s">
        <v>50</v>
      </c>
      <c r="G1473" s="10">
        <v>7</v>
      </c>
    </row>
    <row r="1474" spans="2:7" x14ac:dyDescent="0.2">
      <c r="B1474" s="10">
        <v>9001473</v>
      </c>
      <c r="C1474" s="10" t="s">
        <v>1531</v>
      </c>
      <c r="D1474" s="10" t="s">
        <v>3099</v>
      </c>
      <c r="E1474" s="10" t="s">
        <v>1680</v>
      </c>
      <c r="F1474" s="10" t="s">
        <v>49</v>
      </c>
      <c r="G1474" s="10">
        <v>1</v>
      </c>
    </row>
    <row r="1475" spans="2:7" x14ac:dyDescent="0.2">
      <c r="B1475" s="10">
        <v>9001474</v>
      </c>
      <c r="C1475" s="10" t="s">
        <v>1532</v>
      </c>
      <c r="D1475" s="10" t="s">
        <v>2082</v>
      </c>
      <c r="E1475" s="10" t="s">
        <v>1680</v>
      </c>
      <c r="F1475" s="10" t="s">
        <v>51</v>
      </c>
      <c r="G1475" s="10">
        <v>4</v>
      </c>
    </row>
    <row r="1476" spans="2:7" x14ac:dyDescent="0.2">
      <c r="B1476" s="10">
        <v>9001475</v>
      </c>
      <c r="C1476" s="10" t="s">
        <v>1533</v>
      </c>
      <c r="D1476" s="10" t="s">
        <v>3100</v>
      </c>
      <c r="E1476" s="10" t="s">
        <v>1680</v>
      </c>
      <c r="F1476" s="10" t="s">
        <v>49</v>
      </c>
      <c r="G1476" s="10">
        <v>6</v>
      </c>
    </row>
    <row r="1477" spans="2:7" x14ac:dyDescent="0.2">
      <c r="B1477" s="10">
        <v>9001476</v>
      </c>
      <c r="C1477" s="10" t="s">
        <v>1534</v>
      </c>
      <c r="D1477" s="10" t="s">
        <v>3101</v>
      </c>
      <c r="E1477" s="10" t="s">
        <v>1680</v>
      </c>
      <c r="F1477" s="10" t="s">
        <v>49</v>
      </c>
      <c r="G1477" s="10">
        <v>8</v>
      </c>
    </row>
    <row r="1478" spans="2:7" x14ac:dyDescent="0.2">
      <c r="B1478" s="10">
        <v>9001477</v>
      </c>
      <c r="C1478" s="10" t="s">
        <v>1535</v>
      </c>
      <c r="D1478" s="10" t="s">
        <v>3102</v>
      </c>
      <c r="E1478" s="10" t="s">
        <v>1680</v>
      </c>
      <c r="F1478" s="10" t="s">
        <v>48</v>
      </c>
      <c r="G1478" s="10">
        <v>1</v>
      </c>
    </row>
    <row r="1479" spans="2:7" x14ac:dyDescent="0.2">
      <c r="B1479" s="10">
        <v>9001478</v>
      </c>
      <c r="C1479" s="10" t="s">
        <v>1536</v>
      </c>
      <c r="D1479" s="10" t="s">
        <v>3103</v>
      </c>
      <c r="E1479" s="10" t="s">
        <v>1679</v>
      </c>
      <c r="F1479" s="10" t="s">
        <v>49</v>
      </c>
      <c r="G1479" s="10">
        <v>1</v>
      </c>
    </row>
    <row r="1480" spans="2:7" x14ac:dyDescent="0.2">
      <c r="B1480" s="10">
        <v>9001479</v>
      </c>
      <c r="C1480" s="10" t="s">
        <v>1537</v>
      </c>
      <c r="D1480" s="10" t="s">
        <v>3104</v>
      </c>
      <c r="E1480" s="10" t="s">
        <v>1679</v>
      </c>
      <c r="F1480" s="10" t="s">
        <v>48</v>
      </c>
      <c r="G1480" s="10">
        <v>8</v>
      </c>
    </row>
    <row r="1481" spans="2:7" x14ac:dyDescent="0.2">
      <c r="B1481" s="10">
        <v>9001480</v>
      </c>
      <c r="C1481" s="10" t="s">
        <v>1538</v>
      </c>
      <c r="D1481" s="10" t="s">
        <v>3105</v>
      </c>
      <c r="E1481" s="10" t="s">
        <v>1680</v>
      </c>
      <c r="F1481" s="10" t="s">
        <v>48</v>
      </c>
      <c r="G1481" s="10">
        <v>3</v>
      </c>
    </row>
    <row r="1482" spans="2:7" x14ac:dyDescent="0.2">
      <c r="B1482" s="10">
        <v>9001481</v>
      </c>
      <c r="C1482" s="10" t="s">
        <v>1539</v>
      </c>
      <c r="D1482" s="10" t="s">
        <v>3106</v>
      </c>
      <c r="E1482" s="10" t="s">
        <v>1679</v>
      </c>
      <c r="F1482" s="10" t="s">
        <v>52</v>
      </c>
      <c r="G1482" s="10">
        <v>2</v>
      </c>
    </row>
    <row r="1483" spans="2:7" x14ac:dyDescent="0.2">
      <c r="B1483" s="10">
        <v>9001482</v>
      </c>
      <c r="C1483" s="10" t="s">
        <v>1540</v>
      </c>
      <c r="D1483" s="10" t="s">
        <v>3107</v>
      </c>
      <c r="E1483" s="10" t="s">
        <v>1680</v>
      </c>
      <c r="F1483" s="10" t="s">
        <v>52</v>
      </c>
      <c r="G1483" s="10">
        <v>2</v>
      </c>
    </row>
    <row r="1484" spans="2:7" x14ac:dyDescent="0.2">
      <c r="B1484" s="10">
        <v>9001483</v>
      </c>
      <c r="C1484" s="10" t="s">
        <v>1541</v>
      </c>
      <c r="D1484" s="10" t="s">
        <v>3108</v>
      </c>
      <c r="E1484" s="10" t="s">
        <v>1679</v>
      </c>
      <c r="F1484" s="10" t="s">
        <v>51</v>
      </c>
      <c r="G1484" s="10">
        <v>10</v>
      </c>
    </row>
    <row r="1485" spans="2:7" x14ac:dyDescent="0.2">
      <c r="B1485" s="10">
        <v>9001484</v>
      </c>
      <c r="C1485" s="10" t="s">
        <v>1542</v>
      </c>
      <c r="D1485" s="10" t="s">
        <v>3109</v>
      </c>
      <c r="E1485" s="10" t="s">
        <v>1679</v>
      </c>
      <c r="F1485" s="10" t="s">
        <v>50</v>
      </c>
      <c r="G1485" s="10">
        <v>7</v>
      </c>
    </row>
    <row r="1486" spans="2:7" x14ac:dyDescent="0.2">
      <c r="B1486" s="10">
        <v>9001485</v>
      </c>
      <c r="C1486" s="10" t="s">
        <v>1543</v>
      </c>
      <c r="D1486" s="10" t="s">
        <v>3110</v>
      </c>
      <c r="E1486" s="10" t="s">
        <v>1680</v>
      </c>
      <c r="F1486" s="10" t="s">
        <v>50</v>
      </c>
      <c r="G1486" s="10">
        <v>10</v>
      </c>
    </row>
    <row r="1487" spans="2:7" x14ac:dyDescent="0.2">
      <c r="B1487" s="10">
        <v>9001486</v>
      </c>
      <c r="C1487" s="10" t="s">
        <v>1544</v>
      </c>
      <c r="D1487" s="10" t="s">
        <v>3111</v>
      </c>
      <c r="E1487" s="10" t="s">
        <v>1679</v>
      </c>
      <c r="F1487" s="10" t="s">
        <v>53</v>
      </c>
      <c r="G1487" s="10">
        <v>8</v>
      </c>
    </row>
    <row r="1488" spans="2:7" x14ac:dyDescent="0.2">
      <c r="B1488" s="10">
        <v>9001487</v>
      </c>
      <c r="C1488" s="10" t="s">
        <v>1545</v>
      </c>
      <c r="D1488" s="10" t="s">
        <v>3112</v>
      </c>
      <c r="E1488" s="10" t="s">
        <v>1679</v>
      </c>
      <c r="F1488" s="10" t="s">
        <v>50</v>
      </c>
      <c r="G1488" s="10">
        <v>6</v>
      </c>
    </row>
    <row r="1489" spans="2:7" x14ac:dyDescent="0.2">
      <c r="B1489" s="10">
        <v>9001488</v>
      </c>
      <c r="C1489" s="10" t="s">
        <v>1546</v>
      </c>
      <c r="D1489" s="10" t="s">
        <v>3113</v>
      </c>
      <c r="E1489" s="10" t="s">
        <v>1680</v>
      </c>
      <c r="F1489" s="10" t="s">
        <v>53</v>
      </c>
      <c r="G1489" s="10">
        <v>10</v>
      </c>
    </row>
    <row r="1490" spans="2:7" x14ac:dyDescent="0.2">
      <c r="B1490" s="10">
        <v>9001489</v>
      </c>
      <c r="C1490" s="10" t="s">
        <v>1547</v>
      </c>
      <c r="D1490" s="10" t="s">
        <v>3114</v>
      </c>
      <c r="E1490" s="10" t="s">
        <v>1679</v>
      </c>
      <c r="F1490" s="10" t="s">
        <v>48</v>
      </c>
      <c r="G1490" s="10">
        <v>6</v>
      </c>
    </row>
    <row r="1491" spans="2:7" x14ac:dyDescent="0.2">
      <c r="B1491" s="10">
        <v>9001490</v>
      </c>
      <c r="C1491" s="10" t="s">
        <v>1548</v>
      </c>
      <c r="D1491" s="10" t="s">
        <v>3115</v>
      </c>
      <c r="E1491" s="10" t="s">
        <v>1680</v>
      </c>
      <c r="F1491" s="10" t="s">
        <v>51</v>
      </c>
      <c r="G1491" s="10">
        <v>4</v>
      </c>
    </row>
    <row r="1492" spans="2:7" x14ac:dyDescent="0.2">
      <c r="B1492" s="10">
        <v>9001491</v>
      </c>
      <c r="C1492" s="10" t="s">
        <v>1549</v>
      </c>
      <c r="D1492" s="10" t="s">
        <v>3116</v>
      </c>
      <c r="E1492" s="10" t="s">
        <v>1680</v>
      </c>
      <c r="F1492" s="10" t="s">
        <v>52</v>
      </c>
      <c r="G1492" s="10">
        <v>10</v>
      </c>
    </row>
    <row r="1493" spans="2:7" x14ac:dyDescent="0.2">
      <c r="B1493" s="10">
        <v>9001492</v>
      </c>
      <c r="C1493" s="10" t="s">
        <v>1550</v>
      </c>
      <c r="D1493" s="10" t="s">
        <v>3117</v>
      </c>
      <c r="E1493" s="10" t="s">
        <v>1679</v>
      </c>
      <c r="F1493" s="10" t="s">
        <v>51</v>
      </c>
      <c r="G1493" s="10">
        <v>2</v>
      </c>
    </row>
    <row r="1494" spans="2:7" x14ac:dyDescent="0.2">
      <c r="B1494" s="10">
        <v>9001493</v>
      </c>
      <c r="C1494" s="10" t="s">
        <v>1551</v>
      </c>
      <c r="D1494" s="10" t="s">
        <v>3118</v>
      </c>
      <c r="E1494" s="10" t="s">
        <v>1680</v>
      </c>
      <c r="F1494" s="10" t="s">
        <v>52</v>
      </c>
      <c r="G1494" s="10">
        <v>9</v>
      </c>
    </row>
    <row r="1495" spans="2:7" x14ac:dyDescent="0.2">
      <c r="B1495" s="10">
        <v>9001494</v>
      </c>
      <c r="C1495" s="10" t="s">
        <v>1552</v>
      </c>
      <c r="D1495" s="10" t="s">
        <v>3119</v>
      </c>
      <c r="E1495" s="10" t="s">
        <v>1679</v>
      </c>
      <c r="F1495" s="10" t="s">
        <v>48</v>
      </c>
      <c r="G1495" s="10">
        <v>2</v>
      </c>
    </row>
    <row r="1496" spans="2:7" x14ac:dyDescent="0.2">
      <c r="B1496" s="10">
        <v>9001495</v>
      </c>
      <c r="C1496" s="10" t="s">
        <v>1553</v>
      </c>
      <c r="D1496" s="10" t="s">
        <v>3120</v>
      </c>
      <c r="E1496" s="10" t="s">
        <v>1680</v>
      </c>
      <c r="F1496" s="10" t="s">
        <v>49</v>
      </c>
      <c r="G1496" s="10">
        <v>2</v>
      </c>
    </row>
    <row r="1497" spans="2:7" x14ac:dyDescent="0.2">
      <c r="B1497" s="10">
        <v>9001496</v>
      </c>
      <c r="C1497" s="10" t="s">
        <v>1554</v>
      </c>
      <c r="D1497" s="10" t="s">
        <v>3121</v>
      </c>
      <c r="E1497" s="10" t="s">
        <v>1680</v>
      </c>
      <c r="F1497" s="10" t="s">
        <v>48</v>
      </c>
      <c r="G1497" s="10">
        <v>10</v>
      </c>
    </row>
    <row r="1498" spans="2:7" x14ac:dyDescent="0.2">
      <c r="B1498" s="10">
        <v>9001497</v>
      </c>
      <c r="C1498" s="10" t="s">
        <v>1555</v>
      </c>
      <c r="D1498" s="10" t="s">
        <v>3122</v>
      </c>
      <c r="E1498" s="10" t="s">
        <v>1679</v>
      </c>
      <c r="F1498" s="10" t="s">
        <v>52</v>
      </c>
      <c r="G1498" s="10">
        <v>3</v>
      </c>
    </row>
    <row r="1499" spans="2:7" x14ac:dyDescent="0.2">
      <c r="B1499" s="10">
        <v>9001498</v>
      </c>
      <c r="C1499" s="10" t="s">
        <v>1556</v>
      </c>
      <c r="D1499" s="10" t="s">
        <v>3123</v>
      </c>
      <c r="E1499" s="10" t="s">
        <v>1679</v>
      </c>
      <c r="F1499" s="10" t="s">
        <v>50</v>
      </c>
      <c r="G1499" s="10">
        <v>10</v>
      </c>
    </row>
    <row r="1500" spans="2:7" x14ac:dyDescent="0.2">
      <c r="B1500" s="10">
        <v>9001499</v>
      </c>
      <c r="C1500" s="10" t="s">
        <v>1557</v>
      </c>
      <c r="D1500" s="10" t="s">
        <v>3124</v>
      </c>
      <c r="E1500" s="10" t="s">
        <v>1680</v>
      </c>
      <c r="F1500" s="10" t="s">
        <v>51</v>
      </c>
      <c r="G1500" s="10">
        <v>6</v>
      </c>
    </row>
    <row r="1501" spans="2:7" x14ac:dyDescent="0.2">
      <c r="B1501" s="10">
        <v>9001500</v>
      </c>
      <c r="C1501" s="10" t="s">
        <v>1558</v>
      </c>
      <c r="D1501" s="10" t="s">
        <v>3125</v>
      </c>
      <c r="E1501" s="10" t="s">
        <v>1680</v>
      </c>
      <c r="F1501" s="10" t="s">
        <v>53</v>
      </c>
      <c r="G1501" s="10">
        <v>7</v>
      </c>
    </row>
    <row r="1502" spans="2:7" x14ac:dyDescent="0.2">
      <c r="B1502" s="10">
        <v>9001501</v>
      </c>
      <c r="C1502" s="10" t="s">
        <v>1559</v>
      </c>
      <c r="D1502" s="10" t="s">
        <v>3126</v>
      </c>
      <c r="E1502" s="10" t="s">
        <v>1679</v>
      </c>
      <c r="F1502" s="10" t="s">
        <v>53</v>
      </c>
      <c r="G1502" s="10">
        <v>5</v>
      </c>
    </row>
    <row r="1503" spans="2:7" x14ac:dyDescent="0.2">
      <c r="B1503" s="10">
        <v>9001502</v>
      </c>
      <c r="C1503" s="10" t="s">
        <v>1560</v>
      </c>
      <c r="D1503" s="10" t="s">
        <v>3127</v>
      </c>
      <c r="E1503" s="10" t="s">
        <v>1680</v>
      </c>
      <c r="F1503" s="10" t="s">
        <v>53</v>
      </c>
      <c r="G1503" s="10">
        <v>4</v>
      </c>
    </row>
    <row r="1504" spans="2:7" x14ac:dyDescent="0.2">
      <c r="B1504" s="10">
        <v>9001503</v>
      </c>
      <c r="C1504" s="10" t="s">
        <v>1561</v>
      </c>
      <c r="D1504" s="10" t="s">
        <v>3128</v>
      </c>
      <c r="E1504" s="10" t="s">
        <v>1680</v>
      </c>
      <c r="F1504" s="10" t="s">
        <v>51</v>
      </c>
      <c r="G1504" s="10">
        <v>4</v>
      </c>
    </row>
    <row r="1505" spans="2:7" x14ac:dyDescent="0.2">
      <c r="B1505" s="10">
        <v>9001504</v>
      </c>
      <c r="C1505" s="10" t="s">
        <v>1562</v>
      </c>
      <c r="D1505" s="10" t="s">
        <v>3129</v>
      </c>
      <c r="E1505" s="10" t="s">
        <v>1680</v>
      </c>
      <c r="F1505" s="10" t="s">
        <v>51</v>
      </c>
      <c r="G1505" s="10">
        <v>2</v>
      </c>
    </row>
    <row r="1506" spans="2:7" x14ac:dyDescent="0.2">
      <c r="B1506" s="10">
        <v>9001505</v>
      </c>
      <c r="C1506" s="10" t="s">
        <v>1563</v>
      </c>
      <c r="D1506" s="10" t="s">
        <v>3130</v>
      </c>
      <c r="E1506" s="10" t="s">
        <v>1680</v>
      </c>
      <c r="F1506" s="10" t="s">
        <v>50</v>
      </c>
      <c r="G1506" s="10">
        <v>2</v>
      </c>
    </row>
    <row r="1507" spans="2:7" x14ac:dyDescent="0.2">
      <c r="B1507" s="10">
        <v>9001506</v>
      </c>
      <c r="C1507" s="10" t="s">
        <v>1564</v>
      </c>
      <c r="D1507" s="10" t="s">
        <v>2551</v>
      </c>
      <c r="E1507" s="10" t="s">
        <v>1679</v>
      </c>
      <c r="F1507" s="10" t="s">
        <v>53</v>
      </c>
      <c r="G1507" s="10">
        <v>10</v>
      </c>
    </row>
    <row r="1508" spans="2:7" x14ac:dyDescent="0.2">
      <c r="B1508" s="10">
        <v>9001507</v>
      </c>
      <c r="C1508" s="10" t="s">
        <v>1565</v>
      </c>
      <c r="D1508" s="10" t="s">
        <v>3131</v>
      </c>
      <c r="E1508" s="10" t="s">
        <v>1680</v>
      </c>
      <c r="F1508" s="10" t="s">
        <v>53</v>
      </c>
      <c r="G1508" s="10">
        <v>5</v>
      </c>
    </row>
    <row r="1509" spans="2:7" x14ac:dyDescent="0.2">
      <c r="B1509" s="10">
        <v>9001508</v>
      </c>
      <c r="C1509" s="10" t="s">
        <v>1566</v>
      </c>
      <c r="D1509" s="10" t="s">
        <v>3132</v>
      </c>
      <c r="E1509" s="10" t="s">
        <v>1679</v>
      </c>
      <c r="F1509" s="10" t="s">
        <v>50</v>
      </c>
      <c r="G1509" s="10">
        <v>4</v>
      </c>
    </row>
    <row r="1510" spans="2:7" x14ac:dyDescent="0.2">
      <c r="B1510" s="10">
        <v>9001509</v>
      </c>
      <c r="C1510" s="10" t="s">
        <v>1567</v>
      </c>
      <c r="D1510" s="10" t="s">
        <v>3133</v>
      </c>
      <c r="E1510" s="10" t="s">
        <v>1679</v>
      </c>
      <c r="F1510" s="10" t="s">
        <v>53</v>
      </c>
      <c r="G1510" s="10">
        <v>6</v>
      </c>
    </row>
    <row r="1511" spans="2:7" x14ac:dyDescent="0.2">
      <c r="B1511" s="10">
        <v>9001510</v>
      </c>
      <c r="C1511" s="10" t="s">
        <v>1568</v>
      </c>
      <c r="D1511" s="10" t="s">
        <v>3134</v>
      </c>
      <c r="E1511" s="10" t="s">
        <v>1680</v>
      </c>
      <c r="F1511" s="10" t="s">
        <v>49</v>
      </c>
      <c r="G1511" s="10">
        <v>5</v>
      </c>
    </row>
    <row r="1512" spans="2:7" x14ac:dyDescent="0.2">
      <c r="B1512" s="10">
        <v>9001511</v>
      </c>
      <c r="C1512" s="10" t="s">
        <v>1569</v>
      </c>
      <c r="D1512" s="10" t="s">
        <v>2927</v>
      </c>
      <c r="E1512" s="10" t="s">
        <v>1680</v>
      </c>
      <c r="F1512" s="10" t="s">
        <v>51</v>
      </c>
      <c r="G1512" s="10">
        <v>10</v>
      </c>
    </row>
    <row r="1513" spans="2:7" x14ac:dyDescent="0.2">
      <c r="B1513" s="10">
        <v>9001512</v>
      </c>
      <c r="C1513" s="10" t="s">
        <v>1570</v>
      </c>
      <c r="D1513" s="10" t="s">
        <v>3135</v>
      </c>
      <c r="E1513" s="10" t="s">
        <v>1679</v>
      </c>
      <c r="F1513" s="10" t="s">
        <v>51</v>
      </c>
      <c r="G1513" s="10">
        <v>4</v>
      </c>
    </row>
    <row r="1514" spans="2:7" x14ac:dyDescent="0.2">
      <c r="B1514" s="10">
        <v>9001513</v>
      </c>
      <c r="C1514" s="10" t="s">
        <v>1571</v>
      </c>
      <c r="D1514" s="10" t="s">
        <v>3136</v>
      </c>
      <c r="E1514" s="10" t="s">
        <v>1680</v>
      </c>
      <c r="F1514" s="10" t="s">
        <v>51</v>
      </c>
      <c r="G1514" s="10">
        <v>5</v>
      </c>
    </row>
    <row r="1515" spans="2:7" x14ac:dyDescent="0.2">
      <c r="B1515" s="10">
        <v>9001514</v>
      </c>
      <c r="C1515" s="10" t="s">
        <v>1572</v>
      </c>
      <c r="D1515" s="10" t="s">
        <v>3137</v>
      </c>
      <c r="E1515" s="10" t="s">
        <v>1679</v>
      </c>
      <c r="F1515" s="10" t="s">
        <v>49</v>
      </c>
      <c r="G1515" s="10">
        <v>6</v>
      </c>
    </row>
    <row r="1516" spans="2:7" x14ac:dyDescent="0.2">
      <c r="B1516" s="10">
        <v>9001515</v>
      </c>
      <c r="C1516" s="10" t="s">
        <v>1573</v>
      </c>
      <c r="D1516" s="10" t="s">
        <v>3138</v>
      </c>
      <c r="E1516" s="10" t="s">
        <v>1680</v>
      </c>
      <c r="F1516" s="10" t="s">
        <v>50</v>
      </c>
      <c r="G1516" s="10">
        <v>5</v>
      </c>
    </row>
    <row r="1517" spans="2:7" x14ac:dyDescent="0.2">
      <c r="B1517" s="10">
        <v>9001516</v>
      </c>
      <c r="C1517" s="10" t="s">
        <v>1574</v>
      </c>
      <c r="D1517" s="10" t="s">
        <v>3139</v>
      </c>
      <c r="E1517" s="10" t="s">
        <v>1679</v>
      </c>
      <c r="F1517" s="10" t="s">
        <v>48</v>
      </c>
      <c r="G1517" s="10">
        <v>3</v>
      </c>
    </row>
    <row r="1518" spans="2:7" x14ac:dyDescent="0.2">
      <c r="B1518" s="10">
        <v>9001517</v>
      </c>
      <c r="C1518" s="10" t="s">
        <v>1575</v>
      </c>
      <c r="D1518" s="10" t="s">
        <v>3140</v>
      </c>
      <c r="E1518" s="10" t="s">
        <v>1679</v>
      </c>
      <c r="F1518" s="10" t="s">
        <v>49</v>
      </c>
      <c r="G1518" s="10">
        <v>9</v>
      </c>
    </row>
    <row r="1519" spans="2:7" x14ac:dyDescent="0.2">
      <c r="B1519" s="10">
        <v>9001518</v>
      </c>
      <c r="C1519" s="10" t="s">
        <v>1576</v>
      </c>
      <c r="D1519" s="10" t="s">
        <v>1955</v>
      </c>
      <c r="E1519" s="10" t="s">
        <v>1679</v>
      </c>
      <c r="F1519" s="10" t="s">
        <v>48</v>
      </c>
      <c r="G1519" s="10">
        <v>2</v>
      </c>
    </row>
    <row r="1520" spans="2:7" x14ac:dyDescent="0.2">
      <c r="B1520" s="10">
        <v>9001519</v>
      </c>
      <c r="C1520" s="10" t="s">
        <v>1577</v>
      </c>
      <c r="D1520" s="10" t="s">
        <v>3141</v>
      </c>
      <c r="E1520" s="10" t="s">
        <v>1680</v>
      </c>
      <c r="F1520" s="10" t="s">
        <v>49</v>
      </c>
      <c r="G1520" s="10">
        <v>6</v>
      </c>
    </row>
    <row r="1521" spans="2:7" x14ac:dyDescent="0.2">
      <c r="B1521" s="10">
        <v>9001520</v>
      </c>
      <c r="C1521" s="10" t="s">
        <v>1578</v>
      </c>
      <c r="D1521" s="10" t="s">
        <v>3142</v>
      </c>
      <c r="E1521" s="10" t="s">
        <v>1679</v>
      </c>
      <c r="F1521" s="10" t="s">
        <v>51</v>
      </c>
      <c r="G1521" s="10">
        <v>6</v>
      </c>
    </row>
    <row r="1522" spans="2:7" x14ac:dyDescent="0.2">
      <c r="B1522" s="10">
        <v>9001521</v>
      </c>
      <c r="C1522" s="10" t="s">
        <v>1579</v>
      </c>
      <c r="D1522" s="10" t="s">
        <v>3143</v>
      </c>
      <c r="E1522" s="10" t="s">
        <v>1680</v>
      </c>
      <c r="F1522" s="10" t="s">
        <v>49</v>
      </c>
      <c r="G1522" s="10">
        <v>2</v>
      </c>
    </row>
    <row r="1523" spans="2:7" x14ac:dyDescent="0.2">
      <c r="B1523" s="10">
        <v>9001522</v>
      </c>
      <c r="C1523" s="10" t="s">
        <v>1580</v>
      </c>
      <c r="D1523" s="10" t="s">
        <v>3144</v>
      </c>
      <c r="E1523" s="10" t="s">
        <v>1679</v>
      </c>
      <c r="F1523" s="10" t="s">
        <v>50</v>
      </c>
      <c r="G1523" s="10">
        <v>5</v>
      </c>
    </row>
    <row r="1524" spans="2:7" x14ac:dyDescent="0.2">
      <c r="B1524" s="10">
        <v>9001523</v>
      </c>
      <c r="C1524" s="10" t="s">
        <v>1581</v>
      </c>
      <c r="D1524" s="10" t="s">
        <v>3145</v>
      </c>
      <c r="E1524" s="10" t="s">
        <v>1680</v>
      </c>
      <c r="F1524" s="10" t="s">
        <v>52</v>
      </c>
      <c r="G1524" s="10">
        <v>6</v>
      </c>
    </row>
    <row r="1525" spans="2:7" x14ac:dyDescent="0.2">
      <c r="B1525" s="10">
        <v>9001524</v>
      </c>
      <c r="C1525" s="10" t="s">
        <v>1582</v>
      </c>
      <c r="D1525" s="10" t="s">
        <v>3146</v>
      </c>
      <c r="E1525" s="10" t="s">
        <v>1680</v>
      </c>
      <c r="F1525" s="10" t="s">
        <v>52</v>
      </c>
      <c r="G1525" s="10">
        <v>1</v>
      </c>
    </row>
    <row r="1526" spans="2:7" x14ac:dyDescent="0.2">
      <c r="B1526" s="10">
        <v>9001525</v>
      </c>
      <c r="C1526" s="10" t="s">
        <v>1583</v>
      </c>
      <c r="D1526" s="10" t="s">
        <v>3147</v>
      </c>
      <c r="E1526" s="10" t="s">
        <v>1679</v>
      </c>
      <c r="F1526" s="10" t="s">
        <v>53</v>
      </c>
      <c r="G1526" s="10">
        <v>6</v>
      </c>
    </row>
    <row r="1527" spans="2:7" x14ac:dyDescent="0.2">
      <c r="B1527" s="10">
        <v>9001526</v>
      </c>
      <c r="C1527" s="10" t="s">
        <v>1584</v>
      </c>
      <c r="D1527" s="10" t="s">
        <v>3148</v>
      </c>
      <c r="E1527" s="10" t="s">
        <v>1679</v>
      </c>
      <c r="F1527" s="10" t="s">
        <v>52</v>
      </c>
      <c r="G1527" s="10">
        <v>1</v>
      </c>
    </row>
    <row r="1528" spans="2:7" x14ac:dyDescent="0.2">
      <c r="B1528" s="10">
        <v>9001527</v>
      </c>
      <c r="C1528" s="10" t="s">
        <v>1585</v>
      </c>
      <c r="D1528" s="10" t="s">
        <v>3149</v>
      </c>
      <c r="E1528" s="10" t="s">
        <v>1680</v>
      </c>
      <c r="F1528" s="10" t="s">
        <v>52</v>
      </c>
      <c r="G1528" s="10">
        <v>9</v>
      </c>
    </row>
    <row r="1529" spans="2:7" x14ac:dyDescent="0.2">
      <c r="B1529" s="10">
        <v>9001528</v>
      </c>
      <c r="C1529" s="10" t="s">
        <v>1586</v>
      </c>
      <c r="D1529" s="10" t="s">
        <v>3150</v>
      </c>
      <c r="E1529" s="10" t="s">
        <v>1680</v>
      </c>
      <c r="F1529" s="10" t="s">
        <v>52</v>
      </c>
      <c r="G1529" s="10">
        <v>2</v>
      </c>
    </row>
    <row r="1530" spans="2:7" x14ac:dyDescent="0.2">
      <c r="B1530" s="10">
        <v>9001529</v>
      </c>
      <c r="C1530" s="10" t="s">
        <v>1587</v>
      </c>
      <c r="D1530" s="10" t="s">
        <v>3151</v>
      </c>
      <c r="E1530" s="10" t="s">
        <v>1680</v>
      </c>
      <c r="F1530" s="10" t="s">
        <v>49</v>
      </c>
      <c r="G1530" s="10">
        <v>9</v>
      </c>
    </row>
    <row r="1531" spans="2:7" x14ac:dyDescent="0.2">
      <c r="B1531" s="10">
        <v>9001530</v>
      </c>
      <c r="C1531" s="10" t="s">
        <v>1588</v>
      </c>
      <c r="D1531" s="10" t="s">
        <v>3152</v>
      </c>
      <c r="E1531" s="10" t="s">
        <v>1680</v>
      </c>
      <c r="F1531" s="10" t="s">
        <v>48</v>
      </c>
      <c r="G1531" s="10">
        <v>5</v>
      </c>
    </row>
    <row r="1532" spans="2:7" x14ac:dyDescent="0.2">
      <c r="B1532" s="10">
        <v>9001531</v>
      </c>
      <c r="C1532" s="10" t="s">
        <v>1589</v>
      </c>
      <c r="D1532" s="10" t="s">
        <v>3153</v>
      </c>
      <c r="E1532" s="10" t="s">
        <v>1680</v>
      </c>
      <c r="F1532" s="10" t="s">
        <v>50</v>
      </c>
      <c r="G1532" s="10">
        <v>3</v>
      </c>
    </row>
    <row r="1533" spans="2:7" x14ac:dyDescent="0.2">
      <c r="B1533" s="10">
        <v>9001532</v>
      </c>
      <c r="C1533" s="10" t="s">
        <v>1590</v>
      </c>
      <c r="D1533" s="10" t="s">
        <v>3154</v>
      </c>
      <c r="E1533" s="10" t="s">
        <v>1679</v>
      </c>
      <c r="F1533" s="10" t="s">
        <v>50</v>
      </c>
      <c r="G1533" s="10">
        <v>2</v>
      </c>
    </row>
    <row r="1534" spans="2:7" x14ac:dyDescent="0.2">
      <c r="B1534" s="10">
        <v>9001533</v>
      </c>
      <c r="C1534" s="10" t="s">
        <v>1591</v>
      </c>
      <c r="D1534" s="10" t="s">
        <v>3155</v>
      </c>
      <c r="E1534" s="10" t="s">
        <v>1679</v>
      </c>
      <c r="F1534" s="10" t="s">
        <v>48</v>
      </c>
      <c r="G1534" s="10">
        <v>1</v>
      </c>
    </row>
    <row r="1535" spans="2:7" x14ac:dyDescent="0.2">
      <c r="B1535" s="10">
        <v>9001534</v>
      </c>
      <c r="C1535" s="10" t="s">
        <v>1592</v>
      </c>
      <c r="D1535" s="10" t="s">
        <v>3156</v>
      </c>
      <c r="E1535" s="10" t="s">
        <v>1680</v>
      </c>
      <c r="F1535" s="10" t="s">
        <v>49</v>
      </c>
      <c r="G1535" s="10">
        <v>3</v>
      </c>
    </row>
    <row r="1536" spans="2:7" x14ac:dyDescent="0.2">
      <c r="B1536" s="10">
        <v>9001535</v>
      </c>
      <c r="C1536" s="10" t="s">
        <v>1593</v>
      </c>
      <c r="D1536" s="10" t="s">
        <v>3157</v>
      </c>
      <c r="E1536" s="10" t="s">
        <v>1679</v>
      </c>
      <c r="F1536" s="10" t="s">
        <v>49</v>
      </c>
      <c r="G1536" s="10">
        <v>5</v>
      </c>
    </row>
    <row r="1537" spans="2:7" x14ac:dyDescent="0.2">
      <c r="B1537" s="10">
        <v>9001536</v>
      </c>
      <c r="C1537" s="10" t="s">
        <v>1594</v>
      </c>
      <c r="D1537" s="10" t="s">
        <v>3158</v>
      </c>
      <c r="E1537" s="10" t="s">
        <v>1680</v>
      </c>
      <c r="F1537" s="10" t="s">
        <v>53</v>
      </c>
      <c r="G1537" s="10">
        <v>5</v>
      </c>
    </row>
    <row r="1538" spans="2:7" x14ac:dyDescent="0.2">
      <c r="B1538" s="10">
        <v>9001537</v>
      </c>
      <c r="C1538" s="10" t="s">
        <v>1595</v>
      </c>
      <c r="D1538" s="10" t="s">
        <v>3159</v>
      </c>
      <c r="E1538" s="10" t="s">
        <v>1679</v>
      </c>
      <c r="F1538" s="10" t="s">
        <v>52</v>
      </c>
      <c r="G1538" s="10">
        <v>1</v>
      </c>
    </row>
    <row r="1539" spans="2:7" x14ac:dyDescent="0.2">
      <c r="B1539" s="10">
        <v>9001538</v>
      </c>
      <c r="C1539" s="10" t="s">
        <v>1596</v>
      </c>
      <c r="D1539" s="10" t="s">
        <v>3160</v>
      </c>
      <c r="E1539" s="10" t="s">
        <v>1679</v>
      </c>
      <c r="F1539" s="10" t="s">
        <v>50</v>
      </c>
      <c r="G1539" s="10">
        <v>5</v>
      </c>
    </row>
    <row r="1540" spans="2:7" x14ac:dyDescent="0.2">
      <c r="B1540" s="10">
        <v>9001539</v>
      </c>
      <c r="C1540" s="10" t="s">
        <v>1597</v>
      </c>
      <c r="D1540" s="10" t="s">
        <v>3161</v>
      </c>
      <c r="E1540" s="10" t="s">
        <v>1679</v>
      </c>
      <c r="F1540" s="10" t="s">
        <v>50</v>
      </c>
      <c r="G1540" s="10">
        <v>6</v>
      </c>
    </row>
    <row r="1541" spans="2:7" x14ac:dyDescent="0.2">
      <c r="B1541" s="10">
        <v>9001540</v>
      </c>
      <c r="C1541" s="10" t="s">
        <v>1598</v>
      </c>
      <c r="D1541" s="10" t="s">
        <v>3162</v>
      </c>
      <c r="E1541" s="10" t="s">
        <v>1680</v>
      </c>
      <c r="F1541" s="10" t="s">
        <v>50</v>
      </c>
      <c r="G1541" s="10">
        <v>6</v>
      </c>
    </row>
    <row r="1542" spans="2:7" x14ac:dyDescent="0.2">
      <c r="B1542" s="10">
        <v>9001541</v>
      </c>
      <c r="C1542" s="10" t="s">
        <v>1599</v>
      </c>
      <c r="D1542" s="10" t="s">
        <v>3163</v>
      </c>
      <c r="E1542" s="10" t="s">
        <v>1679</v>
      </c>
      <c r="F1542" s="10" t="s">
        <v>49</v>
      </c>
      <c r="G1542" s="10">
        <v>9</v>
      </c>
    </row>
    <row r="1543" spans="2:7" x14ac:dyDescent="0.2">
      <c r="B1543" s="10">
        <v>9001542</v>
      </c>
      <c r="C1543" s="10" t="s">
        <v>1600</v>
      </c>
      <c r="D1543" s="10" t="s">
        <v>3164</v>
      </c>
      <c r="E1543" s="10" t="s">
        <v>1679</v>
      </c>
      <c r="F1543" s="10" t="s">
        <v>48</v>
      </c>
      <c r="G1543" s="10">
        <v>2</v>
      </c>
    </row>
    <row r="1544" spans="2:7" x14ac:dyDescent="0.2">
      <c r="B1544" s="10">
        <v>9001543</v>
      </c>
      <c r="C1544" s="10" t="s">
        <v>1601</v>
      </c>
      <c r="D1544" s="10" t="s">
        <v>3165</v>
      </c>
      <c r="E1544" s="10" t="s">
        <v>1680</v>
      </c>
      <c r="F1544" s="10" t="s">
        <v>48</v>
      </c>
      <c r="G1544" s="10">
        <v>2</v>
      </c>
    </row>
    <row r="1545" spans="2:7" x14ac:dyDescent="0.2">
      <c r="B1545" s="10">
        <v>9001544</v>
      </c>
      <c r="C1545" s="10" t="s">
        <v>1602</v>
      </c>
      <c r="D1545" s="10" t="s">
        <v>3166</v>
      </c>
      <c r="E1545" s="10" t="s">
        <v>1679</v>
      </c>
      <c r="F1545" s="10" t="s">
        <v>51</v>
      </c>
      <c r="G1545" s="10">
        <v>5</v>
      </c>
    </row>
    <row r="1546" spans="2:7" x14ac:dyDescent="0.2">
      <c r="B1546" s="10">
        <v>9001545</v>
      </c>
      <c r="C1546" s="10" t="s">
        <v>1603</v>
      </c>
      <c r="D1546" s="10" t="s">
        <v>3167</v>
      </c>
      <c r="E1546" s="10" t="s">
        <v>1679</v>
      </c>
      <c r="F1546" s="10" t="s">
        <v>48</v>
      </c>
      <c r="G1546" s="10">
        <v>9</v>
      </c>
    </row>
    <row r="1547" spans="2:7" x14ac:dyDescent="0.2">
      <c r="B1547" s="10">
        <v>9001546</v>
      </c>
      <c r="C1547" s="10" t="s">
        <v>1604</v>
      </c>
      <c r="D1547" s="10" t="s">
        <v>3168</v>
      </c>
      <c r="E1547" s="10" t="s">
        <v>1680</v>
      </c>
      <c r="F1547" s="10" t="s">
        <v>49</v>
      </c>
      <c r="G1547" s="10">
        <v>2</v>
      </c>
    </row>
    <row r="1548" spans="2:7" x14ac:dyDescent="0.2">
      <c r="B1548" s="10">
        <v>9001547</v>
      </c>
      <c r="C1548" s="10" t="s">
        <v>1605</v>
      </c>
      <c r="D1548" s="10" t="s">
        <v>3169</v>
      </c>
      <c r="E1548" s="10" t="s">
        <v>1680</v>
      </c>
      <c r="F1548" s="10" t="s">
        <v>48</v>
      </c>
      <c r="G1548" s="10">
        <v>7</v>
      </c>
    </row>
    <row r="1549" spans="2:7" x14ac:dyDescent="0.2">
      <c r="B1549" s="10">
        <v>9001548</v>
      </c>
      <c r="C1549" s="10" t="s">
        <v>1606</v>
      </c>
      <c r="D1549" s="10" t="s">
        <v>1714</v>
      </c>
      <c r="E1549" s="10" t="s">
        <v>1680</v>
      </c>
      <c r="F1549" s="10" t="s">
        <v>51</v>
      </c>
      <c r="G1549" s="10">
        <v>2</v>
      </c>
    </row>
    <row r="1550" spans="2:7" x14ac:dyDescent="0.2">
      <c r="B1550" s="10">
        <v>9001549</v>
      </c>
      <c r="C1550" s="10" t="s">
        <v>1607</v>
      </c>
      <c r="D1550" s="10" t="s">
        <v>3170</v>
      </c>
      <c r="E1550" s="10" t="s">
        <v>1679</v>
      </c>
      <c r="F1550" s="10" t="s">
        <v>51</v>
      </c>
      <c r="G1550" s="10">
        <v>1</v>
      </c>
    </row>
    <row r="1551" spans="2:7" x14ac:dyDescent="0.2">
      <c r="B1551" s="10">
        <v>9001550</v>
      </c>
      <c r="C1551" s="10" t="s">
        <v>1608</v>
      </c>
      <c r="D1551" s="10" t="s">
        <v>3171</v>
      </c>
      <c r="E1551" s="10" t="s">
        <v>1680</v>
      </c>
      <c r="F1551" s="10" t="s">
        <v>53</v>
      </c>
      <c r="G1551" s="10">
        <v>2</v>
      </c>
    </row>
    <row r="1552" spans="2:7" x14ac:dyDescent="0.2">
      <c r="B1552" s="10">
        <v>9001551</v>
      </c>
      <c r="C1552" s="10" t="s">
        <v>1609</v>
      </c>
      <c r="D1552" s="10" t="s">
        <v>3172</v>
      </c>
      <c r="E1552" s="10" t="s">
        <v>1679</v>
      </c>
      <c r="F1552" s="10" t="s">
        <v>52</v>
      </c>
      <c r="G1552" s="10">
        <v>8</v>
      </c>
    </row>
    <row r="1553" spans="2:7" x14ac:dyDescent="0.2">
      <c r="B1553" s="10">
        <v>9001552</v>
      </c>
      <c r="C1553" s="10" t="s">
        <v>1610</v>
      </c>
      <c r="D1553" s="10" t="s">
        <v>3173</v>
      </c>
      <c r="E1553" s="10" t="s">
        <v>1679</v>
      </c>
      <c r="F1553" s="10" t="s">
        <v>50</v>
      </c>
      <c r="G1553" s="10">
        <v>8</v>
      </c>
    </row>
    <row r="1554" spans="2:7" x14ac:dyDescent="0.2">
      <c r="B1554" s="10">
        <v>9001553</v>
      </c>
      <c r="C1554" s="10" t="s">
        <v>1611</v>
      </c>
      <c r="D1554" s="10" t="s">
        <v>3174</v>
      </c>
      <c r="E1554" s="10" t="s">
        <v>1680</v>
      </c>
      <c r="F1554" s="10" t="s">
        <v>53</v>
      </c>
      <c r="G1554" s="10">
        <v>10</v>
      </c>
    </row>
    <row r="1555" spans="2:7" x14ac:dyDescent="0.2">
      <c r="B1555" s="10">
        <v>9001554</v>
      </c>
      <c r="C1555" s="10" t="s">
        <v>1612</v>
      </c>
      <c r="D1555" s="10" t="s">
        <v>3175</v>
      </c>
      <c r="E1555" s="10" t="s">
        <v>1680</v>
      </c>
      <c r="F1555" s="10" t="s">
        <v>52</v>
      </c>
      <c r="G1555" s="10">
        <v>8</v>
      </c>
    </row>
    <row r="1556" spans="2:7" x14ac:dyDescent="0.2">
      <c r="B1556" s="10">
        <v>9001555</v>
      </c>
      <c r="C1556" s="10" t="s">
        <v>1613</v>
      </c>
      <c r="D1556" s="10" t="s">
        <v>1834</v>
      </c>
      <c r="E1556" s="10" t="s">
        <v>1679</v>
      </c>
      <c r="F1556" s="10" t="s">
        <v>51</v>
      </c>
      <c r="G1556" s="10">
        <v>2</v>
      </c>
    </row>
    <row r="1557" spans="2:7" x14ac:dyDescent="0.2">
      <c r="B1557" s="10">
        <v>9001556</v>
      </c>
      <c r="C1557" s="10" t="s">
        <v>1614</v>
      </c>
      <c r="D1557" s="10" t="s">
        <v>3176</v>
      </c>
      <c r="E1557" s="10" t="s">
        <v>1679</v>
      </c>
      <c r="F1557" s="10" t="s">
        <v>51</v>
      </c>
      <c r="G1557" s="10">
        <v>7</v>
      </c>
    </row>
    <row r="1558" spans="2:7" x14ac:dyDescent="0.2">
      <c r="B1558" s="10">
        <v>9001557</v>
      </c>
      <c r="C1558" s="10" t="s">
        <v>1615</v>
      </c>
      <c r="D1558" s="10" t="s">
        <v>3177</v>
      </c>
      <c r="E1558" s="10" t="s">
        <v>1679</v>
      </c>
      <c r="F1558" s="10" t="s">
        <v>48</v>
      </c>
      <c r="G1558" s="10">
        <v>2</v>
      </c>
    </row>
    <row r="1559" spans="2:7" x14ac:dyDescent="0.2">
      <c r="B1559" s="10">
        <v>9001558</v>
      </c>
      <c r="C1559" s="10" t="s">
        <v>1616</v>
      </c>
      <c r="D1559" s="10" t="s">
        <v>3178</v>
      </c>
      <c r="E1559" s="10" t="s">
        <v>1679</v>
      </c>
      <c r="F1559" s="10" t="s">
        <v>50</v>
      </c>
      <c r="G1559" s="10">
        <v>8</v>
      </c>
    </row>
    <row r="1560" spans="2:7" x14ac:dyDescent="0.2">
      <c r="B1560" s="10">
        <v>9001559</v>
      </c>
      <c r="C1560" s="10" t="s">
        <v>1617</v>
      </c>
      <c r="D1560" s="10" t="s">
        <v>3179</v>
      </c>
      <c r="E1560" s="10" t="s">
        <v>1680</v>
      </c>
      <c r="F1560" s="10" t="s">
        <v>52</v>
      </c>
      <c r="G1560" s="10">
        <v>1</v>
      </c>
    </row>
    <row r="1561" spans="2:7" x14ac:dyDescent="0.2">
      <c r="B1561" s="10">
        <v>9001560</v>
      </c>
      <c r="C1561" s="10" t="s">
        <v>1618</v>
      </c>
      <c r="D1561" s="10" t="s">
        <v>3180</v>
      </c>
      <c r="E1561" s="10" t="s">
        <v>1679</v>
      </c>
      <c r="F1561" s="10" t="s">
        <v>53</v>
      </c>
      <c r="G1561" s="10">
        <v>2</v>
      </c>
    </row>
    <row r="1562" spans="2:7" x14ac:dyDescent="0.2">
      <c r="B1562" s="10">
        <v>9001561</v>
      </c>
      <c r="C1562" s="10" t="s">
        <v>1619</v>
      </c>
      <c r="D1562" s="10" t="s">
        <v>3181</v>
      </c>
      <c r="E1562" s="10" t="s">
        <v>1680</v>
      </c>
      <c r="F1562" s="10" t="s">
        <v>52</v>
      </c>
      <c r="G1562" s="10">
        <v>9</v>
      </c>
    </row>
    <row r="1563" spans="2:7" x14ac:dyDescent="0.2">
      <c r="B1563" s="10">
        <v>9001562</v>
      </c>
      <c r="C1563" s="10" t="s">
        <v>1620</v>
      </c>
      <c r="D1563" s="10" t="s">
        <v>3182</v>
      </c>
      <c r="E1563" s="10" t="s">
        <v>1680</v>
      </c>
      <c r="F1563" s="10" t="s">
        <v>51</v>
      </c>
      <c r="G1563" s="10">
        <v>3</v>
      </c>
    </row>
    <row r="1564" spans="2:7" x14ac:dyDescent="0.2">
      <c r="B1564" s="10">
        <v>9001563</v>
      </c>
      <c r="C1564" s="10" t="s">
        <v>1621</v>
      </c>
      <c r="D1564" s="10" t="s">
        <v>2919</v>
      </c>
      <c r="E1564" s="10" t="s">
        <v>1680</v>
      </c>
      <c r="F1564" s="10" t="s">
        <v>51</v>
      </c>
      <c r="G1564" s="10">
        <v>4</v>
      </c>
    </row>
    <row r="1565" spans="2:7" x14ac:dyDescent="0.2">
      <c r="B1565" s="10">
        <v>9001564</v>
      </c>
      <c r="C1565" s="10" t="s">
        <v>1622</v>
      </c>
      <c r="D1565" s="10" t="s">
        <v>3183</v>
      </c>
      <c r="E1565" s="10" t="s">
        <v>1679</v>
      </c>
      <c r="F1565" s="10" t="s">
        <v>49</v>
      </c>
      <c r="G1565" s="10">
        <v>1</v>
      </c>
    </row>
    <row r="1566" spans="2:7" x14ac:dyDescent="0.2">
      <c r="B1566" s="10">
        <v>9001565</v>
      </c>
      <c r="C1566" s="10" t="s">
        <v>1623</v>
      </c>
      <c r="D1566" s="10" t="s">
        <v>3184</v>
      </c>
      <c r="E1566" s="10" t="s">
        <v>1679</v>
      </c>
      <c r="F1566" s="10" t="s">
        <v>51</v>
      </c>
      <c r="G1566" s="10">
        <v>6</v>
      </c>
    </row>
    <row r="1567" spans="2:7" x14ac:dyDescent="0.2">
      <c r="B1567" s="10">
        <v>9001566</v>
      </c>
      <c r="C1567" s="10" t="s">
        <v>1624</v>
      </c>
      <c r="D1567" s="10" t="s">
        <v>3185</v>
      </c>
      <c r="E1567" s="10" t="s">
        <v>1679</v>
      </c>
      <c r="F1567" s="10" t="s">
        <v>52</v>
      </c>
      <c r="G1567" s="10">
        <v>8</v>
      </c>
    </row>
    <row r="1568" spans="2:7" x14ac:dyDescent="0.2">
      <c r="B1568" s="10">
        <v>9001567</v>
      </c>
      <c r="C1568" s="10" t="s">
        <v>1625</v>
      </c>
      <c r="D1568" s="10" t="s">
        <v>3186</v>
      </c>
      <c r="E1568" s="10" t="s">
        <v>1680</v>
      </c>
      <c r="F1568" s="10" t="s">
        <v>48</v>
      </c>
      <c r="G1568" s="10">
        <v>10</v>
      </c>
    </row>
    <row r="1569" spans="2:7" x14ac:dyDescent="0.2">
      <c r="B1569" s="10">
        <v>9001568</v>
      </c>
      <c r="C1569" s="10" t="s">
        <v>1626</v>
      </c>
      <c r="D1569" s="10" t="s">
        <v>3187</v>
      </c>
      <c r="E1569" s="10" t="s">
        <v>1680</v>
      </c>
      <c r="F1569" s="10" t="s">
        <v>49</v>
      </c>
      <c r="G1569" s="10">
        <v>2</v>
      </c>
    </row>
    <row r="1570" spans="2:7" x14ac:dyDescent="0.2">
      <c r="B1570" s="10">
        <v>9001569</v>
      </c>
      <c r="C1570" s="10" t="s">
        <v>1627</v>
      </c>
      <c r="D1570" s="10" t="s">
        <v>3188</v>
      </c>
      <c r="E1570" s="10" t="s">
        <v>1680</v>
      </c>
      <c r="F1570" s="10" t="s">
        <v>49</v>
      </c>
      <c r="G1570" s="10">
        <v>9</v>
      </c>
    </row>
    <row r="1571" spans="2:7" x14ac:dyDescent="0.2">
      <c r="B1571" s="10">
        <v>9001570</v>
      </c>
      <c r="C1571" s="10" t="s">
        <v>1628</v>
      </c>
      <c r="D1571" s="10" t="s">
        <v>3189</v>
      </c>
      <c r="E1571" s="10" t="s">
        <v>1680</v>
      </c>
      <c r="F1571" s="10" t="s">
        <v>53</v>
      </c>
      <c r="G1571" s="10">
        <v>1</v>
      </c>
    </row>
    <row r="1572" spans="2:7" x14ac:dyDescent="0.2">
      <c r="B1572" s="10">
        <v>9001571</v>
      </c>
      <c r="C1572" s="10" t="s">
        <v>1629</v>
      </c>
      <c r="D1572" s="10" t="s">
        <v>3190</v>
      </c>
      <c r="E1572" s="10" t="s">
        <v>1679</v>
      </c>
      <c r="F1572" s="10" t="s">
        <v>52</v>
      </c>
      <c r="G1572" s="10">
        <v>6</v>
      </c>
    </row>
    <row r="1573" spans="2:7" x14ac:dyDescent="0.2">
      <c r="B1573" s="10">
        <v>9001572</v>
      </c>
      <c r="C1573" s="10" t="s">
        <v>1630</v>
      </c>
      <c r="D1573" s="10" t="s">
        <v>3191</v>
      </c>
      <c r="E1573" s="10" t="s">
        <v>1679</v>
      </c>
      <c r="F1573" s="10" t="s">
        <v>49</v>
      </c>
      <c r="G1573" s="10">
        <v>10</v>
      </c>
    </row>
    <row r="1574" spans="2:7" x14ac:dyDescent="0.2">
      <c r="B1574" s="10">
        <v>9001573</v>
      </c>
      <c r="C1574" s="10" t="s">
        <v>1631</v>
      </c>
      <c r="D1574" s="10" t="s">
        <v>3192</v>
      </c>
      <c r="E1574" s="10" t="s">
        <v>1680</v>
      </c>
      <c r="F1574" s="10" t="s">
        <v>48</v>
      </c>
      <c r="G1574" s="10">
        <v>9</v>
      </c>
    </row>
    <row r="1575" spans="2:7" x14ac:dyDescent="0.2">
      <c r="B1575" s="10">
        <v>9001574</v>
      </c>
      <c r="C1575" s="10" t="s">
        <v>1632</v>
      </c>
      <c r="D1575" s="10" t="s">
        <v>3193</v>
      </c>
      <c r="E1575" s="10" t="s">
        <v>1679</v>
      </c>
      <c r="F1575" s="10" t="s">
        <v>48</v>
      </c>
      <c r="G1575" s="10">
        <v>1</v>
      </c>
    </row>
    <row r="1576" spans="2:7" x14ac:dyDescent="0.2">
      <c r="B1576" s="10">
        <v>9001575</v>
      </c>
      <c r="C1576" s="10" t="s">
        <v>1633</v>
      </c>
      <c r="D1576" s="10" t="s">
        <v>3194</v>
      </c>
      <c r="E1576" s="10" t="s">
        <v>1679</v>
      </c>
      <c r="F1576" s="10" t="s">
        <v>50</v>
      </c>
      <c r="G1576" s="10">
        <v>5</v>
      </c>
    </row>
    <row r="1577" spans="2:7" x14ac:dyDescent="0.2">
      <c r="B1577" s="10">
        <v>9001576</v>
      </c>
      <c r="C1577" s="10" t="s">
        <v>1634</v>
      </c>
      <c r="D1577" s="10" t="s">
        <v>2748</v>
      </c>
      <c r="E1577" s="10" t="s">
        <v>1679</v>
      </c>
      <c r="F1577" s="10" t="s">
        <v>51</v>
      </c>
      <c r="G1577" s="10">
        <v>4</v>
      </c>
    </row>
    <row r="1578" spans="2:7" x14ac:dyDescent="0.2">
      <c r="B1578" s="10">
        <v>9001577</v>
      </c>
      <c r="C1578" s="10" t="s">
        <v>1635</v>
      </c>
      <c r="D1578" s="10" t="s">
        <v>3195</v>
      </c>
      <c r="E1578" s="10" t="s">
        <v>1679</v>
      </c>
      <c r="F1578" s="10" t="s">
        <v>52</v>
      </c>
      <c r="G1578" s="10">
        <v>4</v>
      </c>
    </row>
    <row r="1579" spans="2:7" x14ac:dyDescent="0.2">
      <c r="B1579" s="10">
        <v>9001578</v>
      </c>
      <c r="C1579" s="10" t="s">
        <v>1636</v>
      </c>
      <c r="D1579" s="10" t="s">
        <v>3196</v>
      </c>
      <c r="E1579" s="10" t="s">
        <v>1680</v>
      </c>
      <c r="F1579" s="10" t="s">
        <v>52</v>
      </c>
      <c r="G1579" s="10">
        <v>3</v>
      </c>
    </row>
    <row r="1580" spans="2:7" x14ac:dyDescent="0.2">
      <c r="B1580" s="10">
        <v>9001579</v>
      </c>
      <c r="C1580" s="10" t="s">
        <v>1637</v>
      </c>
      <c r="D1580" s="10" t="s">
        <v>3197</v>
      </c>
      <c r="E1580" s="10" t="s">
        <v>1679</v>
      </c>
      <c r="F1580" s="10" t="s">
        <v>49</v>
      </c>
      <c r="G1580" s="10">
        <v>2</v>
      </c>
    </row>
    <row r="1581" spans="2:7" x14ac:dyDescent="0.2">
      <c r="B1581" s="10">
        <v>9001580</v>
      </c>
      <c r="C1581" s="10" t="s">
        <v>1638</v>
      </c>
      <c r="D1581" s="10" t="s">
        <v>3198</v>
      </c>
      <c r="E1581" s="10" t="s">
        <v>1680</v>
      </c>
      <c r="F1581" s="10" t="s">
        <v>49</v>
      </c>
      <c r="G1581" s="10">
        <v>5</v>
      </c>
    </row>
    <row r="1582" spans="2:7" x14ac:dyDescent="0.2">
      <c r="B1582" s="10">
        <v>9001581</v>
      </c>
      <c r="C1582" s="10" t="s">
        <v>1639</v>
      </c>
      <c r="D1582" s="10" t="s">
        <v>3199</v>
      </c>
      <c r="E1582" s="10" t="s">
        <v>1680</v>
      </c>
      <c r="F1582" s="10" t="s">
        <v>50</v>
      </c>
      <c r="G1582" s="10">
        <v>5</v>
      </c>
    </row>
    <row r="1583" spans="2:7" x14ac:dyDescent="0.2">
      <c r="B1583" s="10">
        <v>9001582</v>
      </c>
      <c r="C1583" s="10" t="s">
        <v>1640</v>
      </c>
      <c r="D1583" s="10" t="s">
        <v>3200</v>
      </c>
      <c r="E1583" s="10" t="s">
        <v>1680</v>
      </c>
      <c r="F1583" s="10" t="s">
        <v>48</v>
      </c>
      <c r="G1583" s="10">
        <v>8</v>
      </c>
    </row>
    <row r="1584" spans="2:7" x14ac:dyDescent="0.2">
      <c r="B1584" s="10">
        <v>9001583</v>
      </c>
      <c r="C1584" s="10" t="s">
        <v>1641</v>
      </c>
      <c r="D1584" s="10" t="s">
        <v>3201</v>
      </c>
      <c r="E1584" s="10" t="s">
        <v>1679</v>
      </c>
      <c r="F1584" s="10" t="s">
        <v>53</v>
      </c>
      <c r="G1584" s="10">
        <v>8</v>
      </c>
    </row>
    <row r="1585" spans="2:7" x14ac:dyDescent="0.2">
      <c r="B1585" s="10">
        <v>9001584</v>
      </c>
      <c r="C1585" s="10" t="s">
        <v>1642</v>
      </c>
      <c r="D1585" s="10" t="s">
        <v>3202</v>
      </c>
      <c r="E1585" s="10" t="s">
        <v>1679</v>
      </c>
      <c r="F1585" s="10" t="s">
        <v>51</v>
      </c>
      <c r="G1585" s="10">
        <v>8</v>
      </c>
    </row>
    <row r="1586" spans="2:7" x14ac:dyDescent="0.2">
      <c r="B1586" s="10">
        <v>9001585</v>
      </c>
      <c r="C1586" s="10" t="s">
        <v>1643</v>
      </c>
      <c r="D1586" s="10" t="s">
        <v>3203</v>
      </c>
      <c r="E1586" s="10" t="s">
        <v>1680</v>
      </c>
      <c r="F1586" s="10" t="s">
        <v>51</v>
      </c>
      <c r="G1586" s="10">
        <v>8</v>
      </c>
    </row>
    <row r="1587" spans="2:7" x14ac:dyDescent="0.2">
      <c r="B1587" s="10">
        <v>9001586</v>
      </c>
      <c r="C1587" s="10" t="s">
        <v>1644</v>
      </c>
      <c r="D1587" s="10" t="s">
        <v>3204</v>
      </c>
      <c r="E1587" s="10" t="s">
        <v>1679</v>
      </c>
      <c r="F1587" s="10" t="s">
        <v>52</v>
      </c>
      <c r="G1587" s="10">
        <v>6</v>
      </c>
    </row>
    <row r="1588" spans="2:7" x14ac:dyDescent="0.2">
      <c r="B1588" s="10">
        <v>9001587</v>
      </c>
      <c r="C1588" s="10" t="s">
        <v>1645</v>
      </c>
      <c r="D1588" s="10" t="s">
        <v>1833</v>
      </c>
      <c r="E1588" s="10" t="s">
        <v>1679</v>
      </c>
      <c r="F1588" s="10" t="s">
        <v>52</v>
      </c>
      <c r="G1588" s="10">
        <v>9</v>
      </c>
    </row>
    <row r="1589" spans="2:7" x14ac:dyDescent="0.2">
      <c r="B1589" s="10">
        <v>9001588</v>
      </c>
      <c r="C1589" s="10" t="s">
        <v>1646</v>
      </c>
      <c r="D1589" s="10" t="s">
        <v>3205</v>
      </c>
      <c r="E1589" s="10" t="s">
        <v>1680</v>
      </c>
      <c r="F1589" s="10" t="s">
        <v>49</v>
      </c>
      <c r="G1589" s="10">
        <v>5</v>
      </c>
    </row>
    <row r="1590" spans="2:7" x14ac:dyDescent="0.2">
      <c r="B1590" s="10">
        <v>9001589</v>
      </c>
      <c r="C1590" s="10" t="s">
        <v>1647</v>
      </c>
      <c r="D1590" s="10" t="s">
        <v>3206</v>
      </c>
      <c r="E1590" s="10" t="s">
        <v>1679</v>
      </c>
      <c r="F1590" s="10" t="s">
        <v>49</v>
      </c>
      <c r="G1590" s="10">
        <v>1</v>
      </c>
    </row>
    <row r="1591" spans="2:7" x14ac:dyDescent="0.2">
      <c r="B1591" s="10">
        <v>9001590</v>
      </c>
      <c r="C1591" s="10" t="s">
        <v>1648</v>
      </c>
      <c r="D1591" s="10" t="s">
        <v>3207</v>
      </c>
      <c r="E1591" s="10" t="s">
        <v>1679</v>
      </c>
      <c r="F1591" s="10" t="s">
        <v>49</v>
      </c>
      <c r="G1591" s="10">
        <v>1</v>
      </c>
    </row>
    <row r="1592" spans="2:7" x14ac:dyDescent="0.2">
      <c r="B1592" s="10">
        <v>9001591</v>
      </c>
      <c r="C1592" s="10" t="s">
        <v>1649</v>
      </c>
      <c r="D1592" s="10" t="s">
        <v>3208</v>
      </c>
      <c r="E1592" s="10" t="s">
        <v>1679</v>
      </c>
      <c r="F1592" s="10" t="s">
        <v>51</v>
      </c>
      <c r="G1592" s="10">
        <v>2</v>
      </c>
    </row>
    <row r="1593" spans="2:7" x14ac:dyDescent="0.2">
      <c r="B1593" s="10">
        <v>9001592</v>
      </c>
      <c r="C1593" s="10" t="s">
        <v>1650</v>
      </c>
      <c r="D1593" s="10" t="s">
        <v>3209</v>
      </c>
      <c r="E1593" s="10" t="s">
        <v>1679</v>
      </c>
      <c r="F1593" s="10" t="s">
        <v>53</v>
      </c>
      <c r="G1593" s="10">
        <v>3</v>
      </c>
    </row>
    <row r="1594" spans="2:7" x14ac:dyDescent="0.2">
      <c r="B1594" s="10">
        <v>9001593</v>
      </c>
      <c r="C1594" s="10" t="s">
        <v>1651</v>
      </c>
      <c r="D1594" s="10" t="s">
        <v>3019</v>
      </c>
      <c r="E1594" s="10" t="s">
        <v>1679</v>
      </c>
      <c r="F1594" s="10" t="s">
        <v>53</v>
      </c>
      <c r="G1594" s="10">
        <v>7</v>
      </c>
    </row>
    <row r="1595" spans="2:7" x14ac:dyDescent="0.2">
      <c r="B1595" s="10">
        <v>9001594</v>
      </c>
      <c r="C1595" s="10" t="s">
        <v>1652</v>
      </c>
      <c r="D1595" s="10" t="s">
        <v>3210</v>
      </c>
      <c r="E1595" s="10" t="s">
        <v>1679</v>
      </c>
      <c r="F1595" s="10" t="s">
        <v>48</v>
      </c>
      <c r="G1595" s="10">
        <v>10</v>
      </c>
    </row>
    <row r="1596" spans="2:7" x14ac:dyDescent="0.2">
      <c r="B1596" s="10">
        <v>9001595</v>
      </c>
      <c r="C1596" s="10" t="s">
        <v>1653</v>
      </c>
      <c r="D1596" s="10" t="s">
        <v>2294</v>
      </c>
      <c r="E1596" s="10" t="s">
        <v>1680</v>
      </c>
      <c r="F1596" s="10" t="s">
        <v>49</v>
      </c>
      <c r="G1596" s="10">
        <v>4</v>
      </c>
    </row>
    <row r="1597" spans="2:7" x14ac:dyDescent="0.2">
      <c r="B1597" s="10">
        <v>9001596</v>
      </c>
      <c r="C1597" s="10" t="s">
        <v>1654</v>
      </c>
      <c r="D1597" s="10" t="s">
        <v>3211</v>
      </c>
      <c r="E1597" s="10" t="s">
        <v>1679</v>
      </c>
      <c r="F1597" s="10" t="s">
        <v>48</v>
      </c>
      <c r="G1597" s="10">
        <v>8</v>
      </c>
    </row>
    <row r="1598" spans="2:7" x14ac:dyDescent="0.2">
      <c r="B1598" s="10">
        <v>9001597</v>
      </c>
      <c r="C1598" s="10" t="s">
        <v>1655</v>
      </c>
      <c r="D1598" s="10" t="s">
        <v>3212</v>
      </c>
      <c r="E1598" s="10" t="s">
        <v>1680</v>
      </c>
      <c r="F1598" s="10" t="s">
        <v>53</v>
      </c>
      <c r="G1598" s="10">
        <v>3</v>
      </c>
    </row>
    <row r="1599" spans="2:7" x14ac:dyDescent="0.2">
      <c r="B1599" s="10">
        <v>9001598</v>
      </c>
      <c r="C1599" s="10" t="s">
        <v>1656</v>
      </c>
      <c r="D1599" s="10" t="s">
        <v>3213</v>
      </c>
      <c r="E1599" s="10" t="s">
        <v>1680</v>
      </c>
      <c r="F1599" s="10" t="s">
        <v>53</v>
      </c>
      <c r="G1599" s="10">
        <v>2</v>
      </c>
    </row>
    <row r="1600" spans="2:7" x14ac:dyDescent="0.2">
      <c r="B1600" s="10">
        <v>9001599</v>
      </c>
      <c r="C1600" s="10" t="s">
        <v>1657</v>
      </c>
      <c r="D1600" s="10" t="s">
        <v>3214</v>
      </c>
      <c r="E1600" s="10" t="s">
        <v>1679</v>
      </c>
      <c r="F1600" s="10" t="s">
        <v>53</v>
      </c>
      <c r="G1600" s="10">
        <v>10</v>
      </c>
    </row>
    <row r="1601" spans="2:7" x14ac:dyDescent="0.2">
      <c r="B1601" s="10">
        <v>9001600</v>
      </c>
      <c r="C1601" s="10" t="s">
        <v>1658</v>
      </c>
      <c r="D1601" s="10" t="s">
        <v>3215</v>
      </c>
      <c r="E1601" s="10" t="s">
        <v>1679</v>
      </c>
      <c r="F1601" s="10" t="s">
        <v>50</v>
      </c>
      <c r="G1601" s="10">
        <v>9</v>
      </c>
    </row>
    <row r="1602" spans="2:7" x14ac:dyDescent="0.2">
      <c r="B1602" s="10">
        <v>9001601</v>
      </c>
      <c r="C1602" s="10" t="s">
        <v>1659</v>
      </c>
      <c r="D1602" s="10" t="s">
        <v>3216</v>
      </c>
      <c r="E1602" s="10" t="s">
        <v>1679</v>
      </c>
      <c r="F1602" s="10" t="s">
        <v>52</v>
      </c>
      <c r="G1602" s="10">
        <v>2</v>
      </c>
    </row>
    <row r="1603" spans="2:7" x14ac:dyDescent="0.2">
      <c r="B1603" s="10">
        <v>9001602</v>
      </c>
      <c r="C1603" s="10" t="s">
        <v>1660</v>
      </c>
      <c r="D1603" s="10" t="s">
        <v>3217</v>
      </c>
      <c r="E1603" s="10" t="s">
        <v>1679</v>
      </c>
      <c r="F1603" s="10" t="s">
        <v>51</v>
      </c>
      <c r="G1603" s="10">
        <v>6</v>
      </c>
    </row>
    <row r="1604" spans="2:7" x14ac:dyDescent="0.2">
      <c r="B1604" s="10">
        <v>9001603</v>
      </c>
      <c r="C1604" s="10" t="s">
        <v>1661</v>
      </c>
      <c r="D1604" s="10" t="s">
        <v>2099</v>
      </c>
      <c r="E1604" s="10" t="s">
        <v>1680</v>
      </c>
      <c r="F1604" s="10" t="s">
        <v>53</v>
      </c>
      <c r="G1604" s="10">
        <v>4</v>
      </c>
    </row>
    <row r="1605" spans="2:7" x14ac:dyDescent="0.2">
      <c r="B1605" s="10">
        <v>9001604</v>
      </c>
      <c r="C1605" s="10" t="s">
        <v>1662</v>
      </c>
      <c r="D1605" s="10" t="s">
        <v>3218</v>
      </c>
      <c r="E1605" s="10" t="s">
        <v>1679</v>
      </c>
      <c r="F1605" s="10" t="s">
        <v>50</v>
      </c>
      <c r="G1605" s="10">
        <v>6</v>
      </c>
    </row>
    <row r="1606" spans="2:7" x14ac:dyDescent="0.2">
      <c r="B1606" s="10">
        <v>9001605</v>
      </c>
      <c r="C1606" s="10" t="s">
        <v>1663</v>
      </c>
      <c r="D1606" s="10" t="s">
        <v>3219</v>
      </c>
      <c r="E1606" s="10" t="s">
        <v>1680</v>
      </c>
      <c r="F1606" s="10" t="s">
        <v>48</v>
      </c>
      <c r="G1606" s="10">
        <v>1</v>
      </c>
    </row>
    <row r="1607" spans="2:7" x14ac:dyDescent="0.2">
      <c r="B1607" s="10">
        <v>9001606</v>
      </c>
      <c r="C1607" s="10" t="s">
        <v>1664</v>
      </c>
      <c r="D1607" s="10" t="s">
        <v>3220</v>
      </c>
      <c r="E1607" s="10" t="s">
        <v>1679</v>
      </c>
      <c r="F1607" s="10" t="s">
        <v>52</v>
      </c>
      <c r="G1607" s="10">
        <v>10</v>
      </c>
    </row>
    <row r="1608" spans="2:7" x14ac:dyDescent="0.2">
      <c r="B1608" s="10">
        <v>9001607</v>
      </c>
      <c r="C1608" s="10" t="s">
        <v>1665</v>
      </c>
      <c r="D1608" s="10" t="s">
        <v>3221</v>
      </c>
      <c r="E1608" s="10" t="s">
        <v>1679</v>
      </c>
      <c r="F1608" s="10" t="s">
        <v>51</v>
      </c>
      <c r="G1608" s="10">
        <v>5</v>
      </c>
    </row>
    <row r="1609" spans="2:7" x14ac:dyDescent="0.2">
      <c r="B1609" s="10">
        <v>9001608</v>
      </c>
      <c r="C1609" s="10" t="s">
        <v>1666</v>
      </c>
      <c r="D1609" s="10" t="s">
        <v>3222</v>
      </c>
      <c r="E1609" s="10" t="s">
        <v>1679</v>
      </c>
      <c r="F1609" s="10" t="s">
        <v>48</v>
      </c>
      <c r="G1609" s="10">
        <v>3</v>
      </c>
    </row>
    <row r="1610" spans="2:7" x14ac:dyDescent="0.2">
      <c r="B1610" s="10">
        <v>9001609</v>
      </c>
      <c r="C1610" s="10" t="s">
        <v>1667</v>
      </c>
      <c r="D1610" s="10" t="s">
        <v>3223</v>
      </c>
      <c r="E1610" s="10" t="s">
        <v>1679</v>
      </c>
      <c r="F1610" s="10" t="s">
        <v>49</v>
      </c>
      <c r="G1610" s="10">
        <v>2</v>
      </c>
    </row>
    <row r="1611" spans="2:7" x14ac:dyDescent="0.2">
      <c r="B1611" s="10">
        <v>9001610</v>
      </c>
      <c r="C1611" s="10" t="s">
        <v>1668</v>
      </c>
      <c r="D1611" s="10" t="s">
        <v>3224</v>
      </c>
      <c r="E1611" s="10" t="s">
        <v>1680</v>
      </c>
      <c r="F1611" s="10" t="s">
        <v>50</v>
      </c>
      <c r="G1611" s="10">
        <v>9</v>
      </c>
    </row>
    <row r="1612" spans="2:7" x14ac:dyDescent="0.2">
      <c r="B1612" s="10">
        <v>9001611</v>
      </c>
      <c r="C1612" s="10" t="s">
        <v>1669</v>
      </c>
      <c r="D1612" s="10" t="s">
        <v>3225</v>
      </c>
      <c r="E1612" s="10" t="s">
        <v>1680</v>
      </c>
      <c r="F1612" s="10" t="s">
        <v>48</v>
      </c>
      <c r="G1612" s="10">
        <v>7</v>
      </c>
    </row>
    <row r="1613" spans="2:7" x14ac:dyDescent="0.2">
      <c r="B1613" s="10">
        <v>9001612</v>
      </c>
      <c r="C1613" s="10" t="s">
        <v>1670</v>
      </c>
      <c r="D1613" s="10" t="s">
        <v>3226</v>
      </c>
      <c r="E1613" s="10" t="s">
        <v>1679</v>
      </c>
      <c r="F1613" s="10" t="s">
        <v>53</v>
      </c>
      <c r="G1613" s="10">
        <v>5</v>
      </c>
    </row>
    <row r="1614" spans="2:7" x14ac:dyDescent="0.2">
      <c r="B1614" s="10">
        <v>9001613</v>
      </c>
      <c r="C1614" s="10" t="s">
        <v>1671</v>
      </c>
      <c r="D1614" s="10" t="s">
        <v>3227</v>
      </c>
      <c r="E1614" s="10" t="s">
        <v>1680</v>
      </c>
      <c r="F1614" s="10" t="s">
        <v>50</v>
      </c>
      <c r="G1614" s="10">
        <v>6</v>
      </c>
    </row>
    <row r="1615" spans="2:7" x14ac:dyDescent="0.2">
      <c r="B1615" s="10">
        <v>9001614</v>
      </c>
      <c r="C1615" s="10" t="s">
        <v>1672</v>
      </c>
      <c r="D1615" s="10" t="s">
        <v>3228</v>
      </c>
      <c r="E1615" s="10" t="s">
        <v>1679</v>
      </c>
      <c r="F1615" s="10" t="s">
        <v>49</v>
      </c>
      <c r="G1615" s="10">
        <v>8</v>
      </c>
    </row>
    <row r="1616" spans="2:7" x14ac:dyDescent="0.2">
      <c r="B1616" s="10">
        <v>9001615</v>
      </c>
      <c r="C1616" s="10" t="s">
        <v>1673</v>
      </c>
      <c r="D1616" s="10" t="s">
        <v>3229</v>
      </c>
      <c r="E1616" s="10" t="s">
        <v>1680</v>
      </c>
      <c r="F1616" s="10" t="s">
        <v>48</v>
      </c>
      <c r="G1616" s="10">
        <v>3</v>
      </c>
    </row>
    <row r="1617" spans="2:7" x14ac:dyDescent="0.2">
      <c r="B1617" s="10">
        <v>9001616</v>
      </c>
      <c r="C1617" s="10" t="s">
        <v>1674</v>
      </c>
      <c r="D1617" s="10" t="s">
        <v>3230</v>
      </c>
      <c r="E1617" s="10" t="s">
        <v>1680</v>
      </c>
      <c r="F1617" s="10" t="s">
        <v>49</v>
      </c>
      <c r="G1617" s="10">
        <v>7</v>
      </c>
    </row>
    <row r="1618" spans="2:7" x14ac:dyDescent="0.2">
      <c r="B1618" s="10">
        <v>9001617</v>
      </c>
      <c r="C1618" s="10" t="s">
        <v>1675</v>
      </c>
      <c r="D1618" s="10" t="s">
        <v>3231</v>
      </c>
      <c r="E1618" s="10" t="s">
        <v>1680</v>
      </c>
      <c r="F1618" s="10" t="s">
        <v>50</v>
      </c>
      <c r="G1618" s="10">
        <v>4</v>
      </c>
    </row>
    <row r="1619" spans="2:7" x14ac:dyDescent="0.2">
      <c r="B1619" s="10">
        <v>9001618</v>
      </c>
      <c r="C1619" s="10" t="s">
        <v>1676</v>
      </c>
      <c r="D1619" s="10" t="s">
        <v>3232</v>
      </c>
      <c r="E1619" s="10" t="s">
        <v>1679</v>
      </c>
      <c r="F1619" s="10" t="s">
        <v>48</v>
      </c>
      <c r="G1619" s="10">
        <v>6</v>
      </c>
    </row>
    <row r="1620" spans="2:7" x14ac:dyDescent="0.2">
      <c r="B1620" s="10">
        <v>9001619</v>
      </c>
      <c r="C1620" s="10" t="s">
        <v>1677</v>
      </c>
      <c r="D1620" s="10" t="s">
        <v>3233</v>
      </c>
      <c r="E1620" s="10" t="s">
        <v>1679</v>
      </c>
      <c r="F1620" s="10" t="s">
        <v>50</v>
      </c>
      <c r="G1620" s="10">
        <v>3</v>
      </c>
    </row>
    <row r="1621" spans="2:7" x14ac:dyDescent="0.2">
      <c r="B1621" s="10">
        <v>9001620</v>
      </c>
      <c r="C1621" s="10" t="s">
        <v>1678</v>
      </c>
      <c r="D1621" s="10" t="s">
        <v>3234</v>
      </c>
      <c r="E1621" s="10" t="s">
        <v>1679</v>
      </c>
      <c r="F1621" s="10" t="s">
        <v>53</v>
      </c>
      <c r="G1621" s="10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D052-AEC4-419B-B57F-47BF8013ED19}">
  <dimension ref="B2:E1622"/>
  <sheetViews>
    <sheetView showGridLines="0" tabSelected="1" topLeftCell="A3" workbookViewId="0">
      <selection activeCell="B3" sqref="B3:E1622"/>
    </sheetView>
  </sheetViews>
  <sheetFormatPr defaultColWidth="9" defaultRowHeight="14.25" x14ac:dyDescent="0.2"/>
  <cols>
    <col min="1" max="1" width="5.375" style="10" customWidth="1"/>
    <col min="2" max="2" width="14.75" style="10" customWidth="1"/>
    <col min="3" max="3" width="17.25" style="10" customWidth="1"/>
    <col min="4" max="5" width="13.625" style="10" customWidth="1"/>
    <col min="6" max="16384" width="9" style="10"/>
  </cols>
  <sheetData>
    <row r="2" spans="2:5" x14ac:dyDescent="0.2">
      <c r="B2" s="10" t="s">
        <v>3248</v>
      </c>
      <c r="C2" s="10" t="s">
        <v>3238</v>
      </c>
      <c r="D2" s="10" t="s">
        <v>0</v>
      </c>
      <c r="E2" s="10" t="s">
        <v>3240</v>
      </c>
    </row>
    <row r="3" spans="2:5" x14ac:dyDescent="0.2">
      <c r="B3" s="10">
        <v>9000001</v>
      </c>
      <c r="C3" s="10" t="s">
        <v>12</v>
      </c>
      <c r="D3" s="10" t="s">
        <v>18</v>
      </c>
      <c r="E3" s="10" t="s">
        <v>23</v>
      </c>
    </row>
    <row r="4" spans="2:5" x14ac:dyDescent="0.2">
      <c r="B4" s="10">
        <v>9000002</v>
      </c>
      <c r="C4" s="10" t="s">
        <v>10</v>
      </c>
      <c r="D4" s="10" t="s">
        <v>17</v>
      </c>
      <c r="E4" s="10" t="s">
        <v>22</v>
      </c>
    </row>
    <row r="5" spans="2:5" x14ac:dyDescent="0.2">
      <c r="B5" s="10">
        <v>9000003</v>
      </c>
      <c r="C5" s="10" t="s">
        <v>10</v>
      </c>
      <c r="D5" s="10" t="s">
        <v>17</v>
      </c>
      <c r="E5" s="10" t="s">
        <v>22</v>
      </c>
    </row>
    <row r="6" spans="2:5" x14ac:dyDescent="0.2">
      <c r="B6" s="10">
        <v>9000004</v>
      </c>
      <c r="C6" s="10" t="s">
        <v>5</v>
      </c>
      <c r="D6" s="10" t="s">
        <v>19</v>
      </c>
      <c r="E6" s="10" t="s">
        <v>4</v>
      </c>
    </row>
    <row r="7" spans="2:5" x14ac:dyDescent="0.2">
      <c r="B7" s="10">
        <v>9000005</v>
      </c>
      <c r="C7" s="10" t="s">
        <v>11</v>
      </c>
      <c r="D7" s="10" t="s">
        <v>3</v>
      </c>
      <c r="E7" s="10" t="s">
        <v>4</v>
      </c>
    </row>
    <row r="8" spans="2:5" x14ac:dyDescent="0.2">
      <c r="B8" s="10">
        <v>9000006</v>
      </c>
      <c r="C8" s="10" t="s">
        <v>5</v>
      </c>
      <c r="D8" s="10" t="s">
        <v>19</v>
      </c>
      <c r="E8" s="10" t="s">
        <v>4</v>
      </c>
    </row>
    <row r="9" spans="2:5" x14ac:dyDescent="0.2">
      <c r="B9" s="10">
        <v>9000007</v>
      </c>
      <c r="C9" s="10" t="s">
        <v>6</v>
      </c>
      <c r="D9" s="10" t="s">
        <v>13</v>
      </c>
      <c r="E9" s="10" t="s">
        <v>4</v>
      </c>
    </row>
    <row r="10" spans="2:5" x14ac:dyDescent="0.2">
      <c r="B10" s="10">
        <v>9000008</v>
      </c>
      <c r="C10" s="10" t="s">
        <v>8</v>
      </c>
      <c r="D10" s="10" t="s">
        <v>15</v>
      </c>
      <c r="E10" s="10" t="s">
        <v>22</v>
      </c>
    </row>
    <row r="11" spans="2:5" x14ac:dyDescent="0.2">
      <c r="B11" s="10">
        <v>9000009</v>
      </c>
      <c r="C11" s="10" t="s">
        <v>11</v>
      </c>
      <c r="D11" s="10" t="s">
        <v>3</v>
      </c>
      <c r="E11" s="10" t="s">
        <v>4</v>
      </c>
    </row>
    <row r="12" spans="2:5" x14ac:dyDescent="0.2">
      <c r="B12" s="10">
        <v>9000010</v>
      </c>
      <c r="C12" s="10" t="s">
        <v>5</v>
      </c>
      <c r="D12" s="10" t="s">
        <v>19</v>
      </c>
      <c r="E12" s="10" t="s">
        <v>4</v>
      </c>
    </row>
    <row r="13" spans="2:5" x14ac:dyDescent="0.2">
      <c r="B13" s="10">
        <v>9000011</v>
      </c>
      <c r="C13" s="10" t="s">
        <v>11</v>
      </c>
      <c r="D13" s="10" t="s">
        <v>3</v>
      </c>
      <c r="E13" s="10" t="s">
        <v>4</v>
      </c>
    </row>
    <row r="14" spans="2:5" x14ac:dyDescent="0.2">
      <c r="B14" s="10">
        <v>9000012</v>
      </c>
      <c r="C14" s="10" t="s">
        <v>6</v>
      </c>
      <c r="D14" s="10" t="s">
        <v>13</v>
      </c>
      <c r="E14" s="10" t="s">
        <v>4</v>
      </c>
    </row>
    <row r="15" spans="2:5" x14ac:dyDescent="0.2">
      <c r="B15" s="10">
        <v>9000013</v>
      </c>
      <c r="C15" s="10" t="s">
        <v>2</v>
      </c>
      <c r="D15" s="10" t="s">
        <v>3</v>
      </c>
      <c r="E15" s="10" t="s">
        <v>4</v>
      </c>
    </row>
    <row r="16" spans="2:5" x14ac:dyDescent="0.2">
      <c r="B16" s="10">
        <v>9000014</v>
      </c>
      <c r="C16" s="10" t="s">
        <v>2</v>
      </c>
      <c r="D16" s="10" t="s">
        <v>3</v>
      </c>
      <c r="E16" s="10" t="s">
        <v>4</v>
      </c>
    </row>
    <row r="17" spans="2:5" x14ac:dyDescent="0.2">
      <c r="B17" s="10">
        <v>9000015</v>
      </c>
      <c r="C17" s="10" t="s">
        <v>9</v>
      </c>
      <c r="D17" s="10" t="s">
        <v>16</v>
      </c>
      <c r="E17" s="10" t="s">
        <v>21</v>
      </c>
    </row>
    <row r="18" spans="2:5" x14ac:dyDescent="0.2">
      <c r="B18" s="10">
        <v>9000016</v>
      </c>
      <c r="C18" s="10" t="s">
        <v>10</v>
      </c>
      <c r="D18" s="10" t="s">
        <v>17</v>
      </c>
      <c r="E18" s="10" t="s">
        <v>22</v>
      </c>
    </row>
    <row r="19" spans="2:5" x14ac:dyDescent="0.2">
      <c r="B19" s="10">
        <v>9000017</v>
      </c>
      <c r="C19" s="10" t="s">
        <v>11</v>
      </c>
      <c r="D19" s="10" t="s">
        <v>3</v>
      </c>
      <c r="E19" s="10" t="s">
        <v>4</v>
      </c>
    </row>
    <row r="20" spans="2:5" x14ac:dyDescent="0.2">
      <c r="B20" s="10">
        <v>9000018</v>
      </c>
      <c r="C20" s="10" t="s">
        <v>6</v>
      </c>
      <c r="D20" s="10" t="s">
        <v>13</v>
      </c>
      <c r="E20" s="10" t="s">
        <v>4</v>
      </c>
    </row>
    <row r="21" spans="2:5" x14ac:dyDescent="0.2">
      <c r="B21" s="10">
        <v>9000019</v>
      </c>
      <c r="C21" s="10" t="s">
        <v>8</v>
      </c>
      <c r="D21" s="10" t="s">
        <v>15</v>
      </c>
      <c r="E21" s="10" t="s">
        <v>22</v>
      </c>
    </row>
    <row r="22" spans="2:5" x14ac:dyDescent="0.2">
      <c r="B22" s="10">
        <v>9000020</v>
      </c>
      <c r="C22" s="10" t="s">
        <v>8</v>
      </c>
      <c r="D22" s="10" t="s">
        <v>15</v>
      </c>
      <c r="E22" s="10" t="s">
        <v>22</v>
      </c>
    </row>
    <row r="23" spans="2:5" x14ac:dyDescent="0.2">
      <c r="B23" s="10">
        <v>9000021</v>
      </c>
      <c r="C23" s="10" t="s">
        <v>2</v>
      </c>
      <c r="D23" s="10" t="s">
        <v>3</v>
      </c>
      <c r="E23" s="10" t="s">
        <v>4</v>
      </c>
    </row>
    <row r="24" spans="2:5" x14ac:dyDescent="0.2">
      <c r="B24" s="10">
        <v>9000022</v>
      </c>
      <c r="C24" s="10" t="s">
        <v>7</v>
      </c>
      <c r="D24" s="10" t="s">
        <v>14</v>
      </c>
      <c r="E24" s="10" t="s">
        <v>20</v>
      </c>
    </row>
    <row r="25" spans="2:5" x14ac:dyDescent="0.2">
      <c r="B25" s="10">
        <v>9000023</v>
      </c>
      <c r="C25" s="10" t="s">
        <v>11</v>
      </c>
      <c r="D25" s="10" t="s">
        <v>3</v>
      </c>
      <c r="E25" s="10" t="s">
        <v>4</v>
      </c>
    </row>
    <row r="26" spans="2:5" x14ac:dyDescent="0.2">
      <c r="B26" s="10">
        <v>9000024</v>
      </c>
      <c r="C26" s="10" t="s">
        <v>2</v>
      </c>
      <c r="D26" s="10" t="s">
        <v>3</v>
      </c>
      <c r="E26" s="10" t="s">
        <v>4</v>
      </c>
    </row>
    <row r="27" spans="2:5" x14ac:dyDescent="0.2">
      <c r="B27" s="10">
        <v>9000025</v>
      </c>
      <c r="C27" s="10" t="s">
        <v>10</v>
      </c>
      <c r="D27" s="10" t="s">
        <v>17</v>
      </c>
      <c r="E27" s="10" t="s">
        <v>22</v>
      </c>
    </row>
    <row r="28" spans="2:5" x14ac:dyDescent="0.2">
      <c r="B28" s="10">
        <v>9000026</v>
      </c>
      <c r="C28" s="10" t="s">
        <v>11</v>
      </c>
      <c r="D28" s="10" t="s">
        <v>3</v>
      </c>
      <c r="E28" s="10" t="s">
        <v>4</v>
      </c>
    </row>
    <row r="29" spans="2:5" x14ac:dyDescent="0.2">
      <c r="B29" s="10">
        <v>9000027</v>
      </c>
      <c r="C29" s="10" t="s">
        <v>10</v>
      </c>
      <c r="D29" s="10" t="s">
        <v>17</v>
      </c>
      <c r="E29" s="10" t="s">
        <v>22</v>
      </c>
    </row>
    <row r="30" spans="2:5" x14ac:dyDescent="0.2">
      <c r="B30" s="10">
        <v>9000028</v>
      </c>
      <c r="C30" s="10" t="s">
        <v>9</v>
      </c>
      <c r="D30" s="10" t="s">
        <v>16</v>
      </c>
      <c r="E30" s="10" t="s">
        <v>21</v>
      </c>
    </row>
    <row r="31" spans="2:5" x14ac:dyDescent="0.2">
      <c r="B31" s="10">
        <v>9000029</v>
      </c>
      <c r="C31" s="10" t="s">
        <v>10</v>
      </c>
      <c r="D31" s="10" t="s">
        <v>17</v>
      </c>
      <c r="E31" s="10" t="s">
        <v>22</v>
      </c>
    </row>
    <row r="32" spans="2:5" x14ac:dyDescent="0.2">
      <c r="B32" s="10">
        <v>9000030</v>
      </c>
      <c r="C32" s="10" t="s">
        <v>12</v>
      </c>
      <c r="D32" s="10" t="s">
        <v>18</v>
      </c>
      <c r="E32" s="10" t="s">
        <v>23</v>
      </c>
    </row>
    <row r="33" spans="2:5" x14ac:dyDescent="0.2">
      <c r="B33" s="10">
        <v>9000031</v>
      </c>
      <c r="C33" s="10" t="s">
        <v>6</v>
      </c>
      <c r="D33" s="10" t="s">
        <v>13</v>
      </c>
      <c r="E33" s="10" t="s">
        <v>4</v>
      </c>
    </row>
    <row r="34" spans="2:5" x14ac:dyDescent="0.2">
      <c r="B34" s="10">
        <v>9000032</v>
      </c>
      <c r="C34" s="10" t="s">
        <v>7</v>
      </c>
      <c r="D34" s="10" t="s">
        <v>14</v>
      </c>
      <c r="E34" s="10" t="s">
        <v>20</v>
      </c>
    </row>
    <row r="35" spans="2:5" x14ac:dyDescent="0.2">
      <c r="B35" s="10">
        <v>9000033</v>
      </c>
      <c r="C35" s="10" t="s">
        <v>10</v>
      </c>
      <c r="D35" s="10" t="s">
        <v>17</v>
      </c>
      <c r="E35" s="10" t="s">
        <v>22</v>
      </c>
    </row>
    <row r="36" spans="2:5" x14ac:dyDescent="0.2">
      <c r="B36" s="10">
        <v>9000034</v>
      </c>
      <c r="C36" s="10" t="s">
        <v>6</v>
      </c>
      <c r="D36" s="10" t="s">
        <v>13</v>
      </c>
      <c r="E36" s="10" t="s">
        <v>4</v>
      </c>
    </row>
    <row r="37" spans="2:5" x14ac:dyDescent="0.2">
      <c r="B37" s="10">
        <v>9000035</v>
      </c>
      <c r="C37" s="10" t="s">
        <v>7</v>
      </c>
      <c r="D37" s="10" t="s">
        <v>14</v>
      </c>
      <c r="E37" s="10" t="s">
        <v>20</v>
      </c>
    </row>
    <row r="38" spans="2:5" x14ac:dyDescent="0.2">
      <c r="B38" s="10">
        <v>9000036</v>
      </c>
      <c r="C38" s="10" t="s">
        <v>12</v>
      </c>
      <c r="D38" s="10" t="s">
        <v>18</v>
      </c>
      <c r="E38" s="10" t="s">
        <v>23</v>
      </c>
    </row>
    <row r="39" spans="2:5" x14ac:dyDescent="0.2">
      <c r="B39" s="10">
        <v>9000037</v>
      </c>
      <c r="C39" s="10" t="s">
        <v>10</v>
      </c>
      <c r="D39" s="10" t="s">
        <v>17</v>
      </c>
      <c r="E39" s="10" t="s">
        <v>22</v>
      </c>
    </row>
    <row r="40" spans="2:5" x14ac:dyDescent="0.2">
      <c r="B40" s="10">
        <v>9000038</v>
      </c>
      <c r="C40" s="10" t="s">
        <v>9</v>
      </c>
      <c r="D40" s="10" t="s">
        <v>16</v>
      </c>
      <c r="E40" s="10" t="s">
        <v>21</v>
      </c>
    </row>
    <row r="41" spans="2:5" x14ac:dyDescent="0.2">
      <c r="B41" s="10">
        <v>9000039</v>
      </c>
      <c r="C41" s="10" t="s">
        <v>10</v>
      </c>
      <c r="D41" s="10" t="s">
        <v>17</v>
      </c>
      <c r="E41" s="10" t="s">
        <v>22</v>
      </c>
    </row>
    <row r="42" spans="2:5" x14ac:dyDescent="0.2">
      <c r="B42" s="10">
        <v>9000040</v>
      </c>
      <c r="C42" s="10" t="s">
        <v>11</v>
      </c>
      <c r="D42" s="10" t="s">
        <v>3</v>
      </c>
      <c r="E42" s="10" t="s">
        <v>4</v>
      </c>
    </row>
    <row r="43" spans="2:5" x14ac:dyDescent="0.2">
      <c r="B43" s="10">
        <v>9000041</v>
      </c>
      <c r="C43" s="10" t="s">
        <v>2</v>
      </c>
      <c r="D43" s="10" t="s">
        <v>3</v>
      </c>
      <c r="E43" s="10" t="s">
        <v>4</v>
      </c>
    </row>
    <row r="44" spans="2:5" x14ac:dyDescent="0.2">
      <c r="B44" s="10">
        <v>9000042</v>
      </c>
      <c r="C44" s="10" t="s">
        <v>7</v>
      </c>
      <c r="D44" s="10" t="s">
        <v>14</v>
      </c>
      <c r="E44" s="10" t="s">
        <v>20</v>
      </c>
    </row>
    <row r="45" spans="2:5" x14ac:dyDescent="0.2">
      <c r="B45" s="10">
        <v>9000043</v>
      </c>
      <c r="C45" s="10" t="s">
        <v>9</v>
      </c>
      <c r="D45" s="10" t="s">
        <v>16</v>
      </c>
      <c r="E45" s="10" t="s">
        <v>21</v>
      </c>
    </row>
    <row r="46" spans="2:5" x14ac:dyDescent="0.2">
      <c r="B46" s="10">
        <v>9000044</v>
      </c>
      <c r="C46" s="10" t="s">
        <v>11</v>
      </c>
      <c r="D46" s="10" t="s">
        <v>3</v>
      </c>
      <c r="E46" s="10" t="s">
        <v>4</v>
      </c>
    </row>
    <row r="47" spans="2:5" x14ac:dyDescent="0.2">
      <c r="B47" s="10">
        <v>9000045</v>
      </c>
      <c r="C47" s="10" t="s">
        <v>5</v>
      </c>
      <c r="D47" s="10" t="s">
        <v>19</v>
      </c>
      <c r="E47" s="10" t="s">
        <v>4</v>
      </c>
    </row>
    <row r="48" spans="2:5" x14ac:dyDescent="0.2">
      <c r="B48" s="10">
        <v>9000046</v>
      </c>
      <c r="C48" s="10" t="s">
        <v>12</v>
      </c>
      <c r="D48" s="10" t="s">
        <v>18</v>
      </c>
      <c r="E48" s="10" t="s">
        <v>23</v>
      </c>
    </row>
    <row r="49" spans="2:5" x14ac:dyDescent="0.2">
      <c r="B49" s="10">
        <v>9000047</v>
      </c>
      <c r="C49" s="10" t="s">
        <v>12</v>
      </c>
      <c r="D49" s="10" t="s">
        <v>18</v>
      </c>
      <c r="E49" s="10" t="s">
        <v>23</v>
      </c>
    </row>
    <row r="50" spans="2:5" x14ac:dyDescent="0.2">
      <c r="B50" s="10">
        <v>9000048</v>
      </c>
      <c r="C50" s="10" t="s">
        <v>6</v>
      </c>
      <c r="D50" s="10" t="s">
        <v>13</v>
      </c>
      <c r="E50" s="10" t="s">
        <v>4</v>
      </c>
    </row>
    <row r="51" spans="2:5" x14ac:dyDescent="0.2">
      <c r="B51" s="10">
        <v>9000049</v>
      </c>
      <c r="C51" s="10" t="s">
        <v>12</v>
      </c>
      <c r="D51" s="10" t="s">
        <v>18</v>
      </c>
      <c r="E51" s="10" t="s">
        <v>23</v>
      </c>
    </row>
    <row r="52" spans="2:5" x14ac:dyDescent="0.2">
      <c r="B52" s="10">
        <v>9000050</v>
      </c>
      <c r="C52" s="10" t="s">
        <v>10</v>
      </c>
      <c r="D52" s="10" t="s">
        <v>17</v>
      </c>
      <c r="E52" s="10" t="s">
        <v>22</v>
      </c>
    </row>
    <row r="53" spans="2:5" x14ac:dyDescent="0.2">
      <c r="B53" s="10">
        <v>9000051</v>
      </c>
      <c r="C53" s="10" t="s">
        <v>2</v>
      </c>
      <c r="D53" s="10" t="s">
        <v>3</v>
      </c>
      <c r="E53" s="10" t="s">
        <v>4</v>
      </c>
    </row>
    <row r="54" spans="2:5" x14ac:dyDescent="0.2">
      <c r="B54" s="10">
        <v>9000052</v>
      </c>
      <c r="C54" s="10" t="s">
        <v>7</v>
      </c>
      <c r="D54" s="10" t="s">
        <v>14</v>
      </c>
      <c r="E54" s="10" t="s">
        <v>20</v>
      </c>
    </row>
    <row r="55" spans="2:5" x14ac:dyDescent="0.2">
      <c r="B55" s="10">
        <v>9000053</v>
      </c>
      <c r="C55" s="10" t="s">
        <v>10</v>
      </c>
      <c r="D55" s="10" t="s">
        <v>17</v>
      </c>
      <c r="E55" s="10" t="s">
        <v>22</v>
      </c>
    </row>
    <row r="56" spans="2:5" x14ac:dyDescent="0.2">
      <c r="B56" s="10">
        <v>9000054</v>
      </c>
      <c r="C56" s="10" t="s">
        <v>10</v>
      </c>
      <c r="D56" s="10" t="s">
        <v>17</v>
      </c>
      <c r="E56" s="10" t="s">
        <v>22</v>
      </c>
    </row>
    <row r="57" spans="2:5" x14ac:dyDescent="0.2">
      <c r="B57" s="10">
        <v>9000055</v>
      </c>
      <c r="C57" s="10" t="s">
        <v>8</v>
      </c>
      <c r="D57" s="10" t="s">
        <v>15</v>
      </c>
      <c r="E57" s="10" t="s">
        <v>22</v>
      </c>
    </row>
    <row r="58" spans="2:5" x14ac:dyDescent="0.2">
      <c r="B58" s="10">
        <v>9000056</v>
      </c>
      <c r="C58" s="10" t="s">
        <v>8</v>
      </c>
      <c r="D58" s="10" t="s">
        <v>15</v>
      </c>
      <c r="E58" s="10" t="s">
        <v>22</v>
      </c>
    </row>
    <row r="59" spans="2:5" x14ac:dyDescent="0.2">
      <c r="B59" s="10">
        <v>9000057</v>
      </c>
      <c r="C59" s="10" t="s">
        <v>8</v>
      </c>
      <c r="D59" s="10" t="s">
        <v>15</v>
      </c>
      <c r="E59" s="10" t="s">
        <v>22</v>
      </c>
    </row>
    <row r="60" spans="2:5" x14ac:dyDescent="0.2">
      <c r="B60" s="10">
        <v>9000058</v>
      </c>
      <c r="C60" s="10" t="s">
        <v>7</v>
      </c>
      <c r="D60" s="10" t="s">
        <v>14</v>
      </c>
      <c r="E60" s="10" t="s">
        <v>20</v>
      </c>
    </row>
    <row r="61" spans="2:5" x14ac:dyDescent="0.2">
      <c r="B61" s="10">
        <v>9000059</v>
      </c>
      <c r="C61" s="10" t="s">
        <v>5</v>
      </c>
      <c r="D61" s="10" t="s">
        <v>19</v>
      </c>
      <c r="E61" s="10" t="s">
        <v>4</v>
      </c>
    </row>
    <row r="62" spans="2:5" x14ac:dyDescent="0.2">
      <c r="B62" s="10">
        <v>9000060</v>
      </c>
      <c r="C62" s="10" t="s">
        <v>6</v>
      </c>
      <c r="D62" s="10" t="s">
        <v>13</v>
      </c>
      <c r="E62" s="10" t="s">
        <v>4</v>
      </c>
    </row>
    <row r="63" spans="2:5" x14ac:dyDescent="0.2">
      <c r="B63" s="10">
        <v>9000061</v>
      </c>
      <c r="C63" s="10" t="s">
        <v>6</v>
      </c>
      <c r="D63" s="10" t="s">
        <v>13</v>
      </c>
      <c r="E63" s="10" t="s">
        <v>4</v>
      </c>
    </row>
    <row r="64" spans="2:5" x14ac:dyDescent="0.2">
      <c r="B64" s="10">
        <v>9000062</v>
      </c>
      <c r="C64" s="10" t="s">
        <v>9</v>
      </c>
      <c r="D64" s="10" t="s">
        <v>16</v>
      </c>
      <c r="E64" s="10" t="s">
        <v>21</v>
      </c>
    </row>
    <row r="65" spans="2:5" x14ac:dyDescent="0.2">
      <c r="B65" s="10">
        <v>9000063</v>
      </c>
      <c r="C65" s="10" t="s">
        <v>9</v>
      </c>
      <c r="D65" s="10" t="s">
        <v>16</v>
      </c>
      <c r="E65" s="10" t="s">
        <v>21</v>
      </c>
    </row>
    <row r="66" spans="2:5" x14ac:dyDescent="0.2">
      <c r="B66" s="10">
        <v>9000064</v>
      </c>
      <c r="C66" s="10" t="s">
        <v>9</v>
      </c>
      <c r="D66" s="10" t="s">
        <v>16</v>
      </c>
      <c r="E66" s="10" t="s">
        <v>21</v>
      </c>
    </row>
    <row r="67" spans="2:5" x14ac:dyDescent="0.2">
      <c r="B67" s="10">
        <v>9000065</v>
      </c>
      <c r="C67" s="10" t="s">
        <v>6</v>
      </c>
      <c r="D67" s="10" t="s">
        <v>13</v>
      </c>
      <c r="E67" s="10" t="s">
        <v>4</v>
      </c>
    </row>
    <row r="68" spans="2:5" x14ac:dyDescent="0.2">
      <c r="B68" s="10">
        <v>9000066</v>
      </c>
      <c r="C68" s="10" t="s">
        <v>2</v>
      </c>
      <c r="D68" s="10" t="s">
        <v>3</v>
      </c>
      <c r="E68" s="10" t="s">
        <v>4</v>
      </c>
    </row>
    <row r="69" spans="2:5" x14ac:dyDescent="0.2">
      <c r="B69" s="10">
        <v>9000067</v>
      </c>
      <c r="C69" s="10" t="s">
        <v>6</v>
      </c>
      <c r="D69" s="10" t="s">
        <v>13</v>
      </c>
      <c r="E69" s="10" t="s">
        <v>4</v>
      </c>
    </row>
    <row r="70" spans="2:5" x14ac:dyDescent="0.2">
      <c r="B70" s="10">
        <v>9000068</v>
      </c>
      <c r="C70" s="10" t="s">
        <v>10</v>
      </c>
      <c r="D70" s="10" t="s">
        <v>17</v>
      </c>
      <c r="E70" s="10" t="s">
        <v>22</v>
      </c>
    </row>
    <row r="71" spans="2:5" x14ac:dyDescent="0.2">
      <c r="B71" s="10">
        <v>9000069</v>
      </c>
      <c r="C71" s="10" t="s">
        <v>9</v>
      </c>
      <c r="D71" s="10" t="s">
        <v>16</v>
      </c>
      <c r="E71" s="10" t="s">
        <v>21</v>
      </c>
    </row>
    <row r="72" spans="2:5" x14ac:dyDescent="0.2">
      <c r="B72" s="10">
        <v>9000070</v>
      </c>
      <c r="C72" s="10" t="s">
        <v>5</v>
      </c>
      <c r="D72" s="10" t="s">
        <v>19</v>
      </c>
      <c r="E72" s="10" t="s">
        <v>4</v>
      </c>
    </row>
    <row r="73" spans="2:5" x14ac:dyDescent="0.2">
      <c r="B73" s="10">
        <v>9000071</v>
      </c>
      <c r="C73" s="10" t="s">
        <v>10</v>
      </c>
      <c r="D73" s="10" t="s">
        <v>17</v>
      </c>
      <c r="E73" s="10" t="s">
        <v>22</v>
      </c>
    </row>
    <row r="74" spans="2:5" x14ac:dyDescent="0.2">
      <c r="B74" s="10">
        <v>9000072</v>
      </c>
      <c r="C74" s="10" t="s">
        <v>5</v>
      </c>
      <c r="D74" s="10" t="s">
        <v>19</v>
      </c>
      <c r="E74" s="10" t="s">
        <v>4</v>
      </c>
    </row>
    <row r="75" spans="2:5" x14ac:dyDescent="0.2">
      <c r="B75" s="10">
        <v>9000073</v>
      </c>
      <c r="C75" s="10" t="s">
        <v>10</v>
      </c>
      <c r="D75" s="10" t="s">
        <v>17</v>
      </c>
      <c r="E75" s="10" t="s">
        <v>22</v>
      </c>
    </row>
    <row r="76" spans="2:5" x14ac:dyDescent="0.2">
      <c r="B76" s="10">
        <v>9000074</v>
      </c>
      <c r="C76" s="10" t="s">
        <v>7</v>
      </c>
      <c r="D76" s="10" t="s">
        <v>14</v>
      </c>
      <c r="E76" s="10" t="s">
        <v>20</v>
      </c>
    </row>
    <row r="77" spans="2:5" x14ac:dyDescent="0.2">
      <c r="B77" s="10">
        <v>9000075</v>
      </c>
      <c r="C77" s="10" t="s">
        <v>10</v>
      </c>
      <c r="D77" s="10" t="s">
        <v>17</v>
      </c>
      <c r="E77" s="10" t="s">
        <v>22</v>
      </c>
    </row>
    <row r="78" spans="2:5" x14ac:dyDescent="0.2">
      <c r="B78" s="10">
        <v>9000076</v>
      </c>
      <c r="C78" s="10" t="s">
        <v>12</v>
      </c>
      <c r="D78" s="10" t="s">
        <v>18</v>
      </c>
      <c r="E78" s="10" t="s">
        <v>23</v>
      </c>
    </row>
    <row r="79" spans="2:5" x14ac:dyDescent="0.2">
      <c r="B79" s="10">
        <v>9000077</v>
      </c>
      <c r="C79" s="10" t="s">
        <v>12</v>
      </c>
      <c r="D79" s="10" t="s">
        <v>18</v>
      </c>
      <c r="E79" s="10" t="s">
        <v>23</v>
      </c>
    </row>
    <row r="80" spans="2:5" x14ac:dyDescent="0.2">
      <c r="B80" s="10">
        <v>9000078</v>
      </c>
      <c r="C80" s="10" t="s">
        <v>7</v>
      </c>
      <c r="D80" s="10" t="s">
        <v>14</v>
      </c>
      <c r="E80" s="10" t="s">
        <v>20</v>
      </c>
    </row>
    <row r="81" spans="2:5" x14ac:dyDescent="0.2">
      <c r="B81" s="10">
        <v>9000079</v>
      </c>
      <c r="C81" s="10" t="s">
        <v>2</v>
      </c>
      <c r="D81" s="10" t="s">
        <v>3</v>
      </c>
      <c r="E81" s="10" t="s">
        <v>4</v>
      </c>
    </row>
    <row r="82" spans="2:5" x14ac:dyDescent="0.2">
      <c r="B82" s="10">
        <v>9000080</v>
      </c>
      <c r="C82" s="10" t="s">
        <v>7</v>
      </c>
      <c r="D82" s="10" t="s">
        <v>14</v>
      </c>
      <c r="E82" s="10" t="s">
        <v>20</v>
      </c>
    </row>
    <row r="83" spans="2:5" x14ac:dyDescent="0.2">
      <c r="B83" s="10">
        <v>9000081</v>
      </c>
      <c r="C83" s="10" t="s">
        <v>9</v>
      </c>
      <c r="D83" s="10" t="s">
        <v>16</v>
      </c>
      <c r="E83" s="10" t="s">
        <v>21</v>
      </c>
    </row>
    <row r="84" spans="2:5" x14ac:dyDescent="0.2">
      <c r="B84" s="10">
        <v>9000082</v>
      </c>
      <c r="C84" s="10" t="s">
        <v>11</v>
      </c>
      <c r="D84" s="10" t="s">
        <v>3</v>
      </c>
      <c r="E84" s="10" t="s">
        <v>4</v>
      </c>
    </row>
    <row r="85" spans="2:5" x14ac:dyDescent="0.2">
      <c r="B85" s="10">
        <v>9000083</v>
      </c>
      <c r="C85" s="10" t="s">
        <v>9</v>
      </c>
      <c r="D85" s="10" t="s">
        <v>16</v>
      </c>
      <c r="E85" s="10" t="s">
        <v>21</v>
      </c>
    </row>
    <row r="86" spans="2:5" x14ac:dyDescent="0.2">
      <c r="B86" s="10">
        <v>9000084</v>
      </c>
      <c r="C86" s="10" t="s">
        <v>11</v>
      </c>
      <c r="D86" s="10" t="s">
        <v>3</v>
      </c>
      <c r="E86" s="10" t="s">
        <v>4</v>
      </c>
    </row>
    <row r="87" spans="2:5" x14ac:dyDescent="0.2">
      <c r="B87" s="10">
        <v>9000085</v>
      </c>
      <c r="C87" s="10" t="s">
        <v>9</v>
      </c>
      <c r="D87" s="10" t="s">
        <v>16</v>
      </c>
      <c r="E87" s="10" t="s">
        <v>21</v>
      </c>
    </row>
    <row r="88" spans="2:5" x14ac:dyDescent="0.2">
      <c r="B88" s="10">
        <v>9000086</v>
      </c>
      <c r="C88" s="10" t="s">
        <v>8</v>
      </c>
      <c r="D88" s="10" t="s">
        <v>15</v>
      </c>
      <c r="E88" s="10" t="s">
        <v>22</v>
      </c>
    </row>
    <row r="89" spans="2:5" x14ac:dyDescent="0.2">
      <c r="B89" s="10">
        <v>9000087</v>
      </c>
      <c r="C89" s="10" t="s">
        <v>12</v>
      </c>
      <c r="D89" s="10" t="s">
        <v>18</v>
      </c>
      <c r="E89" s="10" t="s">
        <v>23</v>
      </c>
    </row>
    <row r="90" spans="2:5" x14ac:dyDescent="0.2">
      <c r="B90" s="10">
        <v>9000088</v>
      </c>
      <c r="C90" s="10" t="s">
        <v>11</v>
      </c>
      <c r="D90" s="10" t="s">
        <v>3</v>
      </c>
      <c r="E90" s="10" t="s">
        <v>4</v>
      </c>
    </row>
    <row r="91" spans="2:5" x14ac:dyDescent="0.2">
      <c r="B91" s="10">
        <v>9000089</v>
      </c>
      <c r="C91" s="10" t="s">
        <v>10</v>
      </c>
      <c r="D91" s="10" t="s">
        <v>17</v>
      </c>
      <c r="E91" s="10" t="s">
        <v>22</v>
      </c>
    </row>
    <row r="92" spans="2:5" x14ac:dyDescent="0.2">
      <c r="B92" s="10">
        <v>9000090</v>
      </c>
      <c r="C92" s="10" t="s">
        <v>5</v>
      </c>
      <c r="D92" s="10" t="s">
        <v>19</v>
      </c>
      <c r="E92" s="10" t="s">
        <v>4</v>
      </c>
    </row>
    <row r="93" spans="2:5" x14ac:dyDescent="0.2">
      <c r="B93" s="10">
        <v>9000091</v>
      </c>
      <c r="C93" s="10" t="s">
        <v>8</v>
      </c>
      <c r="D93" s="10" t="s">
        <v>15</v>
      </c>
      <c r="E93" s="10" t="s">
        <v>22</v>
      </c>
    </row>
    <row r="94" spans="2:5" x14ac:dyDescent="0.2">
      <c r="B94" s="10">
        <v>9000092</v>
      </c>
      <c r="C94" s="10" t="s">
        <v>12</v>
      </c>
      <c r="D94" s="10" t="s">
        <v>18</v>
      </c>
      <c r="E94" s="10" t="s">
        <v>23</v>
      </c>
    </row>
    <row r="95" spans="2:5" x14ac:dyDescent="0.2">
      <c r="B95" s="10">
        <v>9000093</v>
      </c>
      <c r="C95" s="10" t="s">
        <v>6</v>
      </c>
      <c r="D95" s="10" t="s">
        <v>13</v>
      </c>
      <c r="E95" s="10" t="s">
        <v>4</v>
      </c>
    </row>
    <row r="96" spans="2:5" x14ac:dyDescent="0.2">
      <c r="B96" s="10">
        <v>9000094</v>
      </c>
      <c r="C96" s="10" t="s">
        <v>2</v>
      </c>
      <c r="D96" s="10" t="s">
        <v>3</v>
      </c>
      <c r="E96" s="10" t="s">
        <v>4</v>
      </c>
    </row>
    <row r="97" spans="2:5" x14ac:dyDescent="0.2">
      <c r="B97" s="10">
        <v>9000095</v>
      </c>
      <c r="C97" s="10" t="s">
        <v>9</v>
      </c>
      <c r="D97" s="10" t="s">
        <v>16</v>
      </c>
      <c r="E97" s="10" t="s">
        <v>21</v>
      </c>
    </row>
    <row r="98" spans="2:5" x14ac:dyDescent="0.2">
      <c r="B98" s="10">
        <v>9000096</v>
      </c>
      <c r="C98" s="10" t="s">
        <v>12</v>
      </c>
      <c r="D98" s="10" t="s">
        <v>18</v>
      </c>
      <c r="E98" s="10" t="s">
        <v>23</v>
      </c>
    </row>
    <row r="99" spans="2:5" x14ac:dyDescent="0.2">
      <c r="B99" s="10">
        <v>9000097</v>
      </c>
      <c r="C99" s="10" t="s">
        <v>8</v>
      </c>
      <c r="D99" s="10" t="s">
        <v>15</v>
      </c>
      <c r="E99" s="10" t="s">
        <v>22</v>
      </c>
    </row>
    <row r="100" spans="2:5" x14ac:dyDescent="0.2">
      <c r="B100" s="10">
        <v>9000098</v>
      </c>
      <c r="C100" s="10" t="s">
        <v>2</v>
      </c>
      <c r="D100" s="10" t="s">
        <v>3</v>
      </c>
      <c r="E100" s="10" t="s">
        <v>4</v>
      </c>
    </row>
    <row r="101" spans="2:5" x14ac:dyDescent="0.2">
      <c r="B101" s="10">
        <v>9000099</v>
      </c>
      <c r="C101" s="10" t="s">
        <v>2</v>
      </c>
      <c r="D101" s="10" t="s">
        <v>3</v>
      </c>
      <c r="E101" s="10" t="s">
        <v>4</v>
      </c>
    </row>
    <row r="102" spans="2:5" x14ac:dyDescent="0.2">
      <c r="B102" s="10">
        <v>9000100</v>
      </c>
      <c r="C102" s="10" t="s">
        <v>10</v>
      </c>
      <c r="D102" s="10" t="s">
        <v>17</v>
      </c>
      <c r="E102" s="10" t="s">
        <v>22</v>
      </c>
    </row>
    <row r="103" spans="2:5" x14ac:dyDescent="0.2">
      <c r="B103" s="10">
        <v>9000101</v>
      </c>
      <c r="C103" s="10" t="s">
        <v>5</v>
      </c>
      <c r="D103" s="10" t="s">
        <v>19</v>
      </c>
      <c r="E103" s="10" t="s">
        <v>4</v>
      </c>
    </row>
    <row r="104" spans="2:5" x14ac:dyDescent="0.2">
      <c r="B104" s="10">
        <v>9000102</v>
      </c>
      <c r="C104" s="10" t="s">
        <v>7</v>
      </c>
      <c r="D104" s="10" t="s">
        <v>14</v>
      </c>
      <c r="E104" s="10" t="s">
        <v>20</v>
      </c>
    </row>
    <row r="105" spans="2:5" x14ac:dyDescent="0.2">
      <c r="B105" s="10">
        <v>9000103</v>
      </c>
      <c r="C105" s="10" t="s">
        <v>7</v>
      </c>
      <c r="D105" s="10" t="s">
        <v>14</v>
      </c>
      <c r="E105" s="10" t="s">
        <v>20</v>
      </c>
    </row>
    <row r="106" spans="2:5" x14ac:dyDescent="0.2">
      <c r="B106" s="10">
        <v>9000104</v>
      </c>
      <c r="C106" s="10" t="s">
        <v>7</v>
      </c>
      <c r="D106" s="10" t="s">
        <v>14</v>
      </c>
      <c r="E106" s="10" t="s">
        <v>20</v>
      </c>
    </row>
    <row r="107" spans="2:5" x14ac:dyDescent="0.2">
      <c r="B107" s="10">
        <v>9000105</v>
      </c>
      <c r="C107" s="10" t="s">
        <v>11</v>
      </c>
      <c r="D107" s="10" t="s">
        <v>3</v>
      </c>
      <c r="E107" s="10" t="s">
        <v>4</v>
      </c>
    </row>
    <row r="108" spans="2:5" x14ac:dyDescent="0.2">
      <c r="B108" s="10">
        <v>9000106</v>
      </c>
      <c r="C108" s="10" t="s">
        <v>11</v>
      </c>
      <c r="D108" s="10" t="s">
        <v>3</v>
      </c>
      <c r="E108" s="10" t="s">
        <v>4</v>
      </c>
    </row>
    <row r="109" spans="2:5" x14ac:dyDescent="0.2">
      <c r="B109" s="10">
        <v>9000107</v>
      </c>
      <c r="C109" s="10" t="s">
        <v>10</v>
      </c>
      <c r="D109" s="10" t="s">
        <v>17</v>
      </c>
      <c r="E109" s="10" t="s">
        <v>22</v>
      </c>
    </row>
    <row r="110" spans="2:5" x14ac:dyDescent="0.2">
      <c r="B110" s="10">
        <v>9000108</v>
      </c>
      <c r="C110" s="10" t="s">
        <v>9</v>
      </c>
      <c r="D110" s="10" t="s">
        <v>16</v>
      </c>
      <c r="E110" s="10" t="s">
        <v>21</v>
      </c>
    </row>
    <row r="111" spans="2:5" x14ac:dyDescent="0.2">
      <c r="B111" s="10">
        <v>9000109</v>
      </c>
      <c r="C111" s="10" t="s">
        <v>10</v>
      </c>
      <c r="D111" s="10" t="s">
        <v>17</v>
      </c>
      <c r="E111" s="10" t="s">
        <v>22</v>
      </c>
    </row>
    <row r="112" spans="2:5" x14ac:dyDescent="0.2">
      <c r="B112" s="10">
        <v>9000110</v>
      </c>
      <c r="C112" s="10" t="s">
        <v>5</v>
      </c>
      <c r="D112" s="10" t="s">
        <v>19</v>
      </c>
      <c r="E112" s="10" t="s">
        <v>4</v>
      </c>
    </row>
    <row r="113" spans="2:5" x14ac:dyDescent="0.2">
      <c r="B113" s="10">
        <v>9000111</v>
      </c>
      <c r="C113" s="10" t="s">
        <v>7</v>
      </c>
      <c r="D113" s="10" t="s">
        <v>14</v>
      </c>
      <c r="E113" s="10" t="s">
        <v>20</v>
      </c>
    </row>
    <row r="114" spans="2:5" x14ac:dyDescent="0.2">
      <c r="B114" s="10">
        <v>9000112</v>
      </c>
      <c r="C114" s="10" t="s">
        <v>12</v>
      </c>
      <c r="D114" s="10" t="s">
        <v>18</v>
      </c>
      <c r="E114" s="10" t="s">
        <v>23</v>
      </c>
    </row>
    <row r="115" spans="2:5" x14ac:dyDescent="0.2">
      <c r="B115" s="10">
        <v>9000113</v>
      </c>
      <c r="C115" s="10" t="s">
        <v>11</v>
      </c>
      <c r="D115" s="10" t="s">
        <v>3</v>
      </c>
      <c r="E115" s="10" t="s">
        <v>4</v>
      </c>
    </row>
    <row r="116" spans="2:5" x14ac:dyDescent="0.2">
      <c r="B116" s="10">
        <v>9000114</v>
      </c>
      <c r="C116" s="10" t="s">
        <v>6</v>
      </c>
      <c r="D116" s="10" t="s">
        <v>13</v>
      </c>
      <c r="E116" s="10" t="s">
        <v>4</v>
      </c>
    </row>
    <row r="117" spans="2:5" x14ac:dyDescent="0.2">
      <c r="B117" s="10">
        <v>9000115</v>
      </c>
      <c r="C117" s="10" t="s">
        <v>7</v>
      </c>
      <c r="D117" s="10" t="s">
        <v>14</v>
      </c>
      <c r="E117" s="10" t="s">
        <v>20</v>
      </c>
    </row>
    <row r="118" spans="2:5" x14ac:dyDescent="0.2">
      <c r="B118" s="10">
        <v>9000116</v>
      </c>
      <c r="C118" s="10" t="s">
        <v>5</v>
      </c>
      <c r="D118" s="10" t="s">
        <v>19</v>
      </c>
      <c r="E118" s="10" t="s">
        <v>4</v>
      </c>
    </row>
    <row r="119" spans="2:5" x14ac:dyDescent="0.2">
      <c r="B119" s="10">
        <v>9000117</v>
      </c>
      <c r="C119" s="10" t="s">
        <v>9</v>
      </c>
      <c r="D119" s="10" t="s">
        <v>16</v>
      </c>
      <c r="E119" s="10" t="s">
        <v>21</v>
      </c>
    </row>
    <row r="120" spans="2:5" x14ac:dyDescent="0.2">
      <c r="B120" s="10">
        <v>9000118</v>
      </c>
      <c r="C120" s="10" t="s">
        <v>2</v>
      </c>
      <c r="D120" s="10" t="s">
        <v>3</v>
      </c>
      <c r="E120" s="10" t="s">
        <v>4</v>
      </c>
    </row>
    <row r="121" spans="2:5" x14ac:dyDescent="0.2">
      <c r="B121" s="10">
        <v>9000119</v>
      </c>
      <c r="C121" s="10" t="s">
        <v>12</v>
      </c>
      <c r="D121" s="10" t="s">
        <v>18</v>
      </c>
      <c r="E121" s="10" t="s">
        <v>23</v>
      </c>
    </row>
    <row r="122" spans="2:5" x14ac:dyDescent="0.2">
      <c r="B122" s="10">
        <v>9000120</v>
      </c>
      <c r="C122" s="10" t="s">
        <v>10</v>
      </c>
      <c r="D122" s="10" t="s">
        <v>17</v>
      </c>
      <c r="E122" s="10" t="s">
        <v>22</v>
      </c>
    </row>
    <row r="123" spans="2:5" x14ac:dyDescent="0.2">
      <c r="B123" s="10">
        <v>9000121</v>
      </c>
      <c r="C123" s="10" t="s">
        <v>9</v>
      </c>
      <c r="D123" s="10" t="s">
        <v>16</v>
      </c>
      <c r="E123" s="10" t="s">
        <v>21</v>
      </c>
    </row>
    <row r="124" spans="2:5" x14ac:dyDescent="0.2">
      <c r="B124" s="10">
        <v>9000122</v>
      </c>
      <c r="C124" s="10" t="s">
        <v>11</v>
      </c>
      <c r="D124" s="10" t="s">
        <v>3</v>
      </c>
      <c r="E124" s="10" t="s">
        <v>4</v>
      </c>
    </row>
    <row r="125" spans="2:5" x14ac:dyDescent="0.2">
      <c r="B125" s="10">
        <v>9000123</v>
      </c>
      <c r="C125" s="10" t="s">
        <v>6</v>
      </c>
      <c r="D125" s="10" t="s">
        <v>13</v>
      </c>
      <c r="E125" s="10" t="s">
        <v>4</v>
      </c>
    </row>
    <row r="126" spans="2:5" x14ac:dyDescent="0.2">
      <c r="B126" s="10">
        <v>9000124</v>
      </c>
      <c r="C126" s="10" t="s">
        <v>11</v>
      </c>
      <c r="D126" s="10" t="s">
        <v>3</v>
      </c>
      <c r="E126" s="10" t="s">
        <v>4</v>
      </c>
    </row>
    <row r="127" spans="2:5" x14ac:dyDescent="0.2">
      <c r="B127" s="10">
        <v>9000125</v>
      </c>
      <c r="C127" s="10" t="s">
        <v>12</v>
      </c>
      <c r="D127" s="10" t="s">
        <v>18</v>
      </c>
      <c r="E127" s="10" t="s">
        <v>23</v>
      </c>
    </row>
    <row r="128" spans="2:5" x14ac:dyDescent="0.2">
      <c r="B128" s="10">
        <v>9000126</v>
      </c>
      <c r="C128" s="10" t="s">
        <v>11</v>
      </c>
      <c r="D128" s="10" t="s">
        <v>3</v>
      </c>
      <c r="E128" s="10" t="s">
        <v>4</v>
      </c>
    </row>
    <row r="129" spans="2:5" x14ac:dyDescent="0.2">
      <c r="B129" s="10">
        <v>9000127</v>
      </c>
      <c r="C129" s="10" t="s">
        <v>12</v>
      </c>
      <c r="D129" s="10" t="s">
        <v>18</v>
      </c>
      <c r="E129" s="10" t="s">
        <v>23</v>
      </c>
    </row>
    <row r="130" spans="2:5" x14ac:dyDescent="0.2">
      <c r="B130" s="10">
        <v>9000128</v>
      </c>
      <c r="C130" s="10" t="s">
        <v>12</v>
      </c>
      <c r="D130" s="10" t="s">
        <v>18</v>
      </c>
      <c r="E130" s="10" t="s">
        <v>23</v>
      </c>
    </row>
    <row r="131" spans="2:5" x14ac:dyDescent="0.2">
      <c r="B131" s="10">
        <v>9000129</v>
      </c>
      <c r="C131" s="10" t="s">
        <v>11</v>
      </c>
      <c r="D131" s="10" t="s">
        <v>3</v>
      </c>
      <c r="E131" s="10" t="s">
        <v>4</v>
      </c>
    </row>
    <row r="132" spans="2:5" x14ac:dyDescent="0.2">
      <c r="B132" s="10">
        <v>9000130</v>
      </c>
      <c r="C132" s="10" t="s">
        <v>11</v>
      </c>
      <c r="D132" s="10" t="s">
        <v>3</v>
      </c>
      <c r="E132" s="10" t="s">
        <v>4</v>
      </c>
    </row>
    <row r="133" spans="2:5" x14ac:dyDescent="0.2">
      <c r="B133" s="10">
        <v>9000131</v>
      </c>
      <c r="C133" s="10" t="s">
        <v>8</v>
      </c>
      <c r="D133" s="10" t="s">
        <v>15</v>
      </c>
      <c r="E133" s="10" t="s">
        <v>22</v>
      </c>
    </row>
    <row r="134" spans="2:5" x14ac:dyDescent="0.2">
      <c r="B134" s="10">
        <v>9000132</v>
      </c>
      <c r="C134" s="10" t="s">
        <v>11</v>
      </c>
      <c r="D134" s="10" t="s">
        <v>3</v>
      </c>
      <c r="E134" s="10" t="s">
        <v>4</v>
      </c>
    </row>
    <row r="135" spans="2:5" x14ac:dyDescent="0.2">
      <c r="B135" s="10">
        <v>9000133</v>
      </c>
      <c r="C135" s="10" t="s">
        <v>8</v>
      </c>
      <c r="D135" s="10" t="s">
        <v>15</v>
      </c>
      <c r="E135" s="10" t="s">
        <v>22</v>
      </c>
    </row>
    <row r="136" spans="2:5" x14ac:dyDescent="0.2">
      <c r="B136" s="10">
        <v>9000134</v>
      </c>
      <c r="C136" s="10" t="s">
        <v>11</v>
      </c>
      <c r="D136" s="10" t="s">
        <v>3</v>
      </c>
      <c r="E136" s="10" t="s">
        <v>4</v>
      </c>
    </row>
    <row r="137" spans="2:5" x14ac:dyDescent="0.2">
      <c r="B137" s="10">
        <v>9000135</v>
      </c>
      <c r="C137" s="10" t="s">
        <v>6</v>
      </c>
      <c r="D137" s="10" t="s">
        <v>13</v>
      </c>
      <c r="E137" s="10" t="s">
        <v>4</v>
      </c>
    </row>
    <row r="138" spans="2:5" x14ac:dyDescent="0.2">
      <c r="B138" s="10">
        <v>9000136</v>
      </c>
      <c r="C138" s="10" t="s">
        <v>12</v>
      </c>
      <c r="D138" s="10" t="s">
        <v>18</v>
      </c>
      <c r="E138" s="10" t="s">
        <v>23</v>
      </c>
    </row>
    <row r="139" spans="2:5" x14ac:dyDescent="0.2">
      <c r="B139" s="10">
        <v>9000137</v>
      </c>
      <c r="C139" s="10" t="s">
        <v>8</v>
      </c>
      <c r="D139" s="10" t="s">
        <v>15</v>
      </c>
      <c r="E139" s="10" t="s">
        <v>22</v>
      </c>
    </row>
    <row r="140" spans="2:5" x14ac:dyDescent="0.2">
      <c r="B140" s="10">
        <v>9000138</v>
      </c>
      <c r="C140" s="10" t="s">
        <v>6</v>
      </c>
      <c r="D140" s="10" t="s">
        <v>13</v>
      </c>
      <c r="E140" s="10" t="s">
        <v>4</v>
      </c>
    </row>
    <row r="141" spans="2:5" x14ac:dyDescent="0.2">
      <c r="B141" s="10">
        <v>9000139</v>
      </c>
      <c r="C141" s="10" t="s">
        <v>9</v>
      </c>
      <c r="D141" s="10" t="s">
        <v>16</v>
      </c>
      <c r="E141" s="10" t="s">
        <v>21</v>
      </c>
    </row>
    <row r="142" spans="2:5" x14ac:dyDescent="0.2">
      <c r="B142" s="10">
        <v>9000140</v>
      </c>
      <c r="C142" s="10" t="s">
        <v>11</v>
      </c>
      <c r="D142" s="10" t="s">
        <v>3</v>
      </c>
      <c r="E142" s="10" t="s">
        <v>4</v>
      </c>
    </row>
    <row r="143" spans="2:5" x14ac:dyDescent="0.2">
      <c r="B143" s="10">
        <v>9000141</v>
      </c>
      <c r="C143" s="10" t="s">
        <v>6</v>
      </c>
      <c r="D143" s="10" t="s">
        <v>13</v>
      </c>
      <c r="E143" s="10" t="s">
        <v>4</v>
      </c>
    </row>
    <row r="144" spans="2:5" x14ac:dyDescent="0.2">
      <c r="B144" s="10">
        <v>9000142</v>
      </c>
      <c r="C144" s="10" t="s">
        <v>9</v>
      </c>
      <c r="D144" s="10" t="s">
        <v>16</v>
      </c>
      <c r="E144" s="10" t="s">
        <v>21</v>
      </c>
    </row>
    <row r="145" spans="2:5" x14ac:dyDescent="0.2">
      <c r="B145" s="10">
        <v>9000143</v>
      </c>
      <c r="C145" s="10" t="s">
        <v>2</v>
      </c>
      <c r="D145" s="10" t="s">
        <v>3</v>
      </c>
      <c r="E145" s="10" t="s">
        <v>4</v>
      </c>
    </row>
    <row r="146" spans="2:5" x14ac:dyDescent="0.2">
      <c r="B146" s="10">
        <v>9000144</v>
      </c>
      <c r="C146" s="10" t="s">
        <v>9</v>
      </c>
      <c r="D146" s="10" t="s">
        <v>16</v>
      </c>
      <c r="E146" s="10" t="s">
        <v>21</v>
      </c>
    </row>
    <row r="147" spans="2:5" x14ac:dyDescent="0.2">
      <c r="B147" s="10">
        <v>9000145</v>
      </c>
      <c r="C147" s="10" t="s">
        <v>11</v>
      </c>
      <c r="D147" s="10" t="s">
        <v>3</v>
      </c>
      <c r="E147" s="10" t="s">
        <v>4</v>
      </c>
    </row>
    <row r="148" spans="2:5" x14ac:dyDescent="0.2">
      <c r="B148" s="10">
        <v>9000146</v>
      </c>
      <c r="C148" s="10" t="s">
        <v>7</v>
      </c>
      <c r="D148" s="10" t="s">
        <v>14</v>
      </c>
      <c r="E148" s="10" t="s">
        <v>20</v>
      </c>
    </row>
    <row r="149" spans="2:5" x14ac:dyDescent="0.2">
      <c r="B149" s="10">
        <v>9000147</v>
      </c>
      <c r="C149" s="10" t="s">
        <v>7</v>
      </c>
      <c r="D149" s="10" t="s">
        <v>14</v>
      </c>
      <c r="E149" s="10" t="s">
        <v>20</v>
      </c>
    </row>
    <row r="150" spans="2:5" x14ac:dyDescent="0.2">
      <c r="B150" s="10">
        <v>9000148</v>
      </c>
      <c r="C150" s="10" t="s">
        <v>10</v>
      </c>
      <c r="D150" s="10" t="s">
        <v>17</v>
      </c>
      <c r="E150" s="10" t="s">
        <v>22</v>
      </c>
    </row>
    <row r="151" spans="2:5" x14ac:dyDescent="0.2">
      <c r="B151" s="10">
        <v>9000149</v>
      </c>
      <c r="C151" s="10" t="s">
        <v>10</v>
      </c>
      <c r="D151" s="10" t="s">
        <v>17</v>
      </c>
      <c r="E151" s="10" t="s">
        <v>22</v>
      </c>
    </row>
    <row r="152" spans="2:5" x14ac:dyDescent="0.2">
      <c r="B152" s="10">
        <v>9000150</v>
      </c>
      <c r="C152" s="10" t="s">
        <v>12</v>
      </c>
      <c r="D152" s="10" t="s">
        <v>18</v>
      </c>
      <c r="E152" s="10" t="s">
        <v>23</v>
      </c>
    </row>
    <row r="153" spans="2:5" x14ac:dyDescent="0.2">
      <c r="B153" s="10">
        <v>9000151</v>
      </c>
      <c r="C153" s="10" t="s">
        <v>5</v>
      </c>
      <c r="D153" s="10" t="s">
        <v>19</v>
      </c>
      <c r="E153" s="10" t="s">
        <v>4</v>
      </c>
    </row>
    <row r="154" spans="2:5" x14ac:dyDescent="0.2">
      <c r="B154" s="10">
        <v>9000152</v>
      </c>
      <c r="C154" s="10" t="s">
        <v>10</v>
      </c>
      <c r="D154" s="10" t="s">
        <v>17</v>
      </c>
      <c r="E154" s="10" t="s">
        <v>22</v>
      </c>
    </row>
    <row r="155" spans="2:5" x14ac:dyDescent="0.2">
      <c r="B155" s="10">
        <v>9000153</v>
      </c>
      <c r="C155" s="10" t="s">
        <v>11</v>
      </c>
      <c r="D155" s="10" t="s">
        <v>3</v>
      </c>
      <c r="E155" s="10" t="s">
        <v>4</v>
      </c>
    </row>
    <row r="156" spans="2:5" x14ac:dyDescent="0.2">
      <c r="B156" s="10">
        <v>9000154</v>
      </c>
      <c r="C156" s="10" t="s">
        <v>6</v>
      </c>
      <c r="D156" s="10" t="s">
        <v>13</v>
      </c>
      <c r="E156" s="10" t="s">
        <v>4</v>
      </c>
    </row>
    <row r="157" spans="2:5" x14ac:dyDescent="0.2">
      <c r="B157" s="10">
        <v>9000155</v>
      </c>
      <c r="C157" s="10" t="s">
        <v>9</v>
      </c>
      <c r="D157" s="10" t="s">
        <v>16</v>
      </c>
      <c r="E157" s="10" t="s">
        <v>21</v>
      </c>
    </row>
    <row r="158" spans="2:5" x14ac:dyDescent="0.2">
      <c r="B158" s="10">
        <v>9000156</v>
      </c>
      <c r="C158" s="10" t="s">
        <v>2</v>
      </c>
      <c r="D158" s="10" t="s">
        <v>3</v>
      </c>
      <c r="E158" s="10" t="s">
        <v>4</v>
      </c>
    </row>
    <row r="159" spans="2:5" x14ac:dyDescent="0.2">
      <c r="B159" s="10">
        <v>9000157</v>
      </c>
      <c r="C159" s="10" t="s">
        <v>6</v>
      </c>
      <c r="D159" s="10" t="s">
        <v>13</v>
      </c>
      <c r="E159" s="10" t="s">
        <v>4</v>
      </c>
    </row>
    <row r="160" spans="2:5" x14ac:dyDescent="0.2">
      <c r="B160" s="10">
        <v>9000158</v>
      </c>
      <c r="C160" s="10" t="s">
        <v>9</v>
      </c>
      <c r="D160" s="10" t="s">
        <v>16</v>
      </c>
      <c r="E160" s="10" t="s">
        <v>21</v>
      </c>
    </row>
    <row r="161" spans="2:5" x14ac:dyDescent="0.2">
      <c r="B161" s="10">
        <v>9000159</v>
      </c>
      <c r="C161" s="10" t="s">
        <v>6</v>
      </c>
      <c r="D161" s="10" t="s">
        <v>13</v>
      </c>
      <c r="E161" s="10" t="s">
        <v>4</v>
      </c>
    </row>
    <row r="162" spans="2:5" x14ac:dyDescent="0.2">
      <c r="B162" s="10">
        <v>9000160</v>
      </c>
      <c r="C162" s="10" t="s">
        <v>7</v>
      </c>
      <c r="D162" s="10" t="s">
        <v>14</v>
      </c>
      <c r="E162" s="10" t="s">
        <v>20</v>
      </c>
    </row>
    <row r="163" spans="2:5" x14ac:dyDescent="0.2">
      <c r="B163" s="10">
        <v>9000161</v>
      </c>
      <c r="C163" s="10" t="s">
        <v>5</v>
      </c>
      <c r="D163" s="10" t="s">
        <v>19</v>
      </c>
      <c r="E163" s="10" t="s">
        <v>4</v>
      </c>
    </row>
    <row r="164" spans="2:5" x14ac:dyDescent="0.2">
      <c r="B164" s="10">
        <v>9000162</v>
      </c>
      <c r="C164" s="10" t="s">
        <v>10</v>
      </c>
      <c r="D164" s="10" t="s">
        <v>17</v>
      </c>
      <c r="E164" s="10" t="s">
        <v>22</v>
      </c>
    </row>
    <row r="165" spans="2:5" x14ac:dyDescent="0.2">
      <c r="B165" s="10">
        <v>9000163</v>
      </c>
      <c r="C165" s="10" t="s">
        <v>7</v>
      </c>
      <c r="D165" s="10" t="s">
        <v>14</v>
      </c>
      <c r="E165" s="10" t="s">
        <v>20</v>
      </c>
    </row>
    <row r="166" spans="2:5" x14ac:dyDescent="0.2">
      <c r="B166" s="10">
        <v>9000164</v>
      </c>
      <c r="C166" s="10" t="s">
        <v>8</v>
      </c>
      <c r="D166" s="10" t="s">
        <v>15</v>
      </c>
      <c r="E166" s="10" t="s">
        <v>22</v>
      </c>
    </row>
    <row r="167" spans="2:5" x14ac:dyDescent="0.2">
      <c r="B167" s="10">
        <v>9000165</v>
      </c>
      <c r="C167" s="10" t="s">
        <v>10</v>
      </c>
      <c r="D167" s="10" t="s">
        <v>17</v>
      </c>
      <c r="E167" s="10" t="s">
        <v>22</v>
      </c>
    </row>
    <row r="168" spans="2:5" x14ac:dyDescent="0.2">
      <c r="B168" s="10">
        <v>9000166</v>
      </c>
      <c r="C168" s="10" t="s">
        <v>11</v>
      </c>
      <c r="D168" s="10" t="s">
        <v>3</v>
      </c>
      <c r="E168" s="10" t="s">
        <v>4</v>
      </c>
    </row>
    <row r="169" spans="2:5" x14ac:dyDescent="0.2">
      <c r="B169" s="10">
        <v>9000167</v>
      </c>
      <c r="C169" s="10" t="s">
        <v>2</v>
      </c>
      <c r="D169" s="10" t="s">
        <v>3</v>
      </c>
      <c r="E169" s="10" t="s">
        <v>4</v>
      </c>
    </row>
    <row r="170" spans="2:5" x14ac:dyDescent="0.2">
      <c r="B170" s="10">
        <v>9000168</v>
      </c>
      <c r="C170" s="10" t="s">
        <v>10</v>
      </c>
      <c r="D170" s="10" t="s">
        <v>17</v>
      </c>
      <c r="E170" s="10" t="s">
        <v>22</v>
      </c>
    </row>
    <row r="171" spans="2:5" x14ac:dyDescent="0.2">
      <c r="B171" s="10">
        <v>9000169</v>
      </c>
      <c r="C171" s="10" t="s">
        <v>12</v>
      </c>
      <c r="D171" s="10" t="s">
        <v>18</v>
      </c>
      <c r="E171" s="10" t="s">
        <v>23</v>
      </c>
    </row>
    <row r="172" spans="2:5" x14ac:dyDescent="0.2">
      <c r="B172" s="10">
        <v>9000170</v>
      </c>
      <c r="C172" s="10" t="s">
        <v>8</v>
      </c>
      <c r="D172" s="10" t="s">
        <v>15</v>
      </c>
      <c r="E172" s="10" t="s">
        <v>22</v>
      </c>
    </row>
    <row r="173" spans="2:5" x14ac:dyDescent="0.2">
      <c r="B173" s="10">
        <v>9000171</v>
      </c>
      <c r="C173" s="10" t="s">
        <v>7</v>
      </c>
      <c r="D173" s="10" t="s">
        <v>14</v>
      </c>
      <c r="E173" s="10" t="s">
        <v>20</v>
      </c>
    </row>
    <row r="174" spans="2:5" x14ac:dyDescent="0.2">
      <c r="B174" s="10">
        <v>9000172</v>
      </c>
      <c r="C174" s="10" t="s">
        <v>5</v>
      </c>
      <c r="D174" s="10" t="s">
        <v>19</v>
      </c>
      <c r="E174" s="10" t="s">
        <v>4</v>
      </c>
    </row>
    <row r="175" spans="2:5" x14ac:dyDescent="0.2">
      <c r="B175" s="10">
        <v>9000173</v>
      </c>
      <c r="C175" s="10" t="s">
        <v>10</v>
      </c>
      <c r="D175" s="10" t="s">
        <v>17</v>
      </c>
      <c r="E175" s="10" t="s">
        <v>22</v>
      </c>
    </row>
    <row r="176" spans="2:5" x14ac:dyDescent="0.2">
      <c r="B176" s="10">
        <v>9000174</v>
      </c>
      <c r="C176" s="10" t="s">
        <v>5</v>
      </c>
      <c r="D176" s="10" t="s">
        <v>19</v>
      </c>
      <c r="E176" s="10" t="s">
        <v>4</v>
      </c>
    </row>
    <row r="177" spans="2:5" x14ac:dyDescent="0.2">
      <c r="B177" s="10">
        <v>9000175</v>
      </c>
      <c r="C177" s="10" t="s">
        <v>10</v>
      </c>
      <c r="D177" s="10" t="s">
        <v>17</v>
      </c>
      <c r="E177" s="10" t="s">
        <v>22</v>
      </c>
    </row>
    <row r="178" spans="2:5" x14ac:dyDescent="0.2">
      <c r="B178" s="10">
        <v>9000176</v>
      </c>
      <c r="C178" s="10" t="s">
        <v>2</v>
      </c>
      <c r="D178" s="10" t="s">
        <v>3</v>
      </c>
      <c r="E178" s="10" t="s">
        <v>4</v>
      </c>
    </row>
    <row r="179" spans="2:5" x14ac:dyDescent="0.2">
      <c r="B179" s="10">
        <v>9000177</v>
      </c>
      <c r="C179" s="10" t="s">
        <v>8</v>
      </c>
      <c r="D179" s="10" t="s">
        <v>15</v>
      </c>
      <c r="E179" s="10" t="s">
        <v>22</v>
      </c>
    </row>
    <row r="180" spans="2:5" x14ac:dyDescent="0.2">
      <c r="B180" s="10">
        <v>9000178</v>
      </c>
      <c r="C180" s="10" t="s">
        <v>8</v>
      </c>
      <c r="D180" s="10" t="s">
        <v>15</v>
      </c>
      <c r="E180" s="10" t="s">
        <v>22</v>
      </c>
    </row>
    <row r="181" spans="2:5" x14ac:dyDescent="0.2">
      <c r="B181" s="10">
        <v>9000179</v>
      </c>
      <c r="C181" s="10" t="s">
        <v>5</v>
      </c>
      <c r="D181" s="10" t="s">
        <v>19</v>
      </c>
      <c r="E181" s="10" t="s">
        <v>4</v>
      </c>
    </row>
    <row r="182" spans="2:5" x14ac:dyDescent="0.2">
      <c r="B182" s="10">
        <v>9000180</v>
      </c>
      <c r="C182" s="10" t="s">
        <v>6</v>
      </c>
      <c r="D182" s="10" t="s">
        <v>13</v>
      </c>
      <c r="E182" s="10" t="s">
        <v>4</v>
      </c>
    </row>
    <row r="183" spans="2:5" x14ac:dyDescent="0.2">
      <c r="B183" s="10">
        <v>9000181</v>
      </c>
      <c r="C183" s="10" t="s">
        <v>10</v>
      </c>
      <c r="D183" s="10" t="s">
        <v>17</v>
      </c>
      <c r="E183" s="10" t="s">
        <v>22</v>
      </c>
    </row>
    <row r="184" spans="2:5" x14ac:dyDescent="0.2">
      <c r="B184" s="10">
        <v>9000182</v>
      </c>
      <c r="C184" s="10" t="s">
        <v>5</v>
      </c>
      <c r="D184" s="10" t="s">
        <v>19</v>
      </c>
      <c r="E184" s="10" t="s">
        <v>4</v>
      </c>
    </row>
    <row r="185" spans="2:5" x14ac:dyDescent="0.2">
      <c r="B185" s="10">
        <v>9000183</v>
      </c>
      <c r="C185" s="10" t="s">
        <v>10</v>
      </c>
      <c r="D185" s="10" t="s">
        <v>17</v>
      </c>
      <c r="E185" s="10" t="s">
        <v>22</v>
      </c>
    </row>
    <row r="186" spans="2:5" x14ac:dyDescent="0.2">
      <c r="B186" s="10">
        <v>9000184</v>
      </c>
      <c r="C186" s="10" t="s">
        <v>2</v>
      </c>
      <c r="D186" s="10" t="s">
        <v>3</v>
      </c>
      <c r="E186" s="10" t="s">
        <v>4</v>
      </c>
    </row>
    <row r="187" spans="2:5" x14ac:dyDescent="0.2">
      <c r="B187" s="10">
        <v>9000185</v>
      </c>
      <c r="C187" s="10" t="s">
        <v>12</v>
      </c>
      <c r="D187" s="10" t="s">
        <v>18</v>
      </c>
      <c r="E187" s="10" t="s">
        <v>23</v>
      </c>
    </row>
    <row r="188" spans="2:5" x14ac:dyDescent="0.2">
      <c r="B188" s="10">
        <v>9000186</v>
      </c>
      <c r="C188" s="10" t="s">
        <v>10</v>
      </c>
      <c r="D188" s="10" t="s">
        <v>17</v>
      </c>
      <c r="E188" s="10" t="s">
        <v>22</v>
      </c>
    </row>
    <row r="189" spans="2:5" x14ac:dyDescent="0.2">
      <c r="B189" s="10">
        <v>9000187</v>
      </c>
      <c r="C189" s="10" t="s">
        <v>12</v>
      </c>
      <c r="D189" s="10" t="s">
        <v>18</v>
      </c>
      <c r="E189" s="10" t="s">
        <v>23</v>
      </c>
    </row>
    <row r="190" spans="2:5" x14ac:dyDescent="0.2">
      <c r="B190" s="10">
        <v>9000188</v>
      </c>
      <c r="C190" s="10" t="s">
        <v>5</v>
      </c>
      <c r="D190" s="10" t="s">
        <v>19</v>
      </c>
      <c r="E190" s="10" t="s">
        <v>4</v>
      </c>
    </row>
    <row r="191" spans="2:5" x14ac:dyDescent="0.2">
      <c r="B191" s="10">
        <v>9000189</v>
      </c>
      <c r="C191" s="10" t="s">
        <v>7</v>
      </c>
      <c r="D191" s="10" t="s">
        <v>14</v>
      </c>
      <c r="E191" s="10" t="s">
        <v>20</v>
      </c>
    </row>
    <row r="192" spans="2:5" x14ac:dyDescent="0.2">
      <c r="B192" s="10">
        <v>9000190</v>
      </c>
      <c r="C192" s="10" t="s">
        <v>6</v>
      </c>
      <c r="D192" s="10" t="s">
        <v>13</v>
      </c>
      <c r="E192" s="10" t="s">
        <v>4</v>
      </c>
    </row>
    <row r="193" spans="2:5" x14ac:dyDescent="0.2">
      <c r="B193" s="10">
        <v>9000191</v>
      </c>
      <c r="C193" s="10" t="s">
        <v>2</v>
      </c>
      <c r="D193" s="10" t="s">
        <v>3</v>
      </c>
      <c r="E193" s="10" t="s">
        <v>4</v>
      </c>
    </row>
    <row r="194" spans="2:5" x14ac:dyDescent="0.2">
      <c r="B194" s="10">
        <v>9000192</v>
      </c>
      <c r="C194" s="10" t="s">
        <v>10</v>
      </c>
      <c r="D194" s="10" t="s">
        <v>17</v>
      </c>
      <c r="E194" s="10" t="s">
        <v>22</v>
      </c>
    </row>
    <row r="195" spans="2:5" x14ac:dyDescent="0.2">
      <c r="B195" s="10">
        <v>9000193</v>
      </c>
      <c r="C195" s="10" t="s">
        <v>9</v>
      </c>
      <c r="D195" s="10" t="s">
        <v>16</v>
      </c>
      <c r="E195" s="10" t="s">
        <v>21</v>
      </c>
    </row>
    <row r="196" spans="2:5" x14ac:dyDescent="0.2">
      <c r="B196" s="10">
        <v>9000194</v>
      </c>
      <c r="C196" s="10" t="s">
        <v>5</v>
      </c>
      <c r="D196" s="10" t="s">
        <v>19</v>
      </c>
      <c r="E196" s="10" t="s">
        <v>4</v>
      </c>
    </row>
    <row r="197" spans="2:5" x14ac:dyDescent="0.2">
      <c r="B197" s="10">
        <v>9000195</v>
      </c>
      <c r="C197" s="10" t="s">
        <v>6</v>
      </c>
      <c r="D197" s="10" t="s">
        <v>13</v>
      </c>
      <c r="E197" s="10" t="s">
        <v>4</v>
      </c>
    </row>
    <row r="198" spans="2:5" x14ac:dyDescent="0.2">
      <c r="B198" s="10">
        <v>9000196</v>
      </c>
      <c r="C198" s="10" t="s">
        <v>10</v>
      </c>
      <c r="D198" s="10" t="s">
        <v>17</v>
      </c>
      <c r="E198" s="10" t="s">
        <v>22</v>
      </c>
    </row>
    <row r="199" spans="2:5" x14ac:dyDescent="0.2">
      <c r="B199" s="10">
        <v>9000197</v>
      </c>
      <c r="C199" s="10" t="s">
        <v>2</v>
      </c>
      <c r="D199" s="10" t="s">
        <v>3</v>
      </c>
      <c r="E199" s="10" t="s">
        <v>4</v>
      </c>
    </row>
    <row r="200" spans="2:5" x14ac:dyDescent="0.2">
      <c r="B200" s="10">
        <v>9000198</v>
      </c>
      <c r="C200" s="10" t="s">
        <v>8</v>
      </c>
      <c r="D200" s="10" t="s">
        <v>15</v>
      </c>
      <c r="E200" s="10" t="s">
        <v>22</v>
      </c>
    </row>
    <row r="201" spans="2:5" x14ac:dyDescent="0.2">
      <c r="B201" s="10">
        <v>9000199</v>
      </c>
      <c r="C201" s="10" t="s">
        <v>11</v>
      </c>
      <c r="D201" s="10" t="s">
        <v>3</v>
      </c>
      <c r="E201" s="10" t="s">
        <v>4</v>
      </c>
    </row>
    <row r="202" spans="2:5" x14ac:dyDescent="0.2">
      <c r="B202" s="10">
        <v>9000200</v>
      </c>
      <c r="C202" s="10" t="s">
        <v>8</v>
      </c>
      <c r="D202" s="10" t="s">
        <v>15</v>
      </c>
      <c r="E202" s="10" t="s">
        <v>22</v>
      </c>
    </row>
    <row r="203" spans="2:5" x14ac:dyDescent="0.2">
      <c r="B203" s="10">
        <v>9000201</v>
      </c>
      <c r="C203" s="10" t="s">
        <v>9</v>
      </c>
      <c r="D203" s="10" t="s">
        <v>16</v>
      </c>
      <c r="E203" s="10" t="s">
        <v>21</v>
      </c>
    </row>
    <row r="204" spans="2:5" x14ac:dyDescent="0.2">
      <c r="B204" s="10">
        <v>9000202</v>
      </c>
      <c r="C204" s="10" t="s">
        <v>8</v>
      </c>
      <c r="D204" s="10" t="s">
        <v>15</v>
      </c>
      <c r="E204" s="10" t="s">
        <v>22</v>
      </c>
    </row>
    <row r="205" spans="2:5" x14ac:dyDescent="0.2">
      <c r="B205" s="10">
        <v>9000203</v>
      </c>
      <c r="C205" s="10" t="s">
        <v>12</v>
      </c>
      <c r="D205" s="10" t="s">
        <v>18</v>
      </c>
      <c r="E205" s="10" t="s">
        <v>23</v>
      </c>
    </row>
    <row r="206" spans="2:5" x14ac:dyDescent="0.2">
      <c r="B206" s="10">
        <v>9000204</v>
      </c>
      <c r="C206" s="10" t="s">
        <v>6</v>
      </c>
      <c r="D206" s="10" t="s">
        <v>13</v>
      </c>
      <c r="E206" s="10" t="s">
        <v>4</v>
      </c>
    </row>
    <row r="207" spans="2:5" x14ac:dyDescent="0.2">
      <c r="B207" s="10">
        <v>9000205</v>
      </c>
      <c r="C207" s="10" t="s">
        <v>12</v>
      </c>
      <c r="D207" s="10" t="s">
        <v>18</v>
      </c>
      <c r="E207" s="10" t="s">
        <v>23</v>
      </c>
    </row>
    <row r="208" spans="2:5" x14ac:dyDescent="0.2">
      <c r="B208" s="10">
        <v>9000206</v>
      </c>
      <c r="C208" s="10" t="s">
        <v>7</v>
      </c>
      <c r="D208" s="10" t="s">
        <v>14</v>
      </c>
      <c r="E208" s="10" t="s">
        <v>20</v>
      </c>
    </row>
    <row r="209" spans="2:5" x14ac:dyDescent="0.2">
      <c r="B209" s="10">
        <v>9000207</v>
      </c>
      <c r="C209" s="10" t="s">
        <v>2</v>
      </c>
      <c r="D209" s="10" t="s">
        <v>3</v>
      </c>
      <c r="E209" s="10" t="s">
        <v>4</v>
      </c>
    </row>
    <row r="210" spans="2:5" x14ac:dyDescent="0.2">
      <c r="B210" s="10">
        <v>9000208</v>
      </c>
      <c r="C210" s="10" t="s">
        <v>9</v>
      </c>
      <c r="D210" s="10" t="s">
        <v>16</v>
      </c>
      <c r="E210" s="10" t="s">
        <v>21</v>
      </c>
    </row>
    <row r="211" spans="2:5" x14ac:dyDescent="0.2">
      <c r="B211" s="10">
        <v>9000209</v>
      </c>
      <c r="C211" s="10" t="s">
        <v>2</v>
      </c>
      <c r="D211" s="10" t="s">
        <v>3</v>
      </c>
      <c r="E211" s="10" t="s">
        <v>4</v>
      </c>
    </row>
    <row r="212" spans="2:5" x14ac:dyDescent="0.2">
      <c r="B212" s="10">
        <v>9000210</v>
      </c>
      <c r="C212" s="10" t="s">
        <v>11</v>
      </c>
      <c r="D212" s="10" t="s">
        <v>3</v>
      </c>
      <c r="E212" s="10" t="s">
        <v>4</v>
      </c>
    </row>
    <row r="213" spans="2:5" x14ac:dyDescent="0.2">
      <c r="B213" s="10">
        <v>9000211</v>
      </c>
      <c r="C213" s="10" t="s">
        <v>8</v>
      </c>
      <c r="D213" s="10" t="s">
        <v>15</v>
      </c>
      <c r="E213" s="10" t="s">
        <v>22</v>
      </c>
    </row>
    <row r="214" spans="2:5" x14ac:dyDescent="0.2">
      <c r="B214" s="10">
        <v>9000212</v>
      </c>
      <c r="C214" s="10" t="s">
        <v>2</v>
      </c>
      <c r="D214" s="10" t="s">
        <v>3</v>
      </c>
      <c r="E214" s="10" t="s">
        <v>4</v>
      </c>
    </row>
    <row r="215" spans="2:5" x14ac:dyDescent="0.2">
      <c r="B215" s="10">
        <v>9000213</v>
      </c>
      <c r="C215" s="10" t="s">
        <v>2</v>
      </c>
      <c r="D215" s="10" t="s">
        <v>3</v>
      </c>
      <c r="E215" s="10" t="s">
        <v>4</v>
      </c>
    </row>
    <row r="216" spans="2:5" x14ac:dyDescent="0.2">
      <c r="B216" s="10">
        <v>9000214</v>
      </c>
      <c r="C216" s="10" t="s">
        <v>12</v>
      </c>
      <c r="D216" s="10" t="s">
        <v>18</v>
      </c>
      <c r="E216" s="10" t="s">
        <v>23</v>
      </c>
    </row>
    <row r="217" spans="2:5" x14ac:dyDescent="0.2">
      <c r="B217" s="10">
        <v>9000215</v>
      </c>
      <c r="C217" s="10" t="s">
        <v>5</v>
      </c>
      <c r="D217" s="10" t="s">
        <v>19</v>
      </c>
      <c r="E217" s="10" t="s">
        <v>4</v>
      </c>
    </row>
    <row r="218" spans="2:5" x14ac:dyDescent="0.2">
      <c r="B218" s="10">
        <v>9000216</v>
      </c>
      <c r="C218" s="10" t="s">
        <v>8</v>
      </c>
      <c r="D218" s="10" t="s">
        <v>15</v>
      </c>
      <c r="E218" s="10" t="s">
        <v>22</v>
      </c>
    </row>
    <row r="219" spans="2:5" x14ac:dyDescent="0.2">
      <c r="B219" s="10">
        <v>9000217</v>
      </c>
      <c r="C219" s="10" t="s">
        <v>2</v>
      </c>
      <c r="D219" s="10" t="s">
        <v>3</v>
      </c>
      <c r="E219" s="10" t="s">
        <v>4</v>
      </c>
    </row>
    <row r="220" spans="2:5" x14ac:dyDescent="0.2">
      <c r="B220" s="10">
        <v>9000218</v>
      </c>
      <c r="C220" s="10" t="s">
        <v>7</v>
      </c>
      <c r="D220" s="10" t="s">
        <v>14</v>
      </c>
      <c r="E220" s="10" t="s">
        <v>20</v>
      </c>
    </row>
    <row r="221" spans="2:5" x14ac:dyDescent="0.2">
      <c r="B221" s="10">
        <v>9000219</v>
      </c>
      <c r="C221" s="10" t="s">
        <v>9</v>
      </c>
      <c r="D221" s="10" t="s">
        <v>16</v>
      </c>
      <c r="E221" s="10" t="s">
        <v>21</v>
      </c>
    </row>
    <row r="222" spans="2:5" x14ac:dyDescent="0.2">
      <c r="B222" s="10">
        <v>9000220</v>
      </c>
      <c r="C222" s="10" t="s">
        <v>7</v>
      </c>
      <c r="D222" s="10" t="s">
        <v>14</v>
      </c>
      <c r="E222" s="10" t="s">
        <v>20</v>
      </c>
    </row>
    <row r="223" spans="2:5" x14ac:dyDescent="0.2">
      <c r="B223" s="10">
        <v>9000221</v>
      </c>
      <c r="C223" s="10" t="s">
        <v>8</v>
      </c>
      <c r="D223" s="10" t="s">
        <v>15</v>
      </c>
      <c r="E223" s="10" t="s">
        <v>22</v>
      </c>
    </row>
    <row r="224" spans="2:5" x14ac:dyDescent="0.2">
      <c r="B224" s="10">
        <v>9000222</v>
      </c>
      <c r="C224" s="10" t="s">
        <v>11</v>
      </c>
      <c r="D224" s="10" t="s">
        <v>3</v>
      </c>
      <c r="E224" s="10" t="s">
        <v>4</v>
      </c>
    </row>
    <row r="225" spans="2:5" x14ac:dyDescent="0.2">
      <c r="B225" s="10">
        <v>9000223</v>
      </c>
      <c r="C225" s="10" t="s">
        <v>7</v>
      </c>
      <c r="D225" s="10" t="s">
        <v>14</v>
      </c>
      <c r="E225" s="10" t="s">
        <v>20</v>
      </c>
    </row>
    <row r="226" spans="2:5" x14ac:dyDescent="0.2">
      <c r="B226" s="10">
        <v>9000224</v>
      </c>
      <c r="C226" s="10" t="s">
        <v>10</v>
      </c>
      <c r="D226" s="10" t="s">
        <v>17</v>
      </c>
      <c r="E226" s="10" t="s">
        <v>22</v>
      </c>
    </row>
    <row r="227" spans="2:5" x14ac:dyDescent="0.2">
      <c r="B227" s="10">
        <v>9000225</v>
      </c>
      <c r="C227" s="10" t="s">
        <v>5</v>
      </c>
      <c r="D227" s="10" t="s">
        <v>19</v>
      </c>
      <c r="E227" s="10" t="s">
        <v>4</v>
      </c>
    </row>
    <row r="228" spans="2:5" x14ac:dyDescent="0.2">
      <c r="B228" s="10">
        <v>9000226</v>
      </c>
      <c r="C228" s="10" t="s">
        <v>10</v>
      </c>
      <c r="D228" s="10" t="s">
        <v>17</v>
      </c>
      <c r="E228" s="10" t="s">
        <v>22</v>
      </c>
    </row>
    <row r="229" spans="2:5" x14ac:dyDescent="0.2">
      <c r="B229" s="10">
        <v>9000227</v>
      </c>
      <c r="C229" s="10" t="s">
        <v>7</v>
      </c>
      <c r="D229" s="10" t="s">
        <v>14</v>
      </c>
      <c r="E229" s="10" t="s">
        <v>20</v>
      </c>
    </row>
    <row r="230" spans="2:5" x14ac:dyDescent="0.2">
      <c r="B230" s="10">
        <v>9000228</v>
      </c>
      <c r="C230" s="10" t="s">
        <v>12</v>
      </c>
      <c r="D230" s="10" t="s">
        <v>18</v>
      </c>
      <c r="E230" s="10" t="s">
        <v>23</v>
      </c>
    </row>
    <row r="231" spans="2:5" x14ac:dyDescent="0.2">
      <c r="B231" s="10">
        <v>9000229</v>
      </c>
      <c r="C231" s="10" t="s">
        <v>12</v>
      </c>
      <c r="D231" s="10" t="s">
        <v>18</v>
      </c>
      <c r="E231" s="10" t="s">
        <v>23</v>
      </c>
    </row>
    <row r="232" spans="2:5" x14ac:dyDescent="0.2">
      <c r="B232" s="10">
        <v>9000230</v>
      </c>
      <c r="C232" s="10" t="s">
        <v>9</v>
      </c>
      <c r="D232" s="10" t="s">
        <v>16</v>
      </c>
      <c r="E232" s="10" t="s">
        <v>21</v>
      </c>
    </row>
    <row r="233" spans="2:5" x14ac:dyDescent="0.2">
      <c r="B233" s="10">
        <v>9000231</v>
      </c>
      <c r="C233" s="10" t="s">
        <v>12</v>
      </c>
      <c r="D233" s="10" t="s">
        <v>18</v>
      </c>
      <c r="E233" s="10" t="s">
        <v>23</v>
      </c>
    </row>
    <row r="234" spans="2:5" x14ac:dyDescent="0.2">
      <c r="B234" s="10">
        <v>9000232</v>
      </c>
      <c r="C234" s="10" t="s">
        <v>12</v>
      </c>
      <c r="D234" s="10" t="s">
        <v>18</v>
      </c>
      <c r="E234" s="10" t="s">
        <v>23</v>
      </c>
    </row>
    <row r="235" spans="2:5" x14ac:dyDescent="0.2">
      <c r="B235" s="10">
        <v>9000233</v>
      </c>
      <c r="C235" s="10" t="s">
        <v>6</v>
      </c>
      <c r="D235" s="10" t="s">
        <v>13</v>
      </c>
      <c r="E235" s="10" t="s">
        <v>4</v>
      </c>
    </row>
    <row r="236" spans="2:5" x14ac:dyDescent="0.2">
      <c r="B236" s="10">
        <v>9000234</v>
      </c>
      <c r="C236" s="10" t="s">
        <v>7</v>
      </c>
      <c r="D236" s="10" t="s">
        <v>14</v>
      </c>
      <c r="E236" s="10" t="s">
        <v>20</v>
      </c>
    </row>
    <row r="237" spans="2:5" x14ac:dyDescent="0.2">
      <c r="B237" s="10">
        <v>9000235</v>
      </c>
      <c r="C237" s="10" t="s">
        <v>2</v>
      </c>
      <c r="D237" s="10" t="s">
        <v>3</v>
      </c>
      <c r="E237" s="10" t="s">
        <v>4</v>
      </c>
    </row>
    <row r="238" spans="2:5" x14ac:dyDescent="0.2">
      <c r="B238" s="10">
        <v>9000236</v>
      </c>
      <c r="C238" s="10" t="s">
        <v>12</v>
      </c>
      <c r="D238" s="10" t="s">
        <v>18</v>
      </c>
      <c r="E238" s="10" t="s">
        <v>23</v>
      </c>
    </row>
    <row r="239" spans="2:5" x14ac:dyDescent="0.2">
      <c r="B239" s="10">
        <v>9000237</v>
      </c>
      <c r="C239" s="10" t="s">
        <v>11</v>
      </c>
      <c r="D239" s="10" t="s">
        <v>3</v>
      </c>
      <c r="E239" s="10" t="s">
        <v>4</v>
      </c>
    </row>
    <row r="240" spans="2:5" x14ac:dyDescent="0.2">
      <c r="B240" s="10">
        <v>9000238</v>
      </c>
      <c r="C240" s="10" t="s">
        <v>9</v>
      </c>
      <c r="D240" s="10" t="s">
        <v>16</v>
      </c>
      <c r="E240" s="10" t="s">
        <v>21</v>
      </c>
    </row>
    <row r="241" spans="2:5" x14ac:dyDescent="0.2">
      <c r="B241" s="10">
        <v>9000239</v>
      </c>
      <c r="C241" s="10" t="s">
        <v>12</v>
      </c>
      <c r="D241" s="10" t="s">
        <v>18</v>
      </c>
      <c r="E241" s="10" t="s">
        <v>23</v>
      </c>
    </row>
    <row r="242" spans="2:5" x14ac:dyDescent="0.2">
      <c r="B242" s="10">
        <v>9000240</v>
      </c>
      <c r="C242" s="10" t="s">
        <v>9</v>
      </c>
      <c r="D242" s="10" t="s">
        <v>16</v>
      </c>
      <c r="E242" s="10" t="s">
        <v>21</v>
      </c>
    </row>
    <row r="243" spans="2:5" x14ac:dyDescent="0.2">
      <c r="B243" s="10">
        <v>9000241</v>
      </c>
      <c r="C243" s="10" t="s">
        <v>6</v>
      </c>
      <c r="D243" s="10" t="s">
        <v>13</v>
      </c>
      <c r="E243" s="10" t="s">
        <v>4</v>
      </c>
    </row>
    <row r="244" spans="2:5" x14ac:dyDescent="0.2">
      <c r="B244" s="10">
        <v>9000242</v>
      </c>
      <c r="C244" s="10" t="s">
        <v>10</v>
      </c>
      <c r="D244" s="10" t="s">
        <v>17</v>
      </c>
      <c r="E244" s="10" t="s">
        <v>22</v>
      </c>
    </row>
    <row r="245" spans="2:5" x14ac:dyDescent="0.2">
      <c r="B245" s="10">
        <v>9000243</v>
      </c>
      <c r="C245" s="10" t="s">
        <v>6</v>
      </c>
      <c r="D245" s="10" t="s">
        <v>13</v>
      </c>
      <c r="E245" s="10" t="s">
        <v>4</v>
      </c>
    </row>
    <row r="246" spans="2:5" x14ac:dyDescent="0.2">
      <c r="B246" s="10">
        <v>9000244</v>
      </c>
      <c r="C246" s="10" t="s">
        <v>2</v>
      </c>
      <c r="D246" s="10" t="s">
        <v>3</v>
      </c>
      <c r="E246" s="10" t="s">
        <v>4</v>
      </c>
    </row>
    <row r="247" spans="2:5" x14ac:dyDescent="0.2">
      <c r="B247" s="10">
        <v>9000245</v>
      </c>
      <c r="C247" s="10" t="s">
        <v>5</v>
      </c>
      <c r="D247" s="10" t="s">
        <v>19</v>
      </c>
      <c r="E247" s="10" t="s">
        <v>4</v>
      </c>
    </row>
    <row r="248" spans="2:5" x14ac:dyDescent="0.2">
      <c r="B248" s="10">
        <v>9000246</v>
      </c>
      <c r="C248" s="10" t="s">
        <v>10</v>
      </c>
      <c r="D248" s="10" t="s">
        <v>17</v>
      </c>
      <c r="E248" s="10" t="s">
        <v>22</v>
      </c>
    </row>
    <row r="249" spans="2:5" x14ac:dyDescent="0.2">
      <c r="B249" s="10">
        <v>9000247</v>
      </c>
      <c r="C249" s="10" t="s">
        <v>7</v>
      </c>
      <c r="D249" s="10" t="s">
        <v>14</v>
      </c>
      <c r="E249" s="10" t="s">
        <v>20</v>
      </c>
    </row>
    <row r="250" spans="2:5" x14ac:dyDescent="0.2">
      <c r="B250" s="10">
        <v>9000248</v>
      </c>
      <c r="C250" s="10" t="s">
        <v>7</v>
      </c>
      <c r="D250" s="10" t="s">
        <v>14</v>
      </c>
      <c r="E250" s="10" t="s">
        <v>20</v>
      </c>
    </row>
    <row r="251" spans="2:5" x14ac:dyDescent="0.2">
      <c r="B251" s="10">
        <v>9000249</v>
      </c>
      <c r="C251" s="10" t="s">
        <v>12</v>
      </c>
      <c r="D251" s="10" t="s">
        <v>18</v>
      </c>
      <c r="E251" s="10" t="s">
        <v>23</v>
      </c>
    </row>
    <row r="252" spans="2:5" x14ac:dyDescent="0.2">
      <c r="B252" s="10">
        <v>9000250</v>
      </c>
      <c r="C252" s="10" t="s">
        <v>9</v>
      </c>
      <c r="D252" s="10" t="s">
        <v>16</v>
      </c>
      <c r="E252" s="10" t="s">
        <v>21</v>
      </c>
    </row>
    <row r="253" spans="2:5" x14ac:dyDescent="0.2">
      <c r="B253" s="10">
        <v>9000251</v>
      </c>
      <c r="C253" s="10" t="s">
        <v>10</v>
      </c>
      <c r="D253" s="10" t="s">
        <v>17</v>
      </c>
      <c r="E253" s="10" t="s">
        <v>22</v>
      </c>
    </row>
    <row r="254" spans="2:5" x14ac:dyDescent="0.2">
      <c r="B254" s="10">
        <v>9000252</v>
      </c>
      <c r="C254" s="10" t="s">
        <v>10</v>
      </c>
      <c r="D254" s="10" t="s">
        <v>17</v>
      </c>
      <c r="E254" s="10" t="s">
        <v>22</v>
      </c>
    </row>
    <row r="255" spans="2:5" x14ac:dyDescent="0.2">
      <c r="B255" s="10">
        <v>9000253</v>
      </c>
      <c r="C255" s="10" t="s">
        <v>8</v>
      </c>
      <c r="D255" s="10" t="s">
        <v>15</v>
      </c>
      <c r="E255" s="10" t="s">
        <v>22</v>
      </c>
    </row>
    <row r="256" spans="2:5" x14ac:dyDescent="0.2">
      <c r="B256" s="10">
        <v>9000254</v>
      </c>
      <c r="C256" s="10" t="s">
        <v>7</v>
      </c>
      <c r="D256" s="10" t="s">
        <v>14</v>
      </c>
      <c r="E256" s="10" t="s">
        <v>20</v>
      </c>
    </row>
    <row r="257" spans="2:5" x14ac:dyDescent="0.2">
      <c r="B257" s="10">
        <v>9000255</v>
      </c>
      <c r="C257" s="10" t="s">
        <v>7</v>
      </c>
      <c r="D257" s="10" t="s">
        <v>14</v>
      </c>
      <c r="E257" s="10" t="s">
        <v>20</v>
      </c>
    </row>
    <row r="258" spans="2:5" x14ac:dyDescent="0.2">
      <c r="B258" s="10">
        <v>9000256</v>
      </c>
      <c r="C258" s="10" t="s">
        <v>11</v>
      </c>
      <c r="D258" s="10" t="s">
        <v>3</v>
      </c>
      <c r="E258" s="10" t="s">
        <v>4</v>
      </c>
    </row>
    <row r="259" spans="2:5" x14ac:dyDescent="0.2">
      <c r="B259" s="10">
        <v>9000257</v>
      </c>
      <c r="C259" s="10" t="s">
        <v>9</v>
      </c>
      <c r="D259" s="10" t="s">
        <v>16</v>
      </c>
      <c r="E259" s="10" t="s">
        <v>21</v>
      </c>
    </row>
    <row r="260" spans="2:5" x14ac:dyDescent="0.2">
      <c r="B260" s="10">
        <v>9000258</v>
      </c>
      <c r="C260" s="10" t="s">
        <v>10</v>
      </c>
      <c r="D260" s="10" t="s">
        <v>17</v>
      </c>
      <c r="E260" s="10" t="s">
        <v>22</v>
      </c>
    </row>
    <row r="261" spans="2:5" x14ac:dyDescent="0.2">
      <c r="B261" s="10">
        <v>9000259</v>
      </c>
      <c r="C261" s="10" t="s">
        <v>12</v>
      </c>
      <c r="D261" s="10" t="s">
        <v>18</v>
      </c>
      <c r="E261" s="10" t="s">
        <v>23</v>
      </c>
    </row>
    <row r="262" spans="2:5" x14ac:dyDescent="0.2">
      <c r="B262" s="10">
        <v>9000260</v>
      </c>
      <c r="C262" s="10" t="s">
        <v>9</v>
      </c>
      <c r="D262" s="10" t="s">
        <v>16</v>
      </c>
      <c r="E262" s="10" t="s">
        <v>21</v>
      </c>
    </row>
    <row r="263" spans="2:5" x14ac:dyDescent="0.2">
      <c r="B263" s="10">
        <v>9000261</v>
      </c>
      <c r="C263" s="10" t="s">
        <v>10</v>
      </c>
      <c r="D263" s="10" t="s">
        <v>17</v>
      </c>
      <c r="E263" s="10" t="s">
        <v>22</v>
      </c>
    </row>
    <row r="264" spans="2:5" x14ac:dyDescent="0.2">
      <c r="B264" s="10">
        <v>9000262</v>
      </c>
      <c r="C264" s="10" t="s">
        <v>8</v>
      </c>
      <c r="D264" s="10" t="s">
        <v>15</v>
      </c>
      <c r="E264" s="10" t="s">
        <v>22</v>
      </c>
    </row>
    <row r="265" spans="2:5" x14ac:dyDescent="0.2">
      <c r="B265" s="10">
        <v>9000263</v>
      </c>
      <c r="C265" s="10" t="s">
        <v>8</v>
      </c>
      <c r="D265" s="10" t="s">
        <v>15</v>
      </c>
      <c r="E265" s="10" t="s">
        <v>22</v>
      </c>
    </row>
    <row r="266" spans="2:5" x14ac:dyDescent="0.2">
      <c r="B266" s="10">
        <v>9000264</v>
      </c>
      <c r="C266" s="10" t="s">
        <v>10</v>
      </c>
      <c r="D266" s="10" t="s">
        <v>17</v>
      </c>
      <c r="E266" s="10" t="s">
        <v>22</v>
      </c>
    </row>
    <row r="267" spans="2:5" x14ac:dyDescent="0.2">
      <c r="B267" s="10">
        <v>9000265</v>
      </c>
      <c r="C267" s="10" t="s">
        <v>2</v>
      </c>
      <c r="D267" s="10" t="s">
        <v>3</v>
      </c>
      <c r="E267" s="10" t="s">
        <v>4</v>
      </c>
    </row>
    <row r="268" spans="2:5" x14ac:dyDescent="0.2">
      <c r="B268" s="10">
        <v>9000266</v>
      </c>
      <c r="C268" s="10" t="s">
        <v>6</v>
      </c>
      <c r="D268" s="10" t="s">
        <v>13</v>
      </c>
      <c r="E268" s="10" t="s">
        <v>4</v>
      </c>
    </row>
    <row r="269" spans="2:5" x14ac:dyDescent="0.2">
      <c r="B269" s="10">
        <v>9000267</v>
      </c>
      <c r="C269" s="10" t="s">
        <v>10</v>
      </c>
      <c r="D269" s="10" t="s">
        <v>17</v>
      </c>
      <c r="E269" s="10" t="s">
        <v>22</v>
      </c>
    </row>
    <row r="270" spans="2:5" x14ac:dyDescent="0.2">
      <c r="B270" s="10">
        <v>9000268</v>
      </c>
      <c r="C270" s="10" t="s">
        <v>12</v>
      </c>
      <c r="D270" s="10" t="s">
        <v>18</v>
      </c>
      <c r="E270" s="10" t="s">
        <v>23</v>
      </c>
    </row>
    <row r="271" spans="2:5" x14ac:dyDescent="0.2">
      <c r="B271" s="10">
        <v>9000269</v>
      </c>
      <c r="C271" s="10" t="s">
        <v>11</v>
      </c>
      <c r="D271" s="10" t="s">
        <v>3</v>
      </c>
      <c r="E271" s="10" t="s">
        <v>4</v>
      </c>
    </row>
    <row r="272" spans="2:5" x14ac:dyDescent="0.2">
      <c r="B272" s="10">
        <v>9000270</v>
      </c>
      <c r="C272" s="10" t="s">
        <v>12</v>
      </c>
      <c r="D272" s="10" t="s">
        <v>18</v>
      </c>
      <c r="E272" s="10" t="s">
        <v>23</v>
      </c>
    </row>
    <row r="273" spans="2:5" x14ac:dyDescent="0.2">
      <c r="B273" s="10">
        <v>9000271</v>
      </c>
      <c r="C273" s="10" t="s">
        <v>6</v>
      </c>
      <c r="D273" s="10" t="s">
        <v>13</v>
      </c>
      <c r="E273" s="10" t="s">
        <v>4</v>
      </c>
    </row>
    <row r="274" spans="2:5" x14ac:dyDescent="0.2">
      <c r="B274" s="10">
        <v>9000272</v>
      </c>
      <c r="C274" s="10" t="s">
        <v>10</v>
      </c>
      <c r="D274" s="10" t="s">
        <v>17</v>
      </c>
      <c r="E274" s="10" t="s">
        <v>22</v>
      </c>
    </row>
    <row r="275" spans="2:5" x14ac:dyDescent="0.2">
      <c r="B275" s="10">
        <v>9000273</v>
      </c>
      <c r="C275" s="10" t="s">
        <v>7</v>
      </c>
      <c r="D275" s="10" t="s">
        <v>14</v>
      </c>
      <c r="E275" s="10" t="s">
        <v>20</v>
      </c>
    </row>
    <row r="276" spans="2:5" x14ac:dyDescent="0.2">
      <c r="B276" s="10">
        <v>9000274</v>
      </c>
      <c r="C276" s="10" t="s">
        <v>7</v>
      </c>
      <c r="D276" s="10" t="s">
        <v>14</v>
      </c>
      <c r="E276" s="10" t="s">
        <v>20</v>
      </c>
    </row>
    <row r="277" spans="2:5" x14ac:dyDescent="0.2">
      <c r="B277" s="10">
        <v>9000275</v>
      </c>
      <c r="C277" s="10" t="s">
        <v>5</v>
      </c>
      <c r="D277" s="10" t="s">
        <v>19</v>
      </c>
      <c r="E277" s="10" t="s">
        <v>4</v>
      </c>
    </row>
    <row r="278" spans="2:5" x14ac:dyDescent="0.2">
      <c r="B278" s="10">
        <v>9000276</v>
      </c>
      <c r="C278" s="10" t="s">
        <v>12</v>
      </c>
      <c r="D278" s="10" t="s">
        <v>18</v>
      </c>
      <c r="E278" s="10" t="s">
        <v>23</v>
      </c>
    </row>
    <row r="279" spans="2:5" x14ac:dyDescent="0.2">
      <c r="B279" s="10">
        <v>9000277</v>
      </c>
      <c r="C279" s="10" t="s">
        <v>12</v>
      </c>
      <c r="D279" s="10" t="s">
        <v>18</v>
      </c>
      <c r="E279" s="10" t="s">
        <v>23</v>
      </c>
    </row>
    <row r="280" spans="2:5" x14ac:dyDescent="0.2">
      <c r="B280" s="10">
        <v>9000278</v>
      </c>
      <c r="C280" s="10" t="s">
        <v>10</v>
      </c>
      <c r="D280" s="10" t="s">
        <v>17</v>
      </c>
      <c r="E280" s="10" t="s">
        <v>22</v>
      </c>
    </row>
    <row r="281" spans="2:5" x14ac:dyDescent="0.2">
      <c r="B281" s="10">
        <v>9000279</v>
      </c>
      <c r="C281" s="10" t="s">
        <v>11</v>
      </c>
      <c r="D281" s="10" t="s">
        <v>3</v>
      </c>
      <c r="E281" s="10" t="s">
        <v>4</v>
      </c>
    </row>
    <row r="282" spans="2:5" x14ac:dyDescent="0.2">
      <c r="B282" s="10">
        <v>9000280</v>
      </c>
      <c r="C282" s="10" t="s">
        <v>11</v>
      </c>
      <c r="D282" s="10" t="s">
        <v>3</v>
      </c>
      <c r="E282" s="10" t="s">
        <v>4</v>
      </c>
    </row>
    <row r="283" spans="2:5" x14ac:dyDescent="0.2">
      <c r="B283" s="10">
        <v>9000281</v>
      </c>
      <c r="C283" s="10" t="s">
        <v>6</v>
      </c>
      <c r="D283" s="10" t="s">
        <v>13</v>
      </c>
      <c r="E283" s="10" t="s">
        <v>4</v>
      </c>
    </row>
    <row r="284" spans="2:5" x14ac:dyDescent="0.2">
      <c r="B284" s="10">
        <v>9000282</v>
      </c>
      <c r="C284" s="10" t="s">
        <v>7</v>
      </c>
      <c r="D284" s="10" t="s">
        <v>14</v>
      </c>
      <c r="E284" s="10" t="s">
        <v>20</v>
      </c>
    </row>
    <row r="285" spans="2:5" x14ac:dyDescent="0.2">
      <c r="B285" s="10">
        <v>9000283</v>
      </c>
      <c r="C285" s="10" t="s">
        <v>9</v>
      </c>
      <c r="D285" s="10" t="s">
        <v>16</v>
      </c>
      <c r="E285" s="10" t="s">
        <v>21</v>
      </c>
    </row>
    <row r="286" spans="2:5" x14ac:dyDescent="0.2">
      <c r="B286" s="10">
        <v>9000284</v>
      </c>
      <c r="C286" s="10" t="s">
        <v>2</v>
      </c>
      <c r="D286" s="10" t="s">
        <v>3</v>
      </c>
      <c r="E286" s="10" t="s">
        <v>4</v>
      </c>
    </row>
    <row r="287" spans="2:5" x14ac:dyDescent="0.2">
      <c r="B287" s="10">
        <v>9000285</v>
      </c>
      <c r="C287" s="10" t="s">
        <v>9</v>
      </c>
      <c r="D287" s="10" t="s">
        <v>16</v>
      </c>
      <c r="E287" s="10" t="s">
        <v>21</v>
      </c>
    </row>
    <row r="288" spans="2:5" x14ac:dyDescent="0.2">
      <c r="B288" s="10">
        <v>9000286</v>
      </c>
      <c r="C288" s="10" t="s">
        <v>6</v>
      </c>
      <c r="D288" s="10" t="s">
        <v>13</v>
      </c>
      <c r="E288" s="10" t="s">
        <v>4</v>
      </c>
    </row>
    <row r="289" spans="2:5" x14ac:dyDescent="0.2">
      <c r="B289" s="10">
        <v>9000287</v>
      </c>
      <c r="C289" s="10" t="s">
        <v>6</v>
      </c>
      <c r="D289" s="10" t="s">
        <v>13</v>
      </c>
      <c r="E289" s="10" t="s">
        <v>4</v>
      </c>
    </row>
    <row r="290" spans="2:5" x14ac:dyDescent="0.2">
      <c r="B290" s="10">
        <v>9000288</v>
      </c>
      <c r="C290" s="10" t="s">
        <v>10</v>
      </c>
      <c r="D290" s="10" t="s">
        <v>17</v>
      </c>
      <c r="E290" s="10" t="s">
        <v>22</v>
      </c>
    </row>
    <row r="291" spans="2:5" x14ac:dyDescent="0.2">
      <c r="B291" s="10">
        <v>9000289</v>
      </c>
      <c r="C291" s="10" t="s">
        <v>2</v>
      </c>
      <c r="D291" s="10" t="s">
        <v>3</v>
      </c>
      <c r="E291" s="10" t="s">
        <v>4</v>
      </c>
    </row>
    <row r="292" spans="2:5" x14ac:dyDescent="0.2">
      <c r="B292" s="10">
        <v>9000290</v>
      </c>
      <c r="C292" s="10" t="s">
        <v>6</v>
      </c>
      <c r="D292" s="10" t="s">
        <v>13</v>
      </c>
      <c r="E292" s="10" t="s">
        <v>4</v>
      </c>
    </row>
    <row r="293" spans="2:5" x14ac:dyDescent="0.2">
      <c r="B293" s="10">
        <v>9000291</v>
      </c>
      <c r="C293" s="10" t="s">
        <v>5</v>
      </c>
      <c r="D293" s="10" t="s">
        <v>19</v>
      </c>
      <c r="E293" s="10" t="s">
        <v>4</v>
      </c>
    </row>
    <row r="294" spans="2:5" x14ac:dyDescent="0.2">
      <c r="B294" s="10">
        <v>9000292</v>
      </c>
      <c r="C294" s="10" t="s">
        <v>7</v>
      </c>
      <c r="D294" s="10" t="s">
        <v>14</v>
      </c>
      <c r="E294" s="10" t="s">
        <v>20</v>
      </c>
    </row>
    <row r="295" spans="2:5" x14ac:dyDescent="0.2">
      <c r="B295" s="10">
        <v>9000293</v>
      </c>
      <c r="C295" s="10" t="s">
        <v>9</v>
      </c>
      <c r="D295" s="10" t="s">
        <v>16</v>
      </c>
      <c r="E295" s="10" t="s">
        <v>21</v>
      </c>
    </row>
    <row r="296" spans="2:5" x14ac:dyDescent="0.2">
      <c r="B296" s="10">
        <v>9000294</v>
      </c>
      <c r="C296" s="10" t="s">
        <v>8</v>
      </c>
      <c r="D296" s="10" t="s">
        <v>15</v>
      </c>
      <c r="E296" s="10" t="s">
        <v>22</v>
      </c>
    </row>
    <row r="297" spans="2:5" x14ac:dyDescent="0.2">
      <c r="B297" s="10">
        <v>9000295</v>
      </c>
      <c r="C297" s="10" t="s">
        <v>12</v>
      </c>
      <c r="D297" s="10" t="s">
        <v>18</v>
      </c>
      <c r="E297" s="10" t="s">
        <v>23</v>
      </c>
    </row>
    <row r="298" spans="2:5" x14ac:dyDescent="0.2">
      <c r="B298" s="10">
        <v>9000296</v>
      </c>
      <c r="C298" s="10" t="s">
        <v>5</v>
      </c>
      <c r="D298" s="10" t="s">
        <v>19</v>
      </c>
      <c r="E298" s="10" t="s">
        <v>4</v>
      </c>
    </row>
    <row r="299" spans="2:5" x14ac:dyDescent="0.2">
      <c r="B299" s="10">
        <v>9000297</v>
      </c>
      <c r="C299" s="10" t="s">
        <v>7</v>
      </c>
      <c r="D299" s="10" t="s">
        <v>14</v>
      </c>
      <c r="E299" s="10" t="s">
        <v>20</v>
      </c>
    </row>
    <row r="300" spans="2:5" x14ac:dyDescent="0.2">
      <c r="B300" s="10">
        <v>9000298</v>
      </c>
      <c r="C300" s="10" t="s">
        <v>9</v>
      </c>
      <c r="D300" s="10" t="s">
        <v>16</v>
      </c>
      <c r="E300" s="10" t="s">
        <v>21</v>
      </c>
    </row>
    <row r="301" spans="2:5" x14ac:dyDescent="0.2">
      <c r="B301" s="10">
        <v>9000299</v>
      </c>
      <c r="C301" s="10" t="s">
        <v>8</v>
      </c>
      <c r="D301" s="10" t="s">
        <v>15</v>
      </c>
      <c r="E301" s="10" t="s">
        <v>22</v>
      </c>
    </row>
    <row r="302" spans="2:5" x14ac:dyDescent="0.2">
      <c r="B302" s="10">
        <v>9000300</v>
      </c>
      <c r="C302" s="10" t="s">
        <v>2</v>
      </c>
      <c r="D302" s="10" t="s">
        <v>3</v>
      </c>
      <c r="E302" s="10" t="s">
        <v>4</v>
      </c>
    </row>
    <row r="303" spans="2:5" x14ac:dyDescent="0.2">
      <c r="B303" s="10">
        <v>9000301</v>
      </c>
      <c r="C303" s="10" t="s">
        <v>5</v>
      </c>
      <c r="D303" s="10" t="s">
        <v>19</v>
      </c>
      <c r="E303" s="10" t="s">
        <v>4</v>
      </c>
    </row>
    <row r="304" spans="2:5" x14ac:dyDescent="0.2">
      <c r="B304" s="10">
        <v>9000302</v>
      </c>
      <c r="C304" s="10" t="s">
        <v>8</v>
      </c>
      <c r="D304" s="10" t="s">
        <v>15</v>
      </c>
      <c r="E304" s="10" t="s">
        <v>22</v>
      </c>
    </row>
    <row r="305" spans="2:5" x14ac:dyDescent="0.2">
      <c r="B305" s="10">
        <v>9000303</v>
      </c>
      <c r="C305" s="10" t="s">
        <v>11</v>
      </c>
      <c r="D305" s="10" t="s">
        <v>3</v>
      </c>
      <c r="E305" s="10" t="s">
        <v>4</v>
      </c>
    </row>
    <row r="306" spans="2:5" x14ac:dyDescent="0.2">
      <c r="B306" s="10">
        <v>9000304</v>
      </c>
      <c r="C306" s="10" t="s">
        <v>9</v>
      </c>
      <c r="D306" s="10" t="s">
        <v>16</v>
      </c>
      <c r="E306" s="10" t="s">
        <v>21</v>
      </c>
    </row>
    <row r="307" spans="2:5" x14ac:dyDescent="0.2">
      <c r="B307" s="10">
        <v>9000305</v>
      </c>
      <c r="C307" s="10" t="s">
        <v>6</v>
      </c>
      <c r="D307" s="10" t="s">
        <v>13</v>
      </c>
      <c r="E307" s="10" t="s">
        <v>4</v>
      </c>
    </row>
    <row r="308" spans="2:5" x14ac:dyDescent="0.2">
      <c r="B308" s="10">
        <v>9000306</v>
      </c>
      <c r="C308" s="10" t="s">
        <v>9</v>
      </c>
      <c r="D308" s="10" t="s">
        <v>16</v>
      </c>
      <c r="E308" s="10" t="s">
        <v>21</v>
      </c>
    </row>
    <row r="309" spans="2:5" x14ac:dyDescent="0.2">
      <c r="B309" s="10">
        <v>9000307</v>
      </c>
      <c r="C309" s="10" t="s">
        <v>8</v>
      </c>
      <c r="D309" s="10" t="s">
        <v>15</v>
      </c>
      <c r="E309" s="10" t="s">
        <v>22</v>
      </c>
    </row>
    <row r="310" spans="2:5" x14ac:dyDescent="0.2">
      <c r="B310" s="10">
        <v>9000308</v>
      </c>
      <c r="C310" s="10" t="s">
        <v>10</v>
      </c>
      <c r="D310" s="10" t="s">
        <v>17</v>
      </c>
      <c r="E310" s="10" t="s">
        <v>22</v>
      </c>
    </row>
    <row r="311" spans="2:5" x14ac:dyDescent="0.2">
      <c r="B311" s="10">
        <v>9000309</v>
      </c>
      <c r="C311" s="10" t="s">
        <v>8</v>
      </c>
      <c r="D311" s="10" t="s">
        <v>15</v>
      </c>
      <c r="E311" s="10" t="s">
        <v>22</v>
      </c>
    </row>
    <row r="312" spans="2:5" x14ac:dyDescent="0.2">
      <c r="B312" s="10">
        <v>9000310</v>
      </c>
      <c r="C312" s="10" t="s">
        <v>6</v>
      </c>
      <c r="D312" s="10" t="s">
        <v>13</v>
      </c>
      <c r="E312" s="10" t="s">
        <v>4</v>
      </c>
    </row>
    <row r="313" spans="2:5" x14ac:dyDescent="0.2">
      <c r="B313" s="10">
        <v>9000311</v>
      </c>
      <c r="C313" s="10" t="s">
        <v>7</v>
      </c>
      <c r="D313" s="10" t="s">
        <v>14</v>
      </c>
      <c r="E313" s="10" t="s">
        <v>20</v>
      </c>
    </row>
    <row r="314" spans="2:5" x14ac:dyDescent="0.2">
      <c r="B314" s="10">
        <v>9000312</v>
      </c>
      <c r="C314" s="10" t="s">
        <v>6</v>
      </c>
      <c r="D314" s="10" t="s">
        <v>13</v>
      </c>
      <c r="E314" s="10" t="s">
        <v>4</v>
      </c>
    </row>
    <row r="315" spans="2:5" x14ac:dyDescent="0.2">
      <c r="B315" s="10">
        <v>9000313</v>
      </c>
      <c r="C315" s="10" t="s">
        <v>5</v>
      </c>
      <c r="D315" s="10" t="s">
        <v>19</v>
      </c>
      <c r="E315" s="10" t="s">
        <v>4</v>
      </c>
    </row>
    <row r="316" spans="2:5" x14ac:dyDescent="0.2">
      <c r="B316" s="10">
        <v>9000314</v>
      </c>
      <c r="C316" s="10" t="s">
        <v>10</v>
      </c>
      <c r="D316" s="10" t="s">
        <v>17</v>
      </c>
      <c r="E316" s="10" t="s">
        <v>22</v>
      </c>
    </row>
    <row r="317" spans="2:5" x14ac:dyDescent="0.2">
      <c r="B317" s="10">
        <v>9000315</v>
      </c>
      <c r="C317" s="10" t="s">
        <v>9</v>
      </c>
      <c r="D317" s="10" t="s">
        <v>16</v>
      </c>
      <c r="E317" s="10" t="s">
        <v>21</v>
      </c>
    </row>
    <row r="318" spans="2:5" x14ac:dyDescent="0.2">
      <c r="B318" s="10">
        <v>9000316</v>
      </c>
      <c r="C318" s="10" t="s">
        <v>11</v>
      </c>
      <c r="D318" s="10" t="s">
        <v>3</v>
      </c>
      <c r="E318" s="10" t="s">
        <v>4</v>
      </c>
    </row>
    <row r="319" spans="2:5" x14ac:dyDescent="0.2">
      <c r="B319" s="10">
        <v>9000317</v>
      </c>
      <c r="C319" s="10" t="s">
        <v>8</v>
      </c>
      <c r="D319" s="10" t="s">
        <v>15</v>
      </c>
      <c r="E319" s="10" t="s">
        <v>22</v>
      </c>
    </row>
    <row r="320" spans="2:5" x14ac:dyDescent="0.2">
      <c r="B320" s="10">
        <v>9000318</v>
      </c>
      <c r="C320" s="10" t="s">
        <v>9</v>
      </c>
      <c r="D320" s="10" t="s">
        <v>16</v>
      </c>
      <c r="E320" s="10" t="s">
        <v>21</v>
      </c>
    </row>
    <row r="321" spans="2:5" x14ac:dyDescent="0.2">
      <c r="B321" s="10">
        <v>9000319</v>
      </c>
      <c r="C321" s="10" t="s">
        <v>12</v>
      </c>
      <c r="D321" s="10" t="s">
        <v>18</v>
      </c>
      <c r="E321" s="10" t="s">
        <v>23</v>
      </c>
    </row>
    <row r="322" spans="2:5" x14ac:dyDescent="0.2">
      <c r="B322" s="10">
        <v>9000320</v>
      </c>
      <c r="C322" s="10" t="s">
        <v>7</v>
      </c>
      <c r="D322" s="10" t="s">
        <v>14</v>
      </c>
      <c r="E322" s="10" t="s">
        <v>20</v>
      </c>
    </row>
    <row r="323" spans="2:5" x14ac:dyDescent="0.2">
      <c r="B323" s="10">
        <v>9000321</v>
      </c>
      <c r="C323" s="10" t="s">
        <v>11</v>
      </c>
      <c r="D323" s="10" t="s">
        <v>3</v>
      </c>
      <c r="E323" s="10" t="s">
        <v>4</v>
      </c>
    </row>
    <row r="324" spans="2:5" x14ac:dyDescent="0.2">
      <c r="B324" s="10">
        <v>9000322</v>
      </c>
      <c r="C324" s="10" t="s">
        <v>11</v>
      </c>
      <c r="D324" s="10" t="s">
        <v>3</v>
      </c>
      <c r="E324" s="10" t="s">
        <v>4</v>
      </c>
    </row>
    <row r="325" spans="2:5" x14ac:dyDescent="0.2">
      <c r="B325" s="10">
        <v>9000323</v>
      </c>
      <c r="C325" s="10" t="s">
        <v>6</v>
      </c>
      <c r="D325" s="10" t="s">
        <v>13</v>
      </c>
      <c r="E325" s="10" t="s">
        <v>4</v>
      </c>
    </row>
    <row r="326" spans="2:5" x14ac:dyDescent="0.2">
      <c r="B326" s="10">
        <v>9000324</v>
      </c>
      <c r="C326" s="10" t="s">
        <v>7</v>
      </c>
      <c r="D326" s="10" t="s">
        <v>14</v>
      </c>
      <c r="E326" s="10" t="s">
        <v>20</v>
      </c>
    </row>
    <row r="327" spans="2:5" x14ac:dyDescent="0.2">
      <c r="B327" s="10">
        <v>9000325</v>
      </c>
      <c r="C327" s="10" t="s">
        <v>8</v>
      </c>
      <c r="D327" s="10" t="s">
        <v>15</v>
      </c>
      <c r="E327" s="10" t="s">
        <v>22</v>
      </c>
    </row>
    <row r="328" spans="2:5" x14ac:dyDescent="0.2">
      <c r="B328" s="10">
        <v>9000326</v>
      </c>
      <c r="C328" s="10" t="s">
        <v>10</v>
      </c>
      <c r="D328" s="10" t="s">
        <v>17</v>
      </c>
      <c r="E328" s="10" t="s">
        <v>22</v>
      </c>
    </row>
    <row r="329" spans="2:5" x14ac:dyDescent="0.2">
      <c r="B329" s="10">
        <v>9000327</v>
      </c>
      <c r="C329" s="10" t="s">
        <v>10</v>
      </c>
      <c r="D329" s="10" t="s">
        <v>17</v>
      </c>
      <c r="E329" s="10" t="s">
        <v>22</v>
      </c>
    </row>
    <row r="330" spans="2:5" x14ac:dyDescent="0.2">
      <c r="B330" s="10">
        <v>9000328</v>
      </c>
      <c r="C330" s="10" t="s">
        <v>9</v>
      </c>
      <c r="D330" s="10" t="s">
        <v>16</v>
      </c>
      <c r="E330" s="10" t="s">
        <v>21</v>
      </c>
    </row>
    <row r="331" spans="2:5" x14ac:dyDescent="0.2">
      <c r="B331" s="10">
        <v>9000329</v>
      </c>
      <c r="C331" s="10" t="s">
        <v>2</v>
      </c>
      <c r="D331" s="10" t="s">
        <v>3</v>
      </c>
      <c r="E331" s="10" t="s">
        <v>4</v>
      </c>
    </row>
    <row r="332" spans="2:5" x14ac:dyDescent="0.2">
      <c r="B332" s="10">
        <v>9000330</v>
      </c>
      <c r="C332" s="10" t="s">
        <v>5</v>
      </c>
      <c r="D332" s="10" t="s">
        <v>19</v>
      </c>
      <c r="E332" s="10" t="s">
        <v>4</v>
      </c>
    </row>
    <row r="333" spans="2:5" x14ac:dyDescent="0.2">
      <c r="B333" s="10">
        <v>9000331</v>
      </c>
      <c r="C333" s="10" t="s">
        <v>6</v>
      </c>
      <c r="D333" s="10" t="s">
        <v>13</v>
      </c>
      <c r="E333" s="10" t="s">
        <v>4</v>
      </c>
    </row>
    <row r="334" spans="2:5" x14ac:dyDescent="0.2">
      <c r="B334" s="10">
        <v>9000332</v>
      </c>
      <c r="C334" s="10" t="s">
        <v>8</v>
      </c>
      <c r="D334" s="10" t="s">
        <v>15</v>
      </c>
      <c r="E334" s="10" t="s">
        <v>22</v>
      </c>
    </row>
    <row r="335" spans="2:5" x14ac:dyDescent="0.2">
      <c r="B335" s="10">
        <v>9000333</v>
      </c>
      <c r="C335" s="10" t="s">
        <v>7</v>
      </c>
      <c r="D335" s="10" t="s">
        <v>14</v>
      </c>
      <c r="E335" s="10" t="s">
        <v>20</v>
      </c>
    </row>
    <row r="336" spans="2:5" x14ac:dyDescent="0.2">
      <c r="B336" s="10">
        <v>9000334</v>
      </c>
      <c r="C336" s="10" t="s">
        <v>5</v>
      </c>
      <c r="D336" s="10" t="s">
        <v>19</v>
      </c>
      <c r="E336" s="10" t="s">
        <v>4</v>
      </c>
    </row>
    <row r="337" spans="2:5" x14ac:dyDescent="0.2">
      <c r="B337" s="10">
        <v>9000335</v>
      </c>
      <c r="C337" s="10" t="s">
        <v>8</v>
      </c>
      <c r="D337" s="10" t="s">
        <v>15</v>
      </c>
      <c r="E337" s="10" t="s">
        <v>22</v>
      </c>
    </row>
    <row r="338" spans="2:5" x14ac:dyDescent="0.2">
      <c r="B338" s="10">
        <v>9000336</v>
      </c>
      <c r="C338" s="10" t="s">
        <v>10</v>
      </c>
      <c r="D338" s="10" t="s">
        <v>17</v>
      </c>
      <c r="E338" s="10" t="s">
        <v>22</v>
      </c>
    </row>
    <row r="339" spans="2:5" x14ac:dyDescent="0.2">
      <c r="B339" s="10">
        <v>9000337</v>
      </c>
      <c r="C339" s="10" t="s">
        <v>11</v>
      </c>
      <c r="D339" s="10" t="s">
        <v>3</v>
      </c>
      <c r="E339" s="10" t="s">
        <v>4</v>
      </c>
    </row>
    <row r="340" spans="2:5" x14ac:dyDescent="0.2">
      <c r="B340" s="10">
        <v>9000338</v>
      </c>
      <c r="C340" s="10" t="s">
        <v>11</v>
      </c>
      <c r="D340" s="10" t="s">
        <v>3</v>
      </c>
      <c r="E340" s="10" t="s">
        <v>4</v>
      </c>
    </row>
    <row r="341" spans="2:5" x14ac:dyDescent="0.2">
      <c r="B341" s="10">
        <v>9000339</v>
      </c>
      <c r="C341" s="10" t="s">
        <v>10</v>
      </c>
      <c r="D341" s="10" t="s">
        <v>17</v>
      </c>
      <c r="E341" s="10" t="s">
        <v>22</v>
      </c>
    </row>
    <row r="342" spans="2:5" x14ac:dyDescent="0.2">
      <c r="B342" s="10">
        <v>9000340</v>
      </c>
      <c r="C342" s="10" t="s">
        <v>9</v>
      </c>
      <c r="D342" s="10" t="s">
        <v>16</v>
      </c>
      <c r="E342" s="10" t="s">
        <v>21</v>
      </c>
    </row>
    <row r="343" spans="2:5" x14ac:dyDescent="0.2">
      <c r="B343" s="10">
        <v>9000341</v>
      </c>
      <c r="C343" s="10" t="s">
        <v>10</v>
      </c>
      <c r="D343" s="10" t="s">
        <v>17</v>
      </c>
      <c r="E343" s="10" t="s">
        <v>22</v>
      </c>
    </row>
    <row r="344" spans="2:5" x14ac:dyDescent="0.2">
      <c r="B344" s="10">
        <v>9000342</v>
      </c>
      <c r="C344" s="10" t="s">
        <v>7</v>
      </c>
      <c r="D344" s="10" t="s">
        <v>14</v>
      </c>
      <c r="E344" s="10" t="s">
        <v>20</v>
      </c>
    </row>
    <row r="345" spans="2:5" x14ac:dyDescent="0.2">
      <c r="B345" s="10">
        <v>9000343</v>
      </c>
      <c r="C345" s="10" t="s">
        <v>12</v>
      </c>
      <c r="D345" s="10" t="s">
        <v>18</v>
      </c>
      <c r="E345" s="10" t="s">
        <v>23</v>
      </c>
    </row>
    <row r="346" spans="2:5" x14ac:dyDescent="0.2">
      <c r="B346" s="10">
        <v>9000344</v>
      </c>
      <c r="C346" s="10" t="s">
        <v>12</v>
      </c>
      <c r="D346" s="10" t="s">
        <v>18</v>
      </c>
      <c r="E346" s="10" t="s">
        <v>23</v>
      </c>
    </row>
    <row r="347" spans="2:5" x14ac:dyDescent="0.2">
      <c r="B347" s="10">
        <v>9000345</v>
      </c>
      <c r="C347" s="10" t="s">
        <v>7</v>
      </c>
      <c r="D347" s="10" t="s">
        <v>14</v>
      </c>
      <c r="E347" s="10" t="s">
        <v>20</v>
      </c>
    </row>
    <row r="348" spans="2:5" x14ac:dyDescent="0.2">
      <c r="B348" s="10">
        <v>9000346</v>
      </c>
      <c r="C348" s="10" t="s">
        <v>8</v>
      </c>
      <c r="D348" s="10" t="s">
        <v>15</v>
      </c>
      <c r="E348" s="10" t="s">
        <v>22</v>
      </c>
    </row>
    <row r="349" spans="2:5" x14ac:dyDescent="0.2">
      <c r="B349" s="10">
        <v>9000347</v>
      </c>
      <c r="C349" s="10" t="s">
        <v>5</v>
      </c>
      <c r="D349" s="10" t="s">
        <v>19</v>
      </c>
      <c r="E349" s="10" t="s">
        <v>4</v>
      </c>
    </row>
    <row r="350" spans="2:5" x14ac:dyDescent="0.2">
      <c r="B350" s="10">
        <v>9000348</v>
      </c>
      <c r="C350" s="10" t="s">
        <v>12</v>
      </c>
      <c r="D350" s="10" t="s">
        <v>18</v>
      </c>
      <c r="E350" s="10" t="s">
        <v>23</v>
      </c>
    </row>
    <row r="351" spans="2:5" x14ac:dyDescent="0.2">
      <c r="B351" s="10">
        <v>9000349</v>
      </c>
      <c r="C351" s="10" t="s">
        <v>9</v>
      </c>
      <c r="D351" s="10" t="s">
        <v>16</v>
      </c>
      <c r="E351" s="10" t="s">
        <v>21</v>
      </c>
    </row>
    <row r="352" spans="2:5" x14ac:dyDescent="0.2">
      <c r="B352" s="10">
        <v>9000350</v>
      </c>
      <c r="C352" s="10" t="s">
        <v>10</v>
      </c>
      <c r="D352" s="10" t="s">
        <v>17</v>
      </c>
      <c r="E352" s="10" t="s">
        <v>22</v>
      </c>
    </row>
    <row r="353" spans="2:5" x14ac:dyDescent="0.2">
      <c r="B353" s="10">
        <v>9000351</v>
      </c>
      <c r="C353" s="10" t="s">
        <v>5</v>
      </c>
      <c r="D353" s="10" t="s">
        <v>19</v>
      </c>
      <c r="E353" s="10" t="s">
        <v>4</v>
      </c>
    </row>
    <row r="354" spans="2:5" x14ac:dyDescent="0.2">
      <c r="B354" s="10">
        <v>9000352</v>
      </c>
      <c r="C354" s="10" t="s">
        <v>6</v>
      </c>
      <c r="D354" s="10" t="s">
        <v>13</v>
      </c>
      <c r="E354" s="10" t="s">
        <v>4</v>
      </c>
    </row>
    <row r="355" spans="2:5" x14ac:dyDescent="0.2">
      <c r="B355" s="10">
        <v>9000353</v>
      </c>
      <c r="C355" s="10" t="s">
        <v>6</v>
      </c>
      <c r="D355" s="10" t="s">
        <v>13</v>
      </c>
      <c r="E355" s="10" t="s">
        <v>4</v>
      </c>
    </row>
    <row r="356" spans="2:5" x14ac:dyDescent="0.2">
      <c r="B356" s="10">
        <v>9000354</v>
      </c>
      <c r="C356" s="10" t="s">
        <v>5</v>
      </c>
      <c r="D356" s="10" t="s">
        <v>19</v>
      </c>
      <c r="E356" s="10" t="s">
        <v>4</v>
      </c>
    </row>
    <row r="357" spans="2:5" x14ac:dyDescent="0.2">
      <c r="B357" s="10">
        <v>9000355</v>
      </c>
      <c r="C357" s="10" t="s">
        <v>11</v>
      </c>
      <c r="D357" s="10" t="s">
        <v>3</v>
      </c>
      <c r="E357" s="10" t="s">
        <v>4</v>
      </c>
    </row>
    <row r="358" spans="2:5" x14ac:dyDescent="0.2">
      <c r="B358" s="10">
        <v>9000356</v>
      </c>
      <c r="C358" s="10" t="s">
        <v>9</v>
      </c>
      <c r="D358" s="10" t="s">
        <v>16</v>
      </c>
      <c r="E358" s="10" t="s">
        <v>21</v>
      </c>
    </row>
    <row r="359" spans="2:5" x14ac:dyDescent="0.2">
      <c r="B359" s="10">
        <v>9000357</v>
      </c>
      <c r="C359" s="10" t="s">
        <v>8</v>
      </c>
      <c r="D359" s="10" t="s">
        <v>15</v>
      </c>
      <c r="E359" s="10" t="s">
        <v>22</v>
      </c>
    </row>
    <row r="360" spans="2:5" x14ac:dyDescent="0.2">
      <c r="B360" s="10">
        <v>9000358</v>
      </c>
      <c r="C360" s="10" t="s">
        <v>11</v>
      </c>
      <c r="D360" s="10" t="s">
        <v>3</v>
      </c>
      <c r="E360" s="10" t="s">
        <v>4</v>
      </c>
    </row>
    <row r="361" spans="2:5" x14ac:dyDescent="0.2">
      <c r="B361" s="10">
        <v>9000359</v>
      </c>
      <c r="C361" s="10" t="s">
        <v>9</v>
      </c>
      <c r="D361" s="10" t="s">
        <v>16</v>
      </c>
      <c r="E361" s="10" t="s">
        <v>21</v>
      </c>
    </row>
    <row r="362" spans="2:5" x14ac:dyDescent="0.2">
      <c r="B362" s="10">
        <v>9000360</v>
      </c>
      <c r="C362" s="10" t="s">
        <v>2</v>
      </c>
      <c r="D362" s="10" t="s">
        <v>3</v>
      </c>
      <c r="E362" s="10" t="s">
        <v>4</v>
      </c>
    </row>
    <row r="363" spans="2:5" x14ac:dyDescent="0.2">
      <c r="B363" s="10">
        <v>9000361</v>
      </c>
      <c r="C363" s="10" t="s">
        <v>12</v>
      </c>
      <c r="D363" s="10" t="s">
        <v>18</v>
      </c>
      <c r="E363" s="10" t="s">
        <v>23</v>
      </c>
    </row>
    <row r="364" spans="2:5" x14ac:dyDescent="0.2">
      <c r="B364" s="10">
        <v>9000362</v>
      </c>
      <c r="C364" s="10" t="s">
        <v>11</v>
      </c>
      <c r="D364" s="10" t="s">
        <v>3</v>
      </c>
      <c r="E364" s="10" t="s">
        <v>4</v>
      </c>
    </row>
    <row r="365" spans="2:5" x14ac:dyDescent="0.2">
      <c r="B365" s="10">
        <v>9000363</v>
      </c>
      <c r="C365" s="10" t="s">
        <v>10</v>
      </c>
      <c r="D365" s="10" t="s">
        <v>17</v>
      </c>
      <c r="E365" s="10" t="s">
        <v>22</v>
      </c>
    </row>
    <row r="366" spans="2:5" x14ac:dyDescent="0.2">
      <c r="B366" s="10">
        <v>9000364</v>
      </c>
      <c r="C366" s="10" t="s">
        <v>6</v>
      </c>
      <c r="D366" s="10" t="s">
        <v>13</v>
      </c>
      <c r="E366" s="10" t="s">
        <v>4</v>
      </c>
    </row>
    <row r="367" spans="2:5" x14ac:dyDescent="0.2">
      <c r="B367" s="10">
        <v>9000365</v>
      </c>
      <c r="C367" s="10" t="s">
        <v>6</v>
      </c>
      <c r="D367" s="10" t="s">
        <v>13</v>
      </c>
      <c r="E367" s="10" t="s">
        <v>4</v>
      </c>
    </row>
    <row r="368" spans="2:5" x14ac:dyDescent="0.2">
      <c r="B368" s="10">
        <v>9000366</v>
      </c>
      <c r="C368" s="10" t="s">
        <v>6</v>
      </c>
      <c r="D368" s="10" t="s">
        <v>13</v>
      </c>
      <c r="E368" s="10" t="s">
        <v>4</v>
      </c>
    </row>
    <row r="369" spans="2:5" x14ac:dyDescent="0.2">
      <c r="B369" s="10">
        <v>9000367</v>
      </c>
      <c r="C369" s="10" t="s">
        <v>6</v>
      </c>
      <c r="D369" s="10" t="s">
        <v>13</v>
      </c>
      <c r="E369" s="10" t="s">
        <v>4</v>
      </c>
    </row>
    <row r="370" spans="2:5" x14ac:dyDescent="0.2">
      <c r="B370" s="10">
        <v>9000368</v>
      </c>
      <c r="C370" s="10" t="s">
        <v>6</v>
      </c>
      <c r="D370" s="10" t="s">
        <v>13</v>
      </c>
      <c r="E370" s="10" t="s">
        <v>4</v>
      </c>
    </row>
    <row r="371" spans="2:5" x14ac:dyDescent="0.2">
      <c r="B371" s="10">
        <v>9000369</v>
      </c>
      <c r="C371" s="10" t="s">
        <v>5</v>
      </c>
      <c r="D371" s="10" t="s">
        <v>19</v>
      </c>
      <c r="E371" s="10" t="s">
        <v>4</v>
      </c>
    </row>
    <row r="372" spans="2:5" x14ac:dyDescent="0.2">
      <c r="B372" s="10">
        <v>9000370</v>
      </c>
      <c r="C372" s="10" t="s">
        <v>11</v>
      </c>
      <c r="D372" s="10" t="s">
        <v>3</v>
      </c>
      <c r="E372" s="10" t="s">
        <v>4</v>
      </c>
    </row>
    <row r="373" spans="2:5" x14ac:dyDescent="0.2">
      <c r="B373" s="10">
        <v>9000371</v>
      </c>
      <c r="C373" s="10" t="s">
        <v>7</v>
      </c>
      <c r="D373" s="10" t="s">
        <v>14</v>
      </c>
      <c r="E373" s="10" t="s">
        <v>20</v>
      </c>
    </row>
    <row r="374" spans="2:5" x14ac:dyDescent="0.2">
      <c r="B374" s="10">
        <v>9000372</v>
      </c>
      <c r="C374" s="10" t="s">
        <v>2</v>
      </c>
      <c r="D374" s="10" t="s">
        <v>3</v>
      </c>
      <c r="E374" s="10" t="s">
        <v>4</v>
      </c>
    </row>
    <row r="375" spans="2:5" x14ac:dyDescent="0.2">
      <c r="B375" s="10">
        <v>9000373</v>
      </c>
      <c r="C375" s="10" t="s">
        <v>12</v>
      </c>
      <c r="D375" s="10" t="s">
        <v>18</v>
      </c>
      <c r="E375" s="10" t="s">
        <v>23</v>
      </c>
    </row>
    <row r="376" spans="2:5" x14ac:dyDescent="0.2">
      <c r="B376" s="10">
        <v>9000374</v>
      </c>
      <c r="C376" s="10" t="s">
        <v>6</v>
      </c>
      <c r="D376" s="10" t="s">
        <v>13</v>
      </c>
      <c r="E376" s="10" t="s">
        <v>4</v>
      </c>
    </row>
    <row r="377" spans="2:5" x14ac:dyDescent="0.2">
      <c r="B377" s="10">
        <v>9000375</v>
      </c>
      <c r="C377" s="10" t="s">
        <v>2</v>
      </c>
      <c r="D377" s="10" t="s">
        <v>3</v>
      </c>
      <c r="E377" s="10" t="s">
        <v>4</v>
      </c>
    </row>
    <row r="378" spans="2:5" x14ac:dyDescent="0.2">
      <c r="B378" s="10">
        <v>9000376</v>
      </c>
      <c r="C378" s="10" t="s">
        <v>10</v>
      </c>
      <c r="D378" s="10" t="s">
        <v>17</v>
      </c>
      <c r="E378" s="10" t="s">
        <v>22</v>
      </c>
    </row>
    <row r="379" spans="2:5" x14ac:dyDescent="0.2">
      <c r="B379" s="10">
        <v>9000377</v>
      </c>
      <c r="C379" s="10" t="s">
        <v>6</v>
      </c>
      <c r="D379" s="10" t="s">
        <v>13</v>
      </c>
      <c r="E379" s="10" t="s">
        <v>4</v>
      </c>
    </row>
    <row r="380" spans="2:5" x14ac:dyDescent="0.2">
      <c r="B380" s="10">
        <v>9000378</v>
      </c>
      <c r="C380" s="10" t="s">
        <v>5</v>
      </c>
      <c r="D380" s="10" t="s">
        <v>19</v>
      </c>
      <c r="E380" s="10" t="s">
        <v>4</v>
      </c>
    </row>
    <row r="381" spans="2:5" x14ac:dyDescent="0.2">
      <c r="B381" s="10">
        <v>9000379</v>
      </c>
      <c r="C381" s="10" t="s">
        <v>2</v>
      </c>
      <c r="D381" s="10" t="s">
        <v>3</v>
      </c>
      <c r="E381" s="10" t="s">
        <v>4</v>
      </c>
    </row>
    <row r="382" spans="2:5" x14ac:dyDescent="0.2">
      <c r="B382" s="10">
        <v>9000380</v>
      </c>
      <c r="C382" s="10" t="s">
        <v>2</v>
      </c>
      <c r="D382" s="10" t="s">
        <v>3</v>
      </c>
      <c r="E382" s="10" t="s">
        <v>4</v>
      </c>
    </row>
    <row r="383" spans="2:5" x14ac:dyDescent="0.2">
      <c r="B383" s="10">
        <v>9000381</v>
      </c>
      <c r="C383" s="10" t="s">
        <v>2</v>
      </c>
      <c r="D383" s="10" t="s">
        <v>3</v>
      </c>
      <c r="E383" s="10" t="s">
        <v>4</v>
      </c>
    </row>
    <row r="384" spans="2:5" x14ac:dyDescent="0.2">
      <c r="B384" s="10">
        <v>9000382</v>
      </c>
      <c r="C384" s="10" t="s">
        <v>12</v>
      </c>
      <c r="D384" s="10" t="s">
        <v>18</v>
      </c>
      <c r="E384" s="10" t="s">
        <v>23</v>
      </c>
    </row>
    <row r="385" spans="2:5" x14ac:dyDescent="0.2">
      <c r="B385" s="10">
        <v>9000383</v>
      </c>
      <c r="C385" s="10" t="s">
        <v>10</v>
      </c>
      <c r="D385" s="10" t="s">
        <v>17</v>
      </c>
      <c r="E385" s="10" t="s">
        <v>22</v>
      </c>
    </row>
    <row r="386" spans="2:5" x14ac:dyDescent="0.2">
      <c r="B386" s="10">
        <v>9000384</v>
      </c>
      <c r="C386" s="10" t="s">
        <v>7</v>
      </c>
      <c r="D386" s="10" t="s">
        <v>14</v>
      </c>
      <c r="E386" s="10" t="s">
        <v>20</v>
      </c>
    </row>
    <row r="387" spans="2:5" x14ac:dyDescent="0.2">
      <c r="B387" s="10">
        <v>9000385</v>
      </c>
      <c r="C387" s="10" t="s">
        <v>10</v>
      </c>
      <c r="D387" s="10" t="s">
        <v>17</v>
      </c>
      <c r="E387" s="10" t="s">
        <v>22</v>
      </c>
    </row>
    <row r="388" spans="2:5" x14ac:dyDescent="0.2">
      <c r="B388" s="10">
        <v>9000386</v>
      </c>
      <c r="C388" s="10" t="s">
        <v>8</v>
      </c>
      <c r="D388" s="10" t="s">
        <v>15</v>
      </c>
      <c r="E388" s="10" t="s">
        <v>22</v>
      </c>
    </row>
    <row r="389" spans="2:5" x14ac:dyDescent="0.2">
      <c r="B389" s="10">
        <v>9000387</v>
      </c>
      <c r="C389" s="10" t="s">
        <v>9</v>
      </c>
      <c r="D389" s="10" t="s">
        <v>16</v>
      </c>
      <c r="E389" s="10" t="s">
        <v>21</v>
      </c>
    </row>
    <row r="390" spans="2:5" x14ac:dyDescent="0.2">
      <c r="B390" s="10">
        <v>9000388</v>
      </c>
      <c r="C390" s="10" t="s">
        <v>7</v>
      </c>
      <c r="D390" s="10" t="s">
        <v>14</v>
      </c>
      <c r="E390" s="10" t="s">
        <v>20</v>
      </c>
    </row>
    <row r="391" spans="2:5" x14ac:dyDescent="0.2">
      <c r="B391" s="10">
        <v>9000389</v>
      </c>
      <c r="C391" s="10" t="s">
        <v>12</v>
      </c>
      <c r="D391" s="10" t="s">
        <v>18</v>
      </c>
      <c r="E391" s="10" t="s">
        <v>23</v>
      </c>
    </row>
    <row r="392" spans="2:5" x14ac:dyDescent="0.2">
      <c r="B392" s="10">
        <v>9000390</v>
      </c>
      <c r="C392" s="10" t="s">
        <v>11</v>
      </c>
      <c r="D392" s="10" t="s">
        <v>3</v>
      </c>
      <c r="E392" s="10" t="s">
        <v>4</v>
      </c>
    </row>
    <row r="393" spans="2:5" x14ac:dyDescent="0.2">
      <c r="B393" s="10">
        <v>9000391</v>
      </c>
      <c r="C393" s="10" t="s">
        <v>5</v>
      </c>
      <c r="D393" s="10" t="s">
        <v>19</v>
      </c>
      <c r="E393" s="10" t="s">
        <v>4</v>
      </c>
    </row>
    <row r="394" spans="2:5" x14ac:dyDescent="0.2">
      <c r="B394" s="10">
        <v>9000392</v>
      </c>
      <c r="C394" s="10" t="s">
        <v>12</v>
      </c>
      <c r="D394" s="10" t="s">
        <v>18</v>
      </c>
      <c r="E394" s="10" t="s">
        <v>23</v>
      </c>
    </row>
    <row r="395" spans="2:5" x14ac:dyDescent="0.2">
      <c r="B395" s="10">
        <v>9000393</v>
      </c>
      <c r="C395" s="10" t="s">
        <v>5</v>
      </c>
      <c r="D395" s="10" t="s">
        <v>19</v>
      </c>
      <c r="E395" s="10" t="s">
        <v>4</v>
      </c>
    </row>
    <row r="396" spans="2:5" x14ac:dyDescent="0.2">
      <c r="B396" s="10">
        <v>9000394</v>
      </c>
      <c r="C396" s="10" t="s">
        <v>6</v>
      </c>
      <c r="D396" s="10" t="s">
        <v>13</v>
      </c>
      <c r="E396" s="10" t="s">
        <v>4</v>
      </c>
    </row>
    <row r="397" spans="2:5" x14ac:dyDescent="0.2">
      <c r="B397" s="10">
        <v>9000395</v>
      </c>
      <c r="C397" s="10" t="s">
        <v>8</v>
      </c>
      <c r="D397" s="10" t="s">
        <v>15</v>
      </c>
      <c r="E397" s="10" t="s">
        <v>22</v>
      </c>
    </row>
    <row r="398" spans="2:5" x14ac:dyDescent="0.2">
      <c r="B398" s="10">
        <v>9000396</v>
      </c>
      <c r="C398" s="10" t="s">
        <v>12</v>
      </c>
      <c r="D398" s="10" t="s">
        <v>18</v>
      </c>
      <c r="E398" s="10" t="s">
        <v>23</v>
      </c>
    </row>
    <row r="399" spans="2:5" x14ac:dyDescent="0.2">
      <c r="B399" s="10">
        <v>9000397</v>
      </c>
      <c r="C399" s="10" t="s">
        <v>11</v>
      </c>
      <c r="D399" s="10" t="s">
        <v>3</v>
      </c>
      <c r="E399" s="10" t="s">
        <v>4</v>
      </c>
    </row>
    <row r="400" spans="2:5" x14ac:dyDescent="0.2">
      <c r="B400" s="10">
        <v>9000398</v>
      </c>
      <c r="C400" s="10" t="s">
        <v>7</v>
      </c>
      <c r="D400" s="10" t="s">
        <v>14</v>
      </c>
      <c r="E400" s="10" t="s">
        <v>20</v>
      </c>
    </row>
    <row r="401" spans="2:5" x14ac:dyDescent="0.2">
      <c r="B401" s="10">
        <v>9000399</v>
      </c>
      <c r="C401" s="10" t="s">
        <v>11</v>
      </c>
      <c r="D401" s="10" t="s">
        <v>3</v>
      </c>
      <c r="E401" s="10" t="s">
        <v>4</v>
      </c>
    </row>
    <row r="402" spans="2:5" x14ac:dyDescent="0.2">
      <c r="B402" s="10">
        <v>9000400</v>
      </c>
      <c r="C402" s="10" t="s">
        <v>12</v>
      </c>
      <c r="D402" s="10" t="s">
        <v>18</v>
      </c>
      <c r="E402" s="10" t="s">
        <v>23</v>
      </c>
    </row>
    <row r="403" spans="2:5" x14ac:dyDescent="0.2">
      <c r="B403" s="10">
        <v>9000401</v>
      </c>
      <c r="C403" s="10" t="s">
        <v>12</v>
      </c>
      <c r="D403" s="10" t="s">
        <v>18</v>
      </c>
      <c r="E403" s="10" t="s">
        <v>23</v>
      </c>
    </row>
    <row r="404" spans="2:5" x14ac:dyDescent="0.2">
      <c r="B404" s="10">
        <v>9000402</v>
      </c>
      <c r="C404" s="10" t="s">
        <v>12</v>
      </c>
      <c r="D404" s="10" t="s">
        <v>18</v>
      </c>
      <c r="E404" s="10" t="s">
        <v>23</v>
      </c>
    </row>
    <row r="405" spans="2:5" x14ac:dyDescent="0.2">
      <c r="B405" s="10">
        <v>9000403</v>
      </c>
      <c r="C405" s="10" t="s">
        <v>2</v>
      </c>
      <c r="D405" s="10" t="s">
        <v>3</v>
      </c>
      <c r="E405" s="10" t="s">
        <v>4</v>
      </c>
    </row>
    <row r="406" spans="2:5" x14ac:dyDescent="0.2">
      <c r="B406" s="10">
        <v>9000404</v>
      </c>
      <c r="C406" s="10" t="s">
        <v>5</v>
      </c>
      <c r="D406" s="10" t="s">
        <v>19</v>
      </c>
      <c r="E406" s="10" t="s">
        <v>4</v>
      </c>
    </row>
    <row r="407" spans="2:5" x14ac:dyDescent="0.2">
      <c r="B407" s="10">
        <v>9000405</v>
      </c>
      <c r="C407" s="10" t="s">
        <v>12</v>
      </c>
      <c r="D407" s="10" t="s">
        <v>18</v>
      </c>
      <c r="E407" s="10" t="s">
        <v>23</v>
      </c>
    </row>
    <row r="408" spans="2:5" x14ac:dyDescent="0.2">
      <c r="B408" s="10">
        <v>9000406</v>
      </c>
      <c r="C408" s="10" t="s">
        <v>2</v>
      </c>
      <c r="D408" s="10" t="s">
        <v>3</v>
      </c>
      <c r="E408" s="10" t="s">
        <v>4</v>
      </c>
    </row>
    <row r="409" spans="2:5" x14ac:dyDescent="0.2">
      <c r="B409" s="10">
        <v>9000407</v>
      </c>
      <c r="C409" s="10" t="s">
        <v>2</v>
      </c>
      <c r="D409" s="10" t="s">
        <v>3</v>
      </c>
      <c r="E409" s="10" t="s">
        <v>4</v>
      </c>
    </row>
    <row r="410" spans="2:5" x14ac:dyDescent="0.2">
      <c r="B410" s="10">
        <v>9000408</v>
      </c>
      <c r="C410" s="10" t="s">
        <v>7</v>
      </c>
      <c r="D410" s="10" t="s">
        <v>14</v>
      </c>
      <c r="E410" s="10" t="s">
        <v>20</v>
      </c>
    </row>
    <row r="411" spans="2:5" x14ac:dyDescent="0.2">
      <c r="B411" s="10">
        <v>9000409</v>
      </c>
      <c r="C411" s="10" t="s">
        <v>5</v>
      </c>
      <c r="D411" s="10" t="s">
        <v>19</v>
      </c>
      <c r="E411" s="10" t="s">
        <v>4</v>
      </c>
    </row>
    <row r="412" spans="2:5" x14ac:dyDescent="0.2">
      <c r="B412" s="10">
        <v>9000410</v>
      </c>
      <c r="C412" s="10" t="s">
        <v>10</v>
      </c>
      <c r="D412" s="10" t="s">
        <v>17</v>
      </c>
      <c r="E412" s="10" t="s">
        <v>22</v>
      </c>
    </row>
    <row r="413" spans="2:5" x14ac:dyDescent="0.2">
      <c r="B413" s="10">
        <v>9000411</v>
      </c>
      <c r="C413" s="10" t="s">
        <v>7</v>
      </c>
      <c r="D413" s="10" t="s">
        <v>14</v>
      </c>
      <c r="E413" s="10" t="s">
        <v>20</v>
      </c>
    </row>
    <row r="414" spans="2:5" x14ac:dyDescent="0.2">
      <c r="B414" s="10">
        <v>9000412</v>
      </c>
      <c r="C414" s="10" t="s">
        <v>5</v>
      </c>
      <c r="D414" s="10" t="s">
        <v>19</v>
      </c>
      <c r="E414" s="10" t="s">
        <v>4</v>
      </c>
    </row>
    <row r="415" spans="2:5" x14ac:dyDescent="0.2">
      <c r="B415" s="10">
        <v>9000413</v>
      </c>
      <c r="C415" s="10" t="s">
        <v>10</v>
      </c>
      <c r="D415" s="10" t="s">
        <v>17</v>
      </c>
      <c r="E415" s="10" t="s">
        <v>22</v>
      </c>
    </row>
    <row r="416" spans="2:5" x14ac:dyDescent="0.2">
      <c r="B416" s="10">
        <v>9000414</v>
      </c>
      <c r="C416" s="10" t="s">
        <v>6</v>
      </c>
      <c r="D416" s="10" t="s">
        <v>13</v>
      </c>
      <c r="E416" s="10" t="s">
        <v>4</v>
      </c>
    </row>
    <row r="417" spans="2:5" x14ac:dyDescent="0.2">
      <c r="B417" s="10">
        <v>9000415</v>
      </c>
      <c r="C417" s="10" t="s">
        <v>5</v>
      </c>
      <c r="D417" s="10" t="s">
        <v>19</v>
      </c>
      <c r="E417" s="10" t="s">
        <v>4</v>
      </c>
    </row>
    <row r="418" spans="2:5" x14ac:dyDescent="0.2">
      <c r="B418" s="10">
        <v>9000416</v>
      </c>
      <c r="C418" s="10" t="s">
        <v>5</v>
      </c>
      <c r="D418" s="10" t="s">
        <v>19</v>
      </c>
      <c r="E418" s="10" t="s">
        <v>4</v>
      </c>
    </row>
    <row r="419" spans="2:5" x14ac:dyDescent="0.2">
      <c r="B419" s="10">
        <v>9000417</v>
      </c>
      <c r="C419" s="10" t="s">
        <v>5</v>
      </c>
      <c r="D419" s="10" t="s">
        <v>19</v>
      </c>
      <c r="E419" s="10" t="s">
        <v>4</v>
      </c>
    </row>
    <row r="420" spans="2:5" x14ac:dyDescent="0.2">
      <c r="B420" s="10">
        <v>9000418</v>
      </c>
      <c r="C420" s="10" t="s">
        <v>11</v>
      </c>
      <c r="D420" s="10" t="s">
        <v>3</v>
      </c>
      <c r="E420" s="10" t="s">
        <v>4</v>
      </c>
    </row>
    <row r="421" spans="2:5" x14ac:dyDescent="0.2">
      <c r="B421" s="10">
        <v>9000419</v>
      </c>
      <c r="C421" s="10" t="s">
        <v>12</v>
      </c>
      <c r="D421" s="10" t="s">
        <v>18</v>
      </c>
      <c r="E421" s="10" t="s">
        <v>23</v>
      </c>
    </row>
    <row r="422" spans="2:5" x14ac:dyDescent="0.2">
      <c r="B422" s="10">
        <v>9000420</v>
      </c>
      <c r="C422" s="10" t="s">
        <v>2</v>
      </c>
      <c r="D422" s="10" t="s">
        <v>3</v>
      </c>
      <c r="E422" s="10" t="s">
        <v>4</v>
      </c>
    </row>
    <row r="423" spans="2:5" x14ac:dyDescent="0.2">
      <c r="B423" s="10">
        <v>9000421</v>
      </c>
      <c r="C423" s="10" t="s">
        <v>6</v>
      </c>
      <c r="D423" s="10" t="s">
        <v>13</v>
      </c>
      <c r="E423" s="10" t="s">
        <v>4</v>
      </c>
    </row>
    <row r="424" spans="2:5" x14ac:dyDescent="0.2">
      <c r="B424" s="10">
        <v>9000422</v>
      </c>
      <c r="C424" s="10" t="s">
        <v>8</v>
      </c>
      <c r="D424" s="10" t="s">
        <v>15</v>
      </c>
      <c r="E424" s="10" t="s">
        <v>22</v>
      </c>
    </row>
    <row r="425" spans="2:5" x14ac:dyDescent="0.2">
      <c r="B425" s="10">
        <v>9000423</v>
      </c>
      <c r="C425" s="10" t="s">
        <v>10</v>
      </c>
      <c r="D425" s="10" t="s">
        <v>17</v>
      </c>
      <c r="E425" s="10" t="s">
        <v>22</v>
      </c>
    </row>
    <row r="426" spans="2:5" x14ac:dyDescent="0.2">
      <c r="B426" s="10">
        <v>9000424</v>
      </c>
      <c r="C426" s="10" t="s">
        <v>7</v>
      </c>
      <c r="D426" s="10" t="s">
        <v>14</v>
      </c>
      <c r="E426" s="10" t="s">
        <v>20</v>
      </c>
    </row>
    <row r="427" spans="2:5" x14ac:dyDescent="0.2">
      <c r="B427" s="10">
        <v>9000425</v>
      </c>
      <c r="C427" s="10" t="s">
        <v>12</v>
      </c>
      <c r="D427" s="10" t="s">
        <v>18</v>
      </c>
      <c r="E427" s="10" t="s">
        <v>23</v>
      </c>
    </row>
    <row r="428" spans="2:5" x14ac:dyDescent="0.2">
      <c r="B428" s="10">
        <v>9000426</v>
      </c>
      <c r="C428" s="10" t="s">
        <v>2</v>
      </c>
      <c r="D428" s="10" t="s">
        <v>3</v>
      </c>
      <c r="E428" s="10" t="s">
        <v>4</v>
      </c>
    </row>
    <row r="429" spans="2:5" x14ac:dyDescent="0.2">
      <c r="B429" s="10">
        <v>9000427</v>
      </c>
      <c r="C429" s="10" t="s">
        <v>9</v>
      </c>
      <c r="D429" s="10" t="s">
        <v>16</v>
      </c>
      <c r="E429" s="10" t="s">
        <v>21</v>
      </c>
    </row>
    <row r="430" spans="2:5" x14ac:dyDescent="0.2">
      <c r="B430" s="10">
        <v>9000428</v>
      </c>
      <c r="C430" s="10" t="s">
        <v>5</v>
      </c>
      <c r="D430" s="10" t="s">
        <v>19</v>
      </c>
      <c r="E430" s="10" t="s">
        <v>4</v>
      </c>
    </row>
    <row r="431" spans="2:5" x14ac:dyDescent="0.2">
      <c r="B431" s="10">
        <v>9000429</v>
      </c>
      <c r="C431" s="10" t="s">
        <v>9</v>
      </c>
      <c r="D431" s="10" t="s">
        <v>16</v>
      </c>
      <c r="E431" s="10" t="s">
        <v>21</v>
      </c>
    </row>
    <row r="432" spans="2:5" x14ac:dyDescent="0.2">
      <c r="B432" s="10">
        <v>9000430</v>
      </c>
      <c r="C432" s="10" t="s">
        <v>12</v>
      </c>
      <c r="D432" s="10" t="s">
        <v>18</v>
      </c>
      <c r="E432" s="10" t="s">
        <v>23</v>
      </c>
    </row>
    <row r="433" spans="2:5" x14ac:dyDescent="0.2">
      <c r="B433" s="10">
        <v>9000431</v>
      </c>
      <c r="C433" s="10" t="s">
        <v>5</v>
      </c>
      <c r="D433" s="10" t="s">
        <v>19</v>
      </c>
      <c r="E433" s="10" t="s">
        <v>4</v>
      </c>
    </row>
    <row r="434" spans="2:5" x14ac:dyDescent="0.2">
      <c r="B434" s="10">
        <v>9000432</v>
      </c>
      <c r="C434" s="10" t="s">
        <v>10</v>
      </c>
      <c r="D434" s="10" t="s">
        <v>17</v>
      </c>
      <c r="E434" s="10" t="s">
        <v>22</v>
      </c>
    </row>
    <row r="435" spans="2:5" x14ac:dyDescent="0.2">
      <c r="B435" s="10">
        <v>9000433</v>
      </c>
      <c r="C435" s="10" t="s">
        <v>6</v>
      </c>
      <c r="D435" s="10" t="s">
        <v>13</v>
      </c>
      <c r="E435" s="10" t="s">
        <v>4</v>
      </c>
    </row>
    <row r="436" spans="2:5" x14ac:dyDescent="0.2">
      <c r="B436" s="10">
        <v>9000434</v>
      </c>
      <c r="C436" s="10" t="s">
        <v>7</v>
      </c>
      <c r="D436" s="10" t="s">
        <v>14</v>
      </c>
      <c r="E436" s="10" t="s">
        <v>20</v>
      </c>
    </row>
    <row r="437" spans="2:5" x14ac:dyDescent="0.2">
      <c r="B437" s="10">
        <v>9000435</v>
      </c>
      <c r="C437" s="10" t="s">
        <v>7</v>
      </c>
      <c r="D437" s="10" t="s">
        <v>14</v>
      </c>
      <c r="E437" s="10" t="s">
        <v>20</v>
      </c>
    </row>
    <row r="438" spans="2:5" x14ac:dyDescent="0.2">
      <c r="B438" s="10">
        <v>9000436</v>
      </c>
      <c r="C438" s="10" t="s">
        <v>7</v>
      </c>
      <c r="D438" s="10" t="s">
        <v>14</v>
      </c>
      <c r="E438" s="10" t="s">
        <v>20</v>
      </c>
    </row>
    <row r="439" spans="2:5" x14ac:dyDescent="0.2">
      <c r="B439" s="10">
        <v>9000437</v>
      </c>
      <c r="C439" s="10" t="s">
        <v>7</v>
      </c>
      <c r="D439" s="10" t="s">
        <v>14</v>
      </c>
      <c r="E439" s="10" t="s">
        <v>20</v>
      </c>
    </row>
    <row r="440" spans="2:5" x14ac:dyDescent="0.2">
      <c r="B440" s="10">
        <v>9000438</v>
      </c>
      <c r="C440" s="10" t="s">
        <v>10</v>
      </c>
      <c r="D440" s="10" t="s">
        <v>17</v>
      </c>
      <c r="E440" s="10" t="s">
        <v>22</v>
      </c>
    </row>
    <row r="441" spans="2:5" x14ac:dyDescent="0.2">
      <c r="B441" s="10">
        <v>9000439</v>
      </c>
      <c r="C441" s="10" t="s">
        <v>7</v>
      </c>
      <c r="D441" s="10" t="s">
        <v>14</v>
      </c>
      <c r="E441" s="10" t="s">
        <v>20</v>
      </c>
    </row>
    <row r="442" spans="2:5" x14ac:dyDescent="0.2">
      <c r="B442" s="10">
        <v>9000440</v>
      </c>
      <c r="C442" s="10" t="s">
        <v>2</v>
      </c>
      <c r="D442" s="10" t="s">
        <v>3</v>
      </c>
      <c r="E442" s="10" t="s">
        <v>4</v>
      </c>
    </row>
    <row r="443" spans="2:5" x14ac:dyDescent="0.2">
      <c r="B443" s="10">
        <v>9000441</v>
      </c>
      <c r="C443" s="10" t="s">
        <v>2</v>
      </c>
      <c r="D443" s="10" t="s">
        <v>3</v>
      </c>
      <c r="E443" s="10" t="s">
        <v>4</v>
      </c>
    </row>
    <row r="444" spans="2:5" x14ac:dyDescent="0.2">
      <c r="B444" s="10">
        <v>9000442</v>
      </c>
      <c r="C444" s="10" t="s">
        <v>12</v>
      </c>
      <c r="D444" s="10" t="s">
        <v>18</v>
      </c>
      <c r="E444" s="10" t="s">
        <v>23</v>
      </c>
    </row>
    <row r="445" spans="2:5" x14ac:dyDescent="0.2">
      <c r="B445" s="10">
        <v>9000443</v>
      </c>
      <c r="C445" s="10" t="s">
        <v>12</v>
      </c>
      <c r="D445" s="10" t="s">
        <v>18</v>
      </c>
      <c r="E445" s="10" t="s">
        <v>23</v>
      </c>
    </row>
    <row r="446" spans="2:5" x14ac:dyDescent="0.2">
      <c r="B446" s="10">
        <v>9000444</v>
      </c>
      <c r="C446" s="10" t="s">
        <v>5</v>
      </c>
      <c r="D446" s="10" t="s">
        <v>19</v>
      </c>
      <c r="E446" s="10" t="s">
        <v>4</v>
      </c>
    </row>
    <row r="447" spans="2:5" x14ac:dyDescent="0.2">
      <c r="B447" s="10">
        <v>9000445</v>
      </c>
      <c r="C447" s="10" t="s">
        <v>5</v>
      </c>
      <c r="D447" s="10" t="s">
        <v>19</v>
      </c>
      <c r="E447" s="10" t="s">
        <v>4</v>
      </c>
    </row>
    <row r="448" spans="2:5" x14ac:dyDescent="0.2">
      <c r="B448" s="10">
        <v>9000446</v>
      </c>
      <c r="C448" s="10" t="s">
        <v>12</v>
      </c>
      <c r="D448" s="10" t="s">
        <v>18</v>
      </c>
      <c r="E448" s="10" t="s">
        <v>23</v>
      </c>
    </row>
    <row r="449" spans="2:5" x14ac:dyDescent="0.2">
      <c r="B449" s="10">
        <v>9000447</v>
      </c>
      <c r="C449" s="10" t="s">
        <v>8</v>
      </c>
      <c r="D449" s="10" t="s">
        <v>15</v>
      </c>
      <c r="E449" s="10" t="s">
        <v>22</v>
      </c>
    </row>
    <row r="450" spans="2:5" x14ac:dyDescent="0.2">
      <c r="B450" s="10">
        <v>9000448</v>
      </c>
      <c r="C450" s="10" t="s">
        <v>12</v>
      </c>
      <c r="D450" s="10" t="s">
        <v>18</v>
      </c>
      <c r="E450" s="10" t="s">
        <v>23</v>
      </c>
    </row>
    <row r="451" spans="2:5" x14ac:dyDescent="0.2">
      <c r="B451" s="10">
        <v>9000449</v>
      </c>
      <c r="C451" s="10" t="s">
        <v>5</v>
      </c>
      <c r="D451" s="10" t="s">
        <v>19</v>
      </c>
      <c r="E451" s="10" t="s">
        <v>4</v>
      </c>
    </row>
    <row r="452" spans="2:5" x14ac:dyDescent="0.2">
      <c r="B452" s="10">
        <v>9000450</v>
      </c>
      <c r="C452" s="10" t="s">
        <v>12</v>
      </c>
      <c r="D452" s="10" t="s">
        <v>18</v>
      </c>
      <c r="E452" s="10" t="s">
        <v>23</v>
      </c>
    </row>
    <row r="453" spans="2:5" x14ac:dyDescent="0.2">
      <c r="B453" s="10">
        <v>9000451</v>
      </c>
      <c r="C453" s="10" t="s">
        <v>6</v>
      </c>
      <c r="D453" s="10" t="s">
        <v>13</v>
      </c>
      <c r="E453" s="10" t="s">
        <v>4</v>
      </c>
    </row>
    <row r="454" spans="2:5" x14ac:dyDescent="0.2">
      <c r="B454" s="10">
        <v>9000452</v>
      </c>
      <c r="C454" s="10" t="s">
        <v>11</v>
      </c>
      <c r="D454" s="10" t="s">
        <v>3</v>
      </c>
      <c r="E454" s="10" t="s">
        <v>4</v>
      </c>
    </row>
    <row r="455" spans="2:5" x14ac:dyDescent="0.2">
      <c r="B455" s="10">
        <v>9000453</v>
      </c>
      <c r="C455" s="10" t="s">
        <v>11</v>
      </c>
      <c r="D455" s="10" t="s">
        <v>3</v>
      </c>
      <c r="E455" s="10" t="s">
        <v>4</v>
      </c>
    </row>
    <row r="456" spans="2:5" x14ac:dyDescent="0.2">
      <c r="B456" s="10">
        <v>9000454</v>
      </c>
      <c r="C456" s="10" t="s">
        <v>8</v>
      </c>
      <c r="D456" s="10" t="s">
        <v>15</v>
      </c>
      <c r="E456" s="10" t="s">
        <v>22</v>
      </c>
    </row>
    <row r="457" spans="2:5" x14ac:dyDescent="0.2">
      <c r="B457" s="10">
        <v>9000455</v>
      </c>
      <c r="C457" s="10" t="s">
        <v>6</v>
      </c>
      <c r="D457" s="10" t="s">
        <v>13</v>
      </c>
      <c r="E457" s="10" t="s">
        <v>4</v>
      </c>
    </row>
    <row r="458" spans="2:5" x14ac:dyDescent="0.2">
      <c r="B458" s="10">
        <v>9000456</v>
      </c>
      <c r="C458" s="10" t="s">
        <v>2</v>
      </c>
      <c r="D458" s="10" t="s">
        <v>3</v>
      </c>
      <c r="E458" s="10" t="s">
        <v>4</v>
      </c>
    </row>
    <row r="459" spans="2:5" x14ac:dyDescent="0.2">
      <c r="B459" s="10">
        <v>9000457</v>
      </c>
      <c r="C459" s="10" t="s">
        <v>7</v>
      </c>
      <c r="D459" s="10" t="s">
        <v>14</v>
      </c>
      <c r="E459" s="10" t="s">
        <v>20</v>
      </c>
    </row>
    <row r="460" spans="2:5" x14ac:dyDescent="0.2">
      <c r="B460" s="10">
        <v>9000458</v>
      </c>
      <c r="C460" s="10" t="s">
        <v>10</v>
      </c>
      <c r="D460" s="10" t="s">
        <v>17</v>
      </c>
      <c r="E460" s="10" t="s">
        <v>22</v>
      </c>
    </row>
    <row r="461" spans="2:5" x14ac:dyDescent="0.2">
      <c r="B461" s="10">
        <v>9000459</v>
      </c>
      <c r="C461" s="10" t="s">
        <v>2</v>
      </c>
      <c r="D461" s="10" t="s">
        <v>3</v>
      </c>
      <c r="E461" s="10" t="s">
        <v>4</v>
      </c>
    </row>
    <row r="462" spans="2:5" x14ac:dyDescent="0.2">
      <c r="B462" s="10">
        <v>9000460</v>
      </c>
      <c r="C462" s="10" t="s">
        <v>7</v>
      </c>
      <c r="D462" s="10" t="s">
        <v>14</v>
      </c>
      <c r="E462" s="10" t="s">
        <v>20</v>
      </c>
    </row>
    <row r="463" spans="2:5" x14ac:dyDescent="0.2">
      <c r="B463" s="10">
        <v>9000461</v>
      </c>
      <c r="C463" s="10" t="s">
        <v>9</v>
      </c>
      <c r="D463" s="10" t="s">
        <v>16</v>
      </c>
      <c r="E463" s="10" t="s">
        <v>21</v>
      </c>
    </row>
    <row r="464" spans="2:5" x14ac:dyDescent="0.2">
      <c r="B464" s="10">
        <v>9000462</v>
      </c>
      <c r="C464" s="10" t="s">
        <v>7</v>
      </c>
      <c r="D464" s="10" t="s">
        <v>14</v>
      </c>
      <c r="E464" s="10" t="s">
        <v>20</v>
      </c>
    </row>
    <row r="465" spans="2:5" x14ac:dyDescent="0.2">
      <c r="B465" s="10">
        <v>9000463</v>
      </c>
      <c r="C465" s="10" t="s">
        <v>12</v>
      </c>
      <c r="D465" s="10" t="s">
        <v>18</v>
      </c>
      <c r="E465" s="10" t="s">
        <v>23</v>
      </c>
    </row>
    <row r="466" spans="2:5" x14ac:dyDescent="0.2">
      <c r="B466" s="10">
        <v>9000464</v>
      </c>
      <c r="C466" s="10" t="s">
        <v>8</v>
      </c>
      <c r="D466" s="10" t="s">
        <v>15</v>
      </c>
      <c r="E466" s="10" t="s">
        <v>22</v>
      </c>
    </row>
    <row r="467" spans="2:5" x14ac:dyDescent="0.2">
      <c r="B467" s="10">
        <v>9000465</v>
      </c>
      <c r="C467" s="10" t="s">
        <v>6</v>
      </c>
      <c r="D467" s="10" t="s">
        <v>13</v>
      </c>
      <c r="E467" s="10" t="s">
        <v>4</v>
      </c>
    </row>
    <row r="468" spans="2:5" x14ac:dyDescent="0.2">
      <c r="B468" s="10">
        <v>9000466</v>
      </c>
      <c r="C468" s="10" t="s">
        <v>12</v>
      </c>
      <c r="D468" s="10" t="s">
        <v>18</v>
      </c>
      <c r="E468" s="10" t="s">
        <v>23</v>
      </c>
    </row>
    <row r="469" spans="2:5" x14ac:dyDescent="0.2">
      <c r="B469" s="10">
        <v>9000467</v>
      </c>
      <c r="C469" s="10" t="s">
        <v>10</v>
      </c>
      <c r="D469" s="10" t="s">
        <v>17</v>
      </c>
      <c r="E469" s="10" t="s">
        <v>22</v>
      </c>
    </row>
    <row r="470" spans="2:5" x14ac:dyDescent="0.2">
      <c r="B470" s="10">
        <v>9000468</v>
      </c>
      <c r="C470" s="10" t="s">
        <v>2</v>
      </c>
      <c r="D470" s="10" t="s">
        <v>3</v>
      </c>
      <c r="E470" s="10" t="s">
        <v>4</v>
      </c>
    </row>
    <row r="471" spans="2:5" x14ac:dyDescent="0.2">
      <c r="B471" s="10">
        <v>9000469</v>
      </c>
      <c r="C471" s="10" t="s">
        <v>6</v>
      </c>
      <c r="D471" s="10" t="s">
        <v>13</v>
      </c>
      <c r="E471" s="10" t="s">
        <v>4</v>
      </c>
    </row>
    <row r="472" spans="2:5" x14ac:dyDescent="0.2">
      <c r="B472" s="10">
        <v>9000470</v>
      </c>
      <c r="C472" s="10" t="s">
        <v>6</v>
      </c>
      <c r="D472" s="10" t="s">
        <v>13</v>
      </c>
      <c r="E472" s="10" t="s">
        <v>4</v>
      </c>
    </row>
    <row r="473" spans="2:5" x14ac:dyDescent="0.2">
      <c r="B473" s="10">
        <v>9000471</v>
      </c>
      <c r="C473" s="10" t="s">
        <v>9</v>
      </c>
      <c r="D473" s="10" t="s">
        <v>16</v>
      </c>
      <c r="E473" s="10" t="s">
        <v>21</v>
      </c>
    </row>
    <row r="474" spans="2:5" x14ac:dyDescent="0.2">
      <c r="B474" s="10">
        <v>9000472</v>
      </c>
      <c r="C474" s="10" t="s">
        <v>11</v>
      </c>
      <c r="D474" s="10" t="s">
        <v>3</v>
      </c>
      <c r="E474" s="10" t="s">
        <v>4</v>
      </c>
    </row>
    <row r="475" spans="2:5" x14ac:dyDescent="0.2">
      <c r="B475" s="10">
        <v>9000473</v>
      </c>
      <c r="C475" s="10" t="s">
        <v>11</v>
      </c>
      <c r="D475" s="10" t="s">
        <v>3</v>
      </c>
      <c r="E475" s="10" t="s">
        <v>4</v>
      </c>
    </row>
    <row r="476" spans="2:5" x14ac:dyDescent="0.2">
      <c r="B476" s="10">
        <v>9000474</v>
      </c>
      <c r="C476" s="10" t="s">
        <v>6</v>
      </c>
      <c r="D476" s="10" t="s">
        <v>13</v>
      </c>
      <c r="E476" s="10" t="s">
        <v>4</v>
      </c>
    </row>
    <row r="477" spans="2:5" x14ac:dyDescent="0.2">
      <c r="B477" s="10">
        <v>9000475</v>
      </c>
      <c r="C477" s="10" t="s">
        <v>7</v>
      </c>
      <c r="D477" s="10" t="s">
        <v>14</v>
      </c>
      <c r="E477" s="10" t="s">
        <v>20</v>
      </c>
    </row>
    <row r="478" spans="2:5" x14ac:dyDescent="0.2">
      <c r="B478" s="10">
        <v>9000476</v>
      </c>
      <c r="C478" s="10" t="s">
        <v>2</v>
      </c>
      <c r="D478" s="10" t="s">
        <v>3</v>
      </c>
      <c r="E478" s="10" t="s">
        <v>4</v>
      </c>
    </row>
    <row r="479" spans="2:5" x14ac:dyDescent="0.2">
      <c r="B479" s="10">
        <v>9000477</v>
      </c>
      <c r="C479" s="10" t="s">
        <v>11</v>
      </c>
      <c r="D479" s="10" t="s">
        <v>3</v>
      </c>
      <c r="E479" s="10" t="s">
        <v>4</v>
      </c>
    </row>
    <row r="480" spans="2:5" x14ac:dyDescent="0.2">
      <c r="B480" s="10">
        <v>9000478</v>
      </c>
      <c r="C480" s="10" t="s">
        <v>11</v>
      </c>
      <c r="D480" s="10" t="s">
        <v>3</v>
      </c>
      <c r="E480" s="10" t="s">
        <v>4</v>
      </c>
    </row>
    <row r="481" spans="2:5" x14ac:dyDescent="0.2">
      <c r="B481" s="10">
        <v>9000479</v>
      </c>
      <c r="C481" s="10" t="s">
        <v>6</v>
      </c>
      <c r="D481" s="10" t="s">
        <v>13</v>
      </c>
      <c r="E481" s="10" t="s">
        <v>4</v>
      </c>
    </row>
    <row r="482" spans="2:5" x14ac:dyDescent="0.2">
      <c r="B482" s="10">
        <v>9000480</v>
      </c>
      <c r="C482" s="10" t="s">
        <v>5</v>
      </c>
      <c r="D482" s="10" t="s">
        <v>19</v>
      </c>
      <c r="E482" s="10" t="s">
        <v>4</v>
      </c>
    </row>
    <row r="483" spans="2:5" x14ac:dyDescent="0.2">
      <c r="B483" s="10">
        <v>9000481</v>
      </c>
      <c r="C483" s="10" t="s">
        <v>2</v>
      </c>
      <c r="D483" s="10" t="s">
        <v>3</v>
      </c>
      <c r="E483" s="10" t="s">
        <v>4</v>
      </c>
    </row>
    <row r="484" spans="2:5" x14ac:dyDescent="0.2">
      <c r="B484" s="10">
        <v>9000482</v>
      </c>
      <c r="C484" s="10" t="s">
        <v>2</v>
      </c>
      <c r="D484" s="10" t="s">
        <v>3</v>
      </c>
      <c r="E484" s="10" t="s">
        <v>4</v>
      </c>
    </row>
    <row r="485" spans="2:5" x14ac:dyDescent="0.2">
      <c r="B485" s="10">
        <v>9000483</v>
      </c>
      <c r="C485" s="10" t="s">
        <v>12</v>
      </c>
      <c r="D485" s="10" t="s">
        <v>18</v>
      </c>
      <c r="E485" s="10" t="s">
        <v>23</v>
      </c>
    </row>
    <row r="486" spans="2:5" x14ac:dyDescent="0.2">
      <c r="B486" s="10">
        <v>9000484</v>
      </c>
      <c r="C486" s="10" t="s">
        <v>12</v>
      </c>
      <c r="D486" s="10" t="s">
        <v>18</v>
      </c>
      <c r="E486" s="10" t="s">
        <v>23</v>
      </c>
    </row>
    <row r="487" spans="2:5" x14ac:dyDescent="0.2">
      <c r="B487" s="10">
        <v>9000485</v>
      </c>
      <c r="C487" s="10" t="s">
        <v>8</v>
      </c>
      <c r="D487" s="10" t="s">
        <v>15</v>
      </c>
      <c r="E487" s="10" t="s">
        <v>22</v>
      </c>
    </row>
    <row r="488" spans="2:5" x14ac:dyDescent="0.2">
      <c r="B488" s="10">
        <v>9000486</v>
      </c>
      <c r="C488" s="10" t="s">
        <v>8</v>
      </c>
      <c r="D488" s="10" t="s">
        <v>15</v>
      </c>
      <c r="E488" s="10" t="s">
        <v>22</v>
      </c>
    </row>
    <row r="489" spans="2:5" x14ac:dyDescent="0.2">
      <c r="B489" s="10">
        <v>9000487</v>
      </c>
      <c r="C489" s="10" t="s">
        <v>12</v>
      </c>
      <c r="D489" s="10" t="s">
        <v>18</v>
      </c>
      <c r="E489" s="10" t="s">
        <v>23</v>
      </c>
    </row>
    <row r="490" spans="2:5" x14ac:dyDescent="0.2">
      <c r="B490" s="10">
        <v>9000488</v>
      </c>
      <c r="C490" s="10" t="s">
        <v>7</v>
      </c>
      <c r="D490" s="10" t="s">
        <v>14</v>
      </c>
      <c r="E490" s="10" t="s">
        <v>20</v>
      </c>
    </row>
    <row r="491" spans="2:5" x14ac:dyDescent="0.2">
      <c r="B491" s="10">
        <v>9000489</v>
      </c>
      <c r="C491" s="10" t="s">
        <v>2</v>
      </c>
      <c r="D491" s="10" t="s">
        <v>3</v>
      </c>
      <c r="E491" s="10" t="s">
        <v>4</v>
      </c>
    </row>
    <row r="492" spans="2:5" x14ac:dyDescent="0.2">
      <c r="B492" s="10">
        <v>9000490</v>
      </c>
      <c r="C492" s="10" t="s">
        <v>6</v>
      </c>
      <c r="D492" s="10" t="s">
        <v>13</v>
      </c>
      <c r="E492" s="10" t="s">
        <v>4</v>
      </c>
    </row>
    <row r="493" spans="2:5" x14ac:dyDescent="0.2">
      <c r="B493" s="10">
        <v>9000491</v>
      </c>
      <c r="C493" s="10" t="s">
        <v>8</v>
      </c>
      <c r="D493" s="10" t="s">
        <v>15</v>
      </c>
      <c r="E493" s="10" t="s">
        <v>22</v>
      </c>
    </row>
    <row r="494" spans="2:5" x14ac:dyDescent="0.2">
      <c r="B494" s="10">
        <v>9000492</v>
      </c>
      <c r="C494" s="10" t="s">
        <v>12</v>
      </c>
      <c r="D494" s="10" t="s">
        <v>18</v>
      </c>
      <c r="E494" s="10" t="s">
        <v>23</v>
      </c>
    </row>
    <row r="495" spans="2:5" x14ac:dyDescent="0.2">
      <c r="B495" s="10">
        <v>9000493</v>
      </c>
      <c r="C495" s="10" t="s">
        <v>10</v>
      </c>
      <c r="D495" s="10" t="s">
        <v>17</v>
      </c>
      <c r="E495" s="10" t="s">
        <v>22</v>
      </c>
    </row>
    <row r="496" spans="2:5" x14ac:dyDescent="0.2">
      <c r="B496" s="10">
        <v>9000494</v>
      </c>
      <c r="C496" s="10" t="s">
        <v>7</v>
      </c>
      <c r="D496" s="10" t="s">
        <v>14</v>
      </c>
      <c r="E496" s="10" t="s">
        <v>20</v>
      </c>
    </row>
    <row r="497" spans="2:5" x14ac:dyDescent="0.2">
      <c r="B497" s="10">
        <v>9000495</v>
      </c>
      <c r="C497" s="10" t="s">
        <v>12</v>
      </c>
      <c r="D497" s="10" t="s">
        <v>18</v>
      </c>
      <c r="E497" s="10" t="s">
        <v>23</v>
      </c>
    </row>
    <row r="498" spans="2:5" x14ac:dyDescent="0.2">
      <c r="B498" s="10">
        <v>9000496</v>
      </c>
      <c r="C498" s="10" t="s">
        <v>2</v>
      </c>
      <c r="D498" s="10" t="s">
        <v>3</v>
      </c>
      <c r="E498" s="10" t="s">
        <v>4</v>
      </c>
    </row>
    <row r="499" spans="2:5" x14ac:dyDescent="0.2">
      <c r="B499" s="10">
        <v>9000497</v>
      </c>
      <c r="C499" s="10" t="s">
        <v>12</v>
      </c>
      <c r="D499" s="10" t="s">
        <v>18</v>
      </c>
      <c r="E499" s="10" t="s">
        <v>23</v>
      </c>
    </row>
    <row r="500" spans="2:5" x14ac:dyDescent="0.2">
      <c r="B500" s="10">
        <v>9000498</v>
      </c>
      <c r="C500" s="10" t="s">
        <v>10</v>
      </c>
      <c r="D500" s="10" t="s">
        <v>17</v>
      </c>
      <c r="E500" s="10" t="s">
        <v>22</v>
      </c>
    </row>
    <row r="501" spans="2:5" x14ac:dyDescent="0.2">
      <c r="B501" s="10">
        <v>9000499</v>
      </c>
      <c r="C501" s="10" t="s">
        <v>9</v>
      </c>
      <c r="D501" s="10" t="s">
        <v>16</v>
      </c>
      <c r="E501" s="10" t="s">
        <v>21</v>
      </c>
    </row>
    <row r="502" spans="2:5" x14ac:dyDescent="0.2">
      <c r="B502" s="10">
        <v>9000500</v>
      </c>
      <c r="C502" s="10" t="s">
        <v>11</v>
      </c>
      <c r="D502" s="10" t="s">
        <v>3</v>
      </c>
      <c r="E502" s="10" t="s">
        <v>4</v>
      </c>
    </row>
    <row r="503" spans="2:5" x14ac:dyDescent="0.2">
      <c r="B503" s="10">
        <v>9000501</v>
      </c>
      <c r="C503" s="10" t="s">
        <v>7</v>
      </c>
      <c r="D503" s="10" t="s">
        <v>14</v>
      </c>
      <c r="E503" s="10" t="s">
        <v>20</v>
      </c>
    </row>
    <row r="504" spans="2:5" x14ac:dyDescent="0.2">
      <c r="B504" s="10">
        <v>9000502</v>
      </c>
      <c r="C504" s="10" t="s">
        <v>6</v>
      </c>
      <c r="D504" s="10" t="s">
        <v>13</v>
      </c>
      <c r="E504" s="10" t="s">
        <v>4</v>
      </c>
    </row>
    <row r="505" spans="2:5" x14ac:dyDescent="0.2">
      <c r="B505" s="10">
        <v>9000503</v>
      </c>
      <c r="C505" s="10" t="s">
        <v>7</v>
      </c>
      <c r="D505" s="10" t="s">
        <v>14</v>
      </c>
      <c r="E505" s="10" t="s">
        <v>20</v>
      </c>
    </row>
    <row r="506" spans="2:5" x14ac:dyDescent="0.2">
      <c r="B506" s="10">
        <v>9000504</v>
      </c>
      <c r="C506" s="10" t="s">
        <v>8</v>
      </c>
      <c r="D506" s="10" t="s">
        <v>15</v>
      </c>
      <c r="E506" s="10" t="s">
        <v>22</v>
      </c>
    </row>
    <row r="507" spans="2:5" x14ac:dyDescent="0.2">
      <c r="B507" s="10">
        <v>9000505</v>
      </c>
      <c r="C507" s="10" t="s">
        <v>5</v>
      </c>
      <c r="D507" s="10" t="s">
        <v>19</v>
      </c>
      <c r="E507" s="10" t="s">
        <v>4</v>
      </c>
    </row>
    <row r="508" spans="2:5" x14ac:dyDescent="0.2">
      <c r="B508" s="10">
        <v>9000506</v>
      </c>
      <c r="C508" s="10" t="s">
        <v>10</v>
      </c>
      <c r="D508" s="10" t="s">
        <v>17</v>
      </c>
      <c r="E508" s="10" t="s">
        <v>22</v>
      </c>
    </row>
    <row r="509" spans="2:5" x14ac:dyDescent="0.2">
      <c r="B509" s="10">
        <v>9000507</v>
      </c>
      <c r="C509" s="10" t="s">
        <v>5</v>
      </c>
      <c r="D509" s="10" t="s">
        <v>19</v>
      </c>
      <c r="E509" s="10" t="s">
        <v>4</v>
      </c>
    </row>
    <row r="510" spans="2:5" x14ac:dyDescent="0.2">
      <c r="B510" s="10">
        <v>9000508</v>
      </c>
      <c r="C510" s="10" t="s">
        <v>7</v>
      </c>
      <c r="D510" s="10" t="s">
        <v>14</v>
      </c>
      <c r="E510" s="10" t="s">
        <v>20</v>
      </c>
    </row>
    <row r="511" spans="2:5" x14ac:dyDescent="0.2">
      <c r="B511" s="10">
        <v>9000509</v>
      </c>
      <c r="C511" s="10" t="s">
        <v>8</v>
      </c>
      <c r="D511" s="10" t="s">
        <v>15</v>
      </c>
      <c r="E511" s="10" t="s">
        <v>22</v>
      </c>
    </row>
    <row r="512" spans="2:5" x14ac:dyDescent="0.2">
      <c r="B512" s="10">
        <v>9000510</v>
      </c>
      <c r="C512" s="10" t="s">
        <v>10</v>
      </c>
      <c r="D512" s="10" t="s">
        <v>17</v>
      </c>
      <c r="E512" s="10" t="s">
        <v>22</v>
      </c>
    </row>
    <row r="513" spans="2:5" x14ac:dyDescent="0.2">
      <c r="B513" s="10">
        <v>9000511</v>
      </c>
      <c r="C513" s="10" t="s">
        <v>11</v>
      </c>
      <c r="D513" s="10" t="s">
        <v>3</v>
      </c>
      <c r="E513" s="10" t="s">
        <v>4</v>
      </c>
    </row>
    <row r="514" spans="2:5" x14ac:dyDescent="0.2">
      <c r="B514" s="10">
        <v>9000512</v>
      </c>
      <c r="C514" s="10" t="s">
        <v>7</v>
      </c>
      <c r="D514" s="10" t="s">
        <v>14</v>
      </c>
      <c r="E514" s="10" t="s">
        <v>20</v>
      </c>
    </row>
    <row r="515" spans="2:5" x14ac:dyDescent="0.2">
      <c r="B515" s="10">
        <v>9000513</v>
      </c>
      <c r="C515" s="10" t="s">
        <v>8</v>
      </c>
      <c r="D515" s="10" t="s">
        <v>15</v>
      </c>
      <c r="E515" s="10" t="s">
        <v>22</v>
      </c>
    </row>
    <row r="516" spans="2:5" x14ac:dyDescent="0.2">
      <c r="B516" s="10">
        <v>9000514</v>
      </c>
      <c r="C516" s="10" t="s">
        <v>9</v>
      </c>
      <c r="D516" s="10" t="s">
        <v>16</v>
      </c>
      <c r="E516" s="10" t="s">
        <v>21</v>
      </c>
    </row>
    <row r="517" spans="2:5" x14ac:dyDescent="0.2">
      <c r="B517" s="10">
        <v>9000515</v>
      </c>
      <c r="C517" s="10" t="s">
        <v>6</v>
      </c>
      <c r="D517" s="10" t="s">
        <v>13</v>
      </c>
      <c r="E517" s="10" t="s">
        <v>4</v>
      </c>
    </row>
    <row r="518" spans="2:5" x14ac:dyDescent="0.2">
      <c r="B518" s="10">
        <v>9000516</v>
      </c>
      <c r="C518" s="10" t="s">
        <v>7</v>
      </c>
      <c r="D518" s="10" t="s">
        <v>14</v>
      </c>
      <c r="E518" s="10" t="s">
        <v>20</v>
      </c>
    </row>
    <row r="519" spans="2:5" x14ac:dyDescent="0.2">
      <c r="B519" s="10">
        <v>9000517</v>
      </c>
      <c r="C519" s="10" t="s">
        <v>7</v>
      </c>
      <c r="D519" s="10" t="s">
        <v>14</v>
      </c>
      <c r="E519" s="10" t="s">
        <v>20</v>
      </c>
    </row>
    <row r="520" spans="2:5" x14ac:dyDescent="0.2">
      <c r="B520" s="10">
        <v>9000518</v>
      </c>
      <c r="C520" s="10" t="s">
        <v>12</v>
      </c>
      <c r="D520" s="10" t="s">
        <v>18</v>
      </c>
      <c r="E520" s="10" t="s">
        <v>23</v>
      </c>
    </row>
    <row r="521" spans="2:5" x14ac:dyDescent="0.2">
      <c r="B521" s="10">
        <v>9000519</v>
      </c>
      <c r="C521" s="10" t="s">
        <v>9</v>
      </c>
      <c r="D521" s="10" t="s">
        <v>16</v>
      </c>
      <c r="E521" s="10" t="s">
        <v>21</v>
      </c>
    </row>
    <row r="522" spans="2:5" x14ac:dyDescent="0.2">
      <c r="B522" s="10">
        <v>9000520</v>
      </c>
      <c r="C522" s="10" t="s">
        <v>5</v>
      </c>
      <c r="D522" s="10" t="s">
        <v>19</v>
      </c>
      <c r="E522" s="10" t="s">
        <v>4</v>
      </c>
    </row>
    <row r="523" spans="2:5" x14ac:dyDescent="0.2">
      <c r="B523" s="10">
        <v>9000521</v>
      </c>
      <c r="C523" s="10" t="s">
        <v>6</v>
      </c>
      <c r="D523" s="10" t="s">
        <v>13</v>
      </c>
      <c r="E523" s="10" t="s">
        <v>4</v>
      </c>
    </row>
    <row r="524" spans="2:5" x14ac:dyDescent="0.2">
      <c r="B524" s="10">
        <v>9000522</v>
      </c>
      <c r="C524" s="10" t="s">
        <v>8</v>
      </c>
      <c r="D524" s="10" t="s">
        <v>15</v>
      </c>
      <c r="E524" s="10" t="s">
        <v>22</v>
      </c>
    </row>
    <row r="525" spans="2:5" x14ac:dyDescent="0.2">
      <c r="B525" s="10">
        <v>9000523</v>
      </c>
      <c r="C525" s="10" t="s">
        <v>5</v>
      </c>
      <c r="D525" s="10" t="s">
        <v>19</v>
      </c>
      <c r="E525" s="10" t="s">
        <v>4</v>
      </c>
    </row>
    <row r="526" spans="2:5" x14ac:dyDescent="0.2">
      <c r="B526" s="10">
        <v>9000524</v>
      </c>
      <c r="C526" s="10" t="s">
        <v>12</v>
      </c>
      <c r="D526" s="10" t="s">
        <v>18</v>
      </c>
      <c r="E526" s="10" t="s">
        <v>23</v>
      </c>
    </row>
    <row r="527" spans="2:5" x14ac:dyDescent="0.2">
      <c r="B527" s="10">
        <v>9000525</v>
      </c>
      <c r="C527" s="10" t="s">
        <v>10</v>
      </c>
      <c r="D527" s="10" t="s">
        <v>17</v>
      </c>
      <c r="E527" s="10" t="s">
        <v>22</v>
      </c>
    </row>
    <row r="528" spans="2:5" x14ac:dyDescent="0.2">
      <c r="B528" s="10">
        <v>9000526</v>
      </c>
      <c r="C528" s="10" t="s">
        <v>2</v>
      </c>
      <c r="D528" s="10" t="s">
        <v>3</v>
      </c>
      <c r="E528" s="10" t="s">
        <v>4</v>
      </c>
    </row>
    <row r="529" spans="2:5" x14ac:dyDescent="0.2">
      <c r="B529" s="10">
        <v>9000527</v>
      </c>
      <c r="C529" s="10" t="s">
        <v>11</v>
      </c>
      <c r="D529" s="10" t="s">
        <v>3</v>
      </c>
      <c r="E529" s="10" t="s">
        <v>4</v>
      </c>
    </row>
    <row r="530" spans="2:5" x14ac:dyDescent="0.2">
      <c r="B530" s="10">
        <v>9000528</v>
      </c>
      <c r="C530" s="10" t="s">
        <v>8</v>
      </c>
      <c r="D530" s="10" t="s">
        <v>15</v>
      </c>
      <c r="E530" s="10" t="s">
        <v>22</v>
      </c>
    </row>
    <row r="531" spans="2:5" x14ac:dyDescent="0.2">
      <c r="B531" s="10">
        <v>9000529</v>
      </c>
      <c r="C531" s="10" t="s">
        <v>7</v>
      </c>
      <c r="D531" s="10" t="s">
        <v>14</v>
      </c>
      <c r="E531" s="10" t="s">
        <v>20</v>
      </c>
    </row>
    <row r="532" spans="2:5" x14ac:dyDescent="0.2">
      <c r="B532" s="10">
        <v>9000530</v>
      </c>
      <c r="C532" s="10" t="s">
        <v>5</v>
      </c>
      <c r="D532" s="10" t="s">
        <v>19</v>
      </c>
      <c r="E532" s="10" t="s">
        <v>4</v>
      </c>
    </row>
    <row r="533" spans="2:5" x14ac:dyDescent="0.2">
      <c r="B533" s="10">
        <v>9000531</v>
      </c>
      <c r="C533" s="10" t="s">
        <v>12</v>
      </c>
      <c r="D533" s="10" t="s">
        <v>18</v>
      </c>
      <c r="E533" s="10" t="s">
        <v>23</v>
      </c>
    </row>
    <row r="534" spans="2:5" x14ac:dyDescent="0.2">
      <c r="B534" s="10">
        <v>9000532</v>
      </c>
      <c r="C534" s="10" t="s">
        <v>11</v>
      </c>
      <c r="D534" s="10" t="s">
        <v>3</v>
      </c>
      <c r="E534" s="10" t="s">
        <v>4</v>
      </c>
    </row>
    <row r="535" spans="2:5" x14ac:dyDescent="0.2">
      <c r="B535" s="10">
        <v>9000533</v>
      </c>
      <c r="C535" s="10" t="s">
        <v>11</v>
      </c>
      <c r="D535" s="10" t="s">
        <v>3</v>
      </c>
      <c r="E535" s="10" t="s">
        <v>4</v>
      </c>
    </row>
    <row r="536" spans="2:5" x14ac:dyDescent="0.2">
      <c r="B536" s="10">
        <v>9000534</v>
      </c>
      <c r="C536" s="10" t="s">
        <v>6</v>
      </c>
      <c r="D536" s="10" t="s">
        <v>13</v>
      </c>
      <c r="E536" s="10" t="s">
        <v>4</v>
      </c>
    </row>
    <row r="537" spans="2:5" x14ac:dyDescent="0.2">
      <c r="B537" s="10">
        <v>9000535</v>
      </c>
      <c r="C537" s="10" t="s">
        <v>11</v>
      </c>
      <c r="D537" s="10" t="s">
        <v>3</v>
      </c>
      <c r="E537" s="10" t="s">
        <v>4</v>
      </c>
    </row>
    <row r="538" spans="2:5" x14ac:dyDescent="0.2">
      <c r="B538" s="10">
        <v>9000536</v>
      </c>
      <c r="C538" s="10" t="s">
        <v>10</v>
      </c>
      <c r="D538" s="10" t="s">
        <v>17</v>
      </c>
      <c r="E538" s="10" t="s">
        <v>22</v>
      </c>
    </row>
    <row r="539" spans="2:5" x14ac:dyDescent="0.2">
      <c r="B539" s="10">
        <v>9000537</v>
      </c>
      <c r="C539" s="10" t="s">
        <v>12</v>
      </c>
      <c r="D539" s="10" t="s">
        <v>18</v>
      </c>
      <c r="E539" s="10" t="s">
        <v>23</v>
      </c>
    </row>
    <row r="540" spans="2:5" x14ac:dyDescent="0.2">
      <c r="B540" s="10">
        <v>9000538</v>
      </c>
      <c r="C540" s="10" t="s">
        <v>10</v>
      </c>
      <c r="D540" s="10" t="s">
        <v>17</v>
      </c>
      <c r="E540" s="10" t="s">
        <v>22</v>
      </c>
    </row>
    <row r="541" spans="2:5" x14ac:dyDescent="0.2">
      <c r="B541" s="10">
        <v>9000539</v>
      </c>
      <c r="C541" s="10" t="s">
        <v>9</v>
      </c>
      <c r="D541" s="10" t="s">
        <v>16</v>
      </c>
      <c r="E541" s="10" t="s">
        <v>21</v>
      </c>
    </row>
    <row r="542" spans="2:5" x14ac:dyDescent="0.2">
      <c r="B542" s="10">
        <v>9000540</v>
      </c>
      <c r="C542" s="10" t="s">
        <v>7</v>
      </c>
      <c r="D542" s="10" t="s">
        <v>14</v>
      </c>
      <c r="E542" s="10" t="s">
        <v>20</v>
      </c>
    </row>
    <row r="543" spans="2:5" x14ac:dyDescent="0.2">
      <c r="B543" s="10">
        <v>9000541</v>
      </c>
      <c r="C543" s="10" t="s">
        <v>11</v>
      </c>
      <c r="D543" s="10" t="s">
        <v>3</v>
      </c>
      <c r="E543" s="10" t="s">
        <v>4</v>
      </c>
    </row>
    <row r="544" spans="2:5" x14ac:dyDescent="0.2">
      <c r="B544" s="10">
        <v>9000542</v>
      </c>
      <c r="C544" s="10" t="s">
        <v>5</v>
      </c>
      <c r="D544" s="10" t="s">
        <v>19</v>
      </c>
      <c r="E544" s="10" t="s">
        <v>4</v>
      </c>
    </row>
    <row r="545" spans="2:5" x14ac:dyDescent="0.2">
      <c r="B545" s="10">
        <v>9000543</v>
      </c>
      <c r="C545" s="10" t="s">
        <v>11</v>
      </c>
      <c r="D545" s="10" t="s">
        <v>3</v>
      </c>
      <c r="E545" s="10" t="s">
        <v>4</v>
      </c>
    </row>
    <row r="546" spans="2:5" x14ac:dyDescent="0.2">
      <c r="B546" s="10">
        <v>9000544</v>
      </c>
      <c r="C546" s="10" t="s">
        <v>10</v>
      </c>
      <c r="D546" s="10" t="s">
        <v>17</v>
      </c>
      <c r="E546" s="10" t="s">
        <v>22</v>
      </c>
    </row>
    <row r="547" spans="2:5" x14ac:dyDescent="0.2">
      <c r="B547" s="10">
        <v>9000545</v>
      </c>
      <c r="C547" s="10" t="s">
        <v>2</v>
      </c>
      <c r="D547" s="10" t="s">
        <v>3</v>
      </c>
      <c r="E547" s="10" t="s">
        <v>4</v>
      </c>
    </row>
    <row r="548" spans="2:5" x14ac:dyDescent="0.2">
      <c r="B548" s="10">
        <v>9000546</v>
      </c>
      <c r="C548" s="10" t="s">
        <v>8</v>
      </c>
      <c r="D548" s="10" t="s">
        <v>15</v>
      </c>
      <c r="E548" s="10" t="s">
        <v>22</v>
      </c>
    </row>
    <row r="549" spans="2:5" x14ac:dyDescent="0.2">
      <c r="B549" s="10">
        <v>9000547</v>
      </c>
      <c r="C549" s="10" t="s">
        <v>12</v>
      </c>
      <c r="D549" s="10" t="s">
        <v>18</v>
      </c>
      <c r="E549" s="10" t="s">
        <v>23</v>
      </c>
    </row>
    <row r="550" spans="2:5" x14ac:dyDescent="0.2">
      <c r="B550" s="10">
        <v>9000548</v>
      </c>
      <c r="C550" s="10" t="s">
        <v>7</v>
      </c>
      <c r="D550" s="10" t="s">
        <v>14</v>
      </c>
      <c r="E550" s="10" t="s">
        <v>20</v>
      </c>
    </row>
    <row r="551" spans="2:5" x14ac:dyDescent="0.2">
      <c r="B551" s="10">
        <v>9000549</v>
      </c>
      <c r="C551" s="10" t="s">
        <v>12</v>
      </c>
      <c r="D551" s="10" t="s">
        <v>18</v>
      </c>
      <c r="E551" s="10" t="s">
        <v>23</v>
      </c>
    </row>
    <row r="552" spans="2:5" x14ac:dyDescent="0.2">
      <c r="B552" s="10">
        <v>9000550</v>
      </c>
      <c r="C552" s="10" t="s">
        <v>11</v>
      </c>
      <c r="D552" s="10" t="s">
        <v>3</v>
      </c>
      <c r="E552" s="10" t="s">
        <v>4</v>
      </c>
    </row>
    <row r="553" spans="2:5" x14ac:dyDescent="0.2">
      <c r="B553" s="10">
        <v>9000551</v>
      </c>
      <c r="C553" s="10" t="s">
        <v>2</v>
      </c>
      <c r="D553" s="10" t="s">
        <v>3</v>
      </c>
      <c r="E553" s="10" t="s">
        <v>4</v>
      </c>
    </row>
    <row r="554" spans="2:5" x14ac:dyDescent="0.2">
      <c r="B554" s="10">
        <v>9000552</v>
      </c>
      <c r="C554" s="10" t="s">
        <v>11</v>
      </c>
      <c r="D554" s="10" t="s">
        <v>3</v>
      </c>
      <c r="E554" s="10" t="s">
        <v>4</v>
      </c>
    </row>
    <row r="555" spans="2:5" x14ac:dyDescent="0.2">
      <c r="B555" s="10">
        <v>9000553</v>
      </c>
      <c r="C555" s="10" t="s">
        <v>12</v>
      </c>
      <c r="D555" s="10" t="s">
        <v>18</v>
      </c>
      <c r="E555" s="10" t="s">
        <v>23</v>
      </c>
    </row>
    <row r="556" spans="2:5" x14ac:dyDescent="0.2">
      <c r="B556" s="10">
        <v>9000554</v>
      </c>
      <c r="C556" s="10" t="s">
        <v>5</v>
      </c>
      <c r="D556" s="10" t="s">
        <v>19</v>
      </c>
      <c r="E556" s="10" t="s">
        <v>4</v>
      </c>
    </row>
    <row r="557" spans="2:5" x14ac:dyDescent="0.2">
      <c r="B557" s="10">
        <v>9000555</v>
      </c>
      <c r="C557" s="10" t="s">
        <v>8</v>
      </c>
      <c r="D557" s="10" t="s">
        <v>15</v>
      </c>
      <c r="E557" s="10" t="s">
        <v>22</v>
      </c>
    </row>
    <row r="558" spans="2:5" x14ac:dyDescent="0.2">
      <c r="B558" s="10">
        <v>9000556</v>
      </c>
      <c r="C558" s="10" t="s">
        <v>8</v>
      </c>
      <c r="D558" s="10" t="s">
        <v>15</v>
      </c>
      <c r="E558" s="10" t="s">
        <v>22</v>
      </c>
    </row>
    <row r="559" spans="2:5" x14ac:dyDescent="0.2">
      <c r="B559" s="10">
        <v>9000557</v>
      </c>
      <c r="C559" s="10" t="s">
        <v>6</v>
      </c>
      <c r="D559" s="10" t="s">
        <v>13</v>
      </c>
      <c r="E559" s="10" t="s">
        <v>4</v>
      </c>
    </row>
    <row r="560" spans="2:5" x14ac:dyDescent="0.2">
      <c r="B560" s="10">
        <v>9000558</v>
      </c>
      <c r="C560" s="10" t="s">
        <v>6</v>
      </c>
      <c r="D560" s="10" t="s">
        <v>13</v>
      </c>
      <c r="E560" s="10" t="s">
        <v>4</v>
      </c>
    </row>
    <row r="561" spans="2:5" x14ac:dyDescent="0.2">
      <c r="B561" s="10">
        <v>9000559</v>
      </c>
      <c r="C561" s="10" t="s">
        <v>2</v>
      </c>
      <c r="D561" s="10" t="s">
        <v>3</v>
      </c>
      <c r="E561" s="10" t="s">
        <v>4</v>
      </c>
    </row>
    <row r="562" spans="2:5" x14ac:dyDescent="0.2">
      <c r="B562" s="10">
        <v>9000560</v>
      </c>
      <c r="C562" s="10" t="s">
        <v>8</v>
      </c>
      <c r="D562" s="10" t="s">
        <v>15</v>
      </c>
      <c r="E562" s="10" t="s">
        <v>22</v>
      </c>
    </row>
    <row r="563" spans="2:5" x14ac:dyDescent="0.2">
      <c r="B563" s="10">
        <v>9000561</v>
      </c>
      <c r="C563" s="10" t="s">
        <v>12</v>
      </c>
      <c r="D563" s="10" t="s">
        <v>18</v>
      </c>
      <c r="E563" s="10" t="s">
        <v>23</v>
      </c>
    </row>
    <row r="564" spans="2:5" x14ac:dyDescent="0.2">
      <c r="B564" s="10">
        <v>9000562</v>
      </c>
      <c r="C564" s="10" t="s">
        <v>5</v>
      </c>
      <c r="D564" s="10" t="s">
        <v>19</v>
      </c>
      <c r="E564" s="10" t="s">
        <v>4</v>
      </c>
    </row>
    <row r="565" spans="2:5" x14ac:dyDescent="0.2">
      <c r="B565" s="10">
        <v>9000563</v>
      </c>
      <c r="C565" s="10" t="s">
        <v>5</v>
      </c>
      <c r="D565" s="10" t="s">
        <v>19</v>
      </c>
      <c r="E565" s="10" t="s">
        <v>4</v>
      </c>
    </row>
    <row r="566" spans="2:5" x14ac:dyDescent="0.2">
      <c r="B566" s="10">
        <v>9000564</v>
      </c>
      <c r="C566" s="10" t="s">
        <v>11</v>
      </c>
      <c r="D566" s="10" t="s">
        <v>3</v>
      </c>
      <c r="E566" s="10" t="s">
        <v>4</v>
      </c>
    </row>
    <row r="567" spans="2:5" x14ac:dyDescent="0.2">
      <c r="B567" s="10">
        <v>9000565</v>
      </c>
      <c r="C567" s="10" t="s">
        <v>9</v>
      </c>
      <c r="D567" s="10" t="s">
        <v>16</v>
      </c>
      <c r="E567" s="10" t="s">
        <v>21</v>
      </c>
    </row>
    <row r="568" spans="2:5" x14ac:dyDescent="0.2">
      <c r="B568" s="10">
        <v>9000566</v>
      </c>
      <c r="C568" s="10" t="s">
        <v>10</v>
      </c>
      <c r="D568" s="10" t="s">
        <v>17</v>
      </c>
      <c r="E568" s="10" t="s">
        <v>22</v>
      </c>
    </row>
    <row r="569" spans="2:5" x14ac:dyDescent="0.2">
      <c r="B569" s="10">
        <v>9000567</v>
      </c>
      <c r="C569" s="10" t="s">
        <v>11</v>
      </c>
      <c r="D569" s="10" t="s">
        <v>3</v>
      </c>
      <c r="E569" s="10" t="s">
        <v>4</v>
      </c>
    </row>
    <row r="570" spans="2:5" x14ac:dyDescent="0.2">
      <c r="B570" s="10">
        <v>9000568</v>
      </c>
      <c r="C570" s="10" t="s">
        <v>2</v>
      </c>
      <c r="D570" s="10" t="s">
        <v>3</v>
      </c>
      <c r="E570" s="10" t="s">
        <v>4</v>
      </c>
    </row>
    <row r="571" spans="2:5" x14ac:dyDescent="0.2">
      <c r="B571" s="10">
        <v>9000569</v>
      </c>
      <c r="C571" s="10" t="s">
        <v>9</v>
      </c>
      <c r="D571" s="10" t="s">
        <v>16</v>
      </c>
      <c r="E571" s="10" t="s">
        <v>21</v>
      </c>
    </row>
    <row r="572" spans="2:5" x14ac:dyDescent="0.2">
      <c r="B572" s="10">
        <v>9000570</v>
      </c>
      <c r="C572" s="10" t="s">
        <v>10</v>
      </c>
      <c r="D572" s="10" t="s">
        <v>17</v>
      </c>
      <c r="E572" s="10" t="s">
        <v>22</v>
      </c>
    </row>
    <row r="573" spans="2:5" x14ac:dyDescent="0.2">
      <c r="B573" s="10">
        <v>9000571</v>
      </c>
      <c r="C573" s="10" t="s">
        <v>8</v>
      </c>
      <c r="D573" s="10" t="s">
        <v>15</v>
      </c>
      <c r="E573" s="10" t="s">
        <v>22</v>
      </c>
    </row>
    <row r="574" spans="2:5" x14ac:dyDescent="0.2">
      <c r="B574" s="10">
        <v>9000572</v>
      </c>
      <c r="C574" s="10" t="s">
        <v>12</v>
      </c>
      <c r="D574" s="10" t="s">
        <v>18</v>
      </c>
      <c r="E574" s="10" t="s">
        <v>23</v>
      </c>
    </row>
    <row r="575" spans="2:5" x14ac:dyDescent="0.2">
      <c r="B575" s="10">
        <v>9000573</v>
      </c>
      <c r="C575" s="10" t="s">
        <v>11</v>
      </c>
      <c r="D575" s="10" t="s">
        <v>3</v>
      </c>
      <c r="E575" s="10" t="s">
        <v>4</v>
      </c>
    </row>
    <row r="576" spans="2:5" x14ac:dyDescent="0.2">
      <c r="B576" s="10">
        <v>9000574</v>
      </c>
      <c r="C576" s="10" t="s">
        <v>8</v>
      </c>
      <c r="D576" s="10" t="s">
        <v>15</v>
      </c>
      <c r="E576" s="10" t="s">
        <v>22</v>
      </c>
    </row>
    <row r="577" spans="2:5" x14ac:dyDescent="0.2">
      <c r="B577" s="10">
        <v>9000575</v>
      </c>
      <c r="C577" s="10" t="s">
        <v>9</v>
      </c>
      <c r="D577" s="10" t="s">
        <v>16</v>
      </c>
      <c r="E577" s="10" t="s">
        <v>21</v>
      </c>
    </row>
    <row r="578" spans="2:5" x14ac:dyDescent="0.2">
      <c r="B578" s="10">
        <v>9000576</v>
      </c>
      <c r="C578" s="10" t="s">
        <v>8</v>
      </c>
      <c r="D578" s="10" t="s">
        <v>15</v>
      </c>
      <c r="E578" s="10" t="s">
        <v>22</v>
      </c>
    </row>
    <row r="579" spans="2:5" x14ac:dyDescent="0.2">
      <c r="B579" s="10">
        <v>9000577</v>
      </c>
      <c r="C579" s="10" t="s">
        <v>6</v>
      </c>
      <c r="D579" s="10" t="s">
        <v>13</v>
      </c>
      <c r="E579" s="10" t="s">
        <v>4</v>
      </c>
    </row>
    <row r="580" spans="2:5" x14ac:dyDescent="0.2">
      <c r="B580" s="10">
        <v>9000578</v>
      </c>
      <c r="C580" s="10" t="s">
        <v>10</v>
      </c>
      <c r="D580" s="10" t="s">
        <v>17</v>
      </c>
      <c r="E580" s="10" t="s">
        <v>22</v>
      </c>
    </row>
    <row r="581" spans="2:5" x14ac:dyDescent="0.2">
      <c r="B581" s="10">
        <v>9000579</v>
      </c>
      <c r="C581" s="10" t="s">
        <v>7</v>
      </c>
      <c r="D581" s="10" t="s">
        <v>14</v>
      </c>
      <c r="E581" s="10" t="s">
        <v>20</v>
      </c>
    </row>
    <row r="582" spans="2:5" x14ac:dyDescent="0.2">
      <c r="B582" s="10">
        <v>9000580</v>
      </c>
      <c r="C582" s="10" t="s">
        <v>8</v>
      </c>
      <c r="D582" s="10" t="s">
        <v>15</v>
      </c>
      <c r="E582" s="10" t="s">
        <v>22</v>
      </c>
    </row>
    <row r="583" spans="2:5" x14ac:dyDescent="0.2">
      <c r="B583" s="10">
        <v>9000581</v>
      </c>
      <c r="C583" s="10" t="s">
        <v>9</v>
      </c>
      <c r="D583" s="10" t="s">
        <v>16</v>
      </c>
      <c r="E583" s="10" t="s">
        <v>21</v>
      </c>
    </row>
    <row r="584" spans="2:5" x14ac:dyDescent="0.2">
      <c r="B584" s="10">
        <v>9000582</v>
      </c>
      <c r="C584" s="10" t="s">
        <v>5</v>
      </c>
      <c r="D584" s="10" t="s">
        <v>19</v>
      </c>
      <c r="E584" s="10" t="s">
        <v>4</v>
      </c>
    </row>
    <row r="585" spans="2:5" x14ac:dyDescent="0.2">
      <c r="B585" s="10">
        <v>9000583</v>
      </c>
      <c r="C585" s="10" t="s">
        <v>9</v>
      </c>
      <c r="D585" s="10" t="s">
        <v>16</v>
      </c>
      <c r="E585" s="10" t="s">
        <v>21</v>
      </c>
    </row>
    <row r="586" spans="2:5" x14ac:dyDescent="0.2">
      <c r="B586" s="10">
        <v>9000584</v>
      </c>
      <c r="C586" s="10" t="s">
        <v>7</v>
      </c>
      <c r="D586" s="10" t="s">
        <v>14</v>
      </c>
      <c r="E586" s="10" t="s">
        <v>20</v>
      </c>
    </row>
    <row r="587" spans="2:5" x14ac:dyDescent="0.2">
      <c r="B587" s="10">
        <v>9000585</v>
      </c>
      <c r="C587" s="10" t="s">
        <v>2</v>
      </c>
      <c r="D587" s="10" t="s">
        <v>3</v>
      </c>
      <c r="E587" s="10" t="s">
        <v>4</v>
      </c>
    </row>
    <row r="588" spans="2:5" x14ac:dyDescent="0.2">
      <c r="B588" s="10">
        <v>9000586</v>
      </c>
      <c r="C588" s="10" t="s">
        <v>5</v>
      </c>
      <c r="D588" s="10" t="s">
        <v>19</v>
      </c>
      <c r="E588" s="10" t="s">
        <v>4</v>
      </c>
    </row>
    <row r="589" spans="2:5" x14ac:dyDescent="0.2">
      <c r="B589" s="10">
        <v>9000587</v>
      </c>
      <c r="C589" s="10" t="s">
        <v>5</v>
      </c>
      <c r="D589" s="10" t="s">
        <v>19</v>
      </c>
      <c r="E589" s="10" t="s">
        <v>4</v>
      </c>
    </row>
    <row r="590" spans="2:5" x14ac:dyDescent="0.2">
      <c r="B590" s="10">
        <v>9000588</v>
      </c>
      <c r="C590" s="10" t="s">
        <v>6</v>
      </c>
      <c r="D590" s="10" t="s">
        <v>13</v>
      </c>
      <c r="E590" s="10" t="s">
        <v>4</v>
      </c>
    </row>
    <row r="591" spans="2:5" x14ac:dyDescent="0.2">
      <c r="B591" s="10">
        <v>9000589</v>
      </c>
      <c r="C591" s="10" t="s">
        <v>8</v>
      </c>
      <c r="D591" s="10" t="s">
        <v>15</v>
      </c>
      <c r="E591" s="10" t="s">
        <v>22</v>
      </c>
    </row>
    <row r="592" spans="2:5" x14ac:dyDescent="0.2">
      <c r="B592" s="10">
        <v>9000590</v>
      </c>
      <c r="C592" s="10" t="s">
        <v>2</v>
      </c>
      <c r="D592" s="10" t="s">
        <v>3</v>
      </c>
      <c r="E592" s="10" t="s">
        <v>4</v>
      </c>
    </row>
    <row r="593" spans="2:5" x14ac:dyDescent="0.2">
      <c r="B593" s="10">
        <v>9000591</v>
      </c>
      <c r="C593" s="10" t="s">
        <v>10</v>
      </c>
      <c r="D593" s="10" t="s">
        <v>17</v>
      </c>
      <c r="E593" s="10" t="s">
        <v>22</v>
      </c>
    </row>
    <row r="594" spans="2:5" x14ac:dyDescent="0.2">
      <c r="B594" s="10">
        <v>9000592</v>
      </c>
      <c r="C594" s="10" t="s">
        <v>6</v>
      </c>
      <c r="D594" s="10" t="s">
        <v>13</v>
      </c>
      <c r="E594" s="10" t="s">
        <v>4</v>
      </c>
    </row>
    <row r="595" spans="2:5" x14ac:dyDescent="0.2">
      <c r="B595" s="10">
        <v>9000593</v>
      </c>
      <c r="C595" s="10" t="s">
        <v>2</v>
      </c>
      <c r="D595" s="10" t="s">
        <v>3</v>
      </c>
      <c r="E595" s="10" t="s">
        <v>4</v>
      </c>
    </row>
    <row r="596" spans="2:5" x14ac:dyDescent="0.2">
      <c r="B596" s="10">
        <v>9000594</v>
      </c>
      <c r="C596" s="10" t="s">
        <v>6</v>
      </c>
      <c r="D596" s="10" t="s">
        <v>13</v>
      </c>
      <c r="E596" s="10" t="s">
        <v>4</v>
      </c>
    </row>
    <row r="597" spans="2:5" x14ac:dyDescent="0.2">
      <c r="B597" s="10">
        <v>9000595</v>
      </c>
      <c r="C597" s="10" t="s">
        <v>11</v>
      </c>
      <c r="D597" s="10" t="s">
        <v>3</v>
      </c>
      <c r="E597" s="10" t="s">
        <v>4</v>
      </c>
    </row>
    <row r="598" spans="2:5" x14ac:dyDescent="0.2">
      <c r="B598" s="10">
        <v>9000596</v>
      </c>
      <c r="C598" s="10" t="s">
        <v>9</v>
      </c>
      <c r="D598" s="10" t="s">
        <v>16</v>
      </c>
      <c r="E598" s="10" t="s">
        <v>21</v>
      </c>
    </row>
    <row r="599" spans="2:5" x14ac:dyDescent="0.2">
      <c r="B599" s="10">
        <v>9000597</v>
      </c>
      <c r="C599" s="10" t="s">
        <v>11</v>
      </c>
      <c r="D599" s="10" t="s">
        <v>3</v>
      </c>
      <c r="E599" s="10" t="s">
        <v>4</v>
      </c>
    </row>
    <row r="600" spans="2:5" x14ac:dyDescent="0.2">
      <c r="B600" s="10">
        <v>9000598</v>
      </c>
      <c r="C600" s="10" t="s">
        <v>7</v>
      </c>
      <c r="D600" s="10" t="s">
        <v>14</v>
      </c>
      <c r="E600" s="10" t="s">
        <v>20</v>
      </c>
    </row>
    <row r="601" spans="2:5" x14ac:dyDescent="0.2">
      <c r="B601" s="10">
        <v>9000599</v>
      </c>
      <c r="C601" s="10" t="s">
        <v>11</v>
      </c>
      <c r="D601" s="10" t="s">
        <v>3</v>
      </c>
      <c r="E601" s="10" t="s">
        <v>4</v>
      </c>
    </row>
    <row r="602" spans="2:5" x14ac:dyDescent="0.2">
      <c r="B602" s="10">
        <v>9000600</v>
      </c>
      <c r="C602" s="10" t="s">
        <v>8</v>
      </c>
      <c r="D602" s="10" t="s">
        <v>15</v>
      </c>
      <c r="E602" s="10" t="s">
        <v>22</v>
      </c>
    </row>
    <row r="603" spans="2:5" x14ac:dyDescent="0.2">
      <c r="B603" s="10">
        <v>9000601</v>
      </c>
      <c r="C603" s="10" t="s">
        <v>9</v>
      </c>
      <c r="D603" s="10" t="s">
        <v>16</v>
      </c>
      <c r="E603" s="10" t="s">
        <v>21</v>
      </c>
    </row>
    <row r="604" spans="2:5" x14ac:dyDescent="0.2">
      <c r="B604" s="10">
        <v>9000602</v>
      </c>
      <c r="C604" s="10" t="s">
        <v>2</v>
      </c>
      <c r="D604" s="10" t="s">
        <v>3</v>
      </c>
      <c r="E604" s="10" t="s">
        <v>4</v>
      </c>
    </row>
    <row r="605" spans="2:5" x14ac:dyDescent="0.2">
      <c r="B605" s="10">
        <v>9000603</v>
      </c>
      <c r="C605" s="10" t="s">
        <v>7</v>
      </c>
      <c r="D605" s="10" t="s">
        <v>14</v>
      </c>
      <c r="E605" s="10" t="s">
        <v>20</v>
      </c>
    </row>
    <row r="606" spans="2:5" x14ac:dyDescent="0.2">
      <c r="B606" s="10">
        <v>9000604</v>
      </c>
      <c r="C606" s="10" t="s">
        <v>7</v>
      </c>
      <c r="D606" s="10" t="s">
        <v>14</v>
      </c>
      <c r="E606" s="10" t="s">
        <v>20</v>
      </c>
    </row>
    <row r="607" spans="2:5" x14ac:dyDescent="0.2">
      <c r="B607" s="10">
        <v>9000605</v>
      </c>
      <c r="C607" s="10" t="s">
        <v>8</v>
      </c>
      <c r="D607" s="10" t="s">
        <v>15</v>
      </c>
      <c r="E607" s="10" t="s">
        <v>22</v>
      </c>
    </row>
    <row r="608" spans="2:5" x14ac:dyDescent="0.2">
      <c r="B608" s="10">
        <v>9000606</v>
      </c>
      <c r="C608" s="10" t="s">
        <v>8</v>
      </c>
      <c r="D608" s="10" t="s">
        <v>15</v>
      </c>
      <c r="E608" s="10" t="s">
        <v>22</v>
      </c>
    </row>
    <row r="609" spans="2:5" x14ac:dyDescent="0.2">
      <c r="B609" s="10">
        <v>9000607</v>
      </c>
      <c r="C609" s="10" t="s">
        <v>2</v>
      </c>
      <c r="D609" s="10" t="s">
        <v>3</v>
      </c>
      <c r="E609" s="10" t="s">
        <v>4</v>
      </c>
    </row>
    <row r="610" spans="2:5" x14ac:dyDescent="0.2">
      <c r="B610" s="10">
        <v>9000608</v>
      </c>
      <c r="C610" s="10" t="s">
        <v>5</v>
      </c>
      <c r="D610" s="10" t="s">
        <v>19</v>
      </c>
      <c r="E610" s="10" t="s">
        <v>4</v>
      </c>
    </row>
    <row r="611" spans="2:5" x14ac:dyDescent="0.2">
      <c r="B611" s="10">
        <v>9000609</v>
      </c>
      <c r="C611" s="10" t="s">
        <v>6</v>
      </c>
      <c r="D611" s="10" t="s">
        <v>13</v>
      </c>
      <c r="E611" s="10" t="s">
        <v>4</v>
      </c>
    </row>
    <row r="612" spans="2:5" x14ac:dyDescent="0.2">
      <c r="B612" s="10">
        <v>9000610</v>
      </c>
      <c r="C612" s="10" t="s">
        <v>10</v>
      </c>
      <c r="D612" s="10" t="s">
        <v>17</v>
      </c>
      <c r="E612" s="10" t="s">
        <v>22</v>
      </c>
    </row>
    <row r="613" spans="2:5" x14ac:dyDescent="0.2">
      <c r="B613" s="10">
        <v>9000611</v>
      </c>
      <c r="C613" s="10" t="s">
        <v>9</v>
      </c>
      <c r="D613" s="10" t="s">
        <v>16</v>
      </c>
      <c r="E613" s="10" t="s">
        <v>21</v>
      </c>
    </row>
    <row r="614" spans="2:5" x14ac:dyDescent="0.2">
      <c r="B614" s="10">
        <v>9000612</v>
      </c>
      <c r="C614" s="10" t="s">
        <v>12</v>
      </c>
      <c r="D614" s="10" t="s">
        <v>18</v>
      </c>
      <c r="E614" s="10" t="s">
        <v>23</v>
      </c>
    </row>
    <row r="615" spans="2:5" x14ac:dyDescent="0.2">
      <c r="B615" s="10">
        <v>9000613</v>
      </c>
      <c r="C615" s="10" t="s">
        <v>2</v>
      </c>
      <c r="D615" s="10" t="s">
        <v>3</v>
      </c>
      <c r="E615" s="10" t="s">
        <v>4</v>
      </c>
    </row>
    <row r="616" spans="2:5" x14ac:dyDescent="0.2">
      <c r="B616" s="10">
        <v>9000614</v>
      </c>
      <c r="C616" s="10" t="s">
        <v>6</v>
      </c>
      <c r="D616" s="10" t="s">
        <v>13</v>
      </c>
      <c r="E616" s="10" t="s">
        <v>4</v>
      </c>
    </row>
    <row r="617" spans="2:5" x14ac:dyDescent="0.2">
      <c r="B617" s="10">
        <v>9000615</v>
      </c>
      <c r="C617" s="10" t="s">
        <v>10</v>
      </c>
      <c r="D617" s="10" t="s">
        <v>17</v>
      </c>
      <c r="E617" s="10" t="s">
        <v>22</v>
      </c>
    </row>
    <row r="618" spans="2:5" x14ac:dyDescent="0.2">
      <c r="B618" s="10">
        <v>9000616</v>
      </c>
      <c r="C618" s="10" t="s">
        <v>6</v>
      </c>
      <c r="D618" s="10" t="s">
        <v>13</v>
      </c>
      <c r="E618" s="10" t="s">
        <v>4</v>
      </c>
    </row>
    <row r="619" spans="2:5" x14ac:dyDescent="0.2">
      <c r="B619" s="10">
        <v>9000617</v>
      </c>
      <c r="C619" s="10" t="s">
        <v>11</v>
      </c>
      <c r="D619" s="10" t="s">
        <v>3</v>
      </c>
      <c r="E619" s="10" t="s">
        <v>4</v>
      </c>
    </row>
    <row r="620" spans="2:5" x14ac:dyDescent="0.2">
      <c r="B620" s="10">
        <v>9000618</v>
      </c>
      <c r="C620" s="10" t="s">
        <v>8</v>
      </c>
      <c r="D620" s="10" t="s">
        <v>15</v>
      </c>
      <c r="E620" s="10" t="s">
        <v>22</v>
      </c>
    </row>
    <row r="621" spans="2:5" x14ac:dyDescent="0.2">
      <c r="B621" s="10">
        <v>9000619</v>
      </c>
      <c r="C621" s="10" t="s">
        <v>8</v>
      </c>
      <c r="D621" s="10" t="s">
        <v>15</v>
      </c>
      <c r="E621" s="10" t="s">
        <v>22</v>
      </c>
    </row>
    <row r="622" spans="2:5" x14ac:dyDescent="0.2">
      <c r="B622" s="10">
        <v>9000620</v>
      </c>
      <c r="C622" s="10" t="s">
        <v>2</v>
      </c>
      <c r="D622" s="10" t="s">
        <v>3</v>
      </c>
      <c r="E622" s="10" t="s">
        <v>4</v>
      </c>
    </row>
    <row r="623" spans="2:5" x14ac:dyDescent="0.2">
      <c r="B623" s="10">
        <v>9000621</v>
      </c>
      <c r="C623" s="10" t="s">
        <v>10</v>
      </c>
      <c r="D623" s="10" t="s">
        <v>17</v>
      </c>
      <c r="E623" s="10" t="s">
        <v>22</v>
      </c>
    </row>
    <row r="624" spans="2:5" x14ac:dyDescent="0.2">
      <c r="B624" s="10">
        <v>9000622</v>
      </c>
      <c r="C624" s="10" t="s">
        <v>11</v>
      </c>
      <c r="D624" s="10" t="s">
        <v>3</v>
      </c>
      <c r="E624" s="10" t="s">
        <v>4</v>
      </c>
    </row>
    <row r="625" spans="2:5" x14ac:dyDescent="0.2">
      <c r="B625" s="10">
        <v>9000623</v>
      </c>
      <c r="C625" s="10" t="s">
        <v>9</v>
      </c>
      <c r="D625" s="10" t="s">
        <v>16</v>
      </c>
      <c r="E625" s="10" t="s">
        <v>21</v>
      </c>
    </row>
    <row r="626" spans="2:5" x14ac:dyDescent="0.2">
      <c r="B626" s="10">
        <v>9000624</v>
      </c>
      <c r="C626" s="10" t="s">
        <v>7</v>
      </c>
      <c r="D626" s="10" t="s">
        <v>14</v>
      </c>
      <c r="E626" s="10" t="s">
        <v>20</v>
      </c>
    </row>
    <row r="627" spans="2:5" x14ac:dyDescent="0.2">
      <c r="B627" s="10">
        <v>9000625</v>
      </c>
      <c r="C627" s="10" t="s">
        <v>9</v>
      </c>
      <c r="D627" s="10" t="s">
        <v>16</v>
      </c>
      <c r="E627" s="10" t="s">
        <v>21</v>
      </c>
    </row>
    <row r="628" spans="2:5" x14ac:dyDescent="0.2">
      <c r="B628" s="10">
        <v>9000626</v>
      </c>
      <c r="C628" s="10" t="s">
        <v>7</v>
      </c>
      <c r="D628" s="10" t="s">
        <v>14</v>
      </c>
      <c r="E628" s="10" t="s">
        <v>20</v>
      </c>
    </row>
    <row r="629" spans="2:5" x14ac:dyDescent="0.2">
      <c r="B629" s="10">
        <v>9000627</v>
      </c>
      <c r="C629" s="10" t="s">
        <v>12</v>
      </c>
      <c r="D629" s="10" t="s">
        <v>18</v>
      </c>
      <c r="E629" s="10" t="s">
        <v>23</v>
      </c>
    </row>
    <row r="630" spans="2:5" x14ac:dyDescent="0.2">
      <c r="B630" s="10">
        <v>9000628</v>
      </c>
      <c r="C630" s="10" t="s">
        <v>12</v>
      </c>
      <c r="D630" s="10" t="s">
        <v>18</v>
      </c>
      <c r="E630" s="10" t="s">
        <v>23</v>
      </c>
    </row>
    <row r="631" spans="2:5" x14ac:dyDescent="0.2">
      <c r="B631" s="10">
        <v>9000629</v>
      </c>
      <c r="C631" s="10" t="s">
        <v>12</v>
      </c>
      <c r="D631" s="10" t="s">
        <v>18</v>
      </c>
      <c r="E631" s="10" t="s">
        <v>23</v>
      </c>
    </row>
    <row r="632" spans="2:5" x14ac:dyDescent="0.2">
      <c r="B632" s="10">
        <v>9000630</v>
      </c>
      <c r="C632" s="10" t="s">
        <v>5</v>
      </c>
      <c r="D632" s="10" t="s">
        <v>19</v>
      </c>
      <c r="E632" s="10" t="s">
        <v>4</v>
      </c>
    </row>
    <row r="633" spans="2:5" x14ac:dyDescent="0.2">
      <c r="B633" s="10">
        <v>9000631</v>
      </c>
      <c r="C633" s="10" t="s">
        <v>6</v>
      </c>
      <c r="D633" s="10" t="s">
        <v>13</v>
      </c>
      <c r="E633" s="10" t="s">
        <v>4</v>
      </c>
    </row>
    <row r="634" spans="2:5" x14ac:dyDescent="0.2">
      <c r="B634" s="10">
        <v>9000632</v>
      </c>
      <c r="C634" s="10" t="s">
        <v>7</v>
      </c>
      <c r="D634" s="10" t="s">
        <v>14</v>
      </c>
      <c r="E634" s="10" t="s">
        <v>20</v>
      </c>
    </row>
    <row r="635" spans="2:5" x14ac:dyDescent="0.2">
      <c r="B635" s="10">
        <v>9000633</v>
      </c>
      <c r="C635" s="10" t="s">
        <v>9</v>
      </c>
      <c r="D635" s="10" t="s">
        <v>16</v>
      </c>
      <c r="E635" s="10" t="s">
        <v>21</v>
      </c>
    </row>
    <row r="636" spans="2:5" x14ac:dyDescent="0.2">
      <c r="B636" s="10">
        <v>9000634</v>
      </c>
      <c r="C636" s="10" t="s">
        <v>10</v>
      </c>
      <c r="D636" s="10" t="s">
        <v>17</v>
      </c>
      <c r="E636" s="10" t="s">
        <v>22</v>
      </c>
    </row>
    <row r="637" spans="2:5" x14ac:dyDescent="0.2">
      <c r="B637" s="10">
        <v>9000635</v>
      </c>
      <c r="C637" s="10" t="s">
        <v>12</v>
      </c>
      <c r="D637" s="10" t="s">
        <v>18</v>
      </c>
      <c r="E637" s="10" t="s">
        <v>23</v>
      </c>
    </row>
    <row r="638" spans="2:5" x14ac:dyDescent="0.2">
      <c r="B638" s="10">
        <v>9000636</v>
      </c>
      <c r="C638" s="10" t="s">
        <v>8</v>
      </c>
      <c r="D638" s="10" t="s">
        <v>15</v>
      </c>
      <c r="E638" s="10" t="s">
        <v>22</v>
      </c>
    </row>
    <row r="639" spans="2:5" x14ac:dyDescent="0.2">
      <c r="B639" s="10">
        <v>9000637</v>
      </c>
      <c r="C639" s="10" t="s">
        <v>8</v>
      </c>
      <c r="D639" s="10" t="s">
        <v>15</v>
      </c>
      <c r="E639" s="10" t="s">
        <v>22</v>
      </c>
    </row>
    <row r="640" spans="2:5" x14ac:dyDescent="0.2">
      <c r="B640" s="10">
        <v>9000638</v>
      </c>
      <c r="C640" s="10" t="s">
        <v>9</v>
      </c>
      <c r="D640" s="10" t="s">
        <v>16</v>
      </c>
      <c r="E640" s="10" t="s">
        <v>21</v>
      </c>
    </row>
    <row r="641" spans="2:5" x14ac:dyDescent="0.2">
      <c r="B641" s="10">
        <v>9000639</v>
      </c>
      <c r="C641" s="10" t="s">
        <v>12</v>
      </c>
      <c r="D641" s="10" t="s">
        <v>18</v>
      </c>
      <c r="E641" s="10" t="s">
        <v>23</v>
      </c>
    </row>
    <row r="642" spans="2:5" x14ac:dyDescent="0.2">
      <c r="B642" s="10">
        <v>9000640</v>
      </c>
      <c r="C642" s="10" t="s">
        <v>5</v>
      </c>
      <c r="D642" s="10" t="s">
        <v>19</v>
      </c>
      <c r="E642" s="10" t="s">
        <v>4</v>
      </c>
    </row>
    <row r="643" spans="2:5" x14ac:dyDescent="0.2">
      <c r="B643" s="10">
        <v>9000641</v>
      </c>
      <c r="C643" s="10" t="s">
        <v>9</v>
      </c>
      <c r="D643" s="10" t="s">
        <v>16</v>
      </c>
      <c r="E643" s="10" t="s">
        <v>21</v>
      </c>
    </row>
    <row r="644" spans="2:5" x14ac:dyDescent="0.2">
      <c r="B644" s="10">
        <v>9000642</v>
      </c>
      <c r="C644" s="10" t="s">
        <v>9</v>
      </c>
      <c r="D644" s="10" t="s">
        <v>16</v>
      </c>
      <c r="E644" s="10" t="s">
        <v>21</v>
      </c>
    </row>
    <row r="645" spans="2:5" x14ac:dyDescent="0.2">
      <c r="B645" s="10">
        <v>9000643</v>
      </c>
      <c r="C645" s="10" t="s">
        <v>12</v>
      </c>
      <c r="D645" s="10" t="s">
        <v>18</v>
      </c>
      <c r="E645" s="10" t="s">
        <v>23</v>
      </c>
    </row>
    <row r="646" spans="2:5" x14ac:dyDescent="0.2">
      <c r="B646" s="10">
        <v>9000644</v>
      </c>
      <c r="C646" s="10" t="s">
        <v>8</v>
      </c>
      <c r="D646" s="10" t="s">
        <v>15</v>
      </c>
      <c r="E646" s="10" t="s">
        <v>22</v>
      </c>
    </row>
    <row r="647" spans="2:5" x14ac:dyDescent="0.2">
      <c r="B647" s="10">
        <v>9000645</v>
      </c>
      <c r="C647" s="10" t="s">
        <v>8</v>
      </c>
      <c r="D647" s="10" t="s">
        <v>15</v>
      </c>
      <c r="E647" s="10" t="s">
        <v>22</v>
      </c>
    </row>
    <row r="648" spans="2:5" x14ac:dyDescent="0.2">
      <c r="B648" s="10">
        <v>9000646</v>
      </c>
      <c r="C648" s="10" t="s">
        <v>2</v>
      </c>
      <c r="D648" s="10" t="s">
        <v>3</v>
      </c>
      <c r="E648" s="10" t="s">
        <v>4</v>
      </c>
    </row>
    <row r="649" spans="2:5" x14ac:dyDescent="0.2">
      <c r="B649" s="10">
        <v>9000647</v>
      </c>
      <c r="C649" s="10" t="s">
        <v>2</v>
      </c>
      <c r="D649" s="10" t="s">
        <v>3</v>
      </c>
      <c r="E649" s="10" t="s">
        <v>4</v>
      </c>
    </row>
    <row r="650" spans="2:5" x14ac:dyDescent="0.2">
      <c r="B650" s="10">
        <v>9000648</v>
      </c>
      <c r="C650" s="10" t="s">
        <v>2</v>
      </c>
      <c r="D650" s="10" t="s">
        <v>3</v>
      </c>
      <c r="E650" s="10" t="s">
        <v>4</v>
      </c>
    </row>
    <row r="651" spans="2:5" x14ac:dyDescent="0.2">
      <c r="B651" s="10">
        <v>9000649</v>
      </c>
      <c r="C651" s="10" t="s">
        <v>8</v>
      </c>
      <c r="D651" s="10" t="s">
        <v>15</v>
      </c>
      <c r="E651" s="10" t="s">
        <v>22</v>
      </c>
    </row>
    <row r="652" spans="2:5" x14ac:dyDescent="0.2">
      <c r="B652" s="10">
        <v>9000650</v>
      </c>
      <c r="C652" s="10" t="s">
        <v>9</v>
      </c>
      <c r="D652" s="10" t="s">
        <v>16</v>
      </c>
      <c r="E652" s="10" t="s">
        <v>21</v>
      </c>
    </row>
    <row r="653" spans="2:5" x14ac:dyDescent="0.2">
      <c r="B653" s="10">
        <v>9000651</v>
      </c>
      <c r="C653" s="10" t="s">
        <v>8</v>
      </c>
      <c r="D653" s="10" t="s">
        <v>15</v>
      </c>
      <c r="E653" s="10" t="s">
        <v>22</v>
      </c>
    </row>
    <row r="654" spans="2:5" x14ac:dyDescent="0.2">
      <c r="B654" s="10">
        <v>9000652</v>
      </c>
      <c r="C654" s="10" t="s">
        <v>2</v>
      </c>
      <c r="D654" s="10" t="s">
        <v>3</v>
      </c>
      <c r="E654" s="10" t="s">
        <v>4</v>
      </c>
    </row>
    <row r="655" spans="2:5" x14ac:dyDescent="0.2">
      <c r="B655" s="10">
        <v>9000653</v>
      </c>
      <c r="C655" s="10" t="s">
        <v>7</v>
      </c>
      <c r="D655" s="10" t="s">
        <v>14</v>
      </c>
      <c r="E655" s="10" t="s">
        <v>20</v>
      </c>
    </row>
    <row r="656" spans="2:5" x14ac:dyDescent="0.2">
      <c r="B656" s="10">
        <v>9000654</v>
      </c>
      <c r="C656" s="10" t="s">
        <v>12</v>
      </c>
      <c r="D656" s="10" t="s">
        <v>18</v>
      </c>
      <c r="E656" s="10" t="s">
        <v>23</v>
      </c>
    </row>
    <row r="657" spans="2:5" x14ac:dyDescent="0.2">
      <c r="B657" s="10">
        <v>9000655</v>
      </c>
      <c r="C657" s="10" t="s">
        <v>6</v>
      </c>
      <c r="D657" s="10" t="s">
        <v>13</v>
      </c>
      <c r="E657" s="10" t="s">
        <v>4</v>
      </c>
    </row>
    <row r="658" spans="2:5" x14ac:dyDescent="0.2">
      <c r="B658" s="10">
        <v>9000656</v>
      </c>
      <c r="C658" s="10" t="s">
        <v>12</v>
      </c>
      <c r="D658" s="10" t="s">
        <v>18</v>
      </c>
      <c r="E658" s="10" t="s">
        <v>23</v>
      </c>
    </row>
    <row r="659" spans="2:5" x14ac:dyDescent="0.2">
      <c r="B659" s="10">
        <v>9000657</v>
      </c>
      <c r="C659" s="10" t="s">
        <v>5</v>
      </c>
      <c r="D659" s="10" t="s">
        <v>19</v>
      </c>
      <c r="E659" s="10" t="s">
        <v>4</v>
      </c>
    </row>
    <row r="660" spans="2:5" x14ac:dyDescent="0.2">
      <c r="B660" s="10">
        <v>9000658</v>
      </c>
      <c r="C660" s="10" t="s">
        <v>5</v>
      </c>
      <c r="D660" s="10" t="s">
        <v>19</v>
      </c>
      <c r="E660" s="10" t="s">
        <v>4</v>
      </c>
    </row>
    <row r="661" spans="2:5" x14ac:dyDescent="0.2">
      <c r="B661" s="10">
        <v>9000659</v>
      </c>
      <c r="C661" s="10" t="s">
        <v>9</v>
      </c>
      <c r="D661" s="10" t="s">
        <v>16</v>
      </c>
      <c r="E661" s="10" t="s">
        <v>21</v>
      </c>
    </row>
    <row r="662" spans="2:5" x14ac:dyDescent="0.2">
      <c r="B662" s="10">
        <v>9000660</v>
      </c>
      <c r="C662" s="10" t="s">
        <v>11</v>
      </c>
      <c r="D662" s="10" t="s">
        <v>3</v>
      </c>
      <c r="E662" s="10" t="s">
        <v>4</v>
      </c>
    </row>
    <row r="663" spans="2:5" x14ac:dyDescent="0.2">
      <c r="B663" s="10">
        <v>9000661</v>
      </c>
      <c r="C663" s="10" t="s">
        <v>2</v>
      </c>
      <c r="D663" s="10" t="s">
        <v>3</v>
      </c>
      <c r="E663" s="10" t="s">
        <v>4</v>
      </c>
    </row>
    <row r="664" spans="2:5" x14ac:dyDescent="0.2">
      <c r="B664" s="10">
        <v>9000662</v>
      </c>
      <c r="C664" s="10" t="s">
        <v>8</v>
      </c>
      <c r="D664" s="10" t="s">
        <v>15</v>
      </c>
      <c r="E664" s="10" t="s">
        <v>22</v>
      </c>
    </row>
    <row r="665" spans="2:5" x14ac:dyDescent="0.2">
      <c r="B665" s="10">
        <v>9000663</v>
      </c>
      <c r="C665" s="10" t="s">
        <v>9</v>
      </c>
      <c r="D665" s="10" t="s">
        <v>16</v>
      </c>
      <c r="E665" s="10" t="s">
        <v>21</v>
      </c>
    </row>
    <row r="666" spans="2:5" x14ac:dyDescent="0.2">
      <c r="B666" s="10">
        <v>9000664</v>
      </c>
      <c r="C666" s="10" t="s">
        <v>6</v>
      </c>
      <c r="D666" s="10" t="s">
        <v>13</v>
      </c>
      <c r="E666" s="10" t="s">
        <v>4</v>
      </c>
    </row>
    <row r="667" spans="2:5" x14ac:dyDescent="0.2">
      <c r="B667" s="10">
        <v>9000665</v>
      </c>
      <c r="C667" s="10" t="s">
        <v>11</v>
      </c>
      <c r="D667" s="10" t="s">
        <v>3</v>
      </c>
      <c r="E667" s="10" t="s">
        <v>4</v>
      </c>
    </row>
    <row r="668" spans="2:5" x14ac:dyDescent="0.2">
      <c r="B668" s="10">
        <v>9000666</v>
      </c>
      <c r="C668" s="10" t="s">
        <v>5</v>
      </c>
      <c r="D668" s="10" t="s">
        <v>19</v>
      </c>
      <c r="E668" s="10" t="s">
        <v>4</v>
      </c>
    </row>
    <row r="669" spans="2:5" x14ac:dyDescent="0.2">
      <c r="B669" s="10">
        <v>9000667</v>
      </c>
      <c r="C669" s="10" t="s">
        <v>8</v>
      </c>
      <c r="D669" s="10" t="s">
        <v>15</v>
      </c>
      <c r="E669" s="10" t="s">
        <v>22</v>
      </c>
    </row>
    <row r="670" spans="2:5" x14ac:dyDescent="0.2">
      <c r="B670" s="10">
        <v>9000668</v>
      </c>
      <c r="C670" s="10" t="s">
        <v>7</v>
      </c>
      <c r="D670" s="10" t="s">
        <v>14</v>
      </c>
      <c r="E670" s="10" t="s">
        <v>20</v>
      </c>
    </row>
    <row r="671" spans="2:5" x14ac:dyDescent="0.2">
      <c r="B671" s="10">
        <v>9000669</v>
      </c>
      <c r="C671" s="10" t="s">
        <v>2</v>
      </c>
      <c r="D671" s="10" t="s">
        <v>3</v>
      </c>
      <c r="E671" s="10" t="s">
        <v>4</v>
      </c>
    </row>
    <row r="672" spans="2:5" x14ac:dyDescent="0.2">
      <c r="B672" s="10">
        <v>9000670</v>
      </c>
      <c r="C672" s="10" t="s">
        <v>11</v>
      </c>
      <c r="D672" s="10" t="s">
        <v>3</v>
      </c>
      <c r="E672" s="10" t="s">
        <v>4</v>
      </c>
    </row>
    <row r="673" spans="2:5" x14ac:dyDescent="0.2">
      <c r="B673" s="10">
        <v>9000671</v>
      </c>
      <c r="C673" s="10" t="s">
        <v>7</v>
      </c>
      <c r="D673" s="10" t="s">
        <v>14</v>
      </c>
      <c r="E673" s="10" t="s">
        <v>20</v>
      </c>
    </row>
    <row r="674" spans="2:5" x14ac:dyDescent="0.2">
      <c r="B674" s="10">
        <v>9000672</v>
      </c>
      <c r="C674" s="10" t="s">
        <v>8</v>
      </c>
      <c r="D674" s="10" t="s">
        <v>15</v>
      </c>
      <c r="E674" s="10" t="s">
        <v>22</v>
      </c>
    </row>
    <row r="675" spans="2:5" x14ac:dyDescent="0.2">
      <c r="B675" s="10">
        <v>9000673</v>
      </c>
      <c r="C675" s="10" t="s">
        <v>7</v>
      </c>
      <c r="D675" s="10" t="s">
        <v>14</v>
      </c>
      <c r="E675" s="10" t="s">
        <v>20</v>
      </c>
    </row>
    <row r="676" spans="2:5" x14ac:dyDescent="0.2">
      <c r="B676" s="10">
        <v>9000674</v>
      </c>
      <c r="C676" s="10" t="s">
        <v>11</v>
      </c>
      <c r="D676" s="10" t="s">
        <v>3</v>
      </c>
      <c r="E676" s="10" t="s">
        <v>4</v>
      </c>
    </row>
    <row r="677" spans="2:5" x14ac:dyDescent="0.2">
      <c r="B677" s="10">
        <v>9000675</v>
      </c>
      <c r="C677" s="10" t="s">
        <v>11</v>
      </c>
      <c r="D677" s="10" t="s">
        <v>3</v>
      </c>
      <c r="E677" s="10" t="s">
        <v>4</v>
      </c>
    </row>
    <row r="678" spans="2:5" x14ac:dyDescent="0.2">
      <c r="B678" s="10">
        <v>9000676</v>
      </c>
      <c r="C678" s="10" t="s">
        <v>11</v>
      </c>
      <c r="D678" s="10" t="s">
        <v>3</v>
      </c>
      <c r="E678" s="10" t="s">
        <v>4</v>
      </c>
    </row>
    <row r="679" spans="2:5" x14ac:dyDescent="0.2">
      <c r="B679" s="10">
        <v>9000677</v>
      </c>
      <c r="C679" s="10" t="s">
        <v>10</v>
      </c>
      <c r="D679" s="10" t="s">
        <v>17</v>
      </c>
      <c r="E679" s="10" t="s">
        <v>22</v>
      </c>
    </row>
    <row r="680" spans="2:5" x14ac:dyDescent="0.2">
      <c r="B680" s="10">
        <v>9000678</v>
      </c>
      <c r="C680" s="10" t="s">
        <v>2</v>
      </c>
      <c r="D680" s="10" t="s">
        <v>3</v>
      </c>
      <c r="E680" s="10" t="s">
        <v>4</v>
      </c>
    </row>
    <row r="681" spans="2:5" x14ac:dyDescent="0.2">
      <c r="B681" s="10">
        <v>9000679</v>
      </c>
      <c r="C681" s="10" t="s">
        <v>12</v>
      </c>
      <c r="D681" s="10" t="s">
        <v>18</v>
      </c>
      <c r="E681" s="10" t="s">
        <v>23</v>
      </c>
    </row>
    <row r="682" spans="2:5" x14ac:dyDescent="0.2">
      <c r="B682" s="10">
        <v>9000680</v>
      </c>
      <c r="C682" s="10" t="s">
        <v>8</v>
      </c>
      <c r="D682" s="10" t="s">
        <v>15</v>
      </c>
      <c r="E682" s="10" t="s">
        <v>22</v>
      </c>
    </row>
    <row r="683" spans="2:5" x14ac:dyDescent="0.2">
      <c r="B683" s="10">
        <v>9000681</v>
      </c>
      <c r="C683" s="10" t="s">
        <v>2</v>
      </c>
      <c r="D683" s="10" t="s">
        <v>3</v>
      </c>
      <c r="E683" s="10" t="s">
        <v>4</v>
      </c>
    </row>
    <row r="684" spans="2:5" x14ac:dyDescent="0.2">
      <c r="B684" s="10">
        <v>9000682</v>
      </c>
      <c r="C684" s="10" t="s">
        <v>5</v>
      </c>
      <c r="D684" s="10" t="s">
        <v>19</v>
      </c>
      <c r="E684" s="10" t="s">
        <v>4</v>
      </c>
    </row>
    <row r="685" spans="2:5" x14ac:dyDescent="0.2">
      <c r="B685" s="10">
        <v>9000683</v>
      </c>
      <c r="C685" s="10" t="s">
        <v>10</v>
      </c>
      <c r="D685" s="10" t="s">
        <v>17</v>
      </c>
      <c r="E685" s="10" t="s">
        <v>22</v>
      </c>
    </row>
    <row r="686" spans="2:5" x14ac:dyDescent="0.2">
      <c r="B686" s="10">
        <v>9000684</v>
      </c>
      <c r="C686" s="10" t="s">
        <v>6</v>
      </c>
      <c r="D686" s="10" t="s">
        <v>13</v>
      </c>
      <c r="E686" s="10" t="s">
        <v>4</v>
      </c>
    </row>
    <row r="687" spans="2:5" x14ac:dyDescent="0.2">
      <c r="B687" s="10">
        <v>9000685</v>
      </c>
      <c r="C687" s="10" t="s">
        <v>6</v>
      </c>
      <c r="D687" s="10" t="s">
        <v>13</v>
      </c>
      <c r="E687" s="10" t="s">
        <v>4</v>
      </c>
    </row>
    <row r="688" spans="2:5" x14ac:dyDescent="0.2">
      <c r="B688" s="10">
        <v>9000686</v>
      </c>
      <c r="C688" s="10" t="s">
        <v>5</v>
      </c>
      <c r="D688" s="10" t="s">
        <v>19</v>
      </c>
      <c r="E688" s="10" t="s">
        <v>4</v>
      </c>
    </row>
    <row r="689" spans="2:5" x14ac:dyDescent="0.2">
      <c r="B689" s="10">
        <v>9000687</v>
      </c>
      <c r="C689" s="10" t="s">
        <v>12</v>
      </c>
      <c r="D689" s="10" t="s">
        <v>18</v>
      </c>
      <c r="E689" s="10" t="s">
        <v>23</v>
      </c>
    </row>
    <row r="690" spans="2:5" x14ac:dyDescent="0.2">
      <c r="B690" s="10">
        <v>9000688</v>
      </c>
      <c r="C690" s="10" t="s">
        <v>5</v>
      </c>
      <c r="D690" s="10" t="s">
        <v>19</v>
      </c>
      <c r="E690" s="10" t="s">
        <v>4</v>
      </c>
    </row>
    <row r="691" spans="2:5" x14ac:dyDescent="0.2">
      <c r="B691" s="10">
        <v>9000689</v>
      </c>
      <c r="C691" s="10" t="s">
        <v>6</v>
      </c>
      <c r="D691" s="10" t="s">
        <v>13</v>
      </c>
      <c r="E691" s="10" t="s">
        <v>4</v>
      </c>
    </row>
    <row r="692" spans="2:5" x14ac:dyDescent="0.2">
      <c r="B692" s="10">
        <v>9000690</v>
      </c>
      <c r="C692" s="10" t="s">
        <v>12</v>
      </c>
      <c r="D692" s="10" t="s">
        <v>18</v>
      </c>
      <c r="E692" s="10" t="s">
        <v>23</v>
      </c>
    </row>
    <row r="693" spans="2:5" x14ac:dyDescent="0.2">
      <c r="B693" s="10">
        <v>9000691</v>
      </c>
      <c r="C693" s="10" t="s">
        <v>9</v>
      </c>
      <c r="D693" s="10" t="s">
        <v>16</v>
      </c>
      <c r="E693" s="10" t="s">
        <v>21</v>
      </c>
    </row>
    <row r="694" spans="2:5" x14ac:dyDescent="0.2">
      <c r="B694" s="10">
        <v>9000692</v>
      </c>
      <c r="C694" s="10" t="s">
        <v>11</v>
      </c>
      <c r="D694" s="10" t="s">
        <v>3</v>
      </c>
      <c r="E694" s="10" t="s">
        <v>4</v>
      </c>
    </row>
    <row r="695" spans="2:5" x14ac:dyDescent="0.2">
      <c r="B695" s="10">
        <v>9000693</v>
      </c>
      <c r="C695" s="10" t="s">
        <v>11</v>
      </c>
      <c r="D695" s="10" t="s">
        <v>3</v>
      </c>
      <c r="E695" s="10" t="s">
        <v>4</v>
      </c>
    </row>
    <row r="696" spans="2:5" x14ac:dyDescent="0.2">
      <c r="B696" s="10">
        <v>9000694</v>
      </c>
      <c r="C696" s="10" t="s">
        <v>11</v>
      </c>
      <c r="D696" s="10" t="s">
        <v>3</v>
      </c>
      <c r="E696" s="10" t="s">
        <v>4</v>
      </c>
    </row>
    <row r="697" spans="2:5" x14ac:dyDescent="0.2">
      <c r="B697" s="10">
        <v>9000695</v>
      </c>
      <c r="C697" s="10" t="s">
        <v>9</v>
      </c>
      <c r="D697" s="10" t="s">
        <v>16</v>
      </c>
      <c r="E697" s="10" t="s">
        <v>21</v>
      </c>
    </row>
    <row r="698" spans="2:5" x14ac:dyDescent="0.2">
      <c r="B698" s="10">
        <v>9000696</v>
      </c>
      <c r="C698" s="10" t="s">
        <v>7</v>
      </c>
      <c r="D698" s="10" t="s">
        <v>14</v>
      </c>
      <c r="E698" s="10" t="s">
        <v>20</v>
      </c>
    </row>
    <row r="699" spans="2:5" x14ac:dyDescent="0.2">
      <c r="B699" s="10">
        <v>9000697</v>
      </c>
      <c r="C699" s="10" t="s">
        <v>7</v>
      </c>
      <c r="D699" s="10" t="s">
        <v>14</v>
      </c>
      <c r="E699" s="10" t="s">
        <v>20</v>
      </c>
    </row>
    <row r="700" spans="2:5" x14ac:dyDescent="0.2">
      <c r="B700" s="10">
        <v>9000698</v>
      </c>
      <c r="C700" s="10" t="s">
        <v>11</v>
      </c>
      <c r="D700" s="10" t="s">
        <v>3</v>
      </c>
      <c r="E700" s="10" t="s">
        <v>4</v>
      </c>
    </row>
    <row r="701" spans="2:5" x14ac:dyDescent="0.2">
      <c r="B701" s="10">
        <v>9000699</v>
      </c>
      <c r="C701" s="10" t="s">
        <v>11</v>
      </c>
      <c r="D701" s="10" t="s">
        <v>3</v>
      </c>
      <c r="E701" s="10" t="s">
        <v>4</v>
      </c>
    </row>
    <row r="702" spans="2:5" x14ac:dyDescent="0.2">
      <c r="B702" s="10">
        <v>9000700</v>
      </c>
      <c r="C702" s="10" t="s">
        <v>5</v>
      </c>
      <c r="D702" s="10" t="s">
        <v>19</v>
      </c>
      <c r="E702" s="10" t="s">
        <v>4</v>
      </c>
    </row>
    <row r="703" spans="2:5" x14ac:dyDescent="0.2">
      <c r="B703" s="10">
        <v>9000701</v>
      </c>
      <c r="C703" s="10" t="s">
        <v>7</v>
      </c>
      <c r="D703" s="10" t="s">
        <v>14</v>
      </c>
      <c r="E703" s="10" t="s">
        <v>20</v>
      </c>
    </row>
    <row r="704" spans="2:5" x14ac:dyDescent="0.2">
      <c r="B704" s="10">
        <v>9000702</v>
      </c>
      <c r="C704" s="10" t="s">
        <v>7</v>
      </c>
      <c r="D704" s="10" t="s">
        <v>14</v>
      </c>
      <c r="E704" s="10" t="s">
        <v>20</v>
      </c>
    </row>
    <row r="705" spans="2:5" x14ac:dyDescent="0.2">
      <c r="B705" s="10">
        <v>9000703</v>
      </c>
      <c r="C705" s="10" t="s">
        <v>9</v>
      </c>
      <c r="D705" s="10" t="s">
        <v>16</v>
      </c>
      <c r="E705" s="10" t="s">
        <v>21</v>
      </c>
    </row>
    <row r="706" spans="2:5" x14ac:dyDescent="0.2">
      <c r="B706" s="10">
        <v>9000704</v>
      </c>
      <c r="C706" s="10" t="s">
        <v>6</v>
      </c>
      <c r="D706" s="10" t="s">
        <v>13</v>
      </c>
      <c r="E706" s="10" t="s">
        <v>4</v>
      </c>
    </row>
    <row r="707" spans="2:5" x14ac:dyDescent="0.2">
      <c r="B707" s="10">
        <v>9000705</v>
      </c>
      <c r="C707" s="10" t="s">
        <v>6</v>
      </c>
      <c r="D707" s="10" t="s">
        <v>13</v>
      </c>
      <c r="E707" s="10" t="s">
        <v>4</v>
      </c>
    </row>
    <row r="708" spans="2:5" x14ac:dyDescent="0.2">
      <c r="B708" s="10">
        <v>9000706</v>
      </c>
      <c r="C708" s="10" t="s">
        <v>2</v>
      </c>
      <c r="D708" s="10" t="s">
        <v>3</v>
      </c>
      <c r="E708" s="10" t="s">
        <v>4</v>
      </c>
    </row>
    <row r="709" spans="2:5" x14ac:dyDescent="0.2">
      <c r="B709" s="10">
        <v>9000707</v>
      </c>
      <c r="C709" s="10" t="s">
        <v>7</v>
      </c>
      <c r="D709" s="10" t="s">
        <v>14</v>
      </c>
      <c r="E709" s="10" t="s">
        <v>20</v>
      </c>
    </row>
    <row r="710" spans="2:5" x14ac:dyDescent="0.2">
      <c r="B710" s="10">
        <v>9000708</v>
      </c>
      <c r="C710" s="10" t="s">
        <v>7</v>
      </c>
      <c r="D710" s="10" t="s">
        <v>14</v>
      </c>
      <c r="E710" s="10" t="s">
        <v>20</v>
      </c>
    </row>
    <row r="711" spans="2:5" x14ac:dyDescent="0.2">
      <c r="B711" s="10">
        <v>9000709</v>
      </c>
      <c r="C711" s="10" t="s">
        <v>2</v>
      </c>
      <c r="D711" s="10" t="s">
        <v>3</v>
      </c>
      <c r="E711" s="10" t="s">
        <v>4</v>
      </c>
    </row>
    <row r="712" spans="2:5" x14ac:dyDescent="0.2">
      <c r="B712" s="10">
        <v>9000710</v>
      </c>
      <c r="C712" s="10" t="s">
        <v>11</v>
      </c>
      <c r="D712" s="10" t="s">
        <v>3</v>
      </c>
      <c r="E712" s="10" t="s">
        <v>4</v>
      </c>
    </row>
    <row r="713" spans="2:5" x14ac:dyDescent="0.2">
      <c r="B713" s="10">
        <v>9000711</v>
      </c>
      <c r="C713" s="10" t="s">
        <v>8</v>
      </c>
      <c r="D713" s="10" t="s">
        <v>15</v>
      </c>
      <c r="E713" s="10" t="s">
        <v>22</v>
      </c>
    </row>
    <row r="714" spans="2:5" x14ac:dyDescent="0.2">
      <c r="B714" s="10">
        <v>9000712</v>
      </c>
      <c r="C714" s="10" t="s">
        <v>8</v>
      </c>
      <c r="D714" s="10" t="s">
        <v>15</v>
      </c>
      <c r="E714" s="10" t="s">
        <v>22</v>
      </c>
    </row>
    <row r="715" spans="2:5" x14ac:dyDescent="0.2">
      <c r="B715" s="10">
        <v>9000713</v>
      </c>
      <c r="C715" s="10" t="s">
        <v>12</v>
      </c>
      <c r="D715" s="10" t="s">
        <v>18</v>
      </c>
      <c r="E715" s="10" t="s">
        <v>23</v>
      </c>
    </row>
    <row r="716" spans="2:5" x14ac:dyDescent="0.2">
      <c r="B716" s="10">
        <v>9000714</v>
      </c>
      <c r="C716" s="10" t="s">
        <v>8</v>
      </c>
      <c r="D716" s="10" t="s">
        <v>15</v>
      </c>
      <c r="E716" s="10" t="s">
        <v>22</v>
      </c>
    </row>
    <row r="717" spans="2:5" x14ac:dyDescent="0.2">
      <c r="B717" s="10">
        <v>9000715</v>
      </c>
      <c r="C717" s="10" t="s">
        <v>2</v>
      </c>
      <c r="D717" s="10" t="s">
        <v>3</v>
      </c>
      <c r="E717" s="10" t="s">
        <v>4</v>
      </c>
    </row>
    <row r="718" spans="2:5" x14ac:dyDescent="0.2">
      <c r="B718" s="10">
        <v>9000716</v>
      </c>
      <c r="C718" s="10" t="s">
        <v>2</v>
      </c>
      <c r="D718" s="10" t="s">
        <v>3</v>
      </c>
      <c r="E718" s="10" t="s">
        <v>4</v>
      </c>
    </row>
    <row r="719" spans="2:5" x14ac:dyDescent="0.2">
      <c r="B719" s="10">
        <v>9000717</v>
      </c>
      <c r="C719" s="10" t="s">
        <v>5</v>
      </c>
      <c r="D719" s="10" t="s">
        <v>19</v>
      </c>
      <c r="E719" s="10" t="s">
        <v>4</v>
      </c>
    </row>
    <row r="720" spans="2:5" x14ac:dyDescent="0.2">
      <c r="B720" s="10">
        <v>9000718</v>
      </c>
      <c r="C720" s="10" t="s">
        <v>6</v>
      </c>
      <c r="D720" s="10" t="s">
        <v>13</v>
      </c>
      <c r="E720" s="10" t="s">
        <v>4</v>
      </c>
    </row>
    <row r="721" spans="2:5" x14ac:dyDescent="0.2">
      <c r="B721" s="10">
        <v>9000719</v>
      </c>
      <c r="C721" s="10" t="s">
        <v>6</v>
      </c>
      <c r="D721" s="10" t="s">
        <v>13</v>
      </c>
      <c r="E721" s="10" t="s">
        <v>4</v>
      </c>
    </row>
    <row r="722" spans="2:5" x14ac:dyDescent="0.2">
      <c r="B722" s="10">
        <v>9000720</v>
      </c>
      <c r="C722" s="10" t="s">
        <v>7</v>
      </c>
      <c r="D722" s="10" t="s">
        <v>14</v>
      </c>
      <c r="E722" s="10" t="s">
        <v>20</v>
      </c>
    </row>
    <row r="723" spans="2:5" x14ac:dyDescent="0.2">
      <c r="B723" s="10">
        <v>9000721</v>
      </c>
      <c r="C723" s="10" t="s">
        <v>9</v>
      </c>
      <c r="D723" s="10" t="s">
        <v>16</v>
      </c>
      <c r="E723" s="10" t="s">
        <v>21</v>
      </c>
    </row>
    <row r="724" spans="2:5" x14ac:dyDescent="0.2">
      <c r="B724" s="10">
        <v>9000722</v>
      </c>
      <c r="C724" s="10" t="s">
        <v>2</v>
      </c>
      <c r="D724" s="10" t="s">
        <v>3</v>
      </c>
      <c r="E724" s="10" t="s">
        <v>4</v>
      </c>
    </row>
    <row r="725" spans="2:5" x14ac:dyDescent="0.2">
      <c r="B725" s="10">
        <v>9000723</v>
      </c>
      <c r="C725" s="10" t="s">
        <v>11</v>
      </c>
      <c r="D725" s="10" t="s">
        <v>3</v>
      </c>
      <c r="E725" s="10" t="s">
        <v>4</v>
      </c>
    </row>
    <row r="726" spans="2:5" x14ac:dyDescent="0.2">
      <c r="B726" s="10">
        <v>9000724</v>
      </c>
      <c r="C726" s="10" t="s">
        <v>2</v>
      </c>
      <c r="D726" s="10" t="s">
        <v>3</v>
      </c>
      <c r="E726" s="10" t="s">
        <v>4</v>
      </c>
    </row>
    <row r="727" spans="2:5" x14ac:dyDescent="0.2">
      <c r="B727" s="10">
        <v>9000725</v>
      </c>
      <c r="C727" s="10" t="s">
        <v>12</v>
      </c>
      <c r="D727" s="10" t="s">
        <v>18</v>
      </c>
      <c r="E727" s="10" t="s">
        <v>23</v>
      </c>
    </row>
    <row r="728" spans="2:5" x14ac:dyDescent="0.2">
      <c r="B728" s="10">
        <v>9000726</v>
      </c>
      <c r="C728" s="10" t="s">
        <v>9</v>
      </c>
      <c r="D728" s="10" t="s">
        <v>16</v>
      </c>
      <c r="E728" s="10" t="s">
        <v>21</v>
      </c>
    </row>
    <row r="729" spans="2:5" x14ac:dyDescent="0.2">
      <c r="B729" s="10">
        <v>9000727</v>
      </c>
      <c r="C729" s="10" t="s">
        <v>10</v>
      </c>
      <c r="D729" s="10" t="s">
        <v>17</v>
      </c>
      <c r="E729" s="10" t="s">
        <v>22</v>
      </c>
    </row>
    <row r="730" spans="2:5" x14ac:dyDescent="0.2">
      <c r="B730" s="10">
        <v>9000728</v>
      </c>
      <c r="C730" s="10" t="s">
        <v>11</v>
      </c>
      <c r="D730" s="10" t="s">
        <v>3</v>
      </c>
      <c r="E730" s="10" t="s">
        <v>4</v>
      </c>
    </row>
    <row r="731" spans="2:5" x14ac:dyDescent="0.2">
      <c r="B731" s="10">
        <v>9000729</v>
      </c>
      <c r="C731" s="10" t="s">
        <v>7</v>
      </c>
      <c r="D731" s="10" t="s">
        <v>14</v>
      </c>
      <c r="E731" s="10" t="s">
        <v>20</v>
      </c>
    </row>
    <row r="732" spans="2:5" x14ac:dyDescent="0.2">
      <c r="B732" s="10">
        <v>9000730</v>
      </c>
      <c r="C732" s="10" t="s">
        <v>8</v>
      </c>
      <c r="D732" s="10" t="s">
        <v>15</v>
      </c>
      <c r="E732" s="10" t="s">
        <v>22</v>
      </c>
    </row>
    <row r="733" spans="2:5" x14ac:dyDescent="0.2">
      <c r="B733" s="10">
        <v>9000731</v>
      </c>
      <c r="C733" s="10" t="s">
        <v>11</v>
      </c>
      <c r="D733" s="10" t="s">
        <v>3</v>
      </c>
      <c r="E733" s="10" t="s">
        <v>4</v>
      </c>
    </row>
    <row r="734" spans="2:5" x14ac:dyDescent="0.2">
      <c r="B734" s="10">
        <v>9000732</v>
      </c>
      <c r="C734" s="10" t="s">
        <v>6</v>
      </c>
      <c r="D734" s="10" t="s">
        <v>13</v>
      </c>
      <c r="E734" s="10" t="s">
        <v>4</v>
      </c>
    </row>
    <row r="735" spans="2:5" x14ac:dyDescent="0.2">
      <c r="B735" s="10">
        <v>9000733</v>
      </c>
      <c r="C735" s="10" t="s">
        <v>12</v>
      </c>
      <c r="D735" s="10" t="s">
        <v>18</v>
      </c>
      <c r="E735" s="10" t="s">
        <v>23</v>
      </c>
    </row>
    <row r="736" spans="2:5" x14ac:dyDescent="0.2">
      <c r="B736" s="10">
        <v>9000734</v>
      </c>
      <c r="C736" s="10" t="s">
        <v>5</v>
      </c>
      <c r="D736" s="10" t="s">
        <v>19</v>
      </c>
      <c r="E736" s="10" t="s">
        <v>4</v>
      </c>
    </row>
    <row r="737" spans="2:5" x14ac:dyDescent="0.2">
      <c r="B737" s="10">
        <v>9000735</v>
      </c>
      <c r="C737" s="10" t="s">
        <v>10</v>
      </c>
      <c r="D737" s="10" t="s">
        <v>17</v>
      </c>
      <c r="E737" s="10" t="s">
        <v>22</v>
      </c>
    </row>
    <row r="738" spans="2:5" x14ac:dyDescent="0.2">
      <c r="B738" s="10">
        <v>9000736</v>
      </c>
      <c r="C738" s="10" t="s">
        <v>12</v>
      </c>
      <c r="D738" s="10" t="s">
        <v>18</v>
      </c>
      <c r="E738" s="10" t="s">
        <v>23</v>
      </c>
    </row>
    <row r="739" spans="2:5" x14ac:dyDescent="0.2">
      <c r="B739" s="10">
        <v>9000737</v>
      </c>
      <c r="C739" s="10" t="s">
        <v>7</v>
      </c>
      <c r="D739" s="10" t="s">
        <v>14</v>
      </c>
      <c r="E739" s="10" t="s">
        <v>20</v>
      </c>
    </row>
    <row r="740" spans="2:5" x14ac:dyDescent="0.2">
      <c r="B740" s="10">
        <v>9000738</v>
      </c>
      <c r="C740" s="10" t="s">
        <v>10</v>
      </c>
      <c r="D740" s="10" t="s">
        <v>17</v>
      </c>
      <c r="E740" s="10" t="s">
        <v>22</v>
      </c>
    </row>
    <row r="741" spans="2:5" x14ac:dyDescent="0.2">
      <c r="B741" s="10">
        <v>9000739</v>
      </c>
      <c r="C741" s="10" t="s">
        <v>6</v>
      </c>
      <c r="D741" s="10" t="s">
        <v>13</v>
      </c>
      <c r="E741" s="10" t="s">
        <v>4</v>
      </c>
    </row>
    <row r="742" spans="2:5" x14ac:dyDescent="0.2">
      <c r="B742" s="10">
        <v>9000740</v>
      </c>
      <c r="C742" s="10" t="s">
        <v>10</v>
      </c>
      <c r="D742" s="10" t="s">
        <v>17</v>
      </c>
      <c r="E742" s="10" t="s">
        <v>22</v>
      </c>
    </row>
    <row r="743" spans="2:5" x14ac:dyDescent="0.2">
      <c r="B743" s="10">
        <v>9000741</v>
      </c>
      <c r="C743" s="10" t="s">
        <v>6</v>
      </c>
      <c r="D743" s="10" t="s">
        <v>13</v>
      </c>
      <c r="E743" s="10" t="s">
        <v>4</v>
      </c>
    </row>
    <row r="744" spans="2:5" x14ac:dyDescent="0.2">
      <c r="B744" s="10">
        <v>9000742</v>
      </c>
      <c r="C744" s="10" t="s">
        <v>8</v>
      </c>
      <c r="D744" s="10" t="s">
        <v>15</v>
      </c>
      <c r="E744" s="10" t="s">
        <v>22</v>
      </c>
    </row>
    <row r="745" spans="2:5" x14ac:dyDescent="0.2">
      <c r="B745" s="10">
        <v>9000743</v>
      </c>
      <c r="C745" s="10" t="s">
        <v>7</v>
      </c>
      <c r="D745" s="10" t="s">
        <v>14</v>
      </c>
      <c r="E745" s="10" t="s">
        <v>20</v>
      </c>
    </row>
    <row r="746" spans="2:5" x14ac:dyDescent="0.2">
      <c r="B746" s="10">
        <v>9000744</v>
      </c>
      <c r="C746" s="10" t="s">
        <v>2</v>
      </c>
      <c r="D746" s="10" t="s">
        <v>3</v>
      </c>
      <c r="E746" s="10" t="s">
        <v>4</v>
      </c>
    </row>
    <row r="747" spans="2:5" x14ac:dyDescent="0.2">
      <c r="B747" s="10">
        <v>9000745</v>
      </c>
      <c r="C747" s="10" t="s">
        <v>5</v>
      </c>
      <c r="D747" s="10" t="s">
        <v>19</v>
      </c>
      <c r="E747" s="10" t="s">
        <v>4</v>
      </c>
    </row>
    <row r="748" spans="2:5" x14ac:dyDescent="0.2">
      <c r="B748" s="10">
        <v>9000746</v>
      </c>
      <c r="C748" s="10" t="s">
        <v>9</v>
      </c>
      <c r="D748" s="10" t="s">
        <v>16</v>
      </c>
      <c r="E748" s="10" t="s">
        <v>21</v>
      </c>
    </row>
    <row r="749" spans="2:5" x14ac:dyDescent="0.2">
      <c r="B749" s="10">
        <v>9000747</v>
      </c>
      <c r="C749" s="10" t="s">
        <v>8</v>
      </c>
      <c r="D749" s="10" t="s">
        <v>15</v>
      </c>
      <c r="E749" s="10" t="s">
        <v>22</v>
      </c>
    </row>
    <row r="750" spans="2:5" x14ac:dyDescent="0.2">
      <c r="B750" s="10">
        <v>9000748</v>
      </c>
      <c r="C750" s="10" t="s">
        <v>7</v>
      </c>
      <c r="D750" s="10" t="s">
        <v>14</v>
      </c>
      <c r="E750" s="10" t="s">
        <v>20</v>
      </c>
    </row>
    <row r="751" spans="2:5" x14ac:dyDescent="0.2">
      <c r="B751" s="10">
        <v>9000749</v>
      </c>
      <c r="C751" s="10" t="s">
        <v>12</v>
      </c>
      <c r="D751" s="10" t="s">
        <v>18</v>
      </c>
      <c r="E751" s="10" t="s">
        <v>23</v>
      </c>
    </row>
    <row r="752" spans="2:5" x14ac:dyDescent="0.2">
      <c r="B752" s="10">
        <v>9000750</v>
      </c>
      <c r="C752" s="10" t="s">
        <v>11</v>
      </c>
      <c r="D752" s="10" t="s">
        <v>3</v>
      </c>
      <c r="E752" s="10" t="s">
        <v>4</v>
      </c>
    </row>
    <row r="753" spans="2:5" x14ac:dyDescent="0.2">
      <c r="B753" s="10">
        <v>9000751</v>
      </c>
      <c r="C753" s="10" t="s">
        <v>12</v>
      </c>
      <c r="D753" s="10" t="s">
        <v>18</v>
      </c>
      <c r="E753" s="10" t="s">
        <v>23</v>
      </c>
    </row>
    <row r="754" spans="2:5" x14ac:dyDescent="0.2">
      <c r="B754" s="10">
        <v>9000752</v>
      </c>
      <c r="C754" s="10" t="s">
        <v>11</v>
      </c>
      <c r="D754" s="10" t="s">
        <v>3</v>
      </c>
      <c r="E754" s="10" t="s">
        <v>4</v>
      </c>
    </row>
    <row r="755" spans="2:5" x14ac:dyDescent="0.2">
      <c r="B755" s="10">
        <v>9000753</v>
      </c>
      <c r="C755" s="10" t="s">
        <v>10</v>
      </c>
      <c r="D755" s="10" t="s">
        <v>17</v>
      </c>
      <c r="E755" s="10" t="s">
        <v>22</v>
      </c>
    </row>
    <row r="756" spans="2:5" x14ac:dyDescent="0.2">
      <c r="B756" s="10">
        <v>9000754</v>
      </c>
      <c r="C756" s="10" t="s">
        <v>8</v>
      </c>
      <c r="D756" s="10" t="s">
        <v>15</v>
      </c>
      <c r="E756" s="10" t="s">
        <v>22</v>
      </c>
    </row>
    <row r="757" spans="2:5" x14ac:dyDescent="0.2">
      <c r="B757" s="10">
        <v>9000755</v>
      </c>
      <c r="C757" s="10" t="s">
        <v>12</v>
      </c>
      <c r="D757" s="10" t="s">
        <v>18</v>
      </c>
      <c r="E757" s="10" t="s">
        <v>23</v>
      </c>
    </row>
    <row r="758" spans="2:5" x14ac:dyDescent="0.2">
      <c r="B758" s="10">
        <v>9000756</v>
      </c>
      <c r="C758" s="10" t="s">
        <v>2</v>
      </c>
      <c r="D758" s="10" t="s">
        <v>3</v>
      </c>
      <c r="E758" s="10" t="s">
        <v>4</v>
      </c>
    </row>
    <row r="759" spans="2:5" x14ac:dyDescent="0.2">
      <c r="B759" s="10">
        <v>9000757</v>
      </c>
      <c r="C759" s="10" t="s">
        <v>12</v>
      </c>
      <c r="D759" s="10" t="s">
        <v>18</v>
      </c>
      <c r="E759" s="10" t="s">
        <v>23</v>
      </c>
    </row>
    <row r="760" spans="2:5" x14ac:dyDescent="0.2">
      <c r="B760" s="10">
        <v>9000758</v>
      </c>
      <c r="C760" s="10" t="s">
        <v>5</v>
      </c>
      <c r="D760" s="10" t="s">
        <v>19</v>
      </c>
      <c r="E760" s="10" t="s">
        <v>4</v>
      </c>
    </row>
    <row r="761" spans="2:5" x14ac:dyDescent="0.2">
      <c r="B761" s="10">
        <v>9000759</v>
      </c>
      <c r="C761" s="10" t="s">
        <v>10</v>
      </c>
      <c r="D761" s="10" t="s">
        <v>17</v>
      </c>
      <c r="E761" s="10" t="s">
        <v>22</v>
      </c>
    </row>
    <row r="762" spans="2:5" x14ac:dyDescent="0.2">
      <c r="B762" s="10">
        <v>9000760</v>
      </c>
      <c r="C762" s="10" t="s">
        <v>11</v>
      </c>
      <c r="D762" s="10" t="s">
        <v>3</v>
      </c>
      <c r="E762" s="10" t="s">
        <v>4</v>
      </c>
    </row>
    <row r="763" spans="2:5" x14ac:dyDescent="0.2">
      <c r="B763" s="10">
        <v>9000761</v>
      </c>
      <c r="C763" s="10" t="s">
        <v>6</v>
      </c>
      <c r="D763" s="10" t="s">
        <v>13</v>
      </c>
      <c r="E763" s="10" t="s">
        <v>4</v>
      </c>
    </row>
    <row r="764" spans="2:5" x14ac:dyDescent="0.2">
      <c r="B764" s="10">
        <v>9000762</v>
      </c>
      <c r="C764" s="10" t="s">
        <v>9</v>
      </c>
      <c r="D764" s="10" t="s">
        <v>16</v>
      </c>
      <c r="E764" s="10" t="s">
        <v>21</v>
      </c>
    </row>
    <row r="765" spans="2:5" x14ac:dyDescent="0.2">
      <c r="B765" s="10">
        <v>9000763</v>
      </c>
      <c r="C765" s="10" t="s">
        <v>6</v>
      </c>
      <c r="D765" s="10" t="s">
        <v>13</v>
      </c>
      <c r="E765" s="10" t="s">
        <v>4</v>
      </c>
    </row>
    <row r="766" spans="2:5" x14ac:dyDescent="0.2">
      <c r="B766" s="10">
        <v>9000764</v>
      </c>
      <c r="C766" s="10" t="s">
        <v>11</v>
      </c>
      <c r="D766" s="10" t="s">
        <v>3</v>
      </c>
      <c r="E766" s="10" t="s">
        <v>4</v>
      </c>
    </row>
    <row r="767" spans="2:5" x14ac:dyDescent="0.2">
      <c r="B767" s="10">
        <v>9000765</v>
      </c>
      <c r="C767" s="10" t="s">
        <v>11</v>
      </c>
      <c r="D767" s="10" t="s">
        <v>3</v>
      </c>
      <c r="E767" s="10" t="s">
        <v>4</v>
      </c>
    </row>
    <row r="768" spans="2:5" x14ac:dyDescent="0.2">
      <c r="B768" s="10">
        <v>9000766</v>
      </c>
      <c r="C768" s="10" t="s">
        <v>12</v>
      </c>
      <c r="D768" s="10" t="s">
        <v>18</v>
      </c>
      <c r="E768" s="10" t="s">
        <v>23</v>
      </c>
    </row>
    <row r="769" spans="2:5" x14ac:dyDescent="0.2">
      <c r="B769" s="10">
        <v>9000767</v>
      </c>
      <c r="C769" s="10" t="s">
        <v>7</v>
      </c>
      <c r="D769" s="10" t="s">
        <v>14</v>
      </c>
      <c r="E769" s="10" t="s">
        <v>20</v>
      </c>
    </row>
    <row r="770" spans="2:5" x14ac:dyDescent="0.2">
      <c r="B770" s="10">
        <v>9000768</v>
      </c>
      <c r="C770" s="10" t="s">
        <v>8</v>
      </c>
      <c r="D770" s="10" t="s">
        <v>15</v>
      </c>
      <c r="E770" s="10" t="s">
        <v>22</v>
      </c>
    </row>
    <row r="771" spans="2:5" x14ac:dyDescent="0.2">
      <c r="B771" s="10">
        <v>9000769</v>
      </c>
      <c r="C771" s="10" t="s">
        <v>11</v>
      </c>
      <c r="D771" s="10" t="s">
        <v>3</v>
      </c>
      <c r="E771" s="10" t="s">
        <v>4</v>
      </c>
    </row>
    <row r="772" spans="2:5" x14ac:dyDescent="0.2">
      <c r="B772" s="10">
        <v>9000770</v>
      </c>
      <c r="C772" s="10" t="s">
        <v>5</v>
      </c>
      <c r="D772" s="10" t="s">
        <v>19</v>
      </c>
      <c r="E772" s="10" t="s">
        <v>4</v>
      </c>
    </row>
    <row r="773" spans="2:5" x14ac:dyDescent="0.2">
      <c r="B773" s="10">
        <v>9000771</v>
      </c>
      <c r="C773" s="10" t="s">
        <v>5</v>
      </c>
      <c r="D773" s="10" t="s">
        <v>19</v>
      </c>
      <c r="E773" s="10" t="s">
        <v>4</v>
      </c>
    </row>
    <row r="774" spans="2:5" x14ac:dyDescent="0.2">
      <c r="B774" s="10">
        <v>9000772</v>
      </c>
      <c r="C774" s="10" t="s">
        <v>9</v>
      </c>
      <c r="D774" s="10" t="s">
        <v>16</v>
      </c>
      <c r="E774" s="10" t="s">
        <v>21</v>
      </c>
    </row>
    <row r="775" spans="2:5" x14ac:dyDescent="0.2">
      <c r="B775" s="10">
        <v>9000773</v>
      </c>
      <c r="C775" s="10" t="s">
        <v>5</v>
      </c>
      <c r="D775" s="10" t="s">
        <v>19</v>
      </c>
      <c r="E775" s="10" t="s">
        <v>4</v>
      </c>
    </row>
    <row r="776" spans="2:5" x14ac:dyDescent="0.2">
      <c r="B776" s="10">
        <v>9000774</v>
      </c>
      <c r="C776" s="10" t="s">
        <v>6</v>
      </c>
      <c r="D776" s="10" t="s">
        <v>13</v>
      </c>
      <c r="E776" s="10" t="s">
        <v>4</v>
      </c>
    </row>
    <row r="777" spans="2:5" x14ac:dyDescent="0.2">
      <c r="B777" s="10">
        <v>9000775</v>
      </c>
      <c r="C777" s="10" t="s">
        <v>5</v>
      </c>
      <c r="D777" s="10" t="s">
        <v>19</v>
      </c>
      <c r="E777" s="10" t="s">
        <v>4</v>
      </c>
    </row>
    <row r="778" spans="2:5" x14ac:dyDescent="0.2">
      <c r="B778" s="10">
        <v>9000776</v>
      </c>
      <c r="C778" s="10" t="s">
        <v>8</v>
      </c>
      <c r="D778" s="10" t="s">
        <v>15</v>
      </c>
      <c r="E778" s="10" t="s">
        <v>22</v>
      </c>
    </row>
    <row r="779" spans="2:5" x14ac:dyDescent="0.2">
      <c r="B779" s="10">
        <v>9000777</v>
      </c>
      <c r="C779" s="10" t="s">
        <v>10</v>
      </c>
      <c r="D779" s="10" t="s">
        <v>17</v>
      </c>
      <c r="E779" s="10" t="s">
        <v>22</v>
      </c>
    </row>
    <row r="780" spans="2:5" x14ac:dyDescent="0.2">
      <c r="B780" s="10">
        <v>9000778</v>
      </c>
      <c r="C780" s="10" t="s">
        <v>8</v>
      </c>
      <c r="D780" s="10" t="s">
        <v>15</v>
      </c>
      <c r="E780" s="10" t="s">
        <v>22</v>
      </c>
    </row>
    <row r="781" spans="2:5" x14ac:dyDescent="0.2">
      <c r="B781" s="10">
        <v>9000779</v>
      </c>
      <c r="C781" s="10" t="s">
        <v>9</v>
      </c>
      <c r="D781" s="10" t="s">
        <v>16</v>
      </c>
      <c r="E781" s="10" t="s">
        <v>21</v>
      </c>
    </row>
    <row r="782" spans="2:5" x14ac:dyDescent="0.2">
      <c r="B782" s="10">
        <v>9000780</v>
      </c>
      <c r="C782" s="10" t="s">
        <v>12</v>
      </c>
      <c r="D782" s="10" t="s">
        <v>18</v>
      </c>
      <c r="E782" s="10" t="s">
        <v>23</v>
      </c>
    </row>
    <row r="783" spans="2:5" x14ac:dyDescent="0.2">
      <c r="B783" s="10">
        <v>9000781</v>
      </c>
      <c r="C783" s="10" t="s">
        <v>9</v>
      </c>
      <c r="D783" s="10" t="s">
        <v>16</v>
      </c>
      <c r="E783" s="10" t="s">
        <v>21</v>
      </c>
    </row>
    <row r="784" spans="2:5" x14ac:dyDescent="0.2">
      <c r="B784" s="10">
        <v>9000782</v>
      </c>
      <c r="C784" s="10" t="s">
        <v>10</v>
      </c>
      <c r="D784" s="10" t="s">
        <v>17</v>
      </c>
      <c r="E784" s="10" t="s">
        <v>22</v>
      </c>
    </row>
    <row r="785" spans="2:5" x14ac:dyDescent="0.2">
      <c r="B785" s="10">
        <v>9000783</v>
      </c>
      <c r="C785" s="10" t="s">
        <v>12</v>
      </c>
      <c r="D785" s="10" t="s">
        <v>18</v>
      </c>
      <c r="E785" s="10" t="s">
        <v>23</v>
      </c>
    </row>
    <row r="786" spans="2:5" x14ac:dyDescent="0.2">
      <c r="B786" s="10">
        <v>9000784</v>
      </c>
      <c r="C786" s="10" t="s">
        <v>6</v>
      </c>
      <c r="D786" s="10" t="s">
        <v>13</v>
      </c>
      <c r="E786" s="10" t="s">
        <v>4</v>
      </c>
    </row>
    <row r="787" spans="2:5" x14ac:dyDescent="0.2">
      <c r="B787" s="10">
        <v>9000785</v>
      </c>
      <c r="C787" s="10" t="s">
        <v>7</v>
      </c>
      <c r="D787" s="10" t="s">
        <v>14</v>
      </c>
      <c r="E787" s="10" t="s">
        <v>20</v>
      </c>
    </row>
    <row r="788" spans="2:5" x14ac:dyDescent="0.2">
      <c r="B788" s="10">
        <v>9000786</v>
      </c>
      <c r="C788" s="10" t="s">
        <v>5</v>
      </c>
      <c r="D788" s="10" t="s">
        <v>19</v>
      </c>
      <c r="E788" s="10" t="s">
        <v>4</v>
      </c>
    </row>
    <row r="789" spans="2:5" x14ac:dyDescent="0.2">
      <c r="B789" s="10">
        <v>9000787</v>
      </c>
      <c r="C789" s="10" t="s">
        <v>8</v>
      </c>
      <c r="D789" s="10" t="s">
        <v>15</v>
      </c>
      <c r="E789" s="10" t="s">
        <v>22</v>
      </c>
    </row>
    <row r="790" spans="2:5" x14ac:dyDescent="0.2">
      <c r="B790" s="10">
        <v>9000788</v>
      </c>
      <c r="C790" s="10" t="s">
        <v>10</v>
      </c>
      <c r="D790" s="10" t="s">
        <v>17</v>
      </c>
      <c r="E790" s="10" t="s">
        <v>22</v>
      </c>
    </row>
    <row r="791" spans="2:5" x14ac:dyDescent="0.2">
      <c r="B791" s="10">
        <v>9000789</v>
      </c>
      <c r="C791" s="10" t="s">
        <v>10</v>
      </c>
      <c r="D791" s="10" t="s">
        <v>17</v>
      </c>
      <c r="E791" s="10" t="s">
        <v>22</v>
      </c>
    </row>
    <row r="792" spans="2:5" x14ac:dyDescent="0.2">
      <c r="B792" s="10">
        <v>9000790</v>
      </c>
      <c r="C792" s="10" t="s">
        <v>2</v>
      </c>
      <c r="D792" s="10" t="s">
        <v>3</v>
      </c>
      <c r="E792" s="10" t="s">
        <v>4</v>
      </c>
    </row>
    <row r="793" spans="2:5" x14ac:dyDescent="0.2">
      <c r="B793" s="10">
        <v>9000791</v>
      </c>
      <c r="C793" s="10" t="s">
        <v>2</v>
      </c>
      <c r="D793" s="10" t="s">
        <v>3</v>
      </c>
      <c r="E793" s="10" t="s">
        <v>4</v>
      </c>
    </row>
    <row r="794" spans="2:5" x14ac:dyDescent="0.2">
      <c r="B794" s="10">
        <v>9000792</v>
      </c>
      <c r="C794" s="10" t="s">
        <v>8</v>
      </c>
      <c r="D794" s="10" t="s">
        <v>15</v>
      </c>
      <c r="E794" s="10" t="s">
        <v>22</v>
      </c>
    </row>
    <row r="795" spans="2:5" x14ac:dyDescent="0.2">
      <c r="B795" s="10">
        <v>9000793</v>
      </c>
      <c r="C795" s="10" t="s">
        <v>12</v>
      </c>
      <c r="D795" s="10" t="s">
        <v>18</v>
      </c>
      <c r="E795" s="10" t="s">
        <v>23</v>
      </c>
    </row>
    <row r="796" spans="2:5" x14ac:dyDescent="0.2">
      <c r="B796" s="10">
        <v>9000794</v>
      </c>
      <c r="C796" s="10" t="s">
        <v>7</v>
      </c>
      <c r="D796" s="10" t="s">
        <v>14</v>
      </c>
      <c r="E796" s="10" t="s">
        <v>20</v>
      </c>
    </row>
    <row r="797" spans="2:5" x14ac:dyDescent="0.2">
      <c r="B797" s="10">
        <v>9000795</v>
      </c>
      <c r="C797" s="10" t="s">
        <v>2</v>
      </c>
      <c r="D797" s="10" t="s">
        <v>3</v>
      </c>
      <c r="E797" s="10" t="s">
        <v>4</v>
      </c>
    </row>
    <row r="798" spans="2:5" x14ac:dyDescent="0.2">
      <c r="B798" s="10">
        <v>9000796</v>
      </c>
      <c r="C798" s="10" t="s">
        <v>6</v>
      </c>
      <c r="D798" s="10" t="s">
        <v>13</v>
      </c>
      <c r="E798" s="10" t="s">
        <v>4</v>
      </c>
    </row>
    <row r="799" spans="2:5" x14ac:dyDescent="0.2">
      <c r="B799" s="10">
        <v>9000797</v>
      </c>
      <c r="C799" s="10" t="s">
        <v>12</v>
      </c>
      <c r="D799" s="10" t="s">
        <v>18</v>
      </c>
      <c r="E799" s="10" t="s">
        <v>23</v>
      </c>
    </row>
    <row r="800" spans="2:5" x14ac:dyDescent="0.2">
      <c r="B800" s="10">
        <v>9000798</v>
      </c>
      <c r="C800" s="10" t="s">
        <v>10</v>
      </c>
      <c r="D800" s="10" t="s">
        <v>17</v>
      </c>
      <c r="E800" s="10" t="s">
        <v>22</v>
      </c>
    </row>
    <row r="801" spans="2:5" x14ac:dyDescent="0.2">
      <c r="B801" s="10">
        <v>9000799</v>
      </c>
      <c r="C801" s="10" t="s">
        <v>11</v>
      </c>
      <c r="D801" s="10" t="s">
        <v>3</v>
      </c>
      <c r="E801" s="10" t="s">
        <v>4</v>
      </c>
    </row>
    <row r="802" spans="2:5" x14ac:dyDescent="0.2">
      <c r="B802" s="10">
        <v>9000800</v>
      </c>
      <c r="C802" s="10" t="s">
        <v>7</v>
      </c>
      <c r="D802" s="10" t="s">
        <v>14</v>
      </c>
      <c r="E802" s="10" t="s">
        <v>20</v>
      </c>
    </row>
    <row r="803" spans="2:5" x14ac:dyDescent="0.2">
      <c r="B803" s="10">
        <v>9000801</v>
      </c>
      <c r="C803" s="10" t="s">
        <v>9</v>
      </c>
      <c r="D803" s="10" t="s">
        <v>16</v>
      </c>
      <c r="E803" s="10" t="s">
        <v>21</v>
      </c>
    </row>
    <row r="804" spans="2:5" x14ac:dyDescent="0.2">
      <c r="B804" s="10">
        <v>9000802</v>
      </c>
      <c r="C804" s="10" t="s">
        <v>7</v>
      </c>
      <c r="D804" s="10" t="s">
        <v>14</v>
      </c>
      <c r="E804" s="10" t="s">
        <v>20</v>
      </c>
    </row>
    <row r="805" spans="2:5" x14ac:dyDescent="0.2">
      <c r="B805" s="10">
        <v>9000803</v>
      </c>
      <c r="C805" s="10" t="s">
        <v>7</v>
      </c>
      <c r="D805" s="10" t="s">
        <v>14</v>
      </c>
      <c r="E805" s="10" t="s">
        <v>20</v>
      </c>
    </row>
    <row r="806" spans="2:5" x14ac:dyDescent="0.2">
      <c r="B806" s="10">
        <v>9000804</v>
      </c>
      <c r="C806" s="10" t="s">
        <v>2</v>
      </c>
      <c r="D806" s="10" t="s">
        <v>3</v>
      </c>
      <c r="E806" s="10" t="s">
        <v>4</v>
      </c>
    </row>
    <row r="807" spans="2:5" x14ac:dyDescent="0.2">
      <c r="B807" s="10">
        <v>9000805</v>
      </c>
      <c r="C807" s="10" t="s">
        <v>12</v>
      </c>
      <c r="D807" s="10" t="s">
        <v>18</v>
      </c>
      <c r="E807" s="10" t="s">
        <v>23</v>
      </c>
    </row>
    <row r="808" spans="2:5" x14ac:dyDescent="0.2">
      <c r="B808" s="10">
        <v>9000806</v>
      </c>
      <c r="C808" s="10" t="s">
        <v>5</v>
      </c>
      <c r="D808" s="10" t="s">
        <v>19</v>
      </c>
      <c r="E808" s="10" t="s">
        <v>4</v>
      </c>
    </row>
    <row r="809" spans="2:5" x14ac:dyDescent="0.2">
      <c r="B809" s="10">
        <v>9000807</v>
      </c>
      <c r="C809" s="10" t="s">
        <v>8</v>
      </c>
      <c r="D809" s="10" t="s">
        <v>15</v>
      </c>
      <c r="E809" s="10" t="s">
        <v>22</v>
      </c>
    </row>
    <row r="810" spans="2:5" x14ac:dyDescent="0.2">
      <c r="B810" s="10">
        <v>9000808</v>
      </c>
      <c r="C810" s="10" t="s">
        <v>9</v>
      </c>
      <c r="D810" s="10" t="s">
        <v>16</v>
      </c>
      <c r="E810" s="10" t="s">
        <v>21</v>
      </c>
    </row>
    <row r="811" spans="2:5" x14ac:dyDescent="0.2">
      <c r="B811" s="10">
        <v>9000809</v>
      </c>
      <c r="C811" s="10" t="s">
        <v>2</v>
      </c>
      <c r="D811" s="10" t="s">
        <v>3</v>
      </c>
      <c r="E811" s="10" t="s">
        <v>4</v>
      </c>
    </row>
    <row r="812" spans="2:5" x14ac:dyDescent="0.2">
      <c r="B812" s="10">
        <v>9000810</v>
      </c>
      <c r="C812" s="10" t="s">
        <v>11</v>
      </c>
      <c r="D812" s="10" t="s">
        <v>3</v>
      </c>
      <c r="E812" s="10" t="s">
        <v>4</v>
      </c>
    </row>
    <row r="813" spans="2:5" x14ac:dyDescent="0.2">
      <c r="B813" s="10">
        <v>9000811</v>
      </c>
      <c r="C813" s="10" t="s">
        <v>10</v>
      </c>
      <c r="D813" s="10" t="s">
        <v>17</v>
      </c>
      <c r="E813" s="10" t="s">
        <v>22</v>
      </c>
    </row>
    <row r="814" spans="2:5" x14ac:dyDescent="0.2">
      <c r="B814" s="10">
        <v>9000812</v>
      </c>
      <c r="C814" s="10" t="s">
        <v>11</v>
      </c>
      <c r="D814" s="10" t="s">
        <v>3</v>
      </c>
      <c r="E814" s="10" t="s">
        <v>4</v>
      </c>
    </row>
    <row r="815" spans="2:5" x14ac:dyDescent="0.2">
      <c r="B815" s="10">
        <v>9000813</v>
      </c>
      <c r="C815" s="10" t="s">
        <v>2</v>
      </c>
      <c r="D815" s="10" t="s">
        <v>3</v>
      </c>
      <c r="E815" s="10" t="s">
        <v>4</v>
      </c>
    </row>
    <row r="816" spans="2:5" x14ac:dyDescent="0.2">
      <c r="B816" s="10">
        <v>9000814</v>
      </c>
      <c r="C816" s="10" t="s">
        <v>11</v>
      </c>
      <c r="D816" s="10" t="s">
        <v>3</v>
      </c>
      <c r="E816" s="10" t="s">
        <v>4</v>
      </c>
    </row>
    <row r="817" spans="2:5" x14ac:dyDescent="0.2">
      <c r="B817" s="10">
        <v>9000815</v>
      </c>
      <c r="C817" s="10" t="s">
        <v>7</v>
      </c>
      <c r="D817" s="10" t="s">
        <v>14</v>
      </c>
      <c r="E817" s="10" t="s">
        <v>20</v>
      </c>
    </row>
    <row r="818" spans="2:5" x14ac:dyDescent="0.2">
      <c r="B818" s="10">
        <v>9000816</v>
      </c>
      <c r="C818" s="10" t="s">
        <v>6</v>
      </c>
      <c r="D818" s="10" t="s">
        <v>13</v>
      </c>
      <c r="E818" s="10" t="s">
        <v>4</v>
      </c>
    </row>
    <row r="819" spans="2:5" x14ac:dyDescent="0.2">
      <c r="B819" s="10">
        <v>9000817</v>
      </c>
      <c r="C819" s="10" t="s">
        <v>6</v>
      </c>
      <c r="D819" s="10" t="s">
        <v>13</v>
      </c>
      <c r="E819" s="10" t="s">
        <v>4</v>
      </c>
    </row>
    <row r="820" spans="2:5" x14ac:dyDescent="0.2">
      <c r="B820" s="10">
        <v>9000818</v>
      </c>
      <c r="C820" s="10" t="s">
        <v>9</v>
      </c>
      <c r="D820" s="10" t="s">
        <v>16</v>
      </c>
      <c r="E820" s="10" t="s">
        <v>21</v>
      </c>
    </row>
    <row r="821" spans="2:5" x14ac:dyDescent="0.2">
      <c r="B821" s="10">
        <v>9000819</v>
      </c>
      <c r="C821" s="10" t="s">
        <v>5</v>
      </c>
      <c r="D821" s="10" t="s">
        <v>19</v>
      </c>
      <c r="E821" s="10" t="s">
        <v>4</v>
      </c>
    </row>
    <row r="822" spans="2:5" x14ac:dyDescent="0.2">
      <c r="B822" s="10">
        <v>9000820</v>
      </c>
      <c r="C822" s="10" t="s">
        <v>12</v>
      </c>
      <c r="D822" s="10" t="s">
        <v>18</v>
      </c>
      <c r="E822" s="10" t="s">
        <v>23</v>
      </c>
    </row>
    <row r="823" spans="2:5" x14ac:dyDescent="0.2">
      <c r="B823" s="10">
        <v>9000821</v>
      </c>
      <c r="C823" s="10" t="s">
        <v>8</v>
      </c>
      <c r="D823" s="10" t="s">
        <v>15</v>
      </c>
      <c r="E823" s="10" t="s">
        <v>22</v>
      </c>
    </row>
    <row r="824" spans="2:5" x14ac:dyDescent="0.2">
      <c r="B824" s="10">
        <v>9000822</v>
      </c>
      <c r="C824" s="10" t="s">
        <v>7</v>
      </c>
      <c r="D824" s="10" t="s">
        <v>14</v>
      </c>
      <c r="E824" s="10" t="s">
        <v>20</v>
      </c>
    </row>
    <row r="825" spans="2:5" x14ac:dyDescent="0.2">
      <c r="B825" s="10">
        <v>9000823</v>
      </c>
      <c r="C825" s="10" t="s">
        <v>5</v>
      </c>
      <c r="D825" s="10" t="s">
        <v>19</v>
      </c>
      <c r="E825" s="10" t="s">
        <v>4</v>
      </c>
    </row>
    <row r="826" spans="2:5" x14ac:dyDescent="0.2">
      <c r="B826" s="10">
        <v>9000824</v>
      </c>
      <c r="C826" s="10" t="s">
        <v>11</v>
      </c>
      <c r="D826" s="10" t="s">
        <v>3</v>
      </c>
      <c r="E826" s="10" t="s">
        <v>4</v>
      </c>
    </row>
    <row r="827" spans="2:5" x14ac:dyDescent="0.2">
      <c r="B827" s="10">
        <v>9000825</v>
      </c>
      <c r="C827" s="10" t="s">
        <v>5</v>
      </c>
      <c r="D827" s="10" t="s">
        <v>19</v>
      </c>
      <c r="E827" s="10" t="s">
        <v>4</v>
      </c>
    </row>
    <row r="828" spans="2:5" x14ac:dyDescent="0.2">
      <c r="B828" s="10">
        <v>9000826</v>
      </c>
      <c r="C828" s="10" t="s">
        <v>6</v>
      </c>
      <c r="D828" s="10" t="s">
        <v>13</v>
      </c>
      <c r="E828" s="10" t="s">
        <v>4</v>
      </c>
    </row>
    <row r="829" spans="2:5" x14ac:dyDescent="0.2">
      <c r="B829" s="10">
        <v>9000827</v>
      </c>
      <c r="C829" s="10" t="s">
        <v>9</v>
      </c>
      <c r="D829" s="10" t="s">
        <v>16</v>
      </c>
      <c r="E829" s="10" t="s">
        <v>21</v>
      </c>
    </row>
    <row r="830" spans="2:5" x14ac:dyDescent="0.2">
      <c r="B830" s="10">
        <v>9000828</v>
      </c>
      <c r="C830" s="10" t="s">
        <v>6</v>
      </c>
      <c r="D830" s="10" t="s">
        <v>13</v>
      </c>
      <c r="E830" s="10" t="s">
        <v>4</v>
      </c>
    </row>
    <row r="831" spans="2:5" x14ac:dyDescent="0.2">
      <c r="B831" s="10">
        <v>9000829</v>
      </c>
      <c r="C831" s="10" t="s">
        <v>9</v>
      </c>
      <c r="D831" s="10" t="s">
        <v>16</v>
      </c>
      <c r="E831" s="10" t="s">
        <v>21</v>
      </c>
    </row>
    <row r="832" spans="2:5" x14ac:dyDescent="0.2">
      <c r="B832" s="10">
        <v>9000830</v>
      </c>
      <c r="C832" s="10" t="s">
        <v>10</v>
      </c>
      <c r="D832" s="10" t="s">
        <v>17</v>
      </c>
      <c r="E832" s="10" t="s">
        <v>22</v>
      </c>
    </row>
    <row r="833" spans="2:5" x14ac:dyDescent="0.2">
      <c r="B833" s="10">
        <v>9000831</v>
      </c>
      <c r="C833" s="10" t="s">
        <v>11</v>
      </c>
      <c r="D833" s="10" t="s">
        <v>3</v>
      </c>
      <c r="E833" s="10" t="s">
        <v>4</v>
      </c>
    </row>
    <row r="834" spans="2:5" x14ac:dyDescent="0.2">
      <c r="B834" s="10">
        <v>9000832</v>
      </c>
      <c r="C834" s="10" t="s">
        <v>12</v>
      </c>
      <c r="D834" s="10" t="s">
        <v>18</v>
      </c>
      <c r="E834" s="10" t="s">
        <v>23</v>
      </c>
    </row>
    <row r="835" spans="2:5" x14ac:dyDescent="0.2">
      <c r="B835" s="10">
        <v>9000833</v>
      </c>
      <c r="C835" s="10" t="s">
        <v>8</v>
      </c>
      <c r="D835" s="10" t="s">
        <v>15</v>
      </c>
      <c r="E835" s="10" t="s">
        <v>22</v>
      </c>
    </row>
    <row r="836" spans="2:5" x14ac:dyDescent="0.2">
      <c r="B836" s="10">
        <v>9000834</v>
      </c>
      <c r="C836" s="10" t="s">
        <v>10</v>
      </c>
      <c r="D836" s="10" t="s">
        <v>17</v>
      </c>
      <c r="E836" s="10" t="s">
        <v>22</v>
      </c>
    </row>
    <row r="837" spans="2:5" x14ac:dyDescent="0.2">
      <c r="B837" s="10">
        <v>9000835</v>
      </c>
      <c r="C837" s="10" t="s">
        <v>8</v>
      </c>
      <c r="D837" s="10" t="s">
        <v>15</v>
      </c>
      <c r="E837" s="10" t="s">
        <v>22</v>
      </c>
    </row>
    <row r="838" spans="2:5" x14ac:dyDescent="0.2">
      <c r="B838" s="10">
        <v>9000836</v>
      </c>
      <c r="C838" s="10" t="s">
        <v>9</v>
      </c>
      <c r="D838" s="10" t="s">
        <v>16</v>
      </c>
      <c r="E838" s="10" t="s">
        <v>21</v>
      </c>
    </row>
    <row r="839" spans="2:5" x14ac:dyDescent="0.2">
      <c r="B839" s="10">
        <v>9000837</v>
      </c>
      <c r="C839" s="10" t="s">
        <v>2</v>
      </c>
      <c r="D839" s="10" t="s">
        <v>3</v>
      </c>
      <c r="E839" s="10" t="s">
        <v>4</v>
      </c>
    </row>
    <row r="840" spans="2:5" x14ac:dyDescent="0.2">
      <c r="B840" s="10">
        <v>9000838</v>
      </c>
      <c r="C840" s="10" t="s">
        <v>12</v>
      </c>
      <c r="D840" s="10" t="s">
        <v>18</v>
      </c>
      <c r="E840" s="10" t="s">
        <v>23</v>
      </c>
    </row>
    <row r="841" spans="2:5" x14ac:dyDescent="0.2">
      <c r="B841" s="10">
        <v>9000839</v>
      </c>
      <c r="C841" s="10" t="s">
        <v>11</v>
      </c>
      <c r="D841" s="10" t="s">
        <v>3</v>
      </c>
      <c r="E841" s="10" t="s">
        <v>4</v>
      </c>
    </row>
    <row r="842" spans="2:5" x14ac:dyDescent="0.2">
      <c r="B842" s="10">
        <v>9000840</v>
      </c>
      <c r="C842" s="10" t="s">
        <v>7</v>
      </c>
      <c r="D842" s="10" t="s">
        <v>14</v>
      </c>
      <c r="E842" s="10" t="s">
        <v>20</v>
      </c>
    </row>
    <row r="843" spans="2:5" x14ac:dyDescent="0.2">
      <c r="B843" s="10">
        <v>9000841</v>
      </c>
      <c r="C843" s="10" t="s">
        <v>2</v>
      </c>
      <c r="D843" s="10" t="s">
        <v>3</v>
      </c>
      <c r="E843" s="10" t="s">
        <v>4</v>
      </c>
    </row>
    <row r="844" spans="2:5" x14ac:dyDescent="0.2">
      <c r="B844" s="10">
        <v>9000842</v>
      </c>
      <c r="C844" s="10" t="s">
        <v>7</v>
      </c>
      <c r="D844" s="10" t="s">
        <v>14</v>
      </c>
      <c r="E844" s="10" t="s">
        <v>20</v>
      </c>
    </row>
    <row r="845" spans="2:5" x14ac:dyDescent="0.2">
      <c r="B845" s="10">
        <v>9000843</v>
      </c>
      <c r="C845" s="10" t="s">
        <v>5</v>
      </c>
      <c r="D845" s="10" t="s">
        <v>19</v>
      </c>
      <c r="E845" s="10" t="s">
        <v>4</v>
      </c>
    </row>
    <row r="846" spans="2:5" x14ac:dyDescent="0.2">
      <c r="B846" s="10">
        <v>9000844</v>
      </c>
      <c r="C846" s="10" t="s">
        <v>10</v>
      </c>
      <c r="D846" s="10" t="s">
        <v>17</v>
      </c>
      <c r="E846" s="10" t="s">
        <v>22</v>
      </c>
    </row>
    <row r="847" spans="2:5" x14ac:dyDescent="0.2">
      <c r="B847" s="10">
        <v>9000845</v>
      </c>
      <c r="C847" s="10" t="s">
        <v>12</v>
      </c>
      <c r="D847" s="10" t="s">
        <v>18</v>
      </c>
      <c r="E847" s="10" t="s">
        <v>23</v>
      </c>
    </row>
    <row r="848" spans="2:5" x14ac:dyDescent="0.2">
      <c r="B848" s="10">
        <v>9000846</v>
      </c>
      <c r="C848" s="10" t="s">
        <v>8</v>
      </c>
      <c r="D848" s="10" t="s">
        <v>15</v>
      </c>
      <c r="E848" s="10" t="s">
        <v>22</v>
      </c>
    </row>
    <row r="849" spans="2:5" x14ac:dyDescent="0.2">
      <c r="B849" s="10">
        <v>9000847</v>
      </c>
      <c r="C849" s="10" t="s">
        <v>10</v>
      </c>
      <c r="D849" s="10" t="s">
        <v>17</v>
      </c>
      <c r="E849" s="10" t="s">
        <v>22</v>
      </c>
    </row>
    <row r="850" spans="2:5" x14ac:dyDescent="0.2">
      <c r="B850" s="10">
        <v>9000848</v>
      </c>
      <c r="C850" s="10" t="s">
        <v>12</v>
      </c>
      <c r="D850" s="10" t="s">
        <v>18</v>
      </c>
      <c r="E850" s="10" t="s">
        <v>23</v>
      </c>
    </row>
    <row r="851" spans="2:5" x14ac:dyDescent="0.2">
      <c r="B851" s="10">
        <v>9000849</v>
      </c>
      <c r="C851" s="10" t="s">
        <v>2</v>
      </c>
      <c r="D851" s="10" t="s">
        <v>3</v>
      </c>
      <c r="E851" s="10" t="s">
        <v>4</v>
      </c>
    </row>
    <row r="852" spans="2:5" x14ac:dyDescent="0.2">
      <c r="B852" s="10">
        <v>9000850</v>
      </c>
      <c r="C852" s="10" t="s">
        <v>7</v>
      </c>
      <c r="D852" s="10" t="s">
        <v>14</v>
      </c>
      <c r="E852" s="10" t="s">
        <v>20</v>
      </c>
    </row>
    <row r="853" spans="2:5" x14ac:dyDescent="0.2">
      <c r="B853" s="10">
        <v>9000851</v>
      </c>
      <c r="C853" s="10" t="s">
        <v>5</v>
      </c>
      <c r="D853" s="10" t="s">
        <v>19</v>
      </c>
      <c r="E853" s="10" t="s">
        <v>4</v>
      </c>
    </row>
    <row r="854" spans="2:5" x14ac:dyDescent="0.2">
      <c r="B854" s="10">
        <v>9000852</v>
      </c>
      <c r="C854" s="10" t="s">
        <v>7</v>
      </c>
      <c r="D854" s="10" t="s">
        <v>14</v>
      </c>
      <c r="E854" s="10" t="s">
        <v>20</v>
      </c>
    </row>
    <row r="855" spans="2:5" x14ac:dyDescent="0.2">
      <c r="B855" s="10">
        <v>9000853</v>
      </c>
      <c r="C855" s="10" t="s">
        <v>12</v>
      </c>
      <c r="D855" s="10" t="s">
        <v>18</v>
      </c>
      <c r="E855" s="10" t="s">
        <v>23</v>
      </c>
    </row>
    <row r="856" spans="2:5" x14ac:dyDescent="0.2">
      <c r="B856" s="10">
        <v>9000854</v>
      </c>
      <c r="C856" s="10" t="s">
        <v>5</v>
      </c>
      <c r="D856" s="10" t="s">
        <v>19</v>
      </c>
      <c r="E856" s="10" t="s">
        <v>4</v>
      </c>
    </row>
    <row r="857" spans="2:5" x14ac:dyDescent="0.2">
      <c r="B857" s="10">
        <v>9000855</v>
      </c>
      <c r="C857" s="10" t="s">
        <v>11</v>
      </c>
      <c r="D857" s="10" t="s">
        <v>3</v>
      </c>
      <c r="E857" s="10" t="s">
        <v>4</v>
      </c>
    </row>
    <row r="858" spans="2:5" x14ac:dyDescent="0.2">
      <c r="B858" s="10">
        <v>9000856</v>
      </c>
      <c r="C858" s="10" t="s">
        <v>2</v>
      </c>
      <c r="D858" s="10" t="s">
        <v>3</v>
      </c>
      <c r="E858" s="10" t="s">
        <v>4</v>
      </c>
    </row>
    <row r="859" spans="2:5" x14ac:dyDescent="0.2">
      <c r="B859" s="10">
        <v>9000857</v>
      </c>
      <c r="C859" s="10" t="s">
        <v>7</v>
      </c>
      <c r="D859" s="10" t="s">
        <v>14</v>
      </c>
      <c r="E859" s="10" t="s">
        <v>20</v>
      </c>
    </row>
    <row r="860" spans="2:5" x14ac:dyDescent="0.2">
      <c r="B860" s="10">
        <v>9000858</v>
      </c>
      <c r="C860" s="10" t="s">
        <v>2</v>
      </c>
      <c r="D860" s="10" t="s">
        <v>3</v>
      </c>
      <c r="E860" s="10" t="s">
        <v>4</v>
      </c>
    </row>
    <row r="861" spans="2:5" x14ac:dyDescent="0.2">
      <c r="B861" s="10">
        <v>9000859</v>
      </c>
      <c r="C861" s="10" t="s">
        <v>12</v>
      </c>
      <c r="D861" s="10" t="s">
        <v>18</v>
      </c>
      <c r="E861" s="10" t="s">
        <v>23</v>
      </c>
    </row>
    <row r="862" spans="2:5" x14ac:dyDescent="0.2">
      <c r="B862" s="10">
        <v>9000860</v>
      </c>
      <c r="C862" s="10" t="s">
        <v>12</v>
      </c>
      <c r="D862" s="10" t="s">
        <v>18</v>
      </c>
      <c r="E862" s="10" t="s">
        <v>23</v>
      </c>
    </row>
    <row r="863" spans="2:5" x14ac:dyDescent="0.2">
      <c r="B863" s="10">
        <v>9000861</v>
      </c>
      <c r="C863" s="10" t="s">
        <v>8</v>
      </c>
      <c r="D863" s="10" t="s">
        <v>15</v>
      </c>
      <c r="E863" s="10" t="s">
        <v>22</v>
      </c>
    </row>
    <row r="864" spans="2:5" x14ac:dyDescent="0.2">
      <c r="B864" s="10">
        <v>9000862</v>
      </c>
      <c r="C864" s="10" t="s">
        <v>2</v>
      </c>
      <c r="D864" s="10" t="s">
        <v>3</v>
      </c>
      <c r="E864" s="10" t="s">
        <v>4</v>
      </c>
    </row>
    <row r="865" spans="2:5" x14ac:dyDescent="0.2">
      <c r="B865" s="10">
        <v>9000863</v>
      </c>
      <c r="C865" s="10" t="s">
        <v>11</v>
      </c>
      <c r="D865" s="10" t="s">
        <v>3</v>
      </c>
      <c r="E865" s="10" t="s">
        <v>4</v>
      </c>
    </row>
    <row r="866" spans="2:5" x14ac:dyDescent="0.2">
      <c r="B866" s="10">
        <v>9000864</v>
      </c>
      <c r="C866" s="10" t="s">
        <v>7</v>
      </c>
      <c r="D866" s="10" t="s">
        <v>14</v>
      </c>
      <c r="E866" s="10" t="s">
        <v>20</v>
      </c>
    </row>
    <row r="867" spans="2:5" x14ac:dyDescent="0.2">
      <c r="B867" s="10">
        <v>9000865</v>
      </c>
      <c r="C867" s="10" t="s">
        <v>12</v>
      </c>
      <c r="D867" s="10" t="s">
        <v>18</v>
      </c>
      <c r="E867" s="10" t="s">
        <v>23</v>
      </c>
    </row>
    <row r="868" spans="2:5" x14ac:dyDescent="0.2">
      <c r="B868" s="10">
        <v>9000866</v>
      </c>
      <c r="C868" s="10" t="s">
        <v>7</v>
      </c>
      <c r="D868" s="10" t="s">
        <v>14</v>
      </c>
      <c r="E868" s="10" t="s">
        <v>20</v>
      </c>
    </row>
    <row r="869" spans="2:5" x14ac:dyDescent="0.2">
      <c r="B869" s="10">
        <v>9000867</v>
      </c>
      <c r="C869" s="10" t="s">
        <v>8</v>
      </c>
      <c r="D869" s="10" t="s">
        <v>15</v>
      </c>
      <c r="E869" s="10" t="s">
        <v>22</v>
      </c>
    </row>
    <row r="870" spans="2:5" x14ac:dyDescent="0.2">
      <c r="B870" s="10">
        <v>9000868</v>
      </c>
      <c r="C870" s="10" t="s">
        <v>11</v>
      </c>
      <c r="D870" s="10" t="s">
        <v>3</v>
      </c>
      <c r="E870" s="10" t="s">
        <v>4</v>
      </c>
    </row>
    <row r="871" spans="2:5" x14ac:dyDescent="0.2">
      <c r="B871" s="10">
        <v>9000869</v>
      </c>
      <c r="C871" s="10" t="s">
        <v>9</v>
      </c>
      <c r="D871" s="10" t="s">
        <v>16</v>
      </c>
      <c r="E871" s="10" t="s">
        <v>21</v>
      </c>
    </row>
    <row r="872" spans="2:5" x14ac:dyDescent="0.2">
      <c r="B872" s="10">
        <v>9000870</v>
      </c>
      <c r="C872" s="10" t="s">
        <v>12</v>
      </c>
      <c r="D872" s="10" t="s">
        <v>18</v>
      </c>
      <c r="E872" s="10" t="s">
        <v>23</v>
      </c>
    </row>
    <row r="873" spans="2:5" x14ac:dyDescent="0.2">
      <c r="B873" s="10">
        <v>9000871</v>
      </c>
      <c r="C873" s="10" t="s">
        <v>7</v>
      </c>
      <c r="D873" s="10" t="s">
        <v>14</v>
      </c>
      <c r="E873" s="10" t="s">
        <v>20</v>
      </c>
    </row>
    <row r="874" spans="2:5" x14ac:dyDescent="0.2">
      <c r="B874" s="10">
        <v>9000872</v>
      </c>
      <c r="C874" s="10" t="s">
        <v>10</v>
      </c>
      <c r="D874" s="10" t="s">
        <v>17</v>
      </c>
      <c r="E874" s="10" t="s">
        <v>22</v>
      </c>
    </row>
    <row r="875" spans="2:5" x14ac:dyDescent="0.2">
      <c r="B875" s="10">
        <v>9000873</v>
      </c>
      <c r="C875" s="10" t="s">
        <v>7</v>
      </c>
      <c r="D875" s="10" t="s">
        <v>14</v>
      </c>
      <c r="E875" s="10" t="s">
        <v>20</v>
      </c>
    </row>
    <row r="876" spans="2:5" x14ac:dyDescent="0.2">
      <c r="B876" s="10">
        <v>9000874</v>
      </c>
      <c r="C876" s="10" t="s">
        <v>11</v>
      </c>
      <c r="D876" s="10" t="s">
        <v>3</v>
      </c>
      <c r="E876" s="10" t="s">
        <v>4</v>
      </c>
    </row>
    <row r="877" spans="2:5" x14ac:dyDescent="0.2">
      <c r="B877" s="10">
        <v>9000875</v>
      </c>
      <c r="C877" s="10" t="s">
        <v>7</v>
      </c>
      <c r="D877" s="10" t="s">
        <v>14</v>
      </c>
      <c r="E877" s="10" t="s">
        <v>20</v>
      </c>
    </row>
    <row r="878" spans="2:5" x14ac:dyDescent="0.2">
      <c r="B878" s="10">
        <v>9000876</v>
      </c>
      <c r="C878" s="10" t="s">
        <v>10</v>
      </c>
      <c r="D878" s="10" t="s">
        <v>17</v>
      </c>
      <c r="E878" s="10" t="s">
        <v>22</v>
      </c>
    </row>
    <row r="879" spans="2:5" x14ac:dyDescent="0.2">
      <c r="B879" s="10">
        <v>9000877</v>
      </c>
      <c r="C879" s="10" t="s">
        <v>5</v>
      </c>
      <c r="D879" s="10" t="s">
        <v>19</v>
      </c>
      <c r="E879" s="10" t="s">
        <v>4</v>
      </c>
    </row>
    <row r="880" spans="2:5" x14ac:dyDescent="0.2">
      <c r="B880" s="10">
        <v>9000878</v>
      </c>
      <c r="C880" s="10" t="s">
        <v>11</v>
      </c>
      <c r="D880" s="10" t="s">
        <v>3</v>
      </c>
      <c r="E880" s="10" t="s">
        <v>4</v>
      </c>
    </row>
    <row r="881" spans="2:5" x14ac:dyDescent="0.2">
      <c r="B881" s="10">
        <v>9000879</v>
      </c>
      <c r="C881" s="10" t="s">
        <v>2</v>
      </c>
      <c r="D881" s="10" t="s">
        <v>3</v>
      </c>
      <c r="E881" s="10" t="s">
        <v>4</v>
      </c>
    </row>
    <row r="882" spans="2:5" x14ac:dyDescent="0.2">
      <c r="B882" s="10">
        <v>9000880</v>
      </c>
      <c r="C882" s="10" t="s">
        <v>6</v>
      </c>
      <c r="D882" s="10" t="s">
        <v>13</v>
      </c>
      <c r="E882" s="10" t="s">
        <v>4</v>
      </c>
    </row>
    <row r="883" spans="2:5" x14ac:dyDescent="0.2">
      <c r="B883" s="10">
        <v>9000881</v>
      </c>
      <c r="C883" s="10" t="s">
        <v>12</v>
      </c>
      <c r="D883" s="10" t="s">
        <v>18</v>
      </c>
      <c r="E883" s="10" t="s">
        <v>23</v>
      </c>
    </row>
    <row r="884" spans="2:5" x14ac:dyDescent="0.2">
      <c r="B884" s="10">
        <v>9000882</v>
      </c>
      <c r="C884" s="10" t="s">
        <v>9</v>
      </c>
      <c r="D884" s="10" t="s">
        <v>16</v>
      </c>
      <c r="E884" s="10" t="s">
        <v>21</v>
      </c>
    </row>
    <row r="885" spans="2:5" x14ac:dyDescent="0.2">
      <c r="B885" s="10">
        <v>9000883</v>
      </c>
      <c r="C885" s="10" t="s">
        <v>10</v>
      </c>
      <c r="D885" s="10" t="s">
        <v>17</v>
      </c>
      <c r="E885" s="10" t="s">
        <v>22</v>
      </c>
    </row>
    <row r="886" spans="2:5" x14ac:dyDescent="0.2">
      <c r="B886" s="10">
        <v>9000884</v>
      </c>
      <c r="C886" s="10" t="s">
        <v>11</v>
      </c>
      <c r="D886" s="10" t="s">
        <v>3</v>
      </c>
      <c r="E886" s="10" t="s">
        <v>4</v>
      </c>
    </row>
    <row r="887" spans="2:5" x14ac:dyDescent="0.2">
      <c r="B887" s="10">
        <v>9000885</v>
      </c>
      <c r="C887" s="10" t="s">
        <v>12</v>
      </c>
      <c r="D887" s="10" t="s">
        <v>18</v>
      </c>
      <c r="E887" s="10" t="s">
        <v>23</v>
      </c>
    </row>
    <row r="888" spans="2:5" x14ac:dyDescent="0.2">
      <c r="B888" s="10">
        <v>9000886</v>
      </c>
      <c r="C888" s="10" t="s">
        <v>6</v>
      </c>
      <c r="D888" s="10" t="s">
        <v>13</v>
      </c>
      <c r="E888" s="10" t="s">
        <v>4</v>
      </c>
    </row>
    <row r="889" spans="2:5" x14ac:dyDescent="0.2">
      <c r="B889" s="10">
        <v>9000887</v>
      </c>
      <c r="C889" s="10" t="s">
        <v>9</v>
      </c>
      <c r="D889" s="10" t="s">
        <v>16</v>
      </c>
      <c r="E889" s="10" t="s">
        <v>21</v>
      </c>
    </row>
    <row r="890" spans="2:5" x14ac:dyDescent="0.2">
      <c r="B890" s="10">
        <v>9000888</v>
      </c>
      <c r="C890" s="10" t="s">
        <v>11</v>
      </c>
      <c r="D890" s="10" t="s">
        <v>3</v>
      </c>
      <c r="E890" s="10" t="s">
        <v>4</v>
      </c>
    </row>
    <row r="891" spans="2:5" x14ac:dyDescent="0.2">
      <c r="B891" s="10">
        <v>9000889</v>
      </c>
      <c r="C891" s="10" t="s">
        <v>10</v>
      </c>
      <c r="D891" s="10" t="s">
        <v>17</v>
      </c>
      <c r="E891" s="10" t="s">
        <v>22</v>
      </c>
    </row>
    <row r="892" spans="2:5" x14ac:dyDescent="0.2">
      <c r="B892" s="10">
        <v>9000890</v>
      </c>
      <c r="C892" s="10" t="s">
        <v>9</v>
      </c>
      <c r="D892" s="10" t="s">
        <v>16</v>
      </c>
      <c r="E892" s="10" t="s">
        <v>21</v>
      </c>
    </row>
    <row r="893" spans="2:5" x14ac:dyDescent="0.2">
      <c r="B893" s="10">
        <v>9000891</v>
      </c>
      <c r="C893" s="10" t="s">
        <v>11</v>
      </c>
      <c r="D893" s="10" t="s">
        <v>3</v>
      </c>
      <c r="E893" s="10" t="s">
        <v>4</v>
      </c>
    </row>
    <row r="894" spans="2:5" x14ac:dyDescent="0.2">
      <c r="B894" s="10">
        <v>9000892</v>
      </c>
      <c r="C894" s="10" t="s">
        <v>7</v>
      </c>
      <c r="D894" s="10" t="s">
        <v>14</v>
      </c>
      <c r="E894" s="10" t="s">
        <v>20</v>
      </c>
    </row>
    <row r="895" spans="2:5" x14ac:dyDescent="0.2">
      <c r="B895" s="10">
        <v>9000893</v>
      </c>
      <c r="C895" s="10" t="s">
        <v>5</v>
      </c>
      <c r="D895" s="10" t="s">
        <v>19</v>
      </c>
      <c r="E895" s="10" t="s">
        <v>4</v>
      </c>
    </row>
    <row r="896" spans="2:5" x14ac:dyDescent="0.2">
      <c r="B896" s="10">
        <v>9000894</v>
      </c>
      <c r="C896" s="10" t="s">
        <v>8</v>
      </c>
      <c r="D896" s="10" t="s">
        <v>15</v>
      </c>
      <c r="E896" s="10" t="s">
        <v>22</v>
      </c>
    </row>
    <row r="897" spans="2:5" x14ac:dyDescent="0.2">
      <c r="B897" s="10">
        <v>9000895</v>
      </c>
      <c r="C897" s="10" t="s">
        <v>7</v>
      </c>
      <c r="D897" s="10" t="s">
        <v>14</v>
      </c>
      <c r="E897" s="10" t="s">
        <v>20</v>
      </c>
    </row>
    <row r="898" spans="2:5" x14ac:dyDescent="0.2">
      <c r="B898" s="10">
        <v>9000896</v>
      </c>
      <c r="C898" s="10" t="s">
        <v>6</v>
      </c>
      <c r="D898" s="10" t="s">
        <v>13</v>
      </c>
      <c r="E898" s="10" t="s">
        <v>4</v>
      </c>
    </row>
    <row r="899" spans="2:5" x14ac:dyDescent="0.2">
      <c r="B899" s="10">
        <v>9000897</v>
      </c>
      <c r="C899" s="10" t="s">
        <v>9</v>
      </c>
      <c r="D899" s="10" t="s">
        <v>16</v>
      </c>
      <c r="E899" s="10" t="s">
        <v>21</v>
      </c>
    </row>
    <row r="900" spans="2:5" x14ac:dyDescent="0.2">
      <c r="B900" s="10">
        <v>9000898</v>
      </c>
      <c r="C900" s="10" t="s">
        <v>7</v>
      </c>
      <c r="D900" s="10" t="s">
        <v>14</v>
      </c>
      <c r="E900" s="10" t="s">
        <v>20</v>
      </c>
    </row>
    <row r="901" spans="2:5" x14ac:dyDescent="0.2">
      <c r="B901" s="10">
        <v>9000899</v>
      </c>
      <c r="C901" s="10" t="s">
        <v>10</v>
      </c>
      <c r="D901" s="10" t="s">
        <v>17</v>
      </c>
      <c r="E901" s="10" t="s">
        <v>22</v>
      </c>
    </row>
    <row r="902" spans="2:5" x14ac:dyDescent="0.2">
      <c r="B902" s="10">
        <v>9000900</v>
      </c>
      <c r="C902" s="10" t="s">
        <v>2</v>
      </c>
      <c r="D902" s="10" t="s">
        <v>3</v>
      </c>
      <c r="E902" s="10" t="s">
        <v>4</v>
      </c>
    </row>
    <row r="903" spans="2:5" x14ac:dyDescent="0.2">
      <c r="B903" s="10">
        <v>9000901</v>
      </c>
      <c r="C903" s="10" t="s">
        <v>6</v>
      </c>
      <c r="D903" s="10" t="s">
        <v>13</v>
      </c>
      <c r="E903" s="10" t="s">
        <v>4</v>
      </c>
    </row>
    <row r="904" spans="2:5" x14ac:dyDescent="0.2">
      <c r="B904" s="10">
        <v>9000902</v>
      </c>
      <c r="C904" s="10" t="s">
        <v>9</v>
      </c>
      <c r="D904" s="10" t="s">
        <v>16</v>
      </c>
      <c r="E904" s="10" t="s">
        <v>21</v>
      </c>
    </row>
    <row r="905" spans="2:5" x14ac:dyDescent="0.2">
      <c r="B905" s="10">
        <v>9000903</v>
      </c>
      <c r="C905" s="10" t="s">
        <v>5</v>
      </c>
      <c r="D905" s="10" t="s">
        <v>19</v>
      </c>
      <c r="E905" s="10" t="s">
        <v>4</v>
      </c>
    </row>
    <row r="906" spans="2:5" x14ac:dyDescent="0.2">
      <c r="B906" s="10">
        <v>9000904</v>
      </c>
      <c r="C906" s="10" t="s">
        <v>8</v>
      </c>
      <c r="D906" s="10" t="s">
        <v>15</v>
      </c>
      <c r="E906" s="10" t="s">
        <v>22</v>
      </c>
    </row>
    <row r="907" spans="2:5" x14ac:dyDescent="0.2">
      <c r="B907" s="10">
        <v>9000905</v>
      </c>
      <c r="C907" s="10" t="s">
        <v>10</v>
      </c>
      <c r="D907" s="10" t="s">
        <v>17</v>
      </c>
      <c r="E907" s="10" t="s">
        <v>22</v>
      </c>
    </row>
    <row r="908" spans="2:5" x14ac:dyDescent="0.2">
      <c r="B908" s="10">
        <v>9000906</v>
      </c>
      <c r="C908" s="10" t="s">
        <v>2</v>
      </c>
      <c r="D908" s="10" t="s">
        <v>3</v>
      </c>
      <c r="E908" s="10" t="s">
        <v>4</v>
      </c>
    </row>
    <row r="909" spans="2:5" x14ac:dyDescent="0.2">
      <c r="B909" s="10">
        <v>9000907</v>
      </c>
      <c r="C909" s="10" t="s">
        <v>11</v>
      </c>
      <c r="D909" s="10" t="s">
        <v>3</v>
      </c>
      <c r="E909" s="10" t="s">
        <v>4</v>
      </c>
    </row>
    <row r="910" spans="2:5" x14ac:dyDescent="0.2">
      <c r="B910" s="10">
        <v>9000908</v>
      </c>
      <c r="C910" s="10" t="s">
        <v>9</v>
      </c>
      <c r="D910" s="10" t="s">
        <v>16</v>
      </c>
      <c r="E910" s="10" t="s">
        <v>21</v>
      </c>
    </row>
    <row r="911" spans="2:5" x14ac:dyDescent="0.2">
      <c r="B911" s="10">
        <v>9000909</v>
      </c>
      <c r="C911" s="10" t="s">
        <v>10</v>
      </c>
      <c r="D911" s="10" t="s">
        <v>17</v>
      </c>
      <c r="E911" s="10" t="s">
        <v>22</v>
      </c>
    </row>
    <row r="912" spans="2:5" x14ac:dyDescent="0.2">
      <c r="B912" s="10">
        <v>9000910</v>
      </c>
      <c r="C912" s="10" t="s">
        <v>6</v>
      </c>
      <c r="D912" s="10" t="s">
        <v>13</v>
      </c>
      <c r="E912" s="10" t="s">
        <v>4</v>
      </c>
    </row>
    <row r="913" spans="2:5" x14ac:dyDescent="0.2">
      <c r="B913" s="10">
        <v>9000911</v>
      </c>
      <c r="C913" s="10" t="s">
        <v>12</v>
      </c>
      <c r="D913" s="10" t="s">
        <v>18</v>
      </c>
      <c r="E913" s="10" t="s">
        <v>23</v>
      </c>
    </row>
    <row r="914" spans="2:5" x14ac:dyDescent="0.2">
      <c r="B914" s="10">
        <v>9000912</v>
      </c>
      <c r="C914" s="10" t="s">
        <v>12</v>
      </c>
      <c r="D914" s="10" t="s">
        <v>18</v>
      </c>
      <c r="E914" s="10" t="s">
        <v>23</v>
      </c>
    </row>
    <row r="915" spans="2:5" x14ac:dyDescent="0.2">
      <c r="B915" s="10">
        <v>9000913</v>
      </c>
      <c r="C915" s="10" t="s">
        <v>10</v>
      </c>
      <c r="D915" s="10" t="s">
        <v>17</v>
      </c>
      <c r="E915" s="10" t="s">
        <v>22</v>
      </c>
    </row>
    <row r="916" spans="2:5" x14ac:dyDescent="0.2">
      <c r="B916" s="10">
        <v>9000914</v>
      </c>
      <c r="C916" s="10" t="s">
        <v>7</v>
      </c>
      <c r="D916" s="10" t="s">
        <v>14</v>
      </c>
      <c r="E916" s="10" t="s">
        <v>20</v>
      </c>
    </row>
    <row r="917" spans="2:5" x14ac:dyDescent="0.2">
      <c r="B917" s="10">
        <v>9000915</v>
      </c>
      <c r="C917" s="10" t="s">
        <v>6</v>
      </c>
      <c r="D917" s="10" t="s">
        <v>13</v>
      </c>
      <c r="E917" s="10" t="s">
        <v>4</v>
      </c>
    </row>
    <row r="918" spans="2:5" x14ac:dyDescent="0.2">
      <c r="B918" s="10">
        <v>9000916</v>
      </c>
      <c r="C918" s="10" t="s">
        <v>12</v>
      </c>
      <c r="D918" s="10" t="s">
        <v>18</v>
      </c>
      <c r="E918" s="10" t="s">
        <v>23</v>
      </c>
    </row>
    <row r="919" spans="2:5" x14ac:dyDescent="0.2">
      <c r="B919" s="10">
        <v>9000917</v>
      </c>
      <c r="C919" s="10" t="s">
        <v>6</v>
      </c>
      <c r="D919" s="10" t="s">
        <v>13</v>
      </c>
      <c r="E919" s="10" t="s">
        <v>4</v>
      </c>
    </row>
    <row r="920" spans="2:5" x14ac:dyDescent="0.2">
      <c r="B920" s="10">
        <v>9000918</v>
      </c>
      <c r="C920" s="10" t="s">
        <v>11</v>
      </c>
      <c r="D920" s="10" t="s">
        <v>3</v>
      </c>
      <c r="E920" s="10" t="s">
        <v>4</v>
      </c>
    </row>
    <row r="921" spans="2:5" x14ac:dyDescent="0.2">
      <c r="B921" s="10">
        <v>9000919</v>
      </c>
      <c r="C921" s="10" t="s">
        <v>9</v>
      </c>
      <c r="D921" s="10" t="s">
        <v>16</v>
      </c>
      <c r="E921" s="10" t="s">
        <v>21</v>
      </c>
    </row>
    <row r="922" spans="2:5" x14ac:dyDescent="0.2">
      <c r="B922" s="10">
        <v>9000920</v>
      </c>
      <c r="C922" s="10" t="s">
        <v>7</v>
      </c>
      <c r="D922" s="10" t="s">
        <v>14</v>
      </c>
      <c r="E922" s="10" t="s">
        <v>20</v>
      </c>
    </row>
    <row r="923" spans="2:5" x14ac:dyDescent="0.2">
      <c r="B923" s="10">
        <v>9000921</v>
      </c>
      <c r="C923" s="10" t="s">
        <v>6</v>
      </c>
      <c r="D923" s="10" t="s">
        <v>13</v>
      </c>
      <c r="E923" s="10" t="s">
        <v>4</v>
      </c>
    </row>
    <row r="924" spans="2:5" x14ac:dyDescent="0.2">
      <c r="B924" s="10">
        <v>9000922</v>
      </c>
      <c r="C924" s="10" t="s">
        <v>11</v>
      </c>
      <c r="D924" s="10" t="s">
        <v>3</v>
      </c>
      <c r="E924" s="10" t="s">
        <v>4</v>
      </c>
    </row>
    <row r="925" spans="2:5" x14ac:dyDescent="0.2">
      <c r="B925" s="10">
        <v>9000923</v>
      </c>
      <c r="C925" s="10" t="s">
        <v>10</v>
      </c>
      <c r="D925" s="10" t="s">
        <v>17</v>
      </c>
      <c r="E925" s="10" t="s">
        <v>22</v>
      </c>
    </row>
    <row r="926" spans="2:5" x14ac:dyDescent="0.2">
      <c r="B926" s="10">
        <v>9000924</v>
      </c>
      <c r="C926" s="10" t="s">
        <v>12</v>
      </c>
      <c r="D926" s="10" t="s">
        <v>18</v>
      </c>
      <c r="E926" s="10" t="s">
        <v>23</v>
      </c>
    </row>
    <row r="927" spans="2:5" x14ac:dyDescent="0.2">
      <c r="B927" s="10">
        <v>9000925</v>
      </c>
      <c r="C927" s="10" t="s">
        <v>2</v>
      </c>
      <c r="D927" s="10" t="s">
        <v>3</v>
      </c>
      <c r="E927" s="10" t="s">
        <v>4</v>
      </c>
    </row>
    <row r="928" spans="2:5" x14ac:dyDescent="0.2">
      <c r="B928" s="10">
        <v>9000926</v>
      </c>
      <c r="C928" s="10" t="s">
        <v>5</v>
      </c>
      <c r="D928" s="10" t="s">
        <v>19</v>
      </c>
      <c r="E928" s="10" t="s">
        <v>4</v>
      </c>
    </row>
    <row r="929" spans="2:5" x14ac:dyDescent="0.2">
      <c r="B929" s="10">
        <v>9000927</v>
      </c>
      <c r="C929" s="10" t="s">
        <v>11</v>
      </c>
      <c r="D929" s="10" t="s">
        <v>3</v>
      </c>
      <c r="E929" s="10" t="s">
        <v>4</v>
      </c>
    </row>
    <row r="930" spans="2:5" x14ac:dyDescent="0.2">
      <c r="B930" s="10">
        <v>9000928</v>
      </c>
      <c r="C930" s="10" t="s">
        <v>2</v>
      </c>
      <c r="D930" s="10" t="s">
        <v>3</v>
      </c>
      <c r="E930" s="10" t="s">
        <v>4</v>
      </c>
    </row>
    <row r="931" spans="2:5" x14ac:dyDescent="0.2">
      <c r="B931" s="10">
        <v>9000929</v>
      </c>
      <c r="C931" s="10" t="s">
        <v>6</v>
      </c>
      <c r="D931" s="10" t="s">
        <v>13</v>
      </c>
      <c r="E931" s="10" t="s">
        <v>4</v>
      </c>
    </row>
    <row r="932" spans="2:5" x14ac:dyDescent="0.2">
      <c r="B932" s="10">
        <v>9000930</v>
      </c>
      <c r="C932" s="10" t="s">
        <v>12</v>
      </c>
      <c r="D932" s="10" t="s">
        <v>18</v>
      </c>
      <c r="E932" s="10" t="s">
        <v>23</v>
      </c>
    </row>
    <row r="933" spans="2:5" x14ac:dyDescent="0.2">
      <c r="B933" s="10">
        <v>9000931</v>
      </c>
      <c r="C933" s="10" t="s">
        <v>5</v>
      </c>
      <c r="D933" s="10" t="s">
        <v>19</v>
      </c>
      <c r="E933" s="10" t="s">
        <v>4</v>
      </c>
    </row>
    <row r="934" spans="2:5" x14ac:dyDescent="0.2">
      <c r="B934" s="10">
        <v>9000932</v>
      </c>
      <c r="C934" s="10" t="s">
        <v>12</v>
      </c>
      <c r="D934" s="10" t="s">
        <v>18</v>
      </c>
      <c r="E934" s="10" t="s">
        <v>23</v>
      </c>
    </row>
    <row r="935" spans="2:5" x14ac:dyDescent="0.2">
      <c r="B935" s="10">
        <v>9000933</v>
      </c>
      <c r="C935" s="10" t="s">
        <v>10</v>
      </c>
      <c r="D935" s="10" t="s">
        <v>17</v>
      </c>
      <c r="E935" s="10" t="s">
        <v>22</v>
      </c>
    </row>
    <row r="936" spans="2:5" x14ac:dyDescent="0.2">
      <c r="B936" s="10">
        <v>9000934</v>
      </c>
      <c r="C936" s="10" t="s">
        <v>6</v>
      </c>
      <c r="D936" s="10" t="s">
        <v>13</v>
      </c>
      <c r="E936" s="10" t="s">
        <v>4</v>
      </c>
    </row>
    <row r="937" spans="2:5" x14ac:dyDescent="0.2">
      <c r="B937" s="10">
        <v>9000935</v>
      </c>
      <c r="C937" s="10" t="s">
        <v>10</v>
      </c>
      <c r="D937" s="10" t="s">
        <v>17</v>
      </c>
      <c r="E937" s="10" t="s">
        <v>22</v>
      </c>
    </row>
    <row r="938" spans="2:5" x14ac:dyDescent="0.2">
      <c r="B938" s="10">
        <v>9000936</v>
      </c>
      <c r="C938" s="10" t="s">
        <v>5</v>
      </c>
      <c r="D938" s="10" t="s">
        <v>19</v>
      </c>
      <c r="E938" s="10" t="s">
        <v>4</v>
      </c>
    </row>
    <row r="939" spans="2:5" x14ac:dyDescent="0.2">
      <c r="B939" s="10">
        <v>9000937</v>
      </c>
      <c r="C939" s="10" t="s">
        <v>12</v>
      </c>
      <c r="D939" s="10" t="s">
        <v>18</v>
      </c>
      <c r="E939" s="10" t="s">
        <v>23</v>
      </c>
    </row>
    <row r="940" spans="2:5" x14ac:dyDescent="0.2">
      <c r="B940" s="10">
        <v>9000938</v>
      </c>
      <c r="C940" s="10" t="s">
        <v>9</v>
      </c>
      <c r="D940" s="10" t="s">
        <v>16</v>
      </c>
      <c r="E940" s="10" t="s">
        <v>21</v>
      </c>
    </row>
    <row r="941" spans="2:5" x14ac:dyDescent="0.2">
      <c r="B941" s="10">
        <v>9000939</v>
      </c>
      <c r="C941" s="10" t="s">
        <v>5</v>
      </c>
      <c r="D941" s="10" t="s">
        <v>19</v>
      </c>
      <c r="E941" s="10" t="s">
        <v>4</v>
      </c>
    </row>
    <row r="942" spans="2:5" x14ac:dyDescent="0.2">
      <c r="B942" s="10">
        <v>9000940</v>
      </c>
      <c r="C942" s="10" t="s">
        <v>2</v>
      </c>
      <c r="D942" s="10" t="s">
        <v>3</v>
      </c>
      <c r="E942" s="10" t="s">
        <v>4</v>
      </c>
    </row>
    <row r="943" spans="2:5" x14ac:dyDescent="0.2">
      <c r="B943" s="10">
        <v>9000941</v>
      </c>
      <c r="C943" s="10" t="s">
        <v>10</v>
      </c>
      <c r="D943" s="10" t="s">
        <v>17</v>
      </c>
      <c r="E943" s="10" t="s">
        <v>22</v>
      </c>
    </row>
    <row r="944" spans="2:5" x14ac:dyDescent="0.2">
      <c r="B944" s="10">
        <v>9000942</v>
      </c>
      <c r="C944" s="10" t="s">
        <v>7</v>
      </c>
      <c r="D944" s="10" t="s">
        <v>14</v>
      </c>
      <c r="E944" s="10" t="s">
        <v>20</v>
      </c>
    </row>
    <row r="945" spans="2:5" x14ac:dyDescent="0.2">
      <c r="B945" s="10">
        <v>9000943</v>
      </c>
      <c r="C945" s="10" t="s">
        <v>2</v>
      </c>
      <c r="D945" s="10" t="s">
        <v>3</v>
      </c>
      <c r="E945" s="10" t="s">
        <v>4</v>
      </c>
    </row>
    <row r="946" spans="2:5" x14ac:dyDescent="0.2">
      <c r="B946" s="10">
        <v>9000944</v>
      </c>
      <c r="C946" s="10" t="s">
        <v>8</v>
      </c>
      <c r="D946" s="10" t="s">
        <v>15</v>
      </c>
      <c r="E946" s="10" t="s">
        <v>22</v>
      </c>
    </row>
    <row r="947" spans="2:5" x14ac:dyDescent="0.2">
      <c r="B947" s="10">
        <v>9000945</v>
      </c>
      <c r="C947" s="10" t="s">
        <v>6</v>
      </c>
      <c r="D947" s="10" t="s">
        <v>13</v>
      </c>
      <c r="E947" s="10" t="s">
        <v>4</v>
      </c>
    </row>
    <row r="948" spans="2:5" x14ac:dyDescent="0.2">
      <c r="B948" s="10">
        <v>9000946</v>
      </c>
      <c r="C948" s="10" t="s">
        <v>5</v>
      </c>
      <c r="D948" s="10" t="s">
        <v>19</v>
      </c>
      <c r="E948" s="10" t="s">
        <v>4</v>
      </c>
    </row>
    <row r="949" spans="2:5" x14ac:dyDescent="0.2">
      <c r="B949" s="10">
        <v>9000947</v>
      </c>
      <c r="C949" s="10" t="s">
        <v>6</v>
      </c>
      <c r="D949" s="10" t="s">
        <v>13</v>
      </c>
      <c r="E949" s="10" t="s">
        <v>4</v>
      </c>
    </row>
    <row r="950" spans="2:5" x14ac:dyDescent="0.2">
      <c r="B950" s="10">
        <v>9000948</v>
      </c>
      <c r="C950" s="10" t="s">
        <v>10</v>
      </c>
      <c r="D950" s="10" t="s">
        <v>17</v>
      </c>
      <c r="E950" s="10" t="s">
        <v>22</v>
      </c>
    </row>
    <row r="951" spans="2:5" x14ac:dyDescent="0.2">
      <c r="B951" s="10">
        <v>9000949</v>
      </c>
      <c r="C951" s="10" t="s">
        <v>2</v>
      </c>
      <c r="D951" s="10" t="s">
        <v>3</v>
      </c>
      <c r="E951" s="10" t="s">
        <v>4</v>
      </c>
    </row>
    <row r="952" spans="2:5" x14ac:dyDescent="0.2">
      <c r="B952" s="10">
        <v>9000950</v>
      </c>
      <c r="C952" s="10" t="s">
        <v>11</v>
      </c>
      <c r="D952" s="10" t="s">
        <v>3</v>
      </c>
      <c r="E952" s="10" t="s">
        <v>4</v>
      </c>
    </row>
    <row r="953" spans="2:5" x14ac:dyDescent="0.2">
      <c r="B953" s="10">
        <v>9000951</v>
      </c>
      <c r="C953" s="10" t="s">
        <v>9</v>
      </c>
      <c r="D953" s="10" t="s">
        <v>16</v>
      </c>
      <c r="E953" s="10" t="s">
        <v>21</v>
      </c>
    </row>
    <row r="954" spans="2:5" x14ac:dyDescent="0.2">
      <c r="B954" s="10">
        <v>9000952</v>
      </c>
      <c r="C954" s="10" t="s">
        <v>7</v>
      </c>
      <c r="D954" s="10" t="s">
        <v>14</v>
      </c>
      <c r="E954" s="10" t="s">
        <v>20</v>
      </c>
    </row>
    <row r="955" spans="2:5" x14ac:dyDescent="0.2">
      <c r="B955" s="10">
        <v>9000953</v>
      </c>
      <c r="C955" s="10" t="s">
        <v>8</v>
      </c>
      <c r="D955" s="10" t="s">
        <v>15</v>
      </c>
      <c r="E955" s="10" t="s">
        <v>22</v>
      </c>
    </row>
    <row r="956" spans="2:5" x14ac:dyDescent="0.2">
      <c r="B956" s="10">
        <v>9000954</v>
      </c>
      <c r="C956" s="10" t="s">
        <v>7</v>
      </c>
      <c r="D956" s="10" t="s">
        <v>14</v>
      </c>
      <c r="E956" s="10" t="s">
        <v>20</v>
      </c>
    </row>
    <row r="957" spans="2:5" x14ac:dyDescent="0.2">
      <c r="B957" s="10">
        <v>9000955</v>
      </c>
      <c r="C957" s="10" t="s">
        <v>9</v>
      </c>
      <c r="D957" s="10" t="s">
        <v>16</v>
      </c>
      <c r="E957" s="10" t="s">
        <v>21</v>
      </c>
    </row>
    <row r="958" spans="2:5" x14ac:dyDescent="0.2">
      <c r="B958" s="10">
        <v>9000956</v>
      </c>
      <c r="C958" s="10" t="s">
        <v>6</v>
      </c>
      <c r="D958" s="10" t="s">
        <v>13</v>
      </c>
      <c r="E958" s="10" t="s">
        <v>4</v>
      </c>
    </row>
    <row r="959" spans="2:5" x14ac:dyDescent="0.2">
      <c r="B959" s="10">
        <v>9000957</v>
      </c>
      <c r="C959" s="10" t="s">
        <v>2</v>
      </c>
      <c r="D959" s="10" t="s">
        <v>3</v>
      </c>
      <c r="E959" s="10" t="s">
        <v>4</v>
      </c>
    </row>
    <row r="960" spans="2:5" x14ac:dyDescent="0.2">
      <c r="B960" s="10">
        <v>9000958</v>
      </c>
      <c r="C960" s="10" t="s">
        <v>6</v>
      </c>
      <c r="D960" s="10" t="s">
        <v>13</v>
      </c>
      <c r="E960" s="10" t="s">
        <v>4</v>
      </c>
    </row>
    <row r="961" spans="2:5" x14ac:dyDescent="0.2">
      <c r="B961" s="10">
        <v>9000959</v>
      </c>
      <c r="C961" s="10" t="s">
        <v>6</v>
      </c>
      <c r="D961" s="10" t="s">
        <v>13</v>
      </c>
      <c r="E961" s="10" t="s">
        <v>4</v>
      </c>
    </row>
    <row r="962" spans="2:5" x14ac:dyDescent="0.2">
      <c r="B962" s="10">
        <v>9000960</v>
      </c>
      <c r="C962" s="10" t="s">
        <v>9</v>
      </c>
      <c r="D962" s="10" t="s">
        <v>16</v>
      </c>
      <c r="E962" s="10" t="s">
        <v>21</v>
      </c>
    </row>
    <row r="963" spans="2:5" x14ac:dyDescent="0.2">
      <c r="B963" s="10">
        <v>9000961</v>
      </c>
      <c r="C963" s="10" t="s">
        <v>10</v>
      </c>
      <c r="D963" s="10" t="s">
        <v>17</v>
      </c>
      <c r="E963" s="10" t="s">
        <v>22</v>
      </c>
    </row>
    <row r="964" spans="2:5" x14ac:dyDescent="0.2">
      <c r="B964" s="10">
        <v>9000962</v>
      </c>
      <c r="C964" s="10" t="s">
        <v>7</v>
      </c>
      <c r="D964" s="10" t="s">
        <v>14</v>
      </c>
      <c r="E964" s="10" t="s">
        <v>20</v>
      </c>
    </row>
    <row r="965" spans="2:5" x14ac:dyDescent="0.2">
      <c r="B965" s="10">
        <v>9000963</v>
      </c>
      <c r="C965" s="10" t="s">
        <v>10</v>
      </c>
      <c r="D965" s="10" t="s">
        <v>17</v>
      </c>
      <c r="E965" s="10" t="s">
        <v>22</v>
      </c>
    </row>
    <row r="966" spans="2:5" x14ac:dyDescent="0.2">
      <c r="B966" s="10">
        <v>9000964</v>
      </c>
      <c r="C966" s="10" t="s">
        <v>12</v>
      </c>
      <c r="D966" s="10" t="s">
        <v>18</v>
      </c>
      <c r="E966" s="10" t="s">
        <v>23</v>
      </c>
    </row>
    <row r="967" spans="2:5" x14ac:dyDescent="0.2">
      <c r="B967" s="10">
        <v>9000965</v>
      </c>
      <c r="C967" s="10" t="s">
        <v>10</v>
      </c>
      <c r="D967" s="10" t="s">
        <v>17</v>
      </c>
      <c r="E967" s="10" t="s">
        <v>22</v>
      </c>
    </row>
    <row r="968" spans="2:5" x14ac:dyDescent="0.2">
      <c r="B968" s="10">
        <v>9000966</v>
      </c>
      <c r="C968" s="10" t="s">
        <v>12</v>
      </c>
      <c r="D968" s="10" t="s">
        <v>18</v>
      </c>
      <c r="E968" s="10" t="s">
        <v>23</v>
      </c>
    </row>
    <row r="969" spans="2:5" x14ac:dyDescent="0.2">
      <c r="B969" s="10">
        <v>9000967</v>
      </c>
      <c r="C969" s="10" t="s">
        <v>6</v>
      </c>
      <c r="D969" s="10" t="s">
        <v>13</v>
      </c>
      <c r="E969" s="10" t="s">
        <v>4</v>
      </c>
    </row>
    <row r="970" spans="2:5" x14ac:dyDescent="0.2">
      <c r="B970" s="10">
        <v>9000968</v>
      </c>
      <c r="C970" s="10" t="s">
        <v>7</v>
      </c>
      <c r="D970" s="10" t="s">
        <v>14</v>
      </c>
      <c r="E970" s="10" t="s">
        <v>20</v>
      </c>
    </row>
    <row r="971" spans="2:5" x14ac:dyDescent="0.2">
      <c r="B971" s="10">
        <v>9000969</v>
      </c>
      <c r="C971" s="10" t="s">
        <v>7</v>
      </c>
      <c r="D971" s="10" t="s">
        <v>14</v>
      </c>
      <c r="E971" s="10" t="s">
        <v>20</v>
      </c>
    </row>
    <row r="972" spans="2:5" x14ac:dyDescent="0.2">
      <c r="B972" s="10">
        <v>9000970</v>
      </c>
      <c r="C972" s="10" t="s">
        <v>7</v>
      </c>
      <c r="D972" s="10" t="s">
        <v>14</v>
      </c>
      <c r="E972" s="10" t="s">
        <v>20</v>
      </c>
    </row>
    <row r="973" spans="2:5" x14ac:dyDescent="0.2">
      <c r="B973" s="10">
        <v>9000971</v>
      </c>
      <c r="C973" s="10" t="s">
        <v>8</v>
      </c>
      <c r="D973" s="10" t="s">
        <v>15</v>
      </c>
      <c r="E973" s="10" t="s">
        <v>22</v>
      </c>
    </row>
    <row r="974" spans="2:5" x14ac:dyDescent="0.2">
      <c r="B974" s="10">
        <v>9000972</v>
      </c>
      <c r="C974" s="10" t="s">
        <v>6</v>
      </c>
      <c r="D974" s="10" t="s">
        <v>13</v>
      </c>
      <c r="E974" s="10" t="s">
        <v>4</v>
      </c>
    </row>
    <row r="975" spans="2:5" x14ac:dyDescent="0.2">
      <c r="B975" s="10">
        <v>9000973</v>
      </c>
      <c r="C975" s="10" t="s">
        <v>9</v>
      </c>
      <c r="D975" s="10" t="s">
        <v>16</v>
      </c>
      <c r="E975" s="10" t="s">
        <v>21</v>
      </c>
    </row>
    <row r="976" spans="2:5" x14ac:dyDescent="0.2">
      <c r="B976" s="10">
        <v>9000974</v>
      </c>
      <c r="C976" s="10" t="s">
        <v>7</v>
      </c>
      <c r="D976" s="10" t="s">
        <v>14</v>
      </c>
      <c r="E976" s="10" t="s">
        <v>20</v>
      </c>
    </row>
    <row r="977" spans="2:5" x14ac:dyDescent="0.2">
      <c r="B977" s="10">
        <v>9000975</v>
      </c>
      <c r="C977" s="10" t="s">
        <v>11</v>
      </c>
      <c r="D977" s="10" t="s">
        <v>3</v>
      </c>
      <c r="E977" s="10" t="s">
        <v>4</v>
      </c>
    </row>
    <row r="978" spans="2:5" x14ac:dyDescent="0.2">
      <c r="B978" s="10">
        <v>9000976</v>
      </c>
      <c r="C978" s="10" t="s">
        <v>12</v>
      </c>
      <c r="D978" s="10" t="s">
        <v>18</v>
      </c>
      <c r="E978" s="10" t="s">
        <v>23</v>
      </c>
    </row>
    <row r="979" spans="2:5" x14ac:dyDescent="0.2">
      <c r="B979" s="10">
        <v>9000977</v>
      </c>
      <c r="C979" s="10" t="s">
        <v>10</v>
      </c>
      <c r="D979" s="10" t="s">
        <v>17</v>
      </c>
      <c r="E979" s="10" t="s">
        <v>22</v>
      </c>
    </row>
    <row r="980" spans="2:5" x14ac:dyDescent="0.2">
      <c r="B980" s="10">
        <v>9000978</v>
      </c>
      <c r="C980" s="10" t="s">
        <v>5</v>
      </c>
      <c r="D980" s="10" t="s">
        <v>19</v>
      </c>
      <c r="E980" s="10" t="s">
        <v>4</v>
      </c>
    </row>
    <row r="981" spans="2:5" x14ac:dyDescent="0.2">
      <c r="B981" s="10">
        <v>9000979</v>
      </c>
      <c r="C981" s="10" t="s">
        <v>9</v>
      </c>
      <c r="D981" s="10" t="s">
        <v>16</v>
      </c>
      <c r="E981" s="10" t="s">
        <v>21</v>
      </c>
    </row>
    <row r="982" spans="2:5" x14ac:dyDescent="0.2">
      <c r="B982" s="10">
        <v>9000980</v>
      </c>
      <c r="C982" s="10" t="s">
        <v>12</v>
      </c>
      <c r="D982" s="10" t="s">
        <v>18</v>
      </c>
      <c r="E982" s="10" t="s">
        <v>23</v>
      </c>
    </row>
    <row r="983" spans="2:5" x14ac:dyDescent="0.2">
      <c r="B983" s="10">
        <v>9000981</v>
      </c>
      <c r="C983" s="10" t="s">
        <v>7</v>
      </c>
      <c r="D983" s="10" t="s">
        <v>14</v>
      </c>
      <c r="E983" s="10" t="s">
        <v>20</v>
      </c>
    </row>
    <row r="984" spans="2:5" x14ac:dyDescent="0.2">
      <c r="B984" s="10">
        <v>9000982</v>
      </c>
      <c r="C984" s="10" t="s">
        <v>9</v>
      </c>
      <c r="D984" s="10" t="s">
        <v>16</v>
      </c>
      <c r="E984" s="10" t="s">
        <v>21</v>
      </c>
    </row>
    <row r="985" spans="2:5" x14ac:dyDescent="0.2">
      <c r="B985" s="10">
        <v>9000983</v>
      </c>
      <c r="C985" s="10" t="s">
        <v>7</v>
      </c>
      <c r="D985" s="10" t="s">
        <v>14</v>
      </c>
      <c r="E985" s="10" t="s">
        <v>20</v>
      </c>
    </row>
    <row r="986" spans="2:5" x14ac:dyDescent="0.2">
      <c r="B986" s="10">
        <v>9000984</v>
      </c>
      <c r="C986" s="10" t="s">
        <v>9</v>
      </c>
      <c r="D986" s="10" t="s">
        <v>16</v>
      </c>
      <c r="E986" s="10" t="s">
        <v>21</v>
      </c>
    </row>
    <row r="987" spans="2:5" x14ac:dyDescent="0.2">
      <c r="B987" s="10">
        <v>9000985</v>
      </c>
      <c r="C987" s="10" t="s">
        <v>5</v>
      </c>
      <c r="D987" s="10" t="s">
        <v>19</v>
      </c>
      <c r="E987" s="10" t="s">
        <v>4</v>
      </c>
    </row>
    <row r="988" spans="2:5" x14ac:dyDescent="0.2">
      <c r="B988" s="10">
        <v>9000986</v>
      </c>
      <c r="C988" s="10" t="s">
        <v>7</v>
      </c>
      <c r="D988" s="10" t="s">
        <v>14</v>
      </c>
      <c r="E988" s="10" t="s">
        <v>20</v>
      </c>
    </row>
    <row r="989" spans="2:5" x14ac:dyDescent="0.2">
      <c r="B989" s="10">
        <v>9000987</v>
      </c>
      <c r="C989" s="10" t="s">
        <v>2</v>
      </c>
      <c r="D989" s="10" t="s">
        <v>3</v>
      </c>
      <c r="E989" s="10" t="s">
        <v>4</v>
      </c>
    </row>
    <row r="990" spans="2:5" x14ac:dyDescent="0.2">
      <c r="B990" s="10">
        <v>9000988</v>
      </c>
      <c r="C990" s="10" t="s">
        <v>5</v>
      </c>
      <c r="D990" s="10" t="s">
        <v>19</v>
      </c>
      <c r="E990" s="10" t="s">
        <v>4</v>
      </c>
    </row>
    <row r="991" spans="2:5" x14ac:dyDescent="0.2">
      <c r="B991" s="10">
        <v>9000989</v>
      </c>
      <c r="C991" s="10" t="s">
        <v>7</v>
      </c>
      <c r="D991" s="10" t="s">
        <v>14</v>
      </c>
      <c r="E991" s="10" t="s">
        <v>20</v>
      </c>
    </row>
    <row r="992" spans="2:5" x14ac:dyDescent="0.2">
      <c r="B992" s="10">
        <v>9000990</v>
      </c>
      <c r="C992" s="10" t="s">
        <v>7</v>
      </c>
      <c r="D992" s="10" t="s">
        <v>14</v>
      </c>
      <c r="E992" s="10" t="s">
        <v>20</v>
      </c>
    </row>
    <row r="993" spans="2:5" x14ac:dyDescent="0.2">
      <c r="B993" s="10">
        <v>9000991</v>
      </c>
      <c r="C993" s="10" t="s">
        <v>6</v>
      </c>
      <c r="D993" s="10" t="s">
        <v>13</v>
      </c>
      <c r="E993" s="10" t="s">
        <v>4</v>
      </c>
    </row>
    <row r="994" spans="2:5" x14ac:dyDescent="0.2">
      <c r="B994" s="10">
        <v>9000992</v>
      </c>
      <c r="C994" s="10" t="s">
        <v>6</v>
      </c>
      <c r="D994" s="10" t="s">
        <v>13</v>
      </c>
      <c r="E994" s="10" t="s">
        <v>4</v>
      </c>
    </row>
    <row r="995" spans="2:5" x14ac:dyDescent="0.2">
      <c r="B995" s="10">
        <v>9000993</v>
      </c>
      <c r="C995" s="10" t="s">
        <v>11</v>
      </c>
      <c r="D995" s="10" t="s">
        <v>3</v>
      </c>
      <c r="E995" s="10" t="s">
        <v>4</v>
      </c>
    </row>
    <row r="996" spans="2:5" x14ac:dyDescent="0.2">
      <c r="B996" s="10">
        <v>9000994</v>
      </c>
      <c r="C996" s="10" t="s">
        <v>11</v>
      </c>
      <c r="D996" s="10" t="s">
        <v>3</v>
      </c>
      <c r="E996" s="10" t="s">
        <v>4</v>
      </c>
    </row>
    <row r="997" spans="2:5" x14ac:dyDescent="0.2">
      <c r="B997" s="10">
        <v>9000995</v>
      </c>
      <c r="C997" s="10" t="s">
        <v>5</v>
      </c>
      <c r="D997" s="10" t="s">
        <v>19</v>
      </c>
      <c r="E997" s="10" t="s">
        <v>4</v>
      </c>
    </row>
    <row r="998" spans="2:5" x14ac:dyDescent="0.2">
      <c r="B998" s="10">
        <v>9000996</v>
      </c>
      <c r="C998" s="10" t="s">
        <v>8</v>
      </c>
      <c r="D998" s="10" t="s">
        <v>15</v>
      </c>
      <c r="E998" s="10" t="s">
        <v>22</v>
      </c>
    </row>
    <row r="999" spans="2:5" x14ac:dyDescent="0.2">
      <c r="B999" s="10">
        <v>9000997</v>
      </c>
      <c r="C999" s="10" t="s">
        <v>12</v>
      </c>
      <c r="D999" s="10" t="s">
        <v>18</v>
      </c>
      <c r="E999" s="10" t="s">
        <v>23</v>
      </c>
    </row>
    <row r="1000" spans="2:5" x14ac:dyDescent="0.2">
      <c r="B1000" s="10">
        <v>9000998</v>
      </c>
      <c r="C1000" s="10" t="s">
        <v>6</v>
      </c>
      <c r="D1000" s="10" t="s">
        <v>13</v>
      </c>
      <c r="E1000" s="10" t="s">
        <v>4</v>
      </c>
    </row>
    <row r="1001" spans="2:5" x14ac:dyDescent="0.2">
      <c r="B1001" s="10">
        <v>9000999</v>
      </c>
      <c r="C1001" s="10" t="s">
        <v>12</v>
      </c>
      <c r="D1001" s="10" t="s">
        <v>18</v>
      </c>
      <c r="E1001" s="10" t="s">
        <v>23</v>
      </c>
    </row>
    <row r="1002" spans="2:5" x14ac:dyDescent="0.2">
      <c r="B1002" s="10">
        <v>9001000</v>
      </c>
      <c r="C1002" s="10" t="s">
        <v>7</v>
      </c>
      <c r="D1002" s="10" t="s">
        <v>14</v>
      </c>
      <c r="E1002" s="10" t="s">
        <v>20</v>
      </c>
    </row>
    <row r="1003" spans="2:5" x14ac:dyDescent="0.2">
      <c r="B1003" s="10">
        <v>9001001</v>
      </c>
      <c r="C1003" s="10" t="s">
        <v>5</v>
      </c>
      <c r="D1003" s="10" t="s">
        <v>19</v>
      </c>
      <c r="E1003" s="10" t="s">
        <v>4</v>
      </c>
    </row>
    <row r="1004" spans="2:5" x14ac:dyDescent="0.2">
      <c r="B1004" s="10">
        <v>9001002</v>
      </c>
      <c r="C1004" s="10" t="s">
        <v>6</v>
      </c>
      <c r="D1004" s="10" t="s">
        <v>13</v>
      </c>
      <c r="E1004" s="10" t="s">
        <v>4</v>
      </c>
    </row>
    <row r="1005" spans="2:5" x14ac:dyDescent="0.2">
      <c r="B1005" s="10">
        <v>9001003</v>
      </c>
      <c r="C1005" s="10" t="s">
        <v>6</v>
      </c>
      <c r="D1005" s="10" t="s">
        <v>13</v>
      </c>
      <c r="E1005" s="10" t="s">
        <v>4</v>
      </c>
    </row>
    <row r="1006" spans="2:5" x14ac:dyDescent="0.2">
      <c r="B1006" s="10">
        <v>9001004</v>
      </c>
      <c r="C1006" s="10" t="s">
        <v>11</v>
      </c>
      <c r="D1006" s="10" t="s">
        <v>3</v>
      </c>
      <c r="E1006" s="10" t="s">
        <v>4</v>
      </c>
    </row>
    <row r="1007" spans="2:5" x14ac:dyDescent="0.2">
      <c r="B1007" s="10">
        <v>9001005</v>
      </c>
      <c r="C1007" s="10" t="s">
        <v>2</v>
      </c>
      <c r="D1007" s="10" t="s">
        <v>3</v>
      </c>
      <c r="E1007" s="10" t="s">
        <v>4</v>
      </c>
    </row>
    <row r="1008" spans="2:5" x14ac:dyDescent="0.2">
      <c r="B1008" s="10">
        <v>9001006</v>
      </c>
      <c r="C1008" s="10" t="s">
        <v>5</v>
      </c>
      <c r="D1008" s="10" t="s">
        <v>19</v>
      </c>
      <c r="E1008" s="10" t="s">
        <v>4</v>
      </c>
    </row>
    <row r="1009" spans="2:5" x14ac:dyDescent="0.2">
      <c r="B1009" s="10">
        <v>9001007</v>
      </c>
      <c r="C1009" s="10" t="s">
        <v>12</v>
      </c>
      <c r="D1009" s="10" t="s">
        <v>18</v>
      </c>
      <c r="E1009" s="10" t="s">
        <v>23</v>
      </c>
    </row>
    <row r="1010" spans="2:5" x14ac:dyDescent="0.2">
      <c r="B1010" s="10">
        <v>9001008</v>
      </c>
      <c r="C1010" s="10" t="s">
        <v>8</v>
      </c>
      <c r="D1010" s="10" t="s">
        <v>15</v>
      </c>
      <c r="E1010" s="10" t="s">
        <v>22</v>
      </c>
    </row>
    <row r="1011" spans="2:5" x14ac:dyDescent="0.2">
      <c r="B1011" s="10">
        <v>9001009</v>
      </c>
      <c r="C1011" s="10" t="s">
        <v>2</v>
      </c>
      <c r="D1011" s="10" t="s">
        <v>3</v>
      </c>
      <c r="E1011" s="10" t="s">
        <v>4</v>
      </c>
    </row>
    <row r="1012" spans="2:5" x14ac:dyDescent="0.2">
      <c r="B1012" s="10">
        <v>9001010</v>
      </c>
      <c r="C1012" s="10" t="s">
        <v>10</v>
      </c>
      <c r="D1012" s="10" t="s">
        <v>17</v>
      </c>
      <c r="E1012" s="10" t="s">
        <v>22</v>
      </c>
    </row>
    <row r="1013" spans="2:5" x14ac:dyDescent="0.2">
      <c r="B1013" s="10">
        <v>9001011</v>
      </c>
      <c r="C1013" s="10" t="s">
        <v>11</v>
      </c>
      <c r="D1013" s="10" t="s">
        <v>3</v>
      </c>
      <c r="E1013" s="10" t="s">
        <v>4</v>
      </c>
    </row>
    <row r="1014" spans="2:5" x14ac:dyDescent="0.2">
      <c r="B1014" s="10">
        <v>9001012</v>
      </c>
      <c r="C1014" s="10" t="s">
        <v>7</v>
      </c>
      <c r="D1014" s="10" t="s">
        <v>14</v>
      </c>
      <c r="E1014" s="10" t="s">
        <v>20</v>
      </c>
    </row>
    <row r="1015" spans="2:5" x14ac:dyDescent="0.2">
      <c r="B1015" s="10">
        <v>9001013</v>
      </c>
      <c r="C1015" s="10" t="s">
        <v>7</v>
      </c>
      <c r="D1015" s="10" t="s">
        <v>14</v>
      </c>
      <c r="E1015" s="10" t="s">
        <v>20</v>
      </c>
    </row>
    <row r="1016" spans="2:5" x14ac:dyDescent="0.2">
      <c r="B1016" s="10">
        <v>9001014</v>
      </c>
      <c r="C1016" s="10" t="s">
        <v>5</v>
      </c>
      <c r="D1016" s="10" t="s">
        <v>19</v>
      </c>
      <c r="E1016" s="10" t="s">
        <v>4</v>
      </c>
    </row>
    <row r="1017" spans="2:5" x14ac:dyDescent="0.2">
      <c r="B1017" s="10">
        <v>9001015</v>
      </c>
      <c r="C1017" s="10" t="s">
        <v>12</v>
      </c>
      <c r="D1017" s="10" t="s">
        <v>18</v>
      </c>
      <c r="E1017" s="10" t="s">
        <v>23</v>
      </c>
    </row>
    <row r="1018" spans="2:5" x14ac:dyDescent="0.2">
      <c r="B1018" s="10">
        <v>9001016</v>
      </c>
      <c r="C1018" s="10" t="s">
        <v>7</v>
      </c>
      <c r="D1018" s="10" t="s">
        <v>14</v>
      </c>
      <c r="E1018" s="10" t="s">
        <v>20</v>
      </c>
    </row>
    <row r="1019" spans="2:5" x14ac:dyDescent="0.2">
      <c r="B1019" s="10">
        <v>9001017</v>
      </c>
      <c r="C1019" s="10" t="s">
        <v>10</v>
      </c>
      <c r="D1019" s="10" t="s">
        <v>17</v>
      </c>
      <c r="E1019" s="10" t="s">
        <v>22</v>
      </c>
    </row>
    <row r="1020" spans="2:5" x14ac:dyDescent="0.2">
      <c r="B1020" s="10">
        <v>9001018</v>
      </c>
      <c r="C1020" s="10" t="s">
        <v>12</v>
      </c>
      <c r="D1020" s="10" t="s">
        <v>18</v>
      </c>
      <c r="E1020" s="10" t="s">
        <v>23</v>
      </c>
    </row>
    <row r="1021" spans="2:5" x14ac:dyDescent="0.2">
      <c r="B1021" s="10">
        <v>9001019</v>
      </c>
      <c r="C1021" s="10" t="s">
        <v>5</v>
      </c>
      <c r="D1021" s="10" t="s">
        <v>19</v>
      </c>
      <c r="E1021" s="10" t="s">
        <v>4</v>
      </c>
    </row>
    <row r="1022" spans="2:5" x14ac:dyDescent="0.2">
      <c r="B1022" s="10">
        <v>9001020</v>
      </c>
      <c r="C1022" s="10" t="s">
        <v>2</v>
      </c>
      <c r="D1022" s="10" t="s">
        <v>3</v>
      </c>
      <c r="E1022" s="10" t="s">
        <v>4</v>
      </c>
    </row>
    <row r="1023" spans="2:5" x14ac:dyDescent="0.2">
      <c r="B1023" s="10">
        <v>9001021</v>
      </c>
      <c r="C1023" s="10" t="s">
        <v>5</v>
      </c>
      <c r="D1023" s="10" t="s">
        <v>19</v>
      </c>
      <c r="E1023" s="10" t="s">
        <v>4</v>
      </c>
    </row>
    <row r="1024" spans="2:5" x14ac:dyDescent="0.2">
      <c r="B1024" s="10">
        <v>9001022</v>
      </c>
      <c r="C1024" s="10" t="s">
        <v>9</v>
      </c>
      <c r="D1024" s="10" t="s">
        <v>16</v>
      </c>
      <c r="E1024" s="10" t="s">
        <v>21</v>
      </c>
    </row>
    <row r="1025" spans="2:5" x14ac:dyDescent="0.2">
      <c r="B1025" s="10">
        <v>9001023</v>
      </c>
      <c r="C1025" s="10" t="s">
        <v>11</v>
      </c>
      <c r="D1025" s="10" t="s">
        <v>3</v>
      </c>
      <c r="E1025" s="10" t="s">
        <v>4</v>
      </c>
    </row>
    <row r="1026" spans="2:5" x14ac:dyDescent="0.2">
      <c r="B1026" s="10">
        <v>9001024</v>
      </c>
      <c r="C1026" s="10" t="s">
        <v>11</v>
      </c>
      <c r="D1026" s="10" t="s">
        <v>3</v>
      </c>
      <c r="E1026" s="10" t="s">
        <v>4</v>
      </c>
    </row>
    <row r="1027" spans="2:5" x14ac:dyDescent="0.2">
      <c r="B1027" s="10">
        <v>9001025</v>
      </c>
      <c r="C1027" s="10" t="s">
        <v>10</v>
      </c>
      <c r="D1027" s="10" t="s">
        <v>17</v>
      </c>
      <c r="E1027" s="10" t="s">
        <v>22</v>
      </c>
    </row>
    <row r="1028" spans="2:5" x14ac:dyDescent="0.2">
      <c r="B1028" s="10">
        <v>9001026</v>
      </c>
      <c r="C1028" s="10" t="s">
        <v>10</v>
      </c>
      <c r="D1028" s="10" t="s">
        <v>17</v>
      </c>
      <c r="E1028" s="10" t="s">
        <v>22</v>
      </c>
    </row>
    <row r="1029" spans="2:5" x14ac:dyDescent="0.2">
      <c r="B1029" s="10">
        <v>9001027</v>
      </c>
      <c r="C1029" s="10" t="s">
        <v>9</v>
      </c>
      <c r="D1029" s="10" t="s">
        <v>16</v>
      </c>
      <c r="E1029" s="10" t="s">
        <v>21</v>
      </c>
    </row>
    <row r="1030" spans="2:5" x14ac:dyDescent="0.2">
      <c r="B1030" s="10">
        <v>9001028</v>
      </c>
      <c r="C1030" s="10" t="s">
        <v>11</v>
      </c>
      <c r="D1030" s="10" t="s">
        <v>3</v>
      </c>
      <c r="E1030" s="10" t="s">
        <v>4</v>
      </c>
    </row>
    <row r="1031" spans="2:5" x14ac:dyDescent="0.2">
      <c r="B1031" s="10">
        <v>9001029</v>
      </c>
      <c r="C1031" s="10" t="s">
        <v>5</v>
      </c>
      <c r="D1031" s="10" t="s">
        <v>19</v>
      </c>
      <c r="E1031" s="10" t="s">
        <v>4</v>
      </c>
    </row>
    <row r="1032" spans="2:5" x14ac:dyDescent="0.2">
      <c r="B1032" s="10">
        <v>9001030</v>
      </c>
      <c r="C1032" s="10" t="s">
        <v>5</v>
      </c>
      <c r="D1032" s="10" t="s">
        <v>19</v>
      </c>
      <c r="E1032" s="10" t="s">
        <v>4</v>
      </c>
    </row>
    <row r="1033" spans="2:5" x14ac:dyDescent="0.2">
      <c r="B1033" s="10">
        <v>9001031</v>
      </c>
      <c r="C1033" s="10" t="s">
        <v>6</v>
      </c>
      <c r="D1033" s="10" t="s">
        <v>13</v>
      </c>
      <c r="E1033" s="10" t="s">
        <v>4</v>
      </c>
    </row>
    <row r="1034" spans="2:5" x14ac:dyDescent="0.2">
      <c r="B1034" s="10">
        <v>9001032</v>
      </c>
      <c r="C1034" s="10" t="s">
        <v>6</v>
      </c>
      <c r="D1034" s="10" t="s">
        <v>13</v>
      </c>
      <c r="E1034" s="10" t="s">
        <v>4</v>
      </c>
    </row>
    <row r="1035" spans="2:5" x14ac:dyDescent="0.2">
      <c r="B1035" s="10">
        <v>9001033</v>
      </c>
      <c r="C1035" s="10" t="s">
        <v>6</v>
      </c>
      <c r="D1035" s="10" t="s">
        <v>13</v>
      </c>
      <c r="E1035" s="10" t="s">
        <v>4</v>
      </c>
    </row>
    <row r="1036" spans="2:5" x14ac:dyDescent="0.2">
      <c r="B1036" s="10">
        <v>9001034</v>
      </c>
      <c r="C1036" s="10" t="s">
        <v>2</v>
      </c>
      <c r="D1036" s="10" t="s">
        <v>3</v>
      </c>
      <c r="E1036" s="10" t="s">
        <v>4</v>
      </c>
    </row>
    <row r="1037" spans="2:5" x14ac:dyDescent="0.2">
      <c r="B1037" s="10">
        <v>9001035</v>
      </c>
      <c r="C1037" s="10" t="s">
        <v>9</v>
      </c>
      <c r="D1037" s="10" t="s">
        <v>16</v>
      </c>
      <c r="E1037" s="10" t="s">
        <v>21</v>
      </c>
    </row>
    <row r="1038" spans="2:5" x14ac:dyDescent="0.2">
      <c r="B1038" s="10">
        <v>9001036</v>
      </c>
      <c r="C1038" s="10" t="s">
        <v>9</v>
      </c>
      <c r="D1038" s="10" t="s">
        <v>16</v>
      </c>
      <c r="E1038" s="10" t="s">
        <v>21</v>
      </c>
    </row>
    <row r="1039" spans="2:5" x14ac:dyDescent="0.2">
      <c r="B1039" s="10">
        <v>9001037</v>
      </c>
      <c r="C1039" s="10" t="s">
        <v>11</v>
      </c>
      <c r="D1039" s="10" t="s">
        <v>3</v>
      </c>
      <c r="E1039" s="10" t="s">
        <v>4</v>
      </c>
    </row>
    <row r="1040" spans="2:5" x14ac:dyDescent="0.2">
      <c r="B1040" s="10">
        <v>9001038</v>
      </c>
      <c r="C1040" s="10" t="s">
        <v>2</v>
      </c>
      <c r="D1040" s="10" t="s">
        <v>3</v>
      </c>
      <c r="E1040" s="10" t="s">
        <v>4</v>
      </c>
    </row>
    <row r="1041" spans="2:5" x14ac:dyDescent="0.2">
      <c r="B1041" s="10">
        <v>9001039</v>
      </c>
      <c r="C1041" s="10" t="s">
        <v>6</v>
      </c>
      <c r="D1041" s="10" t="s">
        <v>13</v>
      </c>
      <c r="E1041" s="10" t="s">
        <v>4</v>
      </c>
    </row>
    <row r="1042" spans="2:5" x14ac:dyDescent="0.2">
      <c r="B1042" s="10">
        <v>9001040</v>
      </c>
      <c r="C1042" s="10" t="s">
        <v>5</v>
      </c>
      <c r="D1042" s="10" t="s">
        <v>19</v>
      </c>
      <c r="E1042" s="10" t="s">
        <v>4</v>
      </c>
    </row>
    <row r="1043" spans="2:5" x14ac:dyDescent="0.2">
      <c r="B1043" s="10">
        <v>9001041</v>
      </c>
      <c r="C1043" s="10" t="s">
        <v>10</v>
      </c>
      <c r="D1043" s="10" t="s">
        <v>17</v>
      </c>
      <c r="E1043" s="10" t="s">
        <v>22</v>
      </c>
    </row>
    <row r="1044" spans="2:5" x14ac:dyDescent="0.2">
      <c r="B1044" s="10">
        <v>9001042</v>
      </c>
      <c r="C1044" s="10" t="s">
        <v>2</v>
      </c>
      <c r="D1044" s="10" t="s">
        <v>3</v>
      </c>
      <c r="E1044" s="10" t="s">
        <v>4</v>
      </c>
    </row>
    <row r="1045" spans="2:5" x14ac:dyDescent="0.2">
      <c r="B1045" s="10">
        <v>9001043</v>
      </c>
      <c r="C1045" s="10" t="s">
        <v>9</v>
      </c>
      <c r="D1045" s="10" t="s">
        <v>16</v>
      </c>
      <c r="E1045" s="10" t="s">
        <v>21</v>
      </c>
    </row>
    <row r="1046" spans="2:5" x14ac:dyDescent="0.2">
      <c r="B1046" s="10">
        <v>9001044</v>
      </c>
      <c r="C1046" s="10" t="s">
        <v>11</v>
      </c>
      <c r="D1046" s="10" t="s">
        <v>3</v>
      </c>
      <c r="E1046" s="10" t="s">
        <v>4</v>
      </c>
    </row>
    <row r="1047" spans="2:5" x14ac:dyDescent="0.2">
      <c r="B1047" s="10">
        <v>9001045</v>
      </c>
      <c r="C1047" s="10" t="s">
        <v>11</v>
      </c>
      <c r="D1047" s="10" t="s">
        <v>3</v>
      </c>
      <c r="E1047" s="10" t="s">
        <v>4</v>
      </c>
    </row>
    <row r="1048" spans="2:5" x14ac:dyDescent="0.2">
      <c r="B1048" s="10">
        <v>9001046</v>
      </c>
      <c r="C1048" s="10" t="s">
        <v>9</v>
      </c>
      <c r="D1048" s="10" t="s">
        <v>16</v>
      </c>
      <c r="E1048" s="10" t="s">
        <v>21</v>
      </c>
    </row>
    <row r="1049" spans="2:5" x14ac:dyDescent="0.2">
      <c r="B1049" s="10">
        <v>9001047</v>
      </c>
      <c r="C1049" s="10" t="s">
        <v>8</v>
      </c>
      <c r="D1049" s="10" t="s">
        <v>15</v>
      </c>
      <c r="E1049" s="10" t="s">
        <v>22</v>
      </c>
    </row>
    <row r="1050" spans="2:5" x14ac:dyDescent="0.2">
      <c r="B1050" s="10">
        <v>9001048</v>
      </c>
      <c r="C1050" s="10" t="s">
        <v>2</v>
      </c>
      <c r="D1050" s="10" t="s">
        <v>3</v>
      </c>
      <c r="E1050" s="10" t="s">
        <v>4</v>
      </c>
    </row>
    <row r="1051" spans="2:5" x14ac:dyDescent="0.2">
      <c r="B1051" s="10">
        <v>9001049</v>
      </c>
      <c r="C1051" s="10" t="s">
        <v>6</v>
      </c>
      <c r="D1051" s="10" t="s">
        <v>13</v>
      </c>
      <c r="E1051" s="10" t="s">
        <v>4</v>
      </c>
    </row>
    <row r="1052" spans="2:5" x14ac:dyDescent="0.2">
      <c r="B1052" s="10">
        <v>9001050</v>
      </c>
      <c r="C1052" s="10" t="s">
        <v>9</v>
      </c>
      <c r="D1052" s="10" t="s">
        <v>16</v>
      </c>
      <c r="E1052" s="10" t="s">
        <v>21</v>
      </c>
    </row>
    <row r="1053" spans="2:5" x14ac:dyDescent="0.2">
      <c r="B1053" s="10">
        <v>9001051</v>
      </c>
      <c r="C1053" s="10" t="s">
        <v>6</v>
      </c>
      <c r="D1053" s="10" t="s">
        <v>13</v>
      </c>
      <c r="E1053" s="10" t="s">
        <v>4</v>
      </c>
    </row>
    <row r="1054" spans="2:5" x14ac:dyDescent="0.2">
      <c r="B1054" s="10">
        <v>9001052</v>
      </c>
      <c r="C1054" s="10" t="s">
        <v>9</v>
      </c>
      <c r="D1054" s="10" t="s">
        <v>16</v>
      </c>
      <c r="E1054" s="10" t="s">
        <v>21</v>
      </c>
    </row>
    <row r="1055" spans="2:5" x14ac:dyDescent="0.2">
      <c r="B1055" s="10">
        <v>9001053</v>
      </c>
      <c r="C1055" s="10" t="s">
        <v>5</v>
      </c>
      <c r="D1055" s="10" t="s">
        <v>19</v>
      </c>
      <c r="E1055" s="10" t="s">
        <v>4</v>
      </c>
    </row>
    <row r="1056" spans="2:5" x14ac:dyDescent="0.2">
      <c r="B1056" s="10">
        <v>9001054</v>
      </c>
      <c r="C1056" s="10" t="s">
        <v>2</v>
      </c>
      <c r="D1056" s="10" t="s">
        <v>3</v>
      </c>
      <c r="E1056" s="10" t="s">
        <v>4</v>
      </c>
    </row>
    <row r="1057" spans="2:5" x14ac:dyDescent="0.2">
      <c r="B1057" s="10">
        <v>9001055</v>
      </c>
      <c r="C1057" s="10" t="s">
        <v>2</v>
      </c>
      <c r="D1057" s="10" t="s">
        <v>3</v>
      </c>
      <c r="E1057" s="10" t="s">
        <v>4</v>
      </c>
    </row>
    <row r="1058" spans="2:5" x14ac:dyDescent="0.2">
      <c r="B1058" s="10">
        <v>9001056</v>
      </c>
      <c r="C1058" s="10" t="s">
        <v>12</v>
      </c>
      <c r="D1058" s="10" t="s">
        <v>18</v>
      </c>
      <c r="E1058" s="10" t="s">
        <v>23</v>
      </c>
    </row>
    <row r="1059" spans="2:5" x14ac:dyDescent="0.2">
      <c r="B1059" s="10">
        <v>9001057</v>
      </c>
      <c r="C1059" s="10" t="s">
        <v>10</v>
      </c>
      <c r="D1059" s="10" t="s">
        <v>17</v>
      </c>
      <c r="E1059" s="10" t="s">
        <v>22</v>
      </c>
    </row>
    <row r="1060" spans="2:5" x14ac:dyDescent="0.2">
      <c r="B1060" s="10">
        <v>9001058</v>
      </c>
      <c r="C1060" s="10" t="s">
        <v>7</v>
      </c>
      <c r="D1060" s="10" t="s">
        <v>14</v>
      </c>
      <c r="E1060" s="10" t="s">
        <v>20</v>
      </c>
    </row>
    <row r="1061" spans="2:5" x14ac:dyDescent="0.2">
      <c r="B1061" s="10">
        <v>9001059</v>
      </c>
      <c r="C1061" s="10" t="s">
        <v>9</v>
      </c>
      <c r="D1061" s="10" t="s">
        <v>16</v>
      </c>
      <c r="E1061" s="10" t="s">
        <v>21</v>
      </c>
    </row>
    <row r="1062" spans="2:5" x14ac:dyDescent="0.2">
      <c r="B1062" s="10">
        <v>9001060</v>
      </c>
      <c r="C1062" s="10" t="s">
        <v>12</v>
      </c>
      <c r="D1062" s="10" t="s">
        <v>18</v>
      </c>
      <c r="E1062" s="10" t="s">
        <v>23</v>
      </c>
    </row>
    <row r="1063" spans="2:5" x14ac:dyDescent="0.2">
      <c r="B1063" s="10">
        <v>9001061</v>
      </c>
      <c r="C1063" s="10" t="s">
        <v>6</v>
      </c>
      <c r="D1063" s="10" t="s">
        <v>13</v>
      </c>
      <c r="E1063" s="10" t="s">
        <v>4</v>
      </c>
    </row>
    <row r="1064" spans="2:5" x14ac:dyDescent="0.2">
      <c r="B1064" s="10">
        <v>9001062</v>
      </c>
      <c r="C1064" s="10" t="s">
        <v>9</v>
      </c>
      <c r="D1064" s="10" t="s">
        <v>16</v>
      </c>
      <c r="E1064" s="10" t="s">
        <v>21</v>
      </c>
    </row>
    <row r="1065" spans="2:5" x14ac:dyDescent="0.2">
      <c r="B1065" s="10">
        <v>9001063</v>
      </c>
      <c r="C1065" s="10" t="s">
        <v>2</v>
      </c>
      <c r="D1065" s="10" t="s">
        <v>3</v>
      </c>
      <c r="E1065" s="10" t="s">
        <v>4</v>
      </c>
    </row>
    <row r="1066" spans="2:5" x14ac:dyDescent="0.2">
      <c r="B1066" s="10">
        <v>9001064</v>
      </c>
      <c r="C1066" s="10" t="s">
        <v>12</v>
      </c>
      <c r="D1066" s="10" t="s">
        <v>18</v>
      </c>
      <c r="E1066" s="10" t="s">
        <v>23</v>
      </c>
    </row>
    <row r="1067" spans="2:5" x14ac:dyDescent="0.2">
      <c r="B1067" s="10">
        <v>9001065</v>
      </c>
      <c r="C1067" s="10" t="s">
        <v>10</v>
      </c>
      <c r="D1067" s="10" t="s">
        <v>17</v>
      </c>
      <c r="E1067" s="10" t="s">
        <v>22</v>
      </c>
    </row>
    <row r="1068" spans="2:5" x14ac:dyDescent="0.2">
      <c r="B1068" s="10">
        <v>9001066</v>
      </c>
      <c r="C1068" s="10" t="s">
        <v>6</v>
      </c>
      <c r="D1068" s="10" t="s">
        <v>13</v>
      </c>
      <c r="E1068" s="10" t="s">
        <v>4</v>
      </c>
    </row>
    <row r="1069" spans="2:5" x14ac:dyDescent="0.2">
      <c r="B1069" s="10">
        <v>9001067</v>
      </c>
      <c r="C1069" s="10" t="s">
        <v>2</v>
      </c>
      <c r="D1069" s="10" t="s">
        <v>3</v>
      </c>
      <c r="E1069" s="10" t="s">
        <v>4</v>
      </c>
    </row>
    <row r="1070" spans="2:5" x14ac:dyDescent="0.2">
      <c r="B1070" s="10">
        <v>9001068</v>
      </c>
      <c r="C1070" s="10" t="s">
        <v>9</v>
      </c>
      <c r="D1070" s="10" t="s">
        <v>16</v>
      </c>
      <c r="E1070" s="10" t="s">
        <v>21</v>
      </c>
    </row>
    <row r="1071" spans="2:5" x14ac:dyDescent="0.2">
      <c r="B1071" s="10">
        <v>9001069</v>
      </c>
      <c r="C1071" s="10" t="s">
        <v>9</v>
      </c>
      <c r="D1071" s="10" t="s">
        <v>16</v>
      </c>
      <c r="E1071" s="10" t="s">
        <v>21</v>
      </c>
    </row>
    <row r="1072" spans="2:5" x14ac:dyDescent="0.2">
      <c r="B1072" s="10">
        <v>9001070</v>
      </c>
      <c r="C1072" s="10" t="s">
        <v>7</v>
      </c>
      <c r="D1072" s="10" t="s">
        <v>14</v>
      </c>
      <c r="E1072" s="10" t="s">
        <v>20</v>
      </c>
    </row>
    <row r="1073" spans="2:5" x14ac:dyDescent="0.2">
      <c r="B1073" s="10">
        <v>9001071</v>
      </c>
      <c r="C1073" s="10" t="s">
        <v>11</v>
      </c>
      <c r="D1073" s="10" t="s">
        <v>3</v>
      </c>
      <c r="E1073" s="10" t="s">
        <v>4</v>
      </c>
    </row>
    <row r="1074" spans="2:5" x14ac:dyDescent="0.2">
      <c r="B1074" s="10">
        <v>9001072</v>
      </c>
      <c r="C1074" s="10" t="s">
        <v>2</v>
      </c>
      <c r="D1074" s="10" t="s">
        <v>3</v>
      </c>
      <c r="E1074" s="10" t="s">
        <v>4</v>
      </c>
    </row>
    <row r="1075" spans="2:5" x14ac:dyDescent="0.2">
      <c r="B1075" s="10">
        <v>9001073</v>
      </c>
      <c r="C1075" s="10" t="s">
        <v>11</v>
      </c>
      <c r="D1075" s="10" t="s">
        <v>3</v>
      </c>
      <c r="E1075" s="10" t="s">
        <v>4</v>
      </c>
    </row>
    <row r="1076" spans="2:5" x14ac:dyDescent="0.2">
      <c r="B1076" s="10">
        <v>9001074</v>
      </c>
      <c r="C1076" s="10" t="s">
        <v>11</v>
      </c>
      <c r="D1076" s="10" t="s">
        <v>3</v>
      </c>
      <c r="E1076" s="10" t="s">
        <v>4</v>
      </c>
    </row>
    <row r="1077" spans="2:5" x14ac:dyDescent="0.2">
      <c r="B1077" s="10">
        <v>9001075</v>
      </c>
      <c r="C1077" s="10" t="s">
        <v>2</v>
      </c>
      <c r="D1077" s="10" t="s">
        <v>3</v>
      </c>
      <c r="E1077" s="10" t="s">
        <v>4</v>
      </c>
    </row>
    <row r="1078" spans="2:5" x14ac:dyDescent="0.2">
      <c r="B1078" s="10">
        <v>9001076</v>
      </c>
      <c r="C1078" s="10" t="s">
        <v>11</v>
      </c>
      <c r="D1078" s="10" t="s">
        <v>3</v>
      </c>
      <c r="E1078" s="10" t="s">
        <v>4</v>
      </c>
    </row>
    <row r="1079" spans="2:5" x14ac:dyDescent="0.2">
      <c r="B1079" s="10">
        <v>9001077</v>
      </c>
      <c r="C1079" s="10" t="s">
        <v>12</v>
      </c>
      <c r="D1079" s="10" t="s">
        <v>18</v>
      </c>
      <c r="E1079" s="10" t="s">
        <v>23</v>
      </c>
    </row>
    <row r="1080" spans="2:5" x14ac:dyDescent="0.2">
      <c r="B1080" s="10">
        <v>9001078</v>
      </c>
      <c r="C1080" s="10" t="s">
        <v>6</v>
      </c>
      <c r="D1080" s="10" t="s">
        <v>13</v>
      </c>
      <c r="E1080" s="10" t="s">
        <v>4</v>
      </c>
    </row>
    <row r="1081" spans="2:5" x14ac:dyDescent="0.2">
      <c r="B1081" s="10">
        <v>9001079</v>
      </c>
      <c r="C1081" s="10" t="s">
        <v>2</v>
      </c>
      <c r="D1081" s="10" t="s">
        <v>3</v>
      </c>
      <c r="E1081" s="10" t="s">
        <v>4</v>
      </c>
    </row>
    <row r="1082" spans="2:5" x14ac:dyDescent="0.2">
      <c r="B1082" s="10">
        <v>9001080</v>
      </c>
      <c r="C1082" s="10" t="s">
        <v>10</v>
      </c>
      <c r="D1082" s="10" t="s">
        <v>17</v>
      </c>
      <c r="E1082" s="10" t="s">
        <v>22</v>
      </c>
    </row>
    <row r="1083" spans="2:5" x14ac:dyDescent="0.2">
      <c r="B1083" s="10">
        <v>9001081</v>
      </c>
      <c r="C1083" s="10" t="s">
        <v>11</v>
      </c>
      <c r="D1083" s="10" t="s">
        <v>3</v>
      </c>
      <c r="E1083" s="10" t="s">
        <v>4</v>
      </c>
    </row>
    <row r="1084" spans="2:5" x14ac:dyDescent="0.2">
      <c r="B1084" s="10">
        <v>9001082</v>
      </c>
      <c r="C1084" s="10" t="s">
        <v>12</v>
      </c>
      <c r="D1084" s="10" t="s">
        <v>18</v>
      </c>
      <c r="E1084" s="10" t="s">
        <v>23</v>
      </c>
    </row>
    <row r="1085" spans="2:5" x14ac:dyDescent="0.2">
      <c r="B1085" s="10">
        <v>9001083</v>
      </c>
      <c r="C1085" s="10" t="s">
        <v>8</v>
      </c>
      <c r="D1085" s="10" t="s">
        <v>15</v>
      </c>
      <c r="E1085" s="10" t="s">
        <v>22</v>
      </c>
    </row>
    <row r="1086" spans="2:5" x14ac:dyDescent="0.2">
      <c r="B1086" s="10">
        <v>9001084</v>
      </c>
      <c r="C1086" s="10" t="s">
        <v>10</v>
      </c>
      <c r="D1086" s="10" t="s">
        <v>17</v>
      </c>
      <c r="E1086" s="10" t="s">
        <v>22</v>
      </c>
    </row>
    <row r="1087" spans="2:5" x14ac:dyDescent="0.2">
      <c r="B1087" s="10">
        <v>9001085</v>
      </c>
      <c r="C1087" s="10" t="s">
        <v>8</v>
      </c>
      <c r="D1087" s="10" t="s">
        <v>15</v>
      </c>
      <c r="E1087" s="10" t="s">
        <v>22</v>
      </c>
    </row>
    <row r="1088" spans="2:5" x14ac:dyDescent="0.2">
      <c r="B1088" s="10">
        <v>9001086</v>
      </c>
      <c r="C1088" s="10" t="s">
        <v>2</v>
      </c>
      <c r="D1088" s="10" t="s">
        <v>3</v>
      </c>
      <c r="E1088" s="10" t="s">
        <v>4</v>
      </c>
    </row>
    <row r="1089" spans="2:5" x14ac:dyDescent="0.2">
      <c r="B1089" s="10">
        <v>9001087</v>
      </c>
      <c r="C1089" s="10" t="s">
        <v>11</v>
      </c>
      <c r="D1089" s="10" t="s">
        <v>3</v>
      </c>
      <c r="E1089" s="10" t="s">
        <v>4</v>
      </c>
    </row>
    <row r="1090" spans="2:5" x14ac:dyDescent="0.2">
      <c r="B1090" s="10">
        <v>9001088</v>
      </c>
      <c r="C1090" s="10" t="s">
        <v>7</v>
      </c>
      <c r="D1090" s="10" t="s">
        <v>14</v>
      </c>
      <c r="E1090" s="10" t="s">
        <v>20</v>
      </c>
    </row>
    <row r="1091" spans="2:5" x14ac:dyDescent="0.2">
      <c r="B1091" s="10">
        <v>9001089</v>
      </c>
      <c r="C1091" s="10" t="s">
        <v>5</v>
      </c>
      <c r="D1091" s="10" t="s">
        <v>19</v>
      </c>
      <c r="E1091" s="10" t="s">
        <v>4</v>
      </c>
    </row>
    <row r="1092" spans="2:5" x14ac:dyDescent="0.2">
      <c r="B1092" s="10">
        <v>9001090</v>
      </c>
      <c r="C1092" s="10" t="s">
        <v>8</v>
      </c>
      <c r="D1092" s="10" t="s">
        <v>15</v>
      </c>
      <c r="E1092" s="10" t="s">
        <v>22</v>
      </c>
    </row>
    <row r="1093" spans="2:5" x14ac:dyDescent="0.2">
      <c r="B1093" s="10">
        <v>9001091</v>
      </c>
      <c r="C1093" s="10" t="s">
        <v>8</v>
      </c>
      <c r="D1093" s="10" t="s">
        <v>15</v>
      </c>
      <c r="E1093" s="10" t="s">
        <v>22</v>
      </c>
    </row>
    <row r="1094" spans="2:5" x14ac:dyDescent="0.2">
      <c r="B1094" s="10">
        <v>9001092</v>
      </c>
      <c r="C1094" s="10" t="s">
        <v>10</v>
      </c>
      <c r="D1094" s="10" t="s">
        <v>17</v>
      </c>
      <c r="E1094" s="10" t="s">
        <v>22</v>
      </c>
    </row>
    <row r="1095" spans="2:5" x14ac:dyDescent="0.2">
      <c r="B1095" s="10">
        <v>9001093</v>
      </c>
      <c r="C1095" s="10" t="s">
        <v>2</v>
      </c>
      <c r="D1095" s="10" t="s">
        <v>3</v>
      </c>
      <c r="E1095" s="10" t="s">
        <v>4</v>
      </c>
    </row>
    <row r="1096" spans="2:5" x14ac:dyDescent="0.2">
      <c r="B1096" s="10">
        <v>9001094</v>
      </c>
      <c r="C1096" s="10" t="s">
        <v>11</v>
      </c>
      <c r="D1096" s="10" t="s">
        <v>3</v>
      </c>
      <c r="E1096" s="10" t="s">
        <v>4</v>
      </c>
    </row>
    <row r="1097" spans="2:5" x14ac:dyDescent="0.2">
      <c r="B1097" s="10">
        <v>9001095</v>
      </c>
      <c r="C1097" s="10" t="s">
        <v>10</v>
      </c>
      <c r="D1097" s="10" t="s">
        <v>17</v>
      </c>
      <c r="E1097" s="10" t="s">
        <v>22</v>
      </c>
    </row>
    <row r="1098" spans="2:5" x14ac:dyDescent="0.2">
      <c r="B1098" s="10">
        <v>9001096</v>
      </c>
      <c r="C1098" s="10" t="s">
        <v>11</v>
      </c>
      <c r="D1098" s="10" t="s">
        <v>3</v>
      </c>
      <c r="E1098" s="10" t="s">
        <v>4</v>
      </c>
    </row>
    <row r="1099" spans="2:5" x14ac:dyDescent="0.2">
      <c r="B1099" s="10">
        <v>9001097</v>
      </c>
      <c r="C1099" s="10" t="s">
        <v>10</v>
      </c>
      <c r="D1099" s="10" t="s">
        <v>17</v>
      </c>
      <c r="E1099" s="10" t="s">
        <v>22</v>
      </c>
    </row>
    <row r="1100" spans="2:5" x14ac:dyDescent="0.2">
      <c r="B1100" s="10">
        <v>9001098</v>
      </c>
      <c r="C1100" s="10" t="s">
        <v>8</v>
      </c>
      <c r="D1100" s="10" t="s">
        <v>15</v>
      </c>
      <c r="E1100" s="10" t="s">
        <v>22</v>
      </c>
    </row>
    <row r="1101" spans="2:5" x14ac:dyDescent="0.2">
      <c r="B1101" s="10">
        <v>9001099</v>
      </c>
      <c r="C1101" s="10" t="s">
        <v>6</v>
      </c>
      <c r="D1101" s="10" t="s">
        <v>13</v>
      </c>
      <c r="E1101" s="10" t="s">
        <v>4</v>
      </c>
    </row>
    <row r="1102" spans="2:5" x14ac:dyDescent="0.2">
      <c r="B1102" s="10">
        <v>9001100</v>
      </c>
      <c r="C1102" s="10" t="s">
        <v>10</v>
      </c>
      <c r="D1102" s="10" t="s">
        <v>17</v>
      </c>
      <c r="E1102" s="10" t="s">
        <v>22</v>
      </c>
    </row>
    <row r="1103" spans="2:5" x14ac:dyDescent="0.2">
      <c r="B1103" s="10">
        <v>9001101</v>
      </c>
      <c r="C1103" s="10" t="s">
        <v>8</v>
      </c>
      <c r="D1103" s="10" t="s">
        <v>15</v>
      </c>
      <c r="E1103" s="10" t="s">
        <v>22</v>
      </c>
    </row>
    <row r="1104" spans="2:5" x14ac:dyDescent="0.2">
      <c r="B1104" s="10">
        <v>9001102</v>
      </c>
      <c r="C1104" s="10" t="s">
        <v>12</v>
      </c>
      <c r="D1104" s="10" t="s">
        <v>18</v>
      </c>
      <c r="E1104" s="10" t="s">
        <v>23</v>
      </c>
    </row>
    <row r="1105" spans="2:5" x14ac:dyDescent="0.2">
      <c r="B1105" s="10">
        <v>9001103</v>
      </c>
      <c r="C1105" s="10" t="s">
        <v>2</v>
      </c>
      <c r="D1105" s="10" t="s">
        <v>3</v>
      </c>
      <c r="E1105" s="10" t="s">
        <v>4</v>
      </c>
    </row>
    <row r="1106" spans="2:5" x14ac:dyDescent="0.2">
      <c r="B1106" s="10">
        <v>9001104</v>
      </c>
      <c r="C1106" s="10" t="s">
        <v>8</v>
      </c>
      <c r="D1106" s="10" t="s">
        <v>15</v>
      </c>
      <c r="E1106" s="10" t="s">
        <v>22</v>
      </c>
    </row>
    <row r="1107" spans="2:5" x14ac:dyDescent="0.2">
      <c r="B1107" s="10">
        <v>9001105</v>
      </c>
      <c r="C1107" s="10" t="s">
        <v>8</v>
      </c>
      <c r="D1107" s="10" t="s">
        <v>15</v>
      </c>
      <c r="E1107" s="10" t="s">
        <v>22</v>
      </c>
    </row>
    <row r="1108" spans="2:5" x14ac:dyDescent="0.2">
      <c r="B1108" s="10">
        <v>9001106</v>
      </c>
      <c r="C1108" s="10" t="s">
        <v>5</v>
      </c>
      <c r="D1108" s="10" t="s">
        <v>19</v>
      </c>
      <c r="E1108" s="10" t="s">
        <v>4</v>
      </c>
    </row>
    <row r="1109" spans="2:5" x14ac:dyDescent="0.2">
      <c r="B1109" s="10">
        <v>9001107</v>
      </c>
      <c r="C1109" s="10" t="s">
        <v>5</v>
      </c>
      <c r="D1109" s="10" t="s">
        <v>19</v>
      </c>
      <c r="E1109" s="10" t="s">
        <v>4</v>
      </c>
    </row>
    <row r="1110" spans="2:5" x14ac:dyDescent="0.2">
      <c r="B1110" s="10">
        <v>9001108</v>
      </c>
      <c r="C1110" s="10" t="s">
        <v>2</v>
      </c>
      <c r="D1110" s="10" t="s">
        <v>3</v>
      </c>
      <c r="E1110" s="10" t="s">
        <v>4</v>
      </c>
    </row>
    <row r="1111" spans="2:5" x14ac:dyDescent="0.2">
      <c r="B1111" s="10">
        <v>9001109</v>
      </c>
      <c r="C1111" s="10" t="s">
        <v>8</v>
      </c>
      <c r="D1111" s="10" t="s">
        <v>15</v>
      </c>
      <c r="E1111" s="10" t="s">
        <v>22</v>
      </c>
    </row>
    <row r="1112" spans="2:5" x14ac:dyDescent="0.2">
      <c r="B1112" s="10">
        <v>9001110</v>
      </c>
      <c r="C1112" s="10" t="s">
        <v>5</v>
      </c>
      <c r="D1112" s="10" t="s">
        <v>19</v>
      </c>
      <c r="E1112" s="10" t="s">
        <v>4</v>
      </c>
    </row>
    <row r="1113" spans="2:5" x14ac:dyDescent="0.2">
      <c r="B1113" s="10">
        <v>9001111</v>
      </c>
      <c r="C1113" s="10" t="s">
        <v>6</v>
      </c>
      <c r="D1113" s="10" t="s">
        <v>13</v>
      </c>
      <c r="E1113" s="10" t="s">
        <v>4</v>
      </c>
    </row>
    <row r="1114" spans="2:5" x14ac:dyDescent="0.2">
      <c r="B1114" s="10">
        <v>9001112</v>
      </c>
      <c r="C1114" s="10" t="s">
        <v>11</v>
      </c>
      <c r="D1114" s="10" t="s">
        <v>3</v>
      </c>
      <c r="E1114" s="10" t="s">
        <v>4</v>
      </c>
    </row>
    <row r="1115" spans="2:5" x14ac:dyDescent="0.2">
      <c r="B1115" s="10">
        <v>9001113</v>
      </c>
      <c r="C1115" s="10" t="s">
        <v>5</v>
      </c>
      <c r="D1115" s="10" t="s">
        <v>19</v>
      </c>
      <c r="E1115" s="10" t="s">
        <v>4</v>
      </c>
    </row>
    <row r="1116" spans="2:5" x14ac:dyDescent="0.2">
      <c r="B1116" s="10">
        <v>9001114</v>
      </c>
      <c r="C1116" s="10" t="s">
        <v>6</v>
      </c>
      <c r="D1116" s="10" t="s">
        <v>13</v>
      </c>
      <c r="E1116" s="10" t="s">
        <v>4</v>
      </c>
    </row>
    <row r="1117" spans="2:5" x14ac:dyDescent="0.2">
      <c r="B1117" s="10">
        <v>9001115</v>
      </c>
      <c r="C1117" s="10" t="s">
        <v>8</v>
      </c>
      <c r="D1117" s="10" t="s">
        <v>15</v>
      </c>
      <c r="E1117" s="10" t="s">
        <v>22</v>
      </c>
    </row>
    <row r="1118" spans="2:5" x14ac:dyDescent="0.2">
      <c r="B1118" s="10">
        <v>9001116</v>
      </c>
      <c r="C1118" s="10" t="s">
        <v>8</v>
      </c>
      <c r="D1118" s="10" t="s">
        <v>15</v>
      </c>
      <c r="E1118" s="10" t="s">
        <v>22</v>
      </c>
    </row>
    <row r="1119" spans="2:5" x14ac:dyDescent="0.2">
      <c r="B1119" s="10">
        <v>9001117</v>
      </c>
      <c r="C1119" s="10" t="s">
        <v>2</v>
      </c>
      <c r="D1119" s="10" t="s">
        <v>3</v>
      </c>
      <c r="E1119" s="10" t="s">
        <v>4</v>
      </c>
    </row>
    <row r="1120" spans="2:5" x14ac:dyDescent="0.2">
      <c r="B1120" s="10">
        <v>9001118</v>
      </c>
      <c r="C1120" s="10" t="s">
        <v>2</v>
      </c>
      <c r="D1120" s="10" t="s">
        <v>3</v>
      </c>
      <c r="E1120" s="10" t="s">
        <v>4</v>
      </c>
    </row>
    <row r="1121" spans="2:5" x14ac:dyDescent="0.2">
      <c r="B1121" s="10">
        <v>9001119</v>
      </c>
      <c r="C1121" s="10" t="s">
        <v>10</v>
      </c>
      <c r="D1121" s="10" t="s">
        <v>17</v>
      </c>
      <c r="E1121" s="10" t="s">
        <v>22</v>
      </c>
    </row>
    <row r="1122" spans="2:5" x14ac:dyDescent="0.2">
      <c r="B1122" s="10">
        <v>9001120</v>
      </c>
      <c r="C1122" s="10" t="s">
        <v>6</v>
      </c>
      <c r="D1122" s="10" t="s">
        <v>13</v>
      </c>
      <c r="E1122" s="10" t="s">
        <v>4</v>
      </c>
    </row>
    <row r="1123" spans="2:5" x14ac:dyDescent="0.2">
      <c r="B1123" s="10">
        <v>9001121</v>
      </c>
      <c r="C1123" s="10" t="s">
        <v>5</v>
      </c>
      <c r="D1123" s="10" t="s">
        <v>19</v>
      </c>
      <c r="E1123" s="10" t="s">
        <v>4</v>
      </c>
    </row>
    <row r="1124" spans="2:5" x14ac:dyDescent="0.2">
      <c r="B1124" s="10">
        <v>9001122</v>
      </c>
      <c r="C1124" s="10" t="s">
        <v>9</v>
      </c>
      <c r="D1124" s="10" t="s">
        <v>16</v>
      </c>
      <c r="E1124" s="10" t="s">
        <v>21</v>
      </c>
    </row>
    <row r="1125" spans="2:5" x14ac:dyDescent="0.2">
      <c r="B1125" s="10">
        <v>9001123</v>
      </c>
      <c r="C1125" s="10" t="s">
        <v>11</v>
      </c>
      <c r="D1125" s="10" t="s">
        <v>3</v>
      </c>
      <c r="E1125" s="10" t="s">
        <v>4</v>
      </c>
    </row>
    <row r="1126" spans="2:5" x14ac:dyDescent="0.2">
      <c r="B1126" s="10">
        <v>9001124</v>
      </c>
      <c r="C1126" s="10" t="s">
        <v>8</v>
      </c>
      <c r="D1126" s="10" t="s">
        <v>15</v>
      </c>
      <c r="E1126" s="10" t="s">
        <v>22</v>
      </c>
    </row>
    <row r="1127" spans="2:5" x14ac:dyDescent="0.2">
      <c r="B1127" s="10">
        <v>9001125</v>
      </c>
      <c r="C1127" s="10" t="s">
        <v>8</v>
      </c>
      <c r="D1127" s="10" t="s">
        <v>15</v>
      </c>
      <c r="E1127" s="10" t="s">
        <v>22</v>
      </c>
    </row>
    <row r="1128" spans="2:5" x14ac:dyDescent="0.2">
      <c r="B1128" s="10">
        <v>9001126</v>
      </c>
      <c r="C1128" s="10" t="s">
        <v>5</v>
      </c>
      <c r="D1128" s="10" t="s">
        <v>19</v>
      </c>
      <c r="E1128" s="10" t="s">
        <v>4</v>
      </c>
    </row>
    <row r="1129" spans="2:5" x14ac:dyDescent="0.2">
      <c r="B1129" s="10">
        <v>9001127</v>
      </c>
      <c r="C1129" s="10" t="s">
        <v>10</v>
      </c>
      <c r="D1129" s="10" t="s">
        <v>17</v>
      </c>
      <c r="E1129" s="10" t="s">
        <v>22</v>
      </c>
    </row>
    <row r="1130" spans="2:5" x14ac:dyDescent="0.2">
      <c r="B1130" s="10">
        <v>9001128</v>
      </c>
      <c r="C1130" s="10" t="s">
        <v>10</v>
      </c>
      <c r="D1130" s="10" t="s">
        <v>17</v>
      </c>
      <c r="E1130" s="10" t="s">
        <v>22</v>
      </c>
    </row>
    <row r="1131" spans="2:5" x14ac:dyDescent="0.2">
      <c r="B1131" s="10">
        <v>9001129</v>
      </c>
      <c r="C1131" s="10" t="s">
        <v>9</v>
      </c>
      <c r="D1131" s="10" t="s">
        <v>16</v>
      </c>
      <c r="E1131" s="10" t="s">
        <v>21</v>
      </c>
    </row>
    <row r="1132" spans="2:5" x14ac:dyDescent="0.2">
      <c r="B1132" s="10">
        <v>9001130</v>
      </c>
      <c r="C1132" s="10" t="s">
        <v>5</v>
      </c>
      <c r="D1132" s="10" t="s">
        <v>19</v>
      </c>
      <c r="E1132" s="10" t="s">
        <v>4</v>
      </c>
    </row>
    <row r="1133" spans="2:5" x14ac:dyDescent="0.2">
      <c r="B1133" s="10">
        <v>9001131</v>
      </c>
      <c r="C1133" s="10" t="s">
        <v>9</v>
      </c>
      <c r="D1133" s="10" t="s">
        <v>16</v>
      </c>
      <c r="E1133" s="10" t="s">
        <v>21</v>
      </c>
    </row>
    <row r="1134" spans="2:5" x14ac:dyDescent="0.2">
      <c r="B1134" s="10">
        <v>9001132</v>
      </c>
      <c r="C1134" s="10" t="s">
        <v>10</v>
      </c>
      <c r="D1134" s="10" t="s">
        <v>17</v>
      </c>
      <c r="E1134" s="10" t="s">
        <v>22</v>
      </c>
    </row>
    <row r="1135" spans="2:5" x14ac:dyDescent="0.2">
      <c r="B1135" s="10">
        <v>9001133</v>
      </c>
      <c r="C1135" s="10" t="s">
        <v>6</v>
      </c>
      <c r="D1135" s="10" t="s">
        <v>13</v>
      </c>
      <c r="E1135" s="10" t="s">
        <v>4</v>
      </c>
    </row>
    <row r="1136" spans="2:5" x14ac:dyDescent="0.2">
      <c r="B1136" s="10">
        <v>9001134</v>
      </c>
      <c r="C1136" s="10" t="s">
        <v>8</v>
      </c>
      <c r="D1136" s="10" t="s">
        <v>15</v>
      </c>
      <c r="E1136" s="10" t="s">
        <v>22</v>
      </c>
    </row>
    <row r="1137" spans="2:5" x14ac:dyDescent="0.2">
      <c r="B1137" s="10">
        <v>9001135</v>
      </c>
      <c r="C1137" s="10" t="s">
        <v>6</v>
      </c>
      <c r="D1137" s="10" t="s">
        <v>13</v>
      </c>
      <c r="E1137" s="10" t="s">
        <v>4</v>
      </c>
    </row>
    <row r="1138" spans="2:5" x14ac:dyDescent="0.2">
      <c r="B1138" s="10">
        <v>9001136</v>
      </c>
      <c r="C1138" s="10" t="s">
        <v>9</v>
      </c>
      <c r="D1138" s="10" t="s">
        <v>16</v>
      </c>
      <c r="E1138" s="10" t="s">
        <v>21</v>
      </c>
    </row>
    <row r="1139" spans="2:5" x14ac:dyDescent="0.2">
      <c r="B1139" s="10">
        <v>9001137</v>
      </c>
      <c r="C1139" s="10" t="s">
        <v>2</v>
      </c>
      <c r="D1139" s="10" t="s">
        <v>3</v>
      </c>
      <c r="E1139" s="10" t="s">
        <v>4</v>
      </c>
    </row>
    <row r="1140" spans="2:5" x14ac:dyDescent="0.2">
      <c r="B1140" s="10">
        <v>9001138</v>
      </c>
      <c r="C1140" s="10" t="s">
        <v>11</v>
      </c>
      <c r="D1140" s="10" t="s">
        <v>3</v>
      </c>
      <c r="E1140" s="10" t="s">
        <v>4</v>
      </c>
    </row>
    <row r="1141" spans="2:5" x14ac:dyDescent="0.2">
      <c r="B1141" s="10">
        <v>9001139</v>
      </c>
      <c r="C1141" s="10" t="s">
        <v>5</v>
      </c>
      <c r="D1141" s="10" t="s">
        <v>19</v>
      </c>
      <c r="E1141" s="10" t="s">
        <v>4</v>
      </c>
    </row>
    <row r="1142" spans="2:5" x14ac:dyDescent="0.2">
      <c r="B1142" s="10">
        <v>9001140</v>
      </c>
      <c r="C1142" s="10" t="s">
        <v>11</v>
      </c>
      <c r="D1142" s="10" t="s">
        <v>3</v>
      </c>
      <c r="E1142" s="10" t="s">
        <v>4</v>
      </c>
    </row>
    <row r="1143" spans="2:5" x14ac:dyDescent="0.2">
      <c r="B1143" s="10">
        <v>9001141</v>
      </c>
      <c r="C1143" s="10" t="s">
        <v>12</v>
      </c>
      <c r="D1143" s="10" t="s">
        <v>18</v>
      </c>
      <c r="E1143" s="10" t="s">
        <v>23</v>
      </c>
    </row>
    <row r="1144" spans="2:5" x14ac:dyDescent="0.2">
      <c r="B1144" s="10">
        <v>9001142</v>
      </c>
      <c r="C1144" s="10" t="s">
        <v>7</v>
      </c>
      <c r="D1144" s="10" t="s">
        <v>14</v>
      </c>
      <c r="E1144" s="10" t="s">
        <v>20</v>
      </c>
    </row>
    <row r="1145" spans="2:5" x14ac:dyDescent="0.2">
      <c r="B1145" s="10">
        <v>9001143</v>
      </c>
      <c r="C1145" s="10" t="s">
        <v>7</v>
      </c>
      <c r="D1145" s="10" t="s">
        <v>14</v>
      </c>
      <c r="E1145" s="10" t="s">
        <v>20</v>
      </c>
    </row>
    <row r="1146" spans="2:5" x14ac:dyDescent="0.2">
      <c r="B1146" s="10">
        <v>9001144</v>
      </c>
      <c r="C1146" s="10" t="s">
        <v>12</v>
      </c>
      <c r="D1146" s="10" t="s">
        <v>18</v>
      </c>
      <c r="E1146" s="10" t="s">
        <v>23</v>
      </c>
    </row>
    <row r="1147" spans="2:5" x14ac:dyDescent="0.2">
      <c r="B1147" s="10">
        <v>9001145</v>
      </c>
      <c r="C1147" s="10" t="s">
        <v>2</v>
      </c>
      <c r="D1147" s="10" t="s">
        <v>3</v>
      </c>
      <c r="E1147" s="10" t="s">
        <v>4</v>
      </c>
    </row>
    <row r="1148" spans="2:5" x14ac:dyDescent="0.2">
      <c r="B1148" s="10">
        <v>9001146</v>
      </c>
      <c r="C1148" s="10" t="s">
        <v>11</v>
      </c>
      <c r="D1148" s="10" t="s">
        <v>3</v>
      </c>
      <c r="E1148" s="10" t="s">
        <v>4</v>
      </c>
    </row>
    <row r="1149" spans="2:5" x14ac:dyDescent="0.2">
      <c r="B1149" s="10">
        <v>9001147</v>
      </c>
      <c r="C1149" s="10" t="s">
        <v>11</v>
      </c>
      <c r="D1149" s="10" t="s">
        <v>3</v>
      </c>
      <c r="E1149" s="10" t="s">
        <v>4</v>
      </c>
    </row>
    <row r="1150" spans="2:5" x14ac:dyDescent="0.2">
      <c r="B1150" s="10">
        <v>9001148</v>
      </c>
      <c r="C1150" s="10" t="s">
        <v>6</v>
      </c>
      <c r="D1150" s="10" t="s">
        <v>13</v>
      </c>
      <c r="E1150" s="10" t="s">
        <v>4</v>
      </c>
    </row>
    <row r="1151" spans="2:5" x14ac:dyDescent="0.2">
      <c r="B1151" s="10">
        <v>9001149</v>
      </c>
      <c r="C1151" s="10" t="s">
        <v>2</v>
      </c>
      <c r="D1151" s="10" t="s">
        <v>3</v>
      </c>
      <c r="E1151" s="10" t="s">
        <v>4</v>
      </c>
    </row>
    <row r="1152" spans="2:5" x14ac:dyDescent="0.2">
      <c r="B1152" s="10">
        <v>9001150</v>
      </c>
      <c r="C1152" s="10" t="s">
        <v>2</v>
      </c>
      <c r="D1152" s="10" t="s">
        <v>3</v>
      </c>
      <c r="E1152" s="10" t="s">
        <v>4</v>
      </c>
    </row>
    <row r="1153" spans="2:5" x14ac:dyDescent="0.2">
      <c r="B1153" s="10">
        <v>9001151</v>
      </c>
      <c r="C1153" s="10" t="s">
        <v>12</v>
      </c>
      <c r="D1153" s="10" t="s">
        <v>18</v>
      </c>
      <c r="E1153" s="10" t="s">
        <v>23</v>
      </c>
    </row>
    <row r="1154" spans="2:5" x14ac:dyDescent="0.2">
      <c r="B1154" s="10">
        <v>9001152</v>
      </c>
      <c r="C1154" s="10" t="s">
        <v>9</v>
      </c>
      <c r="D1154" s="10" t="s">
        <v>16</v>
      </c>
      <c r="E1154" s="10" t="s">
        <v>21</v>
      </c>
    </row>
    <row r="1155" spans="2:5" x14ac:dyDescent="0.2">
      <c r="B1155" s="10">
        <v>9001153</v>
      </c>
      <c r="C1155" s="10" t="s">
        <v>5</v>
      </c>
      <c r="D1155" s="10" t="s">
        <v>19</v>
      </c>
      <c r="E1155" s="10" t="s">
        <v>4</v>
      </c>
    </row>
    <row r="1156" spans="2:5" x14ac:dyDescent="0.2">
      <c r="B1156" s="10">
        <v>9001154</v>
      </c>
      <c r="C1156" s="10" t="s">
        <v>10</v>
      </c>
      <c r="D1156" s="10" t="s">
        <v>17</v>
      </c>
      <c r="E1156" s="10" t="s">
        <v>22</v>
      </c>
    </row>
    <row r="1157" spans="2:5" x14ac:dyDescent="0.2">
      <c r="B1157" s="10">
        <v>9001155</v>
      </c>
      <c r="C1157" s="10" t="s">
        <v>12</v>
      </c>
      <c r="D1157" s="10" t="s">
        <v>18</v>
      </c>
      <c r="E1157" s="10" t="s">
        <v>23</v>
      </c>
    </row>
    <row r="1158" spans="2:5" x14ac:dyDescent="0.2">
      <c r="B1158" s="10">
        <v>9001156</v>
      </c>
      <c r="C1158" s="10" t="s">
        <v>12</v>
      </c>
      <c r="D1158" s="10" t="s">
        <v>18</v>
      </c>
      <c r="E1158" s="10" t="s">
        <v>23</v>
      </c>
    </row>
    <row r="1159" spans="2:5" x14ac:dyDescent="0.2">
      <c r="B1159" s="10">
        <v>9001157</v>
      </c>
      <c r="C1159" s="10" t="s">
        <v>5</v>
      </c>
      <c r="D1159" s="10" t="s">
        <v>19</v>
      </c>
      <c r="E1159" s="10" t="s">
        <v>4</v>
      </c>
    </row>
    <row r="1160" spans="2:5" x14ac:dyDescent="0.2">
      <c r="B1160" s="10">
        <v>9001158</v>
      </c>
      <c r="C1160" s="10" t="s">
        <v>8</v>
      </c>
      <c r="D1160" s="10" t="s">
        <v>15</v>
      </c>
      <c r="E1160" s="10" t="s">
        <v>22</v>
      </c>
    </row>
    <row r="1161" spans="2:5" x14ac:dyDescent="0.2">
      <c r="B1161" s="10">
        <v>9001159</v>
      </c>
      <c r="C1161" s="10" t="s">
        <v>7</v>
      </c>
      <c r="D1161" s="10" t="s">
        <v>14</v>
      </c>
      <c r="E1161" s="10" t="s">
        <v>20</v>
      </c>
    </row>
    <row r="1162" spans="2:5" x14ac:dyDescent="0.2">
      <c r="B1162" s="10">
        <v>9001160</v>
      </c>
      <c r="C1162" s="10" t="s">
        <v>8</v>
      </c>
      <c r="D1162" s="10" t="s">
        <v>15</v>
      </c>
      <c r="E1162" s="10" t="s">
        <v>22</v>
      </c>
    </row>
    <row r="1163" spans="2:5" x14ac:dyDescent="0.2">
      <c r="B1163" s="10">
        <v>9001161</v>
      </c>
      <c r="C1163" s="10" t="s">
        <v>2</v>
      </c>
      <c r="D1163" s="10" t="s">
        <v>3</v>
      </c>
      <c r="E1163" s="10" t="s">
        <v>4</v>
      </c>
    </row>
    <row r="1164" spans="2:5" x14ac:dyDescent="0.2">
      <c r="B1164" s="10">
        <v>9001162</v>
      </c>
      <c r="C1164" s="10" t="s">
        <v>6</v>
      </c>
      <c r="D1164" s="10" t="s">
        <v>13</v>
      </c>
      <c r="E1164" s="10" t="s">
        <v>4</v>
      </c>
    </row>
    <row r="1165" spans="2:5" x14ac:dyDescent="0.2">
      <c r="B1165" s="10">
        <v>9001163</v>
      </c>
      <c r="C1165" s="10" t="s">
        <v>8</v>
      </c>
      <c r="D1165" s="10" t="s">
        <v>15</v>
      </c>
      <c r="E1165" s="10" t="s">
        <v>22</v>
      </c>
    </row>
    <row r="1166" spans="2:5" x14ac:dyDescent="0.2">
      <c r="B1166" s="10">
        <v>9001164</v>
      </c>
      <c r="C1166" s="10" t="s">
        <v>12</v>
      </c>
      <c r="D1166" s="10" t="s">
        <v>18</v>
      </c>
      <c r="E1166" s="10" t="s">
        <v>23</v>
      </c>
    </row>
    <row r="1167" spans="2:5" x14ac:dyDescent="0.2">
      <c r="B1167" s="10">
        <v>9001165</v>
      </c>
      <c r="C1167" s="10" t="s">
        <v>5</v>
      </c>
      <c r="D1167" s="10" t="s">
        <v>19</v>
      </c>
      <c r="E1167" s="10" t="s">
        <v>4</v>
      </c>
    </row>
    <row r="1168" spans="2:5" x14ac:dyDescent="0.2">
      <c r="B1168" s="10">
        <v>9001166</v>
      </c>
      <c r="C1168" s="10" t="s">
        <v>12</v>
      </c>
      <c r="D1168" s="10" t="s">
        <v>18</v>
      </c>
      <c r="E1168" s="10" t="s">
        <v>23</v>
      </c>
    </row>
    <row r="1169" spans="2:5" x14ac:dyDescent="0.2">
      <c r="B1169" s="10">
        <v>9001167</v>
      </c>
      <c r="C1169" s="10" t="s">
        <v>2</v>
      </c>
      <c r="D1169" s="10" t="s">
        <v>3</v>
      </c>
      <c r="E1169" s="10" t="s">
        <v>4</v>
      </c>
    </row>
    <row r="1170" spans="2:5" x14ac:dyDescent="0.2">
      <c r="B1170" s="10">
        <v>9001168</v>
      </c>
      <c r="C1170" s="10" t="s">
        <v>11</v>
      </c>
      <c r="D1170" s="10" t="s">
        <v>3</v>
      </c>
      <c r="E1170" s="10" t="s">
        <v>4</v>
      </c>
    </row>
    <row r="1171" spans="2:5" x14ac:dyDescent="0.2">
      <c r="B1171" s="10">
        <v>9001169</v>
      </c>
      <c r="C1171" s="10" t="s">
        <v>8</v>
      </c>
      <c r="D1171" s="10" t="s">
        <v>15</v>
      </c>
      <c r="E1171" s="10" t="s">
        <v>22</v>
      </c>
    </row>
    <row r="1172" spans="2:5" x14ac:dyDescent="0.2">
      <c r="B1172" s="10">
        <v>9001170</v>
      </c>
      <c r="C1172" s="10" t="s">
        <v>11</v>
      </c>
      <c r="D1172" s="10" t="s">
        <v>3</v>
      </c>
      <c r="E1172" s="10" t="s">
        <v>4</v>
      </c>
    </row>
    <row r="1173" spans="2:5" x14ac:dyDescent="0.2">
      <c r="B1173" s="10">
        <v>9001171</v>
      </c>
      <c r="C1173" s="10" t="s">
        <v>6</v>
      </c>
      <c r="D1173" s="10" t="s">
        <v>13</v>
      </c>
      <c r="E1173" s="10" t="s">
        <v>4</v>
      </c>
    </row>
    <row r="1174" spans="2:5" x14ac:dyDescent="0.2">
      <c r="B1174" s="10">
        <v>9001172</v>
      </c>
      <c r="C1174" s="10" t="s">
        <v>10</v>
      </c>
      <c r="D1174" s="10" t="s">
        <v>17</v>
      </c>
      <c r="E1174" s="10" t="s">
        <v>22</v>
      </c>
    </row>
    <row r="1175" spans="2:5" x14ac:dyDescent="0.2">
      <c r="B1175" s="10">
        <v>9001173</v>
      </c>
      <c r="C1175" s="10" t="s">
        <v>2</v>
      </c>
      <c r="D1175" s="10" t="s">
        <v>3</v>
      </c>
      <c r="E1175" s="10" t="s">
        <v>4</v>
      </c>
    </row>
    <row r="1176" spans="2:5" x14ac:dyDescent="0.2">
      <c r="B1176" s="10">
        <v>9001174</v>
      </c>
      <c r="C1176" s="10" t="s">
        <v>5</v>
      </c>
      <c r="D1176" s="10" t="s">
        <v>19</v>
      </c>
      <c r="E1176" s="10" t="s">
        <v>4</v>
      </c>
    </row>
    <row r="1177" spans="2:5" x14ac:dyDescent="0.2">
      <c r="B1177" s="10">
        <v>9001175</v>
      </c>
      <c r="C1177" s="10" t="s">
        <v>7</v>
      </c>
      <c r="D1177" s="10" t="s">
        <v>14</v>
      </c>
      <c r="E1177" s="10" t="s">
        <v>20</v>
      </c>
    </row>
    <row r="1178" spans="2:5" x14ac:dyDescent="0.2">
      <c r="B1178" s="10">
        <v>9001176</v>
      </c>
      <c r="C1178" s="10" t="s">
        <v>10</v>
      </c>
      <c r="D1178" s="10" t="s">
        <v>17</v>
      </c>
      <c r="E1178" s="10" t="s">
        <v>22</v>
      </c>
    </row>
    <row r="1179" spans="2:5" x14ac:dyDescent="0.2">
      <c r="B1179" s="10">
        <v>9001177</v>
      </c>
      <c r="C1179" s="10" t="s">
        <v>10</v>
      </c>
      <c r="D1179" s="10" t="s">
        <v>17</v>
      </c>
      <c r="E1179" s="10" t="s">
        <v>22</v>
      </c>
    </row>
    <row r="1180" spans="2:5" x14ac:dyDescent="0.2">
      <c r="B1180" s="10">
        <v>9001178</v>
      </c>
      <c r="C1180" s="10" t="s">
        <v>10</v>
      </c>
      <c r="D1180" s="10" t="s">
        <v>17</v>
      </c>
      <c r="E1180" s="10" t="s">
        <v>22</v>
      </c>
    </row>
    <row r="1181" spans="2:5" x14ac:dyDescent="0.2">
      <c r="B1181" s="10">
        <v>9001179</v>
      </c>
      <c r="C1181" s="10" t="s">
        <v>8</v>
      </c>
      <c r="D1181" s="10" t="s">
        <v>15</v>
      </c>
      <c r="E1181" s="10" t="s">
        <v>22</v>
      </c>
    </row>
    <row r="1182" spans="2:5" x14ac:dyDescent="0.2">
      <c r="B1182" s="10">
        <v>9001180</v>
      </c>
      <c r="C1182" s="10" t="s">
        <v>11</v>
      </c>
      <c r="D1182" s="10" t="s">
        <v>3</v>
      </c>
      <c r="E1182" s="10" t="s">
        <v>4</v>
      </c>
    </row>
    <row r="1183" spans="2:5" x14ac:dyDescent="0.2">
      <c r="B1183" s="10">
        <v>9001181</v>
      </c>
      <c r="C1183" s="10" t="s">
        <v>10</v>
      </c>
      <c r="D1183" s="10" t="s">
        <v>17</v>
      </c>
      <c r="E1183" s="10" t="s">
        <v>22</v>
      </c>
    </row>
    <row r="1184" spans="2:5" x14ac:dyDescent="0.2">
      <c r="B1184" s="10">
        <v>9001182</v>
      </c>
      <c r="C1184" s="10" t="s">
        <v>9</v>
      </c>
      <c r="D1184" s="10" t="s">
        <v>16</v>
      </c>
      <c r="E1184" s="10" t="s">
        <v>21</v>
      </c>
    </row>
    <row r="1185" spans="2:5" x14ac:dyDescent="0.2">
      <c r="B1185" s="10">
        <v>9001183</v>
      </c>
      <c r="C1185" s="10" t="s">
        <v>6</v>
      </c>
      <c r="D1185" s="10" t="s">
        <v>13</v>
      </c>
      <c r="E1185" s="10" t="s">
        <v>4</v>
      </c>
    </row>
    <row r="1186" spans="2:5" x14ac:dyDescent="0.2">
      <c r="B1186" s="10">
        <v>9001184</v>
      </c>
      <c r="C1186" s="10" t="s">
        <v>5</v>
      </c>
      <c r="D1186" s="10" t="s">
        <v>19</v>
      </c>
      <c r="E1186" s="10" t="s">
        <v>4</v>
      </c>
    </row>
    <row r="1187" spans="2:5" x14ac:dyDescent="0.2">
      <c r="B1187" s="10">
        <v>9001185</v>
      </c>
      <c r="C1187" s="10" t="s">
        <v>11</v>
      </c>
      <c r="D1187" s="10" t="s">
        <v>3</v>
      </c>
      <c r="E1187" s="10" t="s">
        <v>4</v>
      </c>
    </row>
    <row r="1188" spans="2:5" x14ac:dyDescent="0.2">
      <c r="B1188" s="10">
        <v>9001186</v>
      </c>
      <c r="C1188" s="10" t="s">
        <v>11</v>
      </c>
      <c r="D1188" s="10" t="s">
        <v>3</v>
      </c>
      <c r="E1188" s="10" t="s">
        <v>4</v>
      </c>
    </row>
    <row r="1189" spans="2:5" x14ac:dyDescent="0.2">
      <c r="B1189" s="10">
        <v>9001187</v>
      </c>
      <c r="C1189" s="10" t="s">
        <v>6</v>
      </c>
      <c r="D1189" s="10" t="s">
        <v>13</v>
      </c>
      <c r="E1189" s="10" t="s">
        <v>4</v>
      </c>
    </row>
    <row r="1190" spans="2:5" x14ac:dyDescent="0.2">
      <c r="B1190" s="10">
        <v>9001188</v>
      </c>
      <c r="C1190" s="10" t="s">
        <v>8</v>
      </c>
      <c r="D1190" s="10" t="s">
        <v>15</v>
      </c>
      <c r="E1190" s="10" t="s">
        <v>22</v>
      </c>
    </row>
    <row r="1191" spans="2:5" x14ac:dyDescent="0.2">
      <c r="B1191" s="10">
        <v>9001189</v>
      </c>
      <c r="C1191" s="10" t="s">
        <v>2</v>
      </c>
      <c r="D1191" s="10" t="s">
        <v>3</v>
      </c>
      <c r="E1191" s="10" t="s">
        <v>4</v>
      </c>
    </row>
    <row r="1192" spans="2:5" x14ac:dyDescent="0.2">
      <c r="B1192" s="10">
        <v>9001190</v>
      </c>
      <c r="C1192" s="10" t="s">
        <v>2</v>
      </c>
      <c r="D1192" s="10" t="s">
        <v>3</v>
      </c>
      <c r="E1192" s="10" t="s">
        <v>4</v>
      </c>
    </row>
    <row r="1193" spans="2:5" x14ac:dyDescent="0.2">
      <c r="B1193" s="10">
        <v>9001191</v>
      </c>
      <c r="C1193" s="10" t="s">
        <v>12</v>
      </c>
      <c r="D1193" s="10" t="s">
        <v>18</v>
      </c>
      <c r="E1193" s="10" t="s">
        <v>23</v>
      </c>
    </row>
    <row r="1194" spans="2:5" x14ac:dyDescent="0.2">
      <c r="B1194" s="10">
        <v>9001192</v>
      </c>
      <c r="C1194" s="10" t="s">
        <v>8</v>
      </c>
      <c r="D1194" s="10" t="s">
        <v>15</v>
      </c>
      <c r="E1194" s="10" t="s">
        <v>22</v>
      </c>
    </row>
    <row r="1195" spans="2:5" x14ac:dyDescent="0.2">
      <c r="B1195" s="10">
        <v>9001193</v>
      </c>
      <c r="C1195" s="10" t="s">
        <v>2</v>
      </c>
      <c r="D1195" s="10" t="s">
        <v>3</v>
      </c>
      <c r="E1195" s="10" t="s">
        <v>4</v>
      </c>
    </row>
    <row r="1196" spans="2:5" x14ac:dyDescent="0.2">
      <c r="B1196" s="10">
        <v>9001194</v>
      </c>
      <c r="C1196" s="10" t="s">
        <v>6</v>
      </c>
      <c r="D1196" s="10" t="s">
        <v>13</v>
      </c>
      <c r="E1196" s="10" t="s">
        <v>4</v>
      </c>
    </row>
    <row r="1197" spans="2:5" x14ac:dyDescent="0.2">
      <c r="B1197" s="10">
        <v>9001195</v>
      </c>
      <c r="C1197" s="10" t="s">
        <v>10</v>
      </c>
      <c r="D1197" s="10" t="s">
        <v>17</v>
      </c>
      <c r="E1197" s="10" t="s">
        <v>22</v>
      </c>
    </row>
    <row r="1198" spans="2:5" x14ac:dyDescent="0.2">
      <c r="B1198" s="10">
        <v>9001196</v>
      </c>
      <c r="C1198" s="10" t="s">
        <v>11</v>
      </c>
      <c r="D1198" s="10" t="s">
        <v>3</v>
      </c>
      <c r="E1198" s="10" t="s">
        <v>4</v>
      </c>
    </row>
    <row r="1199" spans="2:5" x14ac:dyDescent="0.2">
      <c r="B1199" s="10">
        <v>9001197</v>
      </c>
      <c r="C1199" s="10" t="s">
        <v>2</v>
      </c>
      <c r="D1199" s="10" t="s">
        <v>3</v>
      </c>
      <c r="E1199" s="10" t="s">
        <v>4</v>
      </c>
    </row>
    <row r="1200" spans="2:5" x14ac:dyDescent="0.2">
      <c r="B1200" s="10">
        <v>9001198</v>
      </c>
      <c r="C1200" s="10" t="s">
        <v>5</v>
      </c>
      <c r="D1200" s="10" t="s">
        <v>19</v>
      </c>
      <c r="E1200" s="10" t="s">
        <v>4</v>
      </c>
    </row>
    <row r="1201" spans="2:5" x14ac:dyDescent="0.2">
      <c r="B1201" s="10">
        <v>9001199</v>
      </c>
      <c r="C1201" s="10" t="s">
        <v>12</v>
      </c>
      <c r="D1201" s="10" t="s">
        <v>18</v>
      </c>
      <c r="E1201" s="10" t="s">
        <v>23</v>
      </c>
    </row>
    <row r="1202" spans="2:5" x14ac:dyDescent="0.2">
      <c r="B1202" s="10">
        <v>9001200</v>
      </c>
      <c r="C1202" s="10" t="s">
        <v>6</v>
      </c>
      <c r="D1202" s="10" t="s">
        <v>13</v>
      </c>
      <c r="E1202" s="10" t="s">
        <v>4</v>
      </c>
    </row>
    <row r="1203" spans="2:5" x14ac:dyDescent="0.2">
      <c r="B1203" s="10">
        <v>9001201</v>
      </c>
      <c r="C1203" s="10" t="s">
        <v>7</v>
      </c>
      <c r="D1203" s="10" t="s">
        <v>14</v>
      </c>
      <c r="E1203" s="10" t="s">
        <v>20</v>
      </c>
    </row>
    <row r="1204" spans="2:5" x14ac:dyDescent="0.2">
      <c r="B1204" s="10">
        <v>9001202</v>
      </c>
      <c r="C1204" s="10" t="s">
        <v>11</v>
      </c>
      <c r="D1204" s="10" t="s">
        <v>3</v>
      </c>
      <c r="E1204" s="10" t="s">
        <v>4</v>
      </c>
    </row>
    <row r="1205" spans="2:5" x14ac:dyDescent="0.2">
      <c r="B1205" s="10">
        <v>9001203</v>
      </c>
      <c r="C1205" s="10" t="s">
        <v>12</v>
      </c>
      <c r="D1205" s="10" t="s">
        <v>18</v>
      </c>
      <c r="E1205" s="10" t="s">
        <v>23</v>
      </c>
    </row>
    <row r="1206" spans="2:5" x14ac:dyDescent="0.2">
      <c r="B1206" s="10">
        <v>9001204</v>
      </c>
      <c r="C1206" s="10" t="s">
        <v>11</v>
      </c>
      <c r="D1206" s="10" t="s">
        <v>3</v>
      </c>
      <c r="E1206" s="10" t="s">
        <v>4</v>
      </c>
    </row>
    <row r="1207" spans="2:5" x14ac:dyDescent="0.2">
      <c r="B1207" s="10">
        <v>9001205</v>
      </c>
      <c r="C1207" s="10" t="s">
        <v>5</v>
      </c>
      <c r="D1207" s="10" t="s">
        <v>19</v>
      </c>
      <c r="E1207" s="10" t="s">
        <v>4</v>
      </c>
    </row>
    <row r="1208" spans="2:5" x14ac:dyDescent="0.2">
      <c r="B1208" s="10">
        <v>9001206</v>
      </c>
      <c r="C1208" s="10" t="s">
        <v>8</v>
      </c>
      <c r="D1208" s="10" t="s">
        <v>15</v>
      </c>
      <c r="E1208" s="10" t="s">
        <v>22</v>
      </c>
    </row>
    <row r="1209" spans="2:5" x14ac:dyDescent="0.2">
      <c r="B1209" s="10">
        <v>9001207</v>
      </c>
      <c r="C1209" s="10" t="s">
        <v>8</v>
      </c>
      <c r="D1209" s="10" t="s">
        <v>15</v>
      </c>
      <c r="E1209" s="10" t="s">
        <v>22</v>
      </c>
    </row>
    <row r="1210" spans="2:5" x14ac:dyDescent="0.2">
      <c r="B1210" s="10">
        <v>9001208</v>
      </c>
      <c r="C1210" s="10" t="s">
        <v>5</v>
      </c>
      <c r="D1210" s="10" t="s">
        <v>19</v>
      </c>
      <c r="E1210" s="10" t="s">
        <v>4</v>
      </c>
    </row>
    <row r="1211" spans="2:5" x14ac:dyDescent="0.2">
      <c r="B1211" s="10">
        <v>9001209</v>
      </c>
      <c r="C1211" s="10" t="s">
        <v>10</v>
      </c>
      <c r="D1211" s="10" t="s">
        <v>17</v>
      </c>
      <c r="E1211" s="10" t="s">
        <v>22</v>
      </c>
    </row>
    <row r="1212" spans="2:5" x14ac:dyDescent="0.2">
      <c r="B1212" s="10">
        <v>9001210</v>
      </c>
      <c r="C1212" s="10" t="s">
        <v>6</v>
      </c>
      <c r="D1212" s="10" t="s">
        <v>13</v>
      </c>
      <c r="E1212" s="10" t="s">
        <v>4</v>
      </c>
    </row>
    <row r="1213" spans="2:5" x14ac:dyDescent="0.2">
      <c r="B1213" s="10">
        <v>9001211</v>
      </c>
      <c r="C1213" s="10" t="s">
        <v>6</v>
      </c>
      <c r="D1213" s="10" t="s">
        <v>13</v>
      </c>
      <c r="E1213" s="10" t="s">
        <v>4</v>
      </c>
    </row>
    <row r="1214" spans="2:5" x14ac:dyDescent="0.2">
      <c r="B1214" s="10">
        <v>9001212</v>
      </c>
      <c r="C1214" s="10" t="s">
        <v>12</v>
      </c>
      <c r="D1214" s="10" t="s">
        <v>18</v>
      </c>
      <c r="E1214" s="10" t="s">
        <v>23</v>
      </c>
    </row>
    <row r="1215" spans="2:5" x14ac:dyDescent="0.2">
      <c r="B1215" s="10">
        <v>9001213</v>
      </c>
      <c r="C1215" s="10" t="s">
        <v>7</v>
      </c>
      <c r="D1215" s="10" t="s">
        <v>14</v>
      </c>
      <c r="E1215" s="10" t="s">
        <v>20</v>
      </c>
    </row>
    <row r="1216" spans="2:5" x14ac:dyDescent="0.2">
      <c r="B1216" s="10">
        <v>9001214</v>
      </c>
      <c r="C1216" s="10" t="s">
        <v>8</v>
      </c>
      <c r="D1216" s="10" t="s">
        <v>15</v>
      </c>
      <c r="E1216" s="10" t="s">
        <v>22</v>
      </c>
    </row>
    <row r="1217" spans="2:5" x14ac:dyDescent="0.2">
      <c r="B1217" s="10">
        <v>9001215</v>
      </c>
      <c r="C1217" s="10" t="s">
        <v>2</v>
      </c>
      <c r="D1217" s="10" t="s">
        <v>3</v>
      </c>
      <c r="E1217" s="10" t="s">
        <v>4</v>
      </c>
    </row>
    <row r="1218" spans="2:5" x14ac:dyDescent="0.2">
      <c r="B1218" s="10">
        <v>9001216</v>
      </c>
      <c r="C1218" s="10" t="s">
        <v>2</v>
      </c>
      <c r="D1218" s="10" t="s">
        <v>3</v>
      </c>
      <c r="E1218" s="10" t="s">
        <v>4</v>
      </c>
    </row>
    <row r="1219" spans="2:5" x14ac:dyDescent="0.2">
      <c r="B1219" s="10">
        <v>9001217</v>
      </c>
      <c r="C1219" s="10" t="s">
        <v>9</v>
      </c>
      <c r="D1219" s="10" t="s">
        <v>16</v>
      </c>
      <c r="E1219" s="10" t="s">
        <v>21</v>
      </c>
    </row>
    <row r="1220" spans="2:5" x14ac:dyDescent="0.2">
      <c r="B1220" s="10">
        <v>9001218</v>
      </c>
      <c r="C1220" s="10" t="s">
        <v>12</v>
      </c>
      <c r="D1220" s="10" t="s">
        <v>18</v>
      </c>
      <c r="E1220" s="10" t="s">
        <v>23</v>
      </c>
    </row>
    <row r="1221" spans="2:5" x14ac:dyDescent="0.2">
      <c r="B1221" s="10">
        <v>9001219</v>
      </c>
      <c r="C1221" s="10" t="s">
        <v>10</v>
      </c>
      <c r="D1221" s="10" t="s">
        <v>17</v>
      </c>
      <c r="E1221" s="10" t="s">
        <v>22</v>
      </c>
    </row>
    <row r="1222" spans="2:5" x14ac:dyDescent="0.2">
      <c r="B1222" s="10">
        <v>9001220</v>
      </c>
      <c r="C1222" s="10" t="s">
        <v>12</v>
      </c>
      <c r="D1222" s="10" t="s">
        <v>18</v>
      </c>
      <c r="E1222" s="10" t="s">
        <v>23</v>
      </c>
    </row>
    <row r="1223" spans="2:5" x14ac:dyDescent="0.2">
      <c r="B1223" s="10">
        <v>9001221</v>
      </c>
      <c r="C1223" s="10" t="s">
        <v>6</v>
      </c>
      <c r="D1223" s="10" t="s">
        <v>13</v>
      </c>
      <c r="E1223" s="10" t="s">
        <v>4</v>
      </c>
    </row>
    <row r="1224" spans="2:5" x14ac:dyDescent="0.2">
      <c r="B1224" s="10">
        <v>9001222</v>
      </c>
      <c r="C1224" s="10" t="s">
        <v>9</v>
      </c>
      <c r="D1224" s="10" t="s">
        <v>16</v>
      </c>
      <c r="E1224" s="10" t="s">
        <v>21</v>
      </c>
    </row>
    <row r="1225" spans="2:5" x14ac:dyDescent="0.2">
      <c r="B1225" s="10">
        <v>9001223</v>
      </c>
      <c r="C1225" s="10" t="s">
        <v>7</v>
      </c>
      <c r="D1225" s="10" t="s">
        <v>14</v>
      </c>
      <c r="E1225" s="10" t="s">
        <v>20</v>
      </c>
    </row>
    <row r="1226" spans="2:5" x14ac:dyDescent="0.2">
      <c r="B1226" s="10">
        <v>9001224</v>
      </c>
      <c r="C1226" s="10" t="s">
        <v>10</v>
      </c>
      <c r="D1226" s="10" t="s">
        <v>17</v>
      </c>
      <c r="E1226" s="10" t="s">
        <v>22</v>
      </c>
    </row>
    <row r="1227" spans="2:5" x14ac:dyDescent="0.2">
      <c r="B1227" s="10">
        <v>9001225</v>
      </c>
      <c r="C1227" s="10" t="s">
        <v>5</v>
      </c>
      <c r="D1227" s="10" t="s">
        <v>19</v>
      </c>
      <c r="E1227" s="10" t="s">
        <v>4</v>
      </c>
    </row>
    <row r="1228" spans="2:5" x14ac:dyDescent="0.2">
      <c r="B1228" s="10">
        <v>9001226</v>
      </c>
      <c r="C1228" s="10" t="s">
        <v>7</v>
      </c>
      <c r="D1228" s="10" t="s">
        <v>14</v>
      </c>
      <c r="E1228" s="10" t="s">
        <v>20</v>
      </c>
    </row>
    <row r="1229" spans="2:5" x14ac:dyDescent="0.2">
      <c r="B1229" s="10">
        <v>9001227</v>
      </c>
      <c r="C1229" s="10" t="s">
        <v>11</v>
      </c>
      <c r="D1229" s="10" t="s">
        <v>3</v>
      </c>
      <c r="E1229" s="10" t="s">
        <v>4</v>
      </c>
    </row>
    <row r="1230" spans="2:5" x14ac:dyDescent="0.2">
      <c r="B1230" s="10">
        <v>9001228</v>
      </c>
      <c r="C1230" s="10" t="s">
        <v>5</v>
      </c>
      <c r="D1230" s="10" t="s">
        <v>19</v>
      </c>
      <c r="E1230" s="10" t="s">
        <v>4</v>
      </c>
    </row>
    <row r="1231" spans="2:5" x14ac:dyDescent="0.2">
      <c r="B1231" s="10">
        <v>9001229</v>
      </c>
      <c r="C1231" s="10" t="s">
        <v>2</v>
      </c>
      <c r="D1231" s="10" t="s">
        <v>3</v>
      </c>
      <c r="E1231" s="10" t="s">
        <v>4</v>
      </c>
    </row>
    <row r="1232" spans="2:5" x14ac:dyDescent="0.2">
      <c r="B1232" s="10">
        <v>9001230</v>
      </c>
      <c r="C1232" s="10" t="s">
        <v>2</v>
      </c>
      <c r="D1232" s="10" t="s">
        <v>3</v>
      </c>
      <c r="E1232" s="10" t="s">
        <v>4</v>
      </c>
    </row>
    <row r="1233" spans="2:5" x14ac:dyDescent="0.2">
      <c r="B1233" s="10">
        <v>9001231</v>
      </c>
      <c r="C1233" s="10" t="s">
        <v>6</v>
      </c>
      <c r="D1233" s="10" t="s">
        <v>13</v>
      </c>
      <c r="E1233" s="10" t="s">
        <v>4</v>
      </c>
    </row>
    <row r="1234" spans="2:5" x14ac:dyDescent="0.2">
      <c r="B1234" s="10">
        <v>9001232</v>
      </c>
      <c r="C1234" s="10" t="s">
        <v>11</v>
      </c>
      <c r="D1234" s="10" t="s">
        <v>3</v>
      </c>
      <c r="E1234" s="10" t="s">
        <v>4</v>
      </c>
    </row>
    <row r="1235" spans="2:5" x14ac:dyDescent="0.2">
      <c r="B1235" s="10">
        <v>9001233</v>
      </c>
      <c r="C1235" s="10" t="s">
        <v>12</v>
      </c>
      <c r="D1235" s="10" t="s">
        <v>18</v>
      </c>
      <c r="E1235" s="10" t="s">
        <v>23</v>
      </c>
    </row>
    <row r="1236" spans="2:5" x14ac:dyDescent="0.2">
      <c r="B1236" s="10">
        <v>9001234</v>
      </c>
      <c r="C1236" s="10" t="s">
        <v>5</v>
      </c>
      <c r="D1236" s="10" t="s">
        <v>19</v>
      </c>
      <c r="E1236" s="10" t="s">
        <v>4</v>
      </c>
    </row>
    <row r="1237" spans="2:5" x14ac:dyDescent="0.2">
      <c r="B1237" s="10">
        <v>9001235</v>
      </c>
      <c r="C1237" s="10" t="s">
        <v>9</v>
      </c>
      <c r="D1237" s="10" t="s">
        <v>16</v>
      </c>
      <c r="E1237" s="10" t="s">
        <v>21</v>
      </c>
    </row>
    <row r="1238" spans="2:5" x14ac:dyDescent="0.2">
      <c r="B1238" s="10">
        <v>9001236</v>
      </c>
      <c r="C1238" s="10" t="s">
        <v>7</v>
      </c>
      <c r="D1238" s="10" t="s">
        <v>14</v>
      </c>
      <c r="E1238" s="10" t="s">
        <v>20</v>
      </c>
    </row>
    <row r="1239" spans="2:5" x14ac:dyDescent="0.2">
      <c r="B1239" s="10">
        <v>9001237</v>
      </c>
      <c r="C1239" s="10" t="s">
        <v>11</v>
      </c>
      <c r="D1239" s="10" t="s">
        <v>3</v>
      </c>
      <c r="E1239" s="10" t="s">
        <v>4</v>
      </c>
    </row>
    <row r="1240" spans="2:5" x14ac:dyDescent="0.2">
      <c r="B1240" s="10">
        <v>9001238</v>
      </c>
      <c r="C1240" s="10" t="s">
        <v>8</v>
      </c>
      <c r="D1240" s="10" t="s">
        <v>15</v>
      </c>
      <c r="E1240" s="10" t="s">
        <v>22</v>
      </c>
    </row>
    <row r="1241" spans="2:5" x14ac:dyDescent="0.2">
      <c r="B1241" s="10">
        <v>9001239</v>
      </c>
      <c r="C1241" s="10" t="s">
        <v>2</v>
      </c>
      <c r="D1241" s="10" t="s">
        <v>3</v>
      </c>
      <c r="E1241" s="10" t="s">
        <v>4</v>
      </c>
    </row>
    <row r="1242" spans="2:5" x14ac:dyDescent="0.2">
      <c r="B1242" s="10">
        <v>9001240</v>
      </c>
      <c r="C1242" s="10" t="s">
        <v>12</v>
      </c>
      <c r="D1242" s="10" t="s">
        <v>18</v>
      </c>
      <c r="E1242" s="10" t="s">
        <v>23</v>
      </c>
    </row>
    <row r="1243" spans="2:5" x14ac:dyDescent="0.2">
      <c r="B1243" s="10">
        <v>9001241</v>
      </c>
      <c r="C1243" s="10" t="s">
        <v>5</v>
      </c>
      <c r="D1243" s="10" t="s">
        <v>19</v>
      </c>
      <c r="E1243" s="10" t="s">
        <v>4</v>
      </c>
    </row>
    <row r="1244" spans="2:5" x14ac:dyDescent="0.2">
      <c r="B1244" s="10">
        <v>9001242</v>
      </c>
      <c r="C1244" s="10" t="s">
        <v>6</v>
      </c>
      <c r="D1244" s="10" t="s">
        <v>13</v>
      </c>
      <c r="E1244" s="10" t="s">
        <v>4</v>
      </c>
    </row>
    <row r="1245" spans="2:5" x14ac:dyDescent="0.2">
      <c r="B1245" s="10">
        <v>9001243</v>
      </c>
      <c r="C1245" s="10" t="s">
        <v>12</v>
      </c>
      <c r="D1245" s="10" t="s">
        <v>18</v>
      </c>
      <c r="E1245" s="10" t="s">
        <v>23</v>
      </c>
    </row>
    <row r="1246" spans="2:5" x14ac:dyDescent="0.2">
      <c r="B1246" s="10">
        <v>9001244</v>
      </c>
      <c r="C1246" s="10" t="s">
        <v>9</v>
      </c>
      <c r="D1246" s="10" t="s">
        <v>16</v>
      </c>
      <c r="E1246" s="10" t="s">
        <v>21</v>
      </c>
    </row>
    <row r="1247" spans="2:5" x14ac:dyDescent="0.2">
      <c r="B1247" s="10">
        <v>9001245</v>
      </c>
      <c r="C1247" s="10" t="s">
        <v>12</v>
      </c>
      <c r="D1247" s="10" t="s">
        <v>18</v>
      </c>
      <c r="E1247" s="10" t="s">
        <v>23</v>
      </c>
    </row>
    <row r="1248" spans="2:5" x14ac:dyDescent="0.2">
      <c r="B1248" s="10">
        <v>9001246</v>
      </c>
      <c r="C1248" s="10" t="s">
        <v>8</v>
      </c>
      <c r="D1248" s="10" t="s">
        <v>15</v>
      </c>
      <c r="E1248" s="10" t="s">
        <v>22</v>
      </c>
    </row>
    <row r="1249" spans="2:5" x14ac:dyDescent="0.2">
      <c r="B1249" s="10">
        <v>9001247</v>
      </c>
      <c r="C1249" s="10" t="s">
        <v>10</v>
      </c>
      <c r="D1249" s="10" t="s">
        <v>17</v>
      </c>
      <c r="E1249" s="10" t="s">
        <v>22</v>
      </c>
    </row>
    <row r="1250" spans="2:5" x14ac:dyDescent="0.2">
      <c r="B1250" s="10">
        <v>9001248</v>
      </c>
      <c r="C1250" s="10" t="s">
        <v>7</v>
      </c>
      <c r="D1250" s="10" t="s">
        <v>14</v>
      </c>
      <c r="E1250" s="10" t="s">
        <v>20</v>
      </c>
    </row>
    <row r="1251" spans="2:5" x14ac:dyDescent="0.2">
      <c r="B1251" s="10">
        <v>9001249</v>
      </c>
      <c r="C1251" s="10" t="s">
        <v>2</v>
      </c>
      <c r="D1251" s="10" t="s">
        <v>3</v>
      </c>
      <c r="E1251" s="10" t="s">
        <v>4</v>
      </c>
    </row>
    <row r="1252" spans="2:5" x14ac:dyDescent="0.2">
      <c r="B1252" s="10">
        <v>9001250</v>
      </c>
      <c r="C1252" s="10" t="s">
        <v>12</v>
      </c>
      <c r="D1252" s="10" t="s">
        <v>18</v>
      </c>
      <c r="E1252" s="10" t="s">
        <v>23</v>
      </c>
    </row>
    <row r="1253" spans="2:5" x14ac:dyDescent="0.2">
      <c r="B1253" s="10">
        <v>9001251</v>
      </c>
      <c r="C1253" s="10" t="s">
        <v>5</v>
      </c>
      <c r="D1253" s="10" t="s">
        <v>19</v>
      </c>
      <c r="E1253" s="10" t="s">
        <v>4</v>
      </c>
    </row>
    <row r="1254" spans="2:5" x14ac:dyDescent="0.2">
      <c r="B1254" s="10">
        <v>9001252</v>
      </c>
      <c r="C1254" s="10" t="s">
        <v>12</v>
      </c>
      <c r="D1254" s="10" t="s">
        <v>18</v>
      </c>
      <c r="E1254" s="10" t="s">
        <v>23</v>
      </c>
    </row>
    <row r="1255" spans="2:5" x14ac:dyDescent="0.2">
      <c r="B1255" s="10">
        <v>9001253</v>
      </c>
      <c r="C1255" s="10" t="s">
        <v>6</v>
      </c>
      <c r="D1255" s="10" t="s">
        <v>13</v>
      </c>
      <c r="E1255" s="10" t="s">
        <v>4</v>
      </c>
    </row>
    <row r="1256" spans="2:5" x14ac:dyDescent="0.2">
      <c r="B1256" s="10">
        <v>9001254</v>
      </c>
      <c r="C1256" s="10" t="s">
        <v>5</v>
      </c>
      <c r="D1256" s="10" t="s">
        <v>19</v>
      </c>
      <c r="E1256" s="10" t="s">
        <v>4</v>
      </c>
    </row>
    <row r="1257" spans="2:5" x14ac:dyDescent="0.2">
      <c r="B1257" s="10">
        <v>9001255</v>
      </c>
      <c r="C1257" s="10" t="s">
        <v>9</v>
      </c>
      <c r="D1257" s="10" t="s">
        <v>16</v>
      </c>
      <c r="E1257" s="10" t="s">
        <v>21</v>
      </c>
    </row>
    <row r="1258" spans="2:5" x14ac:dyDescent="0.2">
      <c r="B1258" s="10">
        <v>9001256</v>
      </c>
      <c r="C1258" s="10" t="s">
        <v>7</v>
      </c>
      <c r="D1258" s="10" t="s">
        <v>14</v>
      </c>
      <c r="E1258" s="10" t="s">
        <v>20</v>
      </c>
    </row>
    <row r="1259" spans="2:5" x14ac:dyDescent="0.2">
      <c r="B1259" s="10">
        <v>9001257</v>
      </c>
      <c r="C1259" s="10" t="s">
        <v>7</v>
      </c>
      <c r="D1259" s="10" t="s">
        <v>14</v>
      </c>
      <c r="E1259" s="10" t="s">
        <v>20</v>
      </c>
    </row>
    <row r="1260" spans="2:5" x14ac:dyDescent="0.2">
      <c r="B1260" s="10">
        <v>9001258</v>
      </c>
      <c r="C1260" s="10" t="s">
        <v>9</v>
      </c>
      <c r="D1260" s="10" t="s">
        <v>16</v>
      </c>
      <c r="E1260" s="10" t="s">
        <v>21</v>
      </c>
    </row>
    <row r="1261" spans="2:5" x14ac:dyDescent="0.2">
      <c r="B1261" s="10">
        <v>9001259</v>
      </c>
      <c r="C1261" s="10" t="s">
        <v>10</v>
      </c>
      <c r="D1261" s="10" t="s">
        <v>17</v>
      </c>
      <c r="E1261" s="10" t="s">
        <v>22</v>
      </c>
    </row>
    <row r="1262" spans="2:5" x14ac:dyDescent="0.2">
      <c r="B1262" s="10">
        <v>9001260</v>
      </c>
      <c r="C1262" s="10" t="s">
        <v>5</v>
      </c>
      <c r="D1262" s="10" t="s">
        <v>19</v>
      </c>
      <c r="E1262" s="10" t="s">
        <v>4</v>
      </c>
    </row>
    <row r="1263" spans="2:5" x14ac:dyDescent="0.2">
      <c r="B1263" s="10">
        <v>9001261</v>
      </c>
      <c r="C1263" s="10" t="s">
        <v>9</v>
      </c>
      <c r="D1263" s="10" t="s">
        <v>16</v>
      </c>
      <c r="E1263" s="10" t="s">
        <v>21</v>
      </c>
    </row>
    <row r="1264" spans="2:5" x14ac:dyDescent="0.2">
      <c r="B1264" s="10">
        <v>9001262</v>
      </c>
      <c r="C1264" s="10" t="s">
        <v>2</v>
      </c>
      <c r="D1264" s="10" t="s">
        <v>3</v>
      </c>
      <c r="E1264" s="10" t="s">
        <v>4</v>
      </c>
    </row>
    <row r="1265" spans="2:5" x14ac:dyDescent="0.2">
      <c r="B1265" s="10">
        <v>9001263</v>
      </c>
      <c r="C1265" s="10" t="s">
        <v>2</v>
      </c>
      <c r="D1265" s="10" t="s">
        <v>3</v>
      </c>
      <c r="E1265" s="10" t="s">
        <v>4</v>
      </c>
    </row>
    <row r="1266" spans="2:5" x14ac:dyDescent="0.2">
      <c r="B1266" s="10">
        <v>9001264</v>
      </c>
      <c r="C1266" s="10" t="s">
        <v>10</v>
      </c>
      <c r="D1266" s="10" t="s">
        <v>17</v>
      </c>
      <c r="E1266" s="10" t="s">
        <v>22</v>
      </c>
    </row>
    <row r="1267" spans="2:5" x14ac:dyDescent="0.2">
      <c r="B1267" s="10">
        <v>9001265</v>
      </c>
      <c r="C1267" s="10" t="s">
        <v>8</v>
      </c>
      <c r="D1267" s="10" t="s">
        <v>15</v>
      </c>
      <c r="E1267" s="10" t="s">
        <v>22</v>
      </c>
    </row>
    <row r="1268" spans="2:5" x14ac:dyDescent="0.2">
      <c r="B1268" s="10">
        <v>9001266</v>
      </c>
      <c r="C1268" s="10" t="s">
        <v>10</v>
      </c>
      <c r="D1268" s="10" t="s">
        <v>17</v>
      </c>
      <c r="E1268" s="10" t="s">
        <v>22</v>
      </c>
    </row>
    <row r="1269" spans="2:5" x14ac:dyDescent="0.2">
      <c r="B1269" s="10">
        <v>9001267</v>
      </c>
      <c r="C1269" s="10" t="s">
        <v>12</v>
      </c>
      <c r="D1269" s="10" t="s">
        <v>18</v>
      </c>
      <c r="E1269" s="10" t="s">
        <v>23</v>
      </c>
    </row>
    <row r="1270" spans="2:5" x14ac:dyDescent="0.2">
      <c r="B1270" s="10">
        <v>9001268</v>
      </c>
      <c r="C1270" s="10" t="s">
        <v>9</v>
      </c>
      <c r="D1270" s="10" t="s">
        <v>16</v>
      </c>
      <c r="E1270" s="10" t="s">
        <v>21</v>
      </c>
    </row>
    <row r="1271" spans="2:5" x14ac:dyDescent="0.2">
      <c r="B1271" s="10">
        <v>9001269</v>
      </c>
      <c r="C1271" s="10" t="s">
        <v>10</v>
      </c>
      <c r="D1271" s="10" t="s">
        <v>17</v>
      </c>
      <c r="E1271" s="10" t="s">
        <v>22</v>
      </c>
    </row>
    <row r="1272" spans="2:5" x14ac:dyDescent="0.2">
      <c r="B1272" s="10">
        <v>9001270</v>
      </c>
      <c r="C1272" s="10" t="s">
        <v>2</v>
      </c>
      <c r="D1272" s="10" t="s">
        <v>3</v>
      </c>
      <c r="E1272" s="10" t="s">
        <v>4</v>
      </c>
    </row>
    <row r="1273" spans="2:5" x14ac:dyDescent="0.2">
      <c r="B1273" s="10">
        <v>9001271</v>
      </c>
      <c r="C1273" s="10" t="s">
        <v>8</v>
      </c>
      <c r="D1273" s="10" t="s">
        <v>15</v>
      </c>
      <c r="E1273" s="10" t="s">
        <v>22</v>
      </c>
    </row>
    <row r="1274" spans="2:5" x14ac:dyDescent="0.2">
      <c r="B1274" s="10">
        <v>9001272</v>
      </c>
      <c r="C1274" s="10" t="s">
        <v>5</v>
      </c>
      <c r="D1274" s="10" t="s">
        <v>19</v>
      </c>
      <c r="E1274" s="10" t="s">
        <v>4</v>
      </c>
    </row>
    <row r="1275" spans="2:5" x14ac:dyDescent="0.2">
      <c r="B1275" s="10">
        <v>9001273</v>
      </c>
      <c r="C1275" s="10" t="s">
        <v>5</v>
      </c>
      <c r="D1275" s="10" t="s">
        <v>19</v>
      </c>
      <c r="E1275" s="10" t="s">
        <v>4</v>
      </c>
    </row>
    <row r="1276" spans="2:5" x14ac:dyDescent="0.2">
      <c r="B1276" s="10">
        <v>9001274</v>
      </c>
      <c r="C1276" s="10" t="s">
        <v>6</v>
      </c>
      <c r="D1276" s="10" t="s">
        <v>13</v>
      </c>
      <c r="E1276" s="10" t="s">
        <v>4</v>
      </c>
    </row>
    <row r="1277" spans="2:5" x14ac:dyDescent="0.2">
      <c r="B1277" s="10">
        <v>9001275</v>
      </c>
      <c r="C1277" s="10" t="s">
        <v>2</v>
      </c>
      <c r="D1277" s="10" t="s">
        <v>3</v>
      </c>
      <c r="E1277" s="10" t="s">
        <v>4</v>
      </c>
    </row>
    <row r="1278" spans="2:5" x14ac:dyDescent="0.2">
      <c r="B1278" s="10">
        <v>9001276</v>
      </c>
      <c r="C1278" s="10" t="s">
        <v>7</v>
      </c>
      <c r="D1278" s="10" t="s">
        <v>14</v>
      </c>
      <c r="E1278" s="10" t="s">
        <v>20</v>
      </c>
    </row>
    <row r="1279" spans="2:5" x14ac:dyDescent="0.2">
      <c r="B1279" s="10">
        <v>9001277</v>
      </c>
      <c r="C1279" s="10" t="s">
        <v>5</v>
      </c>
      <c r="D1279" s="10" t="s">
        <v>19</v>
      </c>
      <c r="E1279" s="10" t="s">
        <v>4</v>
      </c>
    </row>
    <row r="1280" spans="2:5" x14ac:dyDescent="0.2">
      <c r="B1280" s="10">
        <v>9001278</v>
      </c>
      <c r="C1280" s="10" t="s">
        <v>6</v>
      </c>
      <c r="D1280" s="10" t="s">
        <v>13</v>
      </c>
      <c r="E1280" s="10" t="s">
        <v>4</v>
      </c>
    </row>
    <row r="1281" spans="2:5" x14ac:dyDescent="0.2">
      <c r="B1281" s="10">
        <v>9001279</v>
      </c>
      <c r="C1281" s="10" t="s">
        <v>10</v>
      </c>
      <c r="D1281" s="10" t="s">
        <v>17</v>
      </c>
      <c r="E1281" s="10" t="s">
        <v>22</v>
      </c>
    </row>
    <row r="1282" spans="2:5" x14ac:dyDescent="0.2">
      <c r="B1282" s="10">
        <v>9001280</v>
      </c>
      <c r="C1282" s="10" t="s">
        <v>5</v>
      </c>
      <c r="D1282" s="10" t="s">
        <v>19</v>
      </c>
      <c r="E1282" s="10" t="s">
        <v>4</v>
      </c>
    </row>
    <row r="1283" spans="2:5" x14ac:dyDescent="0.2">
      <c r="B1283" s="10">
        <v>9001281</v>
      </c>
      <c r="C1283" s="10" t="s">
        <v>9</v>
      </c>
      <c r="D1283" s="10" t="s">
        <v>16</v>
      </c>
      <c r="E1283" s="10" t="s">
        <v>21</v>
      </c>
    </row>
    <row r="1284" spans="2:5" x14ac:dyDescent="0.2">
      <c r="B1284" s="10">
        <v>9001282</v>
      </c>
      <c r="C1284" s="10" t="s">
        <v>11</v>
      </c>
      <c r="D1284" s="10" t="s">
        <v>3</v>
      </c>
      <c r="E1284" s="10" t="s">
        <v>4</v>
      </c>
    </row>
    <row r="1285" spans="2:5" x14ac:dyDescent="0.2">
      <c r="B1285" s="10">
        <v>9001283</v>
      </c>
      <c r="C1285" s="10" t="s">
        <v>12</v>
      </c>
      <c r="D1285" s="10" t="s">
        <v>18</v>
      </c>
      <c r="E1285" s="10" t="s">
        <v>23</v>
      </c>
    </row>
    <row r="1286" spans="2:5" x14ac:dyDescent="0.2">
      <c r="B1286" s="10">
        <v>9001284</v>
      </c>
      <c r="C1286" s="10" t="s">
        <v>2</v>
      </c>
      <c r="D1286" s="10" t="s">
        <v>3</v>
      </c>
      <c r="E1286" s="10" t="s">
        <v>4</v>
      </c>
    </row>
    <row r="1287" spans="2:5" x14ac:dyDescent="0.2">
      <c r="B1287" s="10">
        <v>9001285</v>
      </c>
      <c r="C1287" s="10" t="s">
        <v>9</v>
      </c>
      <c r="D1287" s="10" t="s">
        <v>16</v>
      </c>
      <c r="E1287" s="10" t="s">
        <v>21</v>
      </c>
    </row>
    <row r="1288" spans="2:5" x14ac:dyDescent="0.2">
      <c r="B1288" s="10">
        <v>9001286</v>
      </c>
      <c r="C1288" s="10" t="s">
        <v>5</v>
      </c>
      <c r="D1288" s="10" t="s">
        <v>19</v>
      </c>
      <c r="E1288" s="10" t="s">
        <v>4</v>
      </c>
    </row>
    <row r="1289" spans="2:5" x14ac:dyDescent="0.2">
      <c r="B1289" s="10">
        <v>9001287</v>
      </c>
      <c r="C1289" s="10" t="s">
        <v>10</v>
      </c>
      <c r="D1289" s="10" t="s">
        <v>17</v>
      </c>
      <c r="E1289" s="10" t="s">
        <v>22</v>
      </c>
    </row>
    <row r="1290" spans="2:5" x14ac:dyDescent="0.2">
      <c r="B1290" s="10">
        <v>9001288</v>
      </c>
      <c r="C1290" s="10" t="s">
        <v>8</v>
      </c>
      <c r="D1290" s="10" t="s">
        <v>15</v>
      </c>
      <c r="E1290" s="10" t="s">
        <v>22</v>
      </c>
    </row>
    <row r="1291" spans="2:5" x14ac:dyDescent="0.2">
      <c r="B1291" s="10">
        <v>9001289</v>
      </c>
      <c r="C1291" s="10" t="s">
        <v>5</v>
      </c>
      <c r="D1291" s="10" t="s">
        <v>19</v>
      </c>
      <c r="E1291" s="10" t="s">
        <v>4</v>
      </c>
    </row>
    <row r="1292" spans="2:5" x14ac:dyDescent="0.2">
      <c r="B1292" s="10">
        <v>9001290</v>
      </c>
      <c r="C1292" s="10" t="s">
        <v>9</v>
      </c>
      <c r="D1292" s="10" t="s">
        <v>16</v>
      </c>
      <c r="E1292" s="10" t="s">
        <v>21</v>
      </c>
    </row>
    <row r="1293" spans="2:5" x14ac:dyDescent="0.2">
      <c r="B1293" s="10">
        <v>9001291</v>
      </c>
      <c r="C1293" s="10" t="s">
        <v>12</v>
      </c>
      <c r="D1293" s="10" t="s">
        <v>18</v>
      </c>
      <c r="E1293" s="10" t="s">
        <v>23</v>
      </c>
    </row>
    <row r="1294" spans="2:5" x14ac:dyDescent="0.2">
      <c r="B1294" s="10">
        <v>9001292</v>
      </c>
      <c r="C1294" s="10" t="s">
        <v>11</v>
      </c>
      <c r="D1294" s="10" t="s">
        <v>3</v>
      </c>
      <c r="E1294" s="10" t="s">
        <v>4</v>
      </c>
    </row>
    <row r="1295" spans="2:5" x14ac:dyDescent="0.2">
      <c r="B1295" s="10">
        <v>9001293</v>
      </c>
      <c r="C1295" s="10" t="s">
        <v>8</v>
      </c>
      <c r="D1295" s="10" t="s">
        <v>15</v>
      </c>
      <c r="E1295" s="10" t="s">
        <v>22</v>
      </c>
    </row>
    <row r="1296" spans="2:5" x14ac:dyDescent="0.2">
      <c r="B1296" s="10">
        <v>9001294</v>
      </c>
      <c r="C1296" s="10" t="s">
        <v>12</v>
      </c>
      <c r="D1296" s="10" t="s">
        <v>18</v>
      </c>
      <c r="E1296" s="10" t="s">
        <v>23</v>
      </c>
    </row>
    <row r="1297" spans="2:5" x14ac:dyDescent="0.2">
      <c r="B1297" s="10">
        <v>9001295</v>
      </c>
      <c r="C1297" s="10" t="s">
        <v>6</v>
      </c>
      <c r="D1297" s="10" t="s">
        <v>13</v>
      </c>
      <c r="E1297" s="10" t="s">
        <v>4</v>
      </c>
    </row>
    <row r="1298" spans="2:5" x14ac:dyDescent="0.2">
      <c r="B1298" s="10">
        <v>9001296</v>
      </c>
      <c r="C1298" s="10" t="s">
        <v>7</v>
      </c>
      <c r="D1298" s="10" t="s">
        <v>14</v>
      </c>
      <c r="E1298" s="10" t="s">
        <v>20</v>
      </c>
    </row>
    <row r="1299" spans="2:5" x14ac:dyDescent="0.2">
      <c r="B1299" s="10">
        <v>9001297</v>
      </c>
      <c r="C1299" s="10" t="s">
        <v>9</v>
      </c>
      <c r="D1299" s="10" t="s">
        <v>16</v>
      </c>
      <c r="E1299" s="10" t="s">
        <v>21</v>
      </c>
    </row>
    <row r="1300" spans="2:5" x14ac:dyDescent="0.2">
      <c r="B1300" s="10">
        <v>9001298</v>
      </c>
      <c r="C1300" s="10" t="s">
        <v>2</v>
      </c>
      <c r="D1300" s="10" t="s">
        <v>3</v>
      </c>
      <c r="E1300" s="10" t="s">
        <v>4</v>
      </c>
    </row>
    <row r="1301" spans="2:5" x14ac:dyDescent="0.2">
      <c r="B1301" s="10">
        <v>9001299</v>
      </c>
      <c r="C1301" s="10" t="s">
        <v>12</v>
      </c>
      <c r="D1301" s="10" t="s">
        <v>18</v>
      </c>
      <c r="E1301" s="10" t="s">
        <v>23</v>
      </c>
    </row>
    <row r="1302" spans="2:5" x14ac:dyDescent="0.2">
      <c r="B1302" s="10">
        <v>9001300</v>
      </c>
      <c r="C1302" s="10" t="s">
        <v>10</v>
      </c>
      <c r="D1302" s="10" t="s">
        <v>17</v>
      </c>
      <c r="E1302" s="10" t="s">
        <v>22</v>
      </c>
    </row>
    <row r="1303" spans="2:5" x14ac:dyDescent="0.2">
      <c r="B1303" s="10">
        <v>9001301</v>
      </c>
      <c r="C1303" s="10" t="s">
        <v>8</v>
      </c>
      <c r="D1303" s="10" t="s">
        <v>15</v>
      </c>
      <c r="E1303" s="10" t="s">
        <v>22</v>
      </c>
    </row>
    <row r="1304" spans="2:5" x14ac:dyDescent="0.2">
      <c r="B1304" s="10">
        <v>9001302</v>
      </c>
      <c r="C1304" s="10" t="s">
        <v>2</v>
      </c>
      <c r="D1304" s="10" t="s">
        <v>3</v>
      </c>
      <c r="E1304" s="10" t="s">
        <v>4</v>
      </c>
    </row>
    <row r="1305" spans="2:5" x14ac:dyDescent="0.2">
      <c r="B1305" s="10">
        <v>9001303</v>
      </c>
      <c r="C1305" s="10" t="s">
        <v>9</v>
      </c>
      <c r="D1305" s="10" t="s">
        <v>16</v>
      </c>
      <c r="E1305" s="10" t="s">
        <v>21</v>
      </c>
    </row>
    <row r="1306" spans="2:5" x14ac:dyDescent="0.2">
      <c r="B1306" s="10">
        <v>9001304</v>
      </c>
      <c r="C1306" s="10" t="s">
        <v>2</v>
      </c>
      <c r="D1306" s="10" t="s">
        <v>3</v>
      </c>
      <c r="E1306" s="10" t="s">
        <v>4</v>
      </c>
    </row>
    <row r="1307" spans="2:5" x14ac:dyDescent="0.2">
      <c r="B1307" s="10">
        <v>9001305</v>
      </c>
      <c r="C1307" s="10" t="s">
        <v>8</v>
      </c>
      <c r="D1307" s="10" t="s">
        <v>15</v>
      </c>
      <c r="E1307" s="10" t="s">
        <v>22</v>
      </c>
    </row>
    <row r="1308" spans="2:5" x14ac:dyDescent="0.2">
      <c r="B1308" s="10">
        <v>9001306</v>
      </c>
      <c r="C1308" s="10" t="s">
        <v>12</v>
      </c>
      <c r="D1308" s="10" t="s">
        <v>18</v>
      </c>
      <c r="E1308" s="10" t="s">
        <v>23</v>
      </c>
    </row>
    <row r="1309" spans="2:5" x14ac:dyDescent="0.2">
      <c r="B1309" s="10">
        <v>9001307</v>
      </c>
      <c r="C1309" s="10" t="s">
        <v>9</v>
      </c>
      <c r="D1309" s="10" t="s">
        <v>16</v>
      </c>
      <c r="E1309" s="10" t="s">
        <v>21</v>
      </c>
    </row>
    <row r="1310" spans="2:5" x14ac:dyDescent="0.2">
      <c r="B1310" s="10">
        <v>9001308</v>
      </c>
      <c r="C1310" s="10" t="s">
        <v>5</v>
      </c>
      <c r="D1310" s="10" t="s">
        <v>19</v>
      </c>
      <c r="E1310" s="10" t="s">
        <v>4</v>
      </c>
    </row>
    <row r="1311" spans="2:5" x14ac:dyDescent="0.2">
      <c r="B1311" s="10">
        <v>9001309</v>
      </c>
      <c r="C1311" s="10" t="s">
        <v>8</v>
      </c>
      <c r="D1311" s="10" t="s">
        <v>15</v>
      </c>
      <c r="E1311" s="10" t="s">
        <v>22</v>
      </c>
    </row>
    <row r="1312" spans="2:5" x14ac:dyDescent="0.2">
      <c r="B1312" s="10">
        <v>9001310</v>
      </c>
      <c r="C1312" s="10" t="s">
        <v>6</v>
      </c>
      <c r="D1312" s="10" t="s">
        <v>13</v>
      </c>
      <c r="E1312" s="10" t="s">
        <v>4</v>
      </c>
    </row>
    <row r="1313" spans="2:5" x14ac:dyDescent="0.2">
      <c r="B1313" s="10">
        <v>9001311</v>
      </c>
      <c r="C1313" s="10" t="s">
        <v>10</v>
      </c>
      <c r="D1313" s="10" t="s">
        <v>17</v>
      </c>
      <c r="E1313" s="10" t="s">
        <v>22</v>
      </c>
    </row>
    <row r="1314" spans="2:5" x14ac:dyDescent="0.2">
      <c r="B1314" s="10">
        <v>9001312</v>
      </c>
      <c r="C1314" s="10" t="s">
        <v>8</v>
      </c>
      <c r="D1314" s="10" t="s">
        <v>15</v>
      </c>
      <c r="E1314" s="10" t="s">
        <v>22</v>
      </c>
    </row>
    <row r="1315" spans="2:5" x14ac:dyDescent="0.2">
      <c r="B1315" s="10">
        <v>9001313</v>
      </c>
      <c r="C1315" s="10" t="s">
        <v>2</v>
      </c>
      <c r="D1315" s="10" t="s">
        <v>3</v>
      </c>
      <c r="E1315" s="10" t="s">
        <v>4</v>
      </c>
    </row>
    <row r="1316" spans="2:5" x14ac:dyDescent="0.2">
      <c r="B1316" s="10">
        <v>9001314</v>
      </c>
      <c r="C1316" s="10" t="s">
        <v>6</v>
      </c>
      <c r="D1316" s="10" t="s">
        <v>13</v>
      </c>
      <c r="E1316" s="10" t="s">
        <v>4</v>
      </c>
    </row>
    <row r="1317" spans="2:5" x14ac:dyDescent="0.2">
      <c r="B1317" s="10">
        <v>9001315</v>
      </c>
      <c r="C1317" s="10" t="s">
        <v>5</v>
      </c>
      <c r="D1317" s="10" t="s">
        <v>19</v>
      </c>
      <c r="E1317" s="10" t="s">
        <v>4</v>
      </c>
    </row>
    <row r="1318" spans="2:5" x14ac:dyDescent="0.2">
      <c r="B1318" s="10">
        <v>9001316</v>
      </c>
      <c r="C1318" s="10" t="s">
        <v>5</v>
      </c>
      <c r="D1318" s="10" t="s">
        <v>19</v>
      </c>
      <c r="E1318" s="10" t="s">
        <v>4</v>
      </c>
    </row>
    <row r="1319" spans="2:5" x14ac:dyDescent="0.2">
      <c r="B1319" s="10">
        <v>9001317</v>
      </c>
      <c r="C1319" s="10" t="s">
        <v>7</v>
      </c>
      <c r="D1319" s="10" t="s">
        <v>14</v>
      </c>
      <c r="E1319" s="10" t="s">
        <v>20</v>
      </c>
    </row>
    <row r="1320" spans="2:5" x14ac:dyDescent="0.2">
      <c r="B1320" s="10">
        <v>9001318</v>
      </c>
      <c r="C1320" s="10" t="s">
        <v>5</v>
      </c>
      <c r="D1320" s="10" t="s">
        <v>19</v>
      </c>
      <c r="E1320" s="10" t="s">
        <v>4</v>
      </c>
    </row>
    <row r="1321" spans="2:5" x14ac:dyDescent="0.2">
      <c r="B1321" s="10">
        <v>9001319</v>
      </c>
      <c r="C1321" s="10" t="s">
        <v>2</v>
      </c>
      <c r="D1321" s="10" t="s">
        <v>3</v>
      </c>
      <c r="E1321" s="10" t="s">
        <v>4</v>
      </c>
    </row>
    <row r="1322" spans="2:5" x14ac:dyDescent="0.2">
      <c r="B1322" s="10">
        <v>9001320</v>
      </c>
      <c r="C1322" s="10" t="s">
        <v>2</v>
      </c>
      <c r="D1322" s="10" t="s">
        <v>3</v>
      </c>
      <c r="E1322" s="10" t="s">
        <v>4</v>
      </c>
    </row>
    <row r="1323" spans="2:5" x14ac:dyDescent="0.2">
      <c r="B1323" s="10">
        <v>9001321</v>
      </c>
      <c r="C1323" s="10" t="s">
        <v>8</v>
      </c>
      <c r="D1323" s="10" t="s">
        <v>15</v>
      </c>
      <c r="E1323" s="10" t="s">
        <v>22</v>
      </c>
    </row>
    <row r="1324" spans="2:5" x14ac:dyDescent="0.2">
      <c r="B1324" s="10">
        <v>9001322</v>
      </c>
      <c r="C1324" s="10" t="s">
        <v>7</v>
      </c>
      <c r="D1324" s="10" t="s">
        <v>14</v>
      </c>
      <c r="E1324" s="10" t="s">
        <v>20</v>
      </c>
    </row>
    <row r="1325" spans="2:5" x14ac:dyDescent="0.2">
      <c r="B1325" s="10">
        <v>9001323</v>
      </c>
      <c r="C1325" s="10" t="s">
        <v>2</v>
      </c>
      <c r="D1325" s="10" t="s">
        <v>3</v>
      </c>
      <c r="E1325" s="10" t="s">
        <v>4</v>
      </c>
    </row>
    <row r="1326" spans="2:5" x14ac:dyDescent="0.2">
      <c r="B1326" s="10">
        <v>9001324</v>
      </c>
      <c r="C1326" s="10" t="s">
        <v>6</v>
      </c>
      <c r="D1326" s="10" t="s">
        <v>13</v>
      </c>
      <c r="E1326" s="10" t="s">
        <v>4</v>
      </c>
    </row>
    <row r="1327" spans="2:5" x14ac:dyDescent="0.2">
      <c r="B1327" s="10">
        <v>9001325</v>
      </c>
      <c r="C1327" s="10" t="s">
        <v>10</v>
      </c>
      <c r="D1327" s="10" t="s">
        <v>17</v>
      </c>
      <c r="E1327" s="10" t="s">
        <v>22</v>
      </c>
    </row>
    <row r="1328" spans="2:5" x14ac:dyDescent="0.2">
      <c r="B1328" s="10">
        <v>9001326</v>
      </c>
      <c r="C1328" s="10" t="s">
        <v>10</v>
      </c>
      <c r="D1328" s="10" t="s">
        <v>17</v>
      </c>
      <c r="E1328" s="10" t="s">
        <v>22</v>
      </c>
    </row>
    <row r="1329" spans="2:5" x14ac:dyDescent="0.2">
      <c r="B1329" s="10">
        <v>9001327</v>
      </c>
      <c r="C1329" s="10" t="s">
        <v>6</v>
      </c>
      <c r="D1329" s="10" t="s">
        <v>13</v>
      </c>
      <c r="E1329" s="10" t="s">
        <v>4</v>
      </c>
    </row>
    <row r="1330" spans="2:5" x14ac:dyDescent="0.2">
      <c r="B1330" s="10">
        <v>9001328</v>
      </c>
      <c r="C1330" s="10" t="s">
        <v>11</v>
      </c>
      <c r="D1330" s="10" t="s">
        <v>3</v>
      </c>
      <c r="E1330" s="10" t="s">
        <v>4</v>
      </c>
    </row>
    <row r="1331" spans="2:5" x14ac:dyDescent="0.2">
      <c r="B1331" s="10">
        <v>9001329</v>
      </c>
      <c r="C1331" s="10" t="s">
        <v>5</v>
      </c>
      <c r="D1331" s="10" t="s">
        <v>19</v>
      </c>
      <c r="E1331" s="10" t="s">
        <v>4</v>
      </c>
    </row>
    <row r="1332" spans="2:5" x14ac:dyDescent="0.2">
      <c r="B1332" s="10">
        <v>9001330</v>
      </c>
      <c r="C1332" s="10" t="s">
        <v>12</v>
      </c>
      <c r="D1332" s="10" t="s">
        <v>18</v>
      </c>
      <c r="E1332" s="10" t="s">
        <v>23</v>
      </c>
    </row>
    <row r="1333" spans="2:5" x14ac:dyDescent="0.2">
      <c r="B1333" s="10">
        <v>9001331</v>
      </c>
      <c r="C1333" s="10" t="s">
        <v>6</v>
      </c>
      <c r="D1333" s="10" t="s">
        <v>13</v>
      </c>
      <c r="E1333" s="10" t="s">
        <v>4</v>
      </c>
    </row>
    <row r="1334" spans="2:5" x14ac:dyDescent="0.2">
      <c r="B1334" s="10">
        <v>9001332</v>
      </c>
      <c r="C1334" s="10" t="s">
        <v>2</v>
      </c>
      <c r="D1334" s="10" t="s">
        <v>3</v>
      </c>
      <c r="E1334" s="10" t="s">
        <v>4</v>
      </c>
    </row>
    <row r="1335" spans="2:5" x14ac:dyDescent="0.2">
      <c r="B1335" s="10">
        <v>9001333</v>
      </c>
      <c r="C1335" s="10" t="s">
        <v>7</v>
      </c>
      <c r="D1335" s="10" t="s">
        <v>14</v>
      </c>
      <c r="E1335" s="10" t="s">
        <v>20</v>
      </c>
    </row>
    <row r="1336" spans="2:5" x14ac:dyDescent="0.2">
      <c r="B1336" s="10">
        <v>9001334</v>
      </c>
      <c r="C1336" s="10" t="s">
        <v>7</v>
      </c>
      <c r="D1336" s="10" t="s">
        <v>14</v>
      </c>
      <c r="E1336" s="10" t="s">
        <v>20</v>
      </c>
    </row>
    <row r="1337" spans="2:5" x14ac:dyDescent="0.2">
      <c r="B1337" s="10">
        <v>9001335</v>
      </c>
      <c r="C1337" s="10" t="s">
        <v>12</v>
      </c>
      <c r="D1337" s="10" t="s">
        <v>18</v>
      </c>
      <c r="E1337" s="10" t="s">
        <v>23</v>
      </c>
    </row>
    <row r="1338" spans="2:5" x14ac:dyDescent="0.2">
      <c r="B1338" s="10">
        <v>9001336</v>
      </c>
      <c r="C1338" s="10" t="s">
        <v>5</v>
      </c>
      <c r="D1338" s="10" t="s">
        <v>19</v>
      </c>
      <c r="E1338" s="10" t="s">
        <v>4</v>
      </c>
    </row>
    <row r="1339" spans="2:5" x14ac:dyDescent="0.2">
      <c r="B1339" s="10">
        <v>9001337</v>
      </c>
      <c r="C1339" s="10" t="s">
        <v>12</v>
      </c>
      <c r="D1339" s="10" t="s">
        <v>18</v>
      </c>
      <c r="E1339" s="10" t="s">
        <v>23</v>
      </c>
    </row>
    <row r="1340" spans="2:5" x14ac:dyDescent="0.2">
      <c r="B1340" s="10">
        <v>9001338</v>
      </c>
      <c r="C1340" s="10" t="s">
        <v>12</v>
      </c>
      <c r="D1340" s="10" t="s">
        <v>18</v>
      </c>
      <c r="E1340" s="10" t="s">
        <v>23</v>
      </c>
    </row>
    <row r="1341" spans="2:5" x14ac:dyDescent="0.2">
      <c r="B1341" s="10">
        <v>9001339</v>
      </c>
      <c r="C1341" s="10" t="s">
        <v>9</v>
      </c>
      <c r="D1341" s="10" t="s">
        <v>16</v>
      </c>
      <c r="E1341" s="10" t="s">
        <v>21</v>
      </c>
    </row>
    <row r="1342" spans="2:5" x14ac:dyDescent="0.2">
      <c r="B1342" s="10">
        <v>9001340</v>
      </c>
      <c r="C1342" s="10" t="s">
        <v>12</v>
      </c>
      <c r="D1342" s="10" t="s">
        <v>18</v>
      </c>
      <c r="E1342" s="10" t="s">
        <v>23</v>
      </c>
    </row>
    <row r="1343" spans="2:5" x14ac:dyDescent="0.2">
      <c r="B1343" s="10">
        <v>9001341</v>
      </c>
      <c r="C1343" s="10" t="s">
        <v>6</v>
      </c>
      <c r="D1343" s="10" t="s">
        <v>13</v>
      </c>
      <c r="E1343" s="10" t="s">
        <v>4</v>
      </c>
    </row>
    <row r="1344" spans="2:5" x14ac:dyDescent="0.2">
      <c r="B1344" s="10">
        <v>9001342</v>
      </c>
      <c r="C1344" s="10" t="s">
        <v>5</v>
      </c>
      <c r="D1344" s="10" t="s">
        <v>19</v>
      </c>
      <c r="E1344" s="10" t="s">
        <v>4</v>
      </c>
    </row>
    <row r="1345" spans="2:5" x14ac:dyDescent="0.2">
      <c r="B1345" s="10">
        <v>9001343</v>
      </c>
      <c r="C1345" s="10" t="s">
        <v>9</v>
      </c>
      <c r="D1345" s="10" t="s">
        <v>16</v>
      </c>
      <c r="E1345" s="10" t="s">
        <v>21</v>
      </c>
    </row>
    <row r="1346" spans="2:5" x14ac:dyDescent="0.2">
      <c r="B1346" s="10">
        <v>9001344</v>
      </c>
      <c r="C1346" s="10" t="s">
        <v>6</v>
      </c>
      <c r="D1346" s="10" t="s">
        <v>13</v>
      </c>
      <c r="E1346" s="10" t="s">
        <v>4</v>
      </c>
    </row>
    <row r="1347" spans="2:5" x14ac:dyDescent="0.2">
      <c r="B1347" s="10">
        <v>9001345</v>
      </c>
      <c r="C1347" s="10" t="s">
        <v>8</v>
      </c>
      <c r="D1347" s="10" t="s">
        <v>15</v>
      </c>
      <c r="E1347" s="10" t="s">
        <v>22</v>
      </c>
    </row>
    <row r="1348" spans="2:5" x14ac:dyDescent="0.2">
      <c r="B1348" s="10">
        <v>9001346</v>
      </c>
      <c r="C1348" s="10" t="s">
        <v>10</v>
      </c>
      <c r="D1348" s="10" t="s">
        <v>17</v>
      </c>
      <c r="E1348" s="10" t="s">
        <v>22</v>
      </c>
    </row>
    <row r="1349" spans="2:5" x14ac:dyDescent="0.2">
      <c r="B1349" s="10">
        <v>9001347</v>
      </c>
      <c r="C1349" s="10" t="s">
        <v>11</v>
      </c>
      <c r="D1349" s="10" t="s">
        <v>3</v>
      </c>
      <c r="E1349" s="10" t="s">
        <v>4</v>
      </c>
    </row>
    <row r="1350" spans="2:5" x14ac:dyDescent="0.2">
      <c r="B1350" s="10">
        <v>9001348</v>
      </c>
      <c r="C1350" s="10" t="s">
        <v>5</v>
      </c>
      <c r="D1350" s="10" t="s">
        <v>19</v>
      </c>
      <c r="E1350" s="10" t="s">
        <v>4</v>
      </c>
    </row>
    <row r="1351" spans="2:5" x14ac:dyDescent="0.2">
      <c r="B1351" s="10">
        <v>9001349</v>
      </c>
      <c r="C1351" s="10" t="s">
        <v>6</v>
      </c>
      <c r="D1351" s="10" t="s">
        <v>13</v>
      </c>
      <c r="E1351" s="10" t="s">
        <v>4</v>
      </c>
    </row>
    <row r="1352" spans="2:5" x14ac:dyDescent="0.2">
      <c r="B1352" s="10">
        <v>9001350</v>
      </c>
      <c r="C1352" s="10" t="s">
        <v>10</v>
      </c>
      <c r="D1352" s="10" t="s">
        <v>17</v>
      </c>
      <c r="E1352" s="10" t="s">
        <v>22</v>
      </c>
    </row>
    <row r="1353" spans="2:5" x14ac:dyDescent="0.2">
      <c r="B1353" s="10">
        <v>9001351</v>
      </c>
      <c r="C1353" s="10" t="s">
        <v>11</v>
      </c>
      <c r="D1353" s="10" t="s">
        <v>3</v>
      </c>
      <c r="E1353" s="10" t="s">
        <v>4</v>
      </c>
    </row>
    <row r="1354" spans="2:5" x14ac:dyDescent="0.2">
      <c r="B1354" s="10">
        <v>9001352</v>
      </c>
      <c r="C1354" s="10" t="s">
        <v>8</v>
      </c>
      <c r="D1354" s="10" t="s">
        <v>15</v>
      </c>
      <c r="E1354" s="10" t="s">
        <v>22</v>
      </c>
    </row>
    <row r="1355" spans="2:5" x14ac:dyDescent="0.2">
      <c r="B1355" s="10">
        <v>9001353</v>
      </c>
      <c r="C1355" s="10" t="s">
        <v>11</v>
      </c>
      <c r="D1355" s="10" t="s">
        <v>3</v>
      </c>
      <c r="E1355" s="10" t="s">
        <v>4</v>
      </c>
    </row>
    <row r="1356" spans="2:5" x14ac:dyDescent="0.2">
      <c r="B1356" s="10">
        <v>9001354</v>
      </c>
      <c r="C1356" s="10" t="s">
        <v>6</v>
      </c>
      <c r="D1356" s="10" t="s">
        <v>13</v>
      </c>
      <c r="E1356" s="10" t="s">
        <v>4</v>
      </c>
    </row>
    <row r="1357" spans="2:5" x14ac:dyDescent="0.2">
      <c r="B1357" s="10">
        <v>9001355</v>
      </c>
      <c r="C1357" s="10" t="s">
        <v>8</v>
      </c>
      <c r="D1357" s="10" t="s">
        <v>15</v>
      </c>
      <c r="E1357" s="10" t="s">
        <v>22</v>
      </c>
    </row>
    <row r="1358" spans="2:5" x14ac:dyDescent="0.2">
      <c r="B1358" s="10">
        <v>9001356</v>
      </c>
      <c r="C1358" s="10" t="s">
        <v>11</v>
      </c>
      <c r="D1358" s="10" t="s">
        <v>3</v>
      </c>
      <c r="E1358" s="10" t="s">
        <v>4</v>
      </c>
    </row>
    <row r="1359" spans="2:5" x14ac:dyDescent="0.2">
      <c r="B1359" s="10">
        <v>9001357</v>
      </c>
      <c r="C1359" s="10" t="s">
        <v>7</v>
      </c>
      <c r="D1359" s="10" t="s">
        <v>14</v>
      </c>
      <c r="E1359" s="10" t="s">
        <v>20</v>
      </c>
    </row>
    <row r="1360" spans="2:5" x14ac:dyDescent="0.2">
      <c r="B1360" s="10">
        <v>9001358</v>
      </c>
      <c r="C1360" s="10" t="s">
        <v>11</v>
      </c>
      <c r="D1360" s="10" t="s">
        <v>3</v>
      </c>
      <c r="E1360" s="10" t="s">
        <v>4</v>
      </c>
    </row>
    <row r="1361" spans="2:5" x14ac:dyDescent="0.2">
      <c r="B1361" s="10">
        <v>9001359</v>
      </c>
      <c r="C1361" s="10" t="s">
        <v>9</v>
      </c>
      <c r="D1361" s="10" t="s">
        <v>16</v>
      </c>
      <c r="E1361" s="10" t="s">
        <v>21</v>
      </c>
    </row>
    <row r="1362" spans="2:5" x14ac:dyDescent="0.2">
      <c r="B1362" s="10">
        <v>9001360</v>
      </c>
      <c r="C1362" s="10" t="s">
        <v>8</v>
      </c>
      <c r="D1362" s="10" t="s">
        <v>15</v>
      </c>
      <c r="E1362" s="10" t="s">
        <v>22</v>
      </c>
    </row>
    <row r="1363" spans="2:5" x14ac:dyDescent="0.2">
      <c r="B1363" s="10">
        <v>9001361</v>
      </c>
      <c r="C1363" s="10" t="s">
        <v>10</v>
      </c>
      <c r="D1363" s="10" t="s">
        <v>17</v>
      </c>
      <c r="E1363" s="10" t="s">
        <v>22</v>
      </c>
    </row>
    <row r="1364" spans="2:5" x14ac:dyDescent="0.2">
      <c r="B1364" s="10">
        <v>9001362</v>
      </c>
      <c r="C1364" s="10" t="s">
        <v>6</v>
      </c>
      <c r="D1364" s="10" t="s">
        <v>13</v>
      </c>
      <c r="E1364" s="10" t="s">
        <v>4</v>
      </c>
    </row>
    <row r="1365" spans="2:5" x14ac:dyDescent="0.2">
      <c r="B1365" s="10">
        <v>9001363</v>
      </c>
      <c r="C1365" s="10" t="s">
        <v>11</v>
      </c>
      <c r="D1365" s="10" t="s">
        <v>3</v>
      </c>
      <c r="E1365" s="10" t="s">
        <v>4</v>
      </c>
    </row>
    <row r="1366" spans="2:5" x14ac:dyDescent="0.2">
      <c r="B1366" s="10">
        <v>9001364</v>
      </c>
      <c r="C1366" s="10" t="s">
        <v>7</v>
      </c>
      <c r="D1366" s="10" t="s">
        <v>14</v>
      </c>
      <c r="E1366" s="10" t="s">
        <v>20</v>
      </c>
    </row>
    <row r="1367" spans="2:5" x14ac:dyDescent="0.2">
      <c r="B1367" s="10">
        <v>9001365</v>
      </c>
      <c r="C1367" s="10" t="s">
        <v>8</v>
      </c>
      <c r="D1367" s="10" t="s">
        <v>15</v>
      </c>
      <c r="E1367" s="10" t="s">
        <v>22</v>
      </c>
    </row>
    <row r="1368" spans="2:5" x14ac:dyDescent="0.2">
      <c r="B1368" s="10">
        <v>9001366</v>
      </c>
      <c r="C1368" s="10" t="s">
        <v>11</v>
      </c>
      <c r="D1368" s="10" t="s">
        <v>3</v>
      </c>
      <c r="E1368" s="10" t="s">
        <v>4</v>
      </c>
    </row>
    <row r="1369" spans="2:5" x14ac:dyDescent="0.2">
      <c r="B1369" s="10">
        <v>9001367</v>
      </c>
      <c r="C1369" s="10" t="s">
        <v>6</v>
      </c>
      <c r="D1369" s="10" t="s">
        <v>13</v>
      </c>
      <c r="E1369" s="10" t="s">
        <v>4</v>
      </c>
    </row>
    <row r="1370" spans="2:5" x14ac:dyDescent="0.2">
      <c r="B1370" s="10">
        <v>9001368</v>
      </c>
      <c r="C1370" s="10" t="s">
        <v>11</v>
      </c>
      <c r="D1370" s="10" t="s">
        <v>3</v>
      </c>
      <c r="E1370" s="10" t="s">
        <v>4</v>
      </c>
    </row>
    <row r="1371" spans="2:5" x14ac:dyDescent="0.2">
      <c r="B1371" s="10">
        <v>9001369</v>
      </c>
      <c r="C1371" s="10" t="s">
        <v>2</v>
      </c>
      <c r="D1371" s="10" t="s">
        <v>3</v>
      </c>
      <c r="E1371" s="10" t="s">
        <v>4</v>
      </c>
    </row>
    <row r="1372" spans="2:5" x14ac:dyDescent="0.2">
      <c r="B1372" s="10">
        <v>9001370</v>
      </c>
      <c r="C1372" s="10" t="s">
        <v>11</v>
      </c>
      <c r="D1372" s="10" t="s">
        <v>3</v>
      </c>
      <c r="E1372" s="10" t="s">
        <v>4</v>
      </c>
    </row>
    <row r="1373" spans="2:5" x14ac:dyDescent="0.2">
      <c r="B1373" s="10">
        <v>9001371</v>
      </c>
      <c r="C1373" s="10" t="s">
        <v>9</v>
      </c>
      <c r="D1373" s="10" t="s">
        <v>16</v>
      </c>
      <c r="E1373" s="10" t="s">
        <v>21</v>
      </c>
    </row>
    <row r="1374" spans="2:5" x14ac:dyDescent="0.2">
      <c r="B1374" s="10">
        <v>9001372</v>
      </c>
      <c r="C1374" s="10" t="s">
        <v>2</v>
      </c>
      <c r="D1374" s="10" t="s">
        <v>3</v>
      </c>
      <c r="E1374" s="10" t="s">
        <v>4</v>
      </c>
    </row>
    <row r="1375" spans="2:5" x14ac:dyDescent="0.2">
      <c r="B1375" s="10">
        <v>9001373</v>
      </c>
      <c r="C1375" s="10" t="s">
        <v>2</v>
      </c>
      <c r="D1375" s="10" t="s">
        <v>3</v>
      </c>
      <c r="E1375" s="10" t="s">
        <v>4</v>
      </c>
    </row>
    <row r="1376" spans="2:5" x14ac:dyDescent="0.2">
      <c r="B1376" s="10">
        <v>9001374</v>
      </c>
      <c r="C1376" s="10" t="s">
        <v>9</v>
      </c>
      <c r="D1376" s="10" t="s">
        <v>16</v>
      </c>
      <c r="E1376" s="10" t="s">
        <v>21</v>
      </c>
    </row>
    <row r="1377" spans="2:5" x14ac:dyDescent="0.2">
      <c r="B1377" s="10">
        <v>9001375</v>
      </c>
      <c r="C1377" s="10" t="s">
        <v>11</v>
      </c>
      <c r="D1377" s="10" t="s">
        <v>3</v>
      </c>
      <c r="E1377" s="10" t="s">
        <v>4</v>
      </c>
    </row>
    <row r="1378" spans="2:5" x14ac:dyDescent="0.2">
      <c r="B1378" s="10">
        <v>9001376</v>
      </c>
      <c r="C1378" s="10" t="s">
        <v>10</v>
      </c>
      <c r="D1378" s="10" t="s">
        <v>17</v>
      </c>
      <c r="E1378" s="10" t="s">
        <v>22</v>
      </c>
    </row>
    <row r="1379" spans="2:5" x14ac:dyDescent="0.2">
      <c r="B1379" s="10">
        <v>9001377</v>
      </c>
      <c r="C1379" s="10" t="s">
        <v>12</v>
      </c>
      <c r="D1379" s="10" t="s">
        <v>18</v>
      </c>
      <c r="E1379" s="10" t="s">
        <v>23</v>
      </c>
    </row>
    <row r="1380" spans="2:5" x14ac:dyDescent="0.2">
      <c r="B1380" s="10">
        <v>9001378</v>
      </c>
      <c r="C1380" s="10" t="s">
        <v>10</v>
      </c>
      <c r="D1380" s="10" t="s">
        <v>17</v>
      </c>
      <c r="E1380" s="10" t="s">
        <v>22</v>
      </c>
    </row>
    <row r="1381" spans="2:5" x14ac:dyDescent="0.2">
      <c r="B1381" s="10">
        <v>9001379</v>
      </c>
      <c r="C1381" s="10" t="s">
        <v>11</v>
      </c>
      <c r="D1381" s="10" t="s">
        <v>3</v>
      </c>
      <c r="E1381" s="10" t="s">
        <v>4</v>
      </c>
    </row>
    <row r="1382" spans="2:5" x14ac:dyDescent="0.2">
      <c r="B1382" s="10">
        <v>9001380</v>
      </c>
      <c r="C1382" s="10" t="s">
        <v>5</v>
      </c>
      <c r="D1382" s="10" t="s">
        <v>19</v>
      </c>
      <c r="E1382" s="10" t="s">
        <v>4</v>
      </c>
    </row>
    <row r="1383" spans="2:5" x14ac:dyDescent="0.2">
      <c r="B1383" s="10">
        <v>9001381</v>
      </c>
      <c r="C1383" s="10" t="s">
        <v>10</v>
      </c>
      <c r="D1383" s="10" t="s">
        <v>17</v>
      </c>
      <c r="E1383" s="10" t="s">
        <v>22</v>
      </c>
    </row>
    <row r="1384" spans="2:5" x14ac:dyDescent="0.2">
      <c r="B1384" s="10">
        <v>9001382</v>
      </c>
      <c r="C1384" s="10" t="s">
        <v>7</v>
      </c>
      <c r="D1384" s="10" t="s">
        <v>14</v>
      </c>
      <c r="E1384" s="10" t="s">
        <v>20</v>
      </c>
    </row>
    <row r="1385" spans="2:5" x14ac:dyDescent="0.2">
      <c r="B1385" s="10">
        <v>9001383</v>
      </c>
      <c r="C1385" s="10" t="s">
        <v>6</v>
      </c>
      <c r="D1385" s="10" t="s">
        <v>13</v>
      </c>
      <c r="E1385" s="10" t="s">
        <v>4</v>
      </c>
    </row>
    <row r="1386" spans="2:5" x14ac:dyDescent="0.2">
      <c r="B1386" s="10">
        <v>9001384</v>
      </c>
      <c r="C1386" s="10" t="s">
        <v>2</v>
      </c>
      <c r="D1386" s="10" t="s">
        <v>3</v>
      </c>
      <c r="E1386" s="10" t="s">
        <v>4</v>
      </c>
    </row>
    <row r="1387" spans="2:5" x14ac:dyDescent="0.2">
      <c r="B1387" s="10">
        <v>9001385</v>
      </c>
      <c r="C1387" s="10" t="s">
        <v>8</v>
      </c>
      <c r="D1387" s="10" t="s">
        <v>15</v>
      </c>
      <c r="E1387" s="10" t="s">
        <v>22</v>
      </c>
    </row>
    <row r="1388" spans="2:5" x14ac:dyDescent="0.2">
      <c r="B1388" s="10">
        <v>9001386</v>
      </c>
      <c r="C1388" s="10" t="s">
        <v>8</v>
      </c>
      <c r="D1388" s="10" t="s">
        <v>15</v>
      </c>
      <c r="E1388" s="10" t="s">
        <v>22</v>
      </c>
    </row>
    <row r="1389" spans="2:5" x14ac:dyDescent="0.2">
      <c r="B1389" s="10">
        <v>9001387</v>
      </c>
      <c r="C1389" s="10" t="s">
        <v>7</v>
      </c>
      <c r="D1389" s="10" t="s">
        <v>14</v>
      </c>
      <c r="E1389" s="10" t="s">
        <v>20</v>
      </c>
    </row>
    <row r="1390" spans="2:5" x14ac:dyDescent="0.2">
      <c r="B1390" s="10">
        <v>9001388</v>
      </c>
      <c r="C1390" s="10" t="s">
        <v>2</v>
      </c>
      <c r="D1390" s="10" t="s">
        <v>3</v>
      </c>
      <c r="E1390" s="10" t="s">
        <v>4</v>
      </c>
    </row>
    <row r="1391" spans="2:5" x14ac:dyDescent="0.2">
      <c r="B1391" s="10">
        <v>9001389</v>
      </c>
      <c r="C1391" s="10" t="s">
        <v>11</v>
      </c>
      <c r="D1391" s="10" t="s">
        <v>3</v>
      </c>
      <c r="E1391" s="10" t="s">
        <v>4</v>
      </c>
    </row>
    <row r="1392" spans="2:5" x14ac:dyDescent="0.2">
      <c r="B1392" s="10">
        <v>9001390</v>
      </c>
      <c r="C1392" s="10" t="s">
        <v>7</v>
      </c>
      <c r="D1392" s="10" t="s">
        <v>14</v>
      </c>
      <c r="E1392" s="10" t="s">
        <v>20</v>
      </c>
    </row>
    <row r="1393" spans="2:5" x14ac:dyDescent="0.2">
      <c r="B1393" s="10">
        <v>9001391</v>
      </c>
      <c r="C1393" s="10" t="s">
        <v>11</v>
      </c>
      <c r="D1393" s="10" t="s">
        <v>3</v>
      </c>
      <c r="E1393" s="10" t="s">
        <v>4</v>
      </c>
    </row>
    <row r="1394" spans="2:5" x14ac:dyDescent="0.2">
      <c r="B1394" s="10">
        <v>9001392</v>
      </c>
      <c r="C1394" s="10" t="s">
        <v>6</v>
      </c>
      <c r="D1394" s="10" t="s">
        <v>13</v>
      </c>
      <c r="E1394" s="10" t="s">
        <v>4</v>
      </c>
    </row>
    <row r="1395" spans="2:5" x14ac:dyDescent="0.2">
      <c r="B1395" s="10">
        <v>9001393</v>
      </c>
      <c r="C1395" s="10" t="s">
        <v>9</v>
      </c>
      <c r="D1395" s="10" t="s">
        <v>16</v>
      </c>
      <c r="E1395" s="10" t="s">
        <v>21</v>
      </c>
    </row>
    <row r="1396" spans="2:5" x14ac:dyDescent="0.2">
      <c r="B1396" s="10">
        <v>9001394</v>
      </c>
      <c r="C1396" s="10" t="s">
        <v>10</v>
      </c>
      <c r="D1396" s="10" t="s">
        <v>17</v>
      </c>
      <c r="E1396" s="10" t="s">
        <v>22</v>
      </c>
    </row>
    <row r="1397" spans="2:5" x14ac:dyDescent="0.2">
      <c r="B1397" s="10">
        <v>9001395</v>
      </c>
      <c r="C1397" s="10" t="s">
        <v>2</v>
      </c>
      <c r="D1397" s="10" t="s">
        <v>3</v>
      </c>
      <c r="E1397" s="10" t="s">
        <v>4</v>
      </c>
    </row>
    <row r="1398" spans="2:5" x14ac:dyDescent="0.2">
      <c r="B1398" s="10">
        <v>9001396</v>
      </c>
      <c r="C1398" s="10" t="s">
        <v>5</v>
      </c>
      <c r="D1398" s="10" t="s">
        <v>19</v>
      </c>
      <c r="E1398" s="10" t="s">
        <v>4</v>
      </c>
    </row>
    <row r="1399" spans="2:5" x14ac:dyDescent="0.2">
      <c r="B1399" s="10">
        <v>9001397</v>
      </c>
      <c r="C1399" s="10" t="s">
        <v>10</v>
      </c>
      <c r="D1399" s="10" t="s">
        <v>17</v>
      </c>
      <c r="E1399" s="10" t="s">
        <v>22</v>
      </c>
    </row>
    <row r="1400" spans="2:5" x14ac:dyDescent="0.2">
      <c r="B1400" s="10">
        <v>9001398</v>
      </c>
      <c r="C1400" s="10" t="s">
        <v>5</v>
      </c>
      <c r="D1400" s="10" t="s">
        <v>19</v>
      </c>
      <c r="E1400" s="10" t="s">
        <v>4</v>
      </c>
    </row>
    <row r="1401" spans="2:5" x14ac:dyDescent="0.2">
      <c r="B1401" s="10">
        <v>9001399</v>
      </c>
      <c r="C1401" s="10" t="s">
        <v>12</v>
      </c>
      <c r="D1401" s="10" t="s">
        <v>18</v>
      </c>
      <c r="E1401" s="10" t="s">
        <v>23</v>
      </c>
    </row>
    <row r="1402" spans="2:5" x14ac:dyDescent="0.2">
      <c r="B1402" s="10">
        <v>9001400</v>
      </c>
      <c r="C1402" s="10" t="s">
        <v>9</v>
      </c>
      <c r="D1402" s="10" t="s">
        <v>16</v>
      </c>
      <c r="E1402" s="10" t="s">
        <v>21</v>
      </c>
    </row>
    <row r="1403" spans="2:5" x14ac:dyDescent="0.2">
      <c r="B1403" s="10">
        <v>9001401</v>
      </c>
      <c r="C1403" s="10" t="s">
        <v>10</v>
      </c>
      <c r="D1403" s="10" t="s">
        <v>17</v>
      </c>
      <c r="E1403" s="10" t="s">
        <v>22</v>
      </c>
    </row>
    <row r="1404" spans="2:5" x14ac:dyDescent="0.2">
      <c r="B1404" s="10">
        <v>9001402</v>
      </c>
      <c r="C1404" s="10" t="s">
        <v>9</v>
      </c>
      <c r="D1404" s="10" t="s">
        <v>16</v>
      </c>
      <c r="E1404" s="10" t="s">
        <v>21</v>
      </c>
    </row>
    <row r="1405" spans="2:5" x14ac:dyDescent="0.2">
      <c r="B1405" s="10">
        <v>9001403</v>
      </c>
      <c r="C1405" s="10" t="s">
        <v>5</v>
      </c>
      <c r="D1405" s="10" t="s">
        <v>19</v>
      </c>
      <c r="E1405" s="10" t="s">
        <v>4</v>
      </c>
    </row>
    <row r="1406" spans="2:5" x14ac:dyDescent="0.2">
      <c r="B1406" s="10">
        <v>9001404</v>
      </c>
      <c r="C1406" s="10" t="s">
        <v>11</v>
      </c>
      <c r="D1406" s="10" t="s">
        <v>3</v>
      </c>
      <c r="E1406" s="10" t="s">
        <v>4</v>
      </c>
    </row>
    <row r="1407" spans="2:5" x14ac:dyDescent="0.2">
      <c r="B1407" s="10">
        <v>9001405</v>
      </c>
      <c r="C1407" s="10" t="s">
        <v>2</v>
      </c>
      <c r="D1407" s="10" t="s">
        <v>3</v>
      </c>
      <c r="E1407" s="10" t="s">
        <v>4</v>
      </c>
    </row>
    <row r="1408" spans="2:5" x14ac:dyDescent="0.2">
      <c r="B1408" s="10">
        <v>9001406</v>
      </c>
      <c r="C1408" s="10" t="s">
        <v>12</v>
      </c>
      <c r="D1408" s="10" t="s">
        <v>18</v>
      </c>
      <c r="E1408" s="10" t="s">
        <v>23</v>
      </c>
    </row>
    <row r="1409" spans="2:5" x14ac:dyDescent="0.2">
      <c r="B1409" s="10">
        <v>9001407</v>
      </c>
      <c r="C1409" s="10" t="s">
        <v>6</v>
      </c>
      <c r="D1409" s="10" t="s">
        <v>13</v>
      </c>
      <c r="E1409" s="10" t="s">
        <v>4</v>
      </c>
    </row>
    <row r="1410" spans="2:5" x14ac:dyDescent="0.2">
      <c r="B1410" s="10">
        <v>9001408</v>
      </c>
      <c r="C1410" s="10" t="s">
        <v>10</v>
      </c>
      <c r="D1410" s="10" t="s">
        <v>17</v>
      </c>
      <c r="E1410" s="10" t="s">
        <v>22</v>
      </c>
    </row>
    <row r="1411" spans="2:5" x14ac:dyDescent="0.2">
      <c r="B1411" s="10">
        <v>9001409</v>
      </c>
      <c r="C1411" s="10" t="s">
        <v>2</v>
      </c>
      <c r="D1411" s="10" t="s">
        <v>3</v>
      </c>
      <c r="E1411" s="10" t="s">
        <v>4</v>
      </c>
    </row>
    <row r="1412" spans="2:5" x14ac:dyDescent="0.2">
      <c r="B1412" s="10">
        <v>9001410</v>
      </c>
      <c r="C1412" s="10" t="s">
        <v>8</v>
      </c>
      <c r="D1412" s="10" t="s">
        <v>15</v>
      </c>
      <c r="E1412" s="10" t="s">
        <v>22</v>
      </c>
    </row>
    <row r="1413" spans="2:5" x14ac:dyDescent="0.2">
      <c r="B1413" s="10">
        <v>9001411</v>
      </c>
      <c r="C1413" s="10" t="s">
        <v>5</v>
      </c>
      <c r="D1413" s="10" t="s">
        <v>19</v>
      </c>
      <c r="E1413" s="10" t="s">
        <v>4</v>
      </c>
    </row>
    <row r="1414" spans="2:5" x14ac:dyDescent="0.2">
      <c r="B1414" s="10">
        <v>9001412</v>
      </c>
      <c r="C1414" s="10" t="s">
        <v>7</v>
      </c>
      <c r="D1414" s="10" t="s">
        <v>14</v>
      </c>
      <c r="E1414" s="10" t="s">
        <v>20</v>
      </c>
    </row>
    <row r="1415" spans="2:5" x14ac:dyDescent="0.2">
      <c r="B1415" s="10">
        <v>9001413</v>
      </c>
      <c r="C1415" s="10" t="s">
        <v>6</v>
      </c>
      <c r="D1415" s="10" t="s">
        <v>13</v>
      </c>
      <c r="E1415" s="10" t="s">
        <v>4</v>
      </c>
    </row>
    <row r="1416" spans="2:5" x14ac:dyDescent="0.2">
      <c r="B1416" s="10">
        <v>9001414</v>
      </c>
      <c r="C1416" s="10" t="s">
        <v>7</v>
      </c>
      <c r="D1416" s="10" t="s">
        <v>14</v>
      </c>
      <c r="E1416" s="10" t="s">
        <v>20</v>
      </c>
    </row>
    <row r="1417" spans="2:5" x14ac:dyDescent="0.2">
      <c r="B1417" s="10">
        <v>9001415</v>
      </c>
      <c r="C1417" s="10" t="s">
        <v>12</v>
      </c>
      <c r="D1417" s="10" t="s">
        <v>18</v>
      </c>
      <c r="E1417" s="10" t="s">
        <v>23</v>
      </c>
    </row>
    <row r="1418" spans="2:5" x14ac:dyDescent="0.2">
      <c r="B1418" s="10">
        <v>9001416</v>
      </c>
      <c r="C1418" s="10" t="s">
        <v>2</v>
      </c>
      <c r="D1418" s="10" t="s">
        <v>3</v>
      </c>
      <c r="E1418" s="10" t="s">
        <v>4</v>
      </c>
    </row>
    <row r="1419" spans="2:5" x14ac:dyDescent="0.2">
      <c r="B1419" s="10">
        <v>9001417</v>
      </c>
      <c r="C1419" s="10" t="s">
        <v>8</v>
      </c>
      <c r="D1419" s="10" t="s">
        <v>15</v>
      </c>
      <c r="E1419" s="10" t="s">
        <v>22</v>
      </c>
    </row>
    <row r="1420" spans="2:5" x14ac:dyDescent="0.2">
      <c r="B1420" s="10">
        <v>9001418</v>
      </c>
      <c r="C1420" s="10" t="s">
        <v>5</v>
      </c>
      <c r="D1420" s="10" t="s">
        <v>19</v>
      </c>
      <c r="E1420" s="10" t="s">
        <v>4</v>
      </c>
    </row>
    <row r="1421" spans="2:5" x14ac:dyDescent="0.2">
      <c r="B1421" s="10">
        <v>9001419</v>
      </c>
      <c r="C1421" s="10" t="s">
        <v>2</v>
      </c>
      <c r="D1421" s="10" t="s">
        <v>3</v>
      </c>
      <c r="E1421" s="10" t="s">
        <v>4</v>
      </c>
    </row>
    <row r="1422" spans="2:5" x14ac:dyDescent="0.2">
      <c r="B1422" s="10">
        <v>9001420</v>
      </c>
      <c r="C1422" s="10" t="s">
        <v>2</v>
      </c>
      <c r="D1422" s="10" t="s">
        <v>3</v>
      </c>
      <c r="E1422" s="10" t="s">
        <v>4</v>
      </c>
    </row>
    <row r="1423" spans="2:5" x14ac:dyDescent="0.2">
      <c r="B1423" s="10">
        <v>9001421</v>
      </c>
      <c r="C1423" s="10" t="s">
        <v>6</v>
      </c>
      <c r="D1423" s="10" t="s">
        <v>13</v>
      </c>
      <c r="E1423" s="10" t="s">
        <v>4</v>
      </c>
    </row>
    <row r="1424" spans="2:5" x14ac:dyDescent="0.2">
      <c r="B1424" s="10">
        <v>9001422</v>
      </c>
      <c r="C1424" s="10" t="s">
        <v>5</v>
      </c>
      <c r="D1424" s="10" t="s">
        <v>19</v>
      </c>
      <c r="E1424" s="10" t="s">
        <v>4</v>
      </c>
    </row>
    <row r="1425" spans="2:5" x14ac:dyDescent="0.2">
      <c r="B1425" s="10">
        <v>9001423</v>
      </c>
      <c r="C1425" s="10" t="s">
        <v>11</v>
      </c>
      <c r="D1425" s="10" t="s">
        <v>3</v>
      </c>
      <c r="E1425" s="10" t="s">
        <v>4</v>
      </c>
    </row>
    <row r="1426" spans="2:5" x14ac:dyDescent="0.2">
      <c r="B1426" s="10">
        <v>9001424</v>
      </c>
      <c r="C1426" s="10" t="s">
        <v>7</v>
      </c>
      <c r="D1426" s="10" t="s">
        <v>14</v>
      </c>
      <c r="E1426" s="10" t="s">
        <v>20</v>
      </c>
    </row>
    <row r="1427" spans="2:5" x14ac:dyDescent="0.2">
      <c r="B1427" s="10">
        <v>9001425</v>
      </c>
      <c r="C1427" s="10" t="s">
        <v>11</v>
      </c>
      <c r="D1427" s="10" t="s">
        <v>3</v>
      </c>
      <c r="E1427" s="10" t="s">
        <v>4</v>
      </c>
    </row>
    <row r="1428" spans="2:5" x14ac:dyDescent="0.2">
      <c r="B1428" s="10">
        <v>9001426</v>
      </c>
      <c r="C1428" s="10" t="s">
        <v>5</v>
      </c>
      <c r="D1428" s="10" t="s">
        <v>19</v>
      </c>
      <c r="E1428" s="10" t="s">
        <v>4</v>
      </c>
    </row>
    <row r="1429" spans="2:5" x14ac:dyDescent="0.2">
      <c r="B1429" s="10">
        <v>9001427</v>
      </c>
      <c r="C1429" s="10" t="s">
        <v>10</v>
      </c>
      <c r="D1429" s="10" t="s">
        <v>17</v>
      </c>
      <c r="E1429" s="10" t="s">
        <v>22</v>
      </c>
    </row>
    <row r="1430" spans="2:5" x14ac:dyDescent="0.2">
      <c r="B1430" s="10">
        <v>9001428</v>
      </c>
      <c r="C1430" s="10" t="s">
        <v>5</v>
      </c>
      <c r="D1430" s="10" t="s">
        <v>19</v>
      </c>
      <c r="E1430" s="10" t="s">
        <v>4</v>
      </c>
    </row>
    <row r="1431" spans="2:5" x14ac:dyDescent="0.2">
      <c r="B1431" s="10">
        <v>9001429</v>
      </c>
      <c r="C1431" s="10" t="s">
        <v>5</v>
      </c>
      <c r="D1431" s="10" t="s">
        <v>19</v>
      </c>
      <c r="E1431" s="10" t="s">
        <v>4</v>
      </c>
    </row>
    <row r="1432" spans="2:5" x14ac:dyDescent="0.2">
      <c r="B1432" s="10">
        <v>9001430</v>
      </c>
      <c r="C1432" s="10" t="s">
        <v>12</v>
      </c>
      <c r="D1432" s="10" t="s">
        <v>18</v>
      </c>
      <c r="E1432" s="10" t="s">
        <v>23</v>
      </c>
    </row>
    <row r="1433" spans="2:5" x14ac:dyDescent="0.2">
      <c r="B1433" s="10">
        <v>9001431</v>
      </c>
      <c r="C1433" s="10" t="s">
        <v>7</v>
      </c>
      <c r="D1433" s="10" t="s">
        <v>14</v>
      </c>
      <c r="E1433" s="10" t="s">
        <v>20</v>
      </c>
    </row>
    <row r="1434" spans="2:5" x14ac:dyDescent="0.2">
      <c r="B1434" s="10">
        <v>9001432</v>
      </c>
      <c r="C1434" s="10" t="s">
        <v>9</v>
      </c>
      <c r="D1434" s="10" t="s">
        <v>16</v>
      </c>
      <c r="E1434" s="10" t="s">
        <v>21</v>
      </c>
    </row>
    <row r="1435" spans="2:5" x14ac:dyDescent="0.2">
      <c r="B1435" s="10">
        <v>9001433</v>
      </c>
      <c r="C1435" s="10" t="s">
        <v>8</v>
      </c>
      <c r="D1435" s="10" t="s">
        <v>15</v>
      </c>
      <c r="E1435" s="10" t="s">
        <v>22</v>
      </c>
    </row>
    <row r="1436" spans="2:5" x14ac:dyDescent="0.2">
      <c r="B1436" s="10">
        <v>9001434</v>
      </c>
      <c r="C1436" s="10" t="s">
        <v>11</v>
      </c>
      <c r="D1436" s="10" t="s">
        <v>3</v>
      </c>
      <c r="E1436" s="10" t="s">
        <v>4</v>
      </c>
    </row>
    <row r="1437" spans="2:5" x14ac:dyDescent="0.2">
      <c r="B1437" s="10">
        <v>9001435</v>
      </c>
      <c r="C1437" s="10" t="s">
        <v>5</v>
      </c>
      <c r="D1437" s="10" t="s">
        <v>19</v>
      </c>
      <c r="E1437" s="10" t="s">
        <v>4</v>
      </c>
    </row>
    <row r="1438" spans="2:5" x14ac:dyDescent="0.2">
      <c r="B1438" s="10">
        <v>9001436</v>
      </c>
      <c r="C1438" s="10" t="s">
        <v>5</v>
      </c>
      <c r="D1438" s="10" t="s">
        <v>19</v>
      </c>
      <c r="E1438" s="10" t="s">
        <v>4</v>
      </c>
    </row>
    <row r="1439" spans="2:5" x14ac:dyDescent="0.2">
      <c r="B1439" s="10">
        <v>9001437</v>
      </c>
      <c r="C1439" s="10" t="s">
        <v>9</v>
      </c>
      <c r="D1439" s="10" t="s">
        <v>16</v>
      </c>
      <c r="E1439" s="10" t="s">
        <v>21</v>
      </c>
    </row>
    <row r="1440" spans="2:5" x14ac:dyDescent="0.2">
      <c r="B1440" s="10">
        <v>9001438</v>
      </c>
      <c r="C1440" s="10" t="s">
        <v>12</v>
      </c>
      <c r="D1440" s="10" t="s">
        <v>18</v>
      </c>
      <c r="E1440" s="10" t="s">
        <v>23</v>
      </c>
    </row>
    <row r="1441" spans="2:5" x14ac:dyDescent="0.2">
      <c r="B1441" s="10">
        <v>9001439</v>
      </c>
      <c r="C1441" s="10" t="s">
        <v>9</v>
      </c>
      <c r="D1441" s="10" t="s">
        <v>16</v>
      </c>
      <c r="E1441" s="10" t="s">
        <v>21</v>
      </c>
    </row>
    <row r="1442" spans="2:5" x14ac:dyDescent="0.2">
      <c r="B1442" s="10">
        <v>9001440</v>
      </c>
      <c r="C1442" s="10" t="s">
        <v>12</v>
      </c>
      <c r="D1442" s="10" t="s">
        <v>18</v>
      </c>
      <c r="E1442" s="10" t="s">
        <v>23</v>
      </c>
    </row>
    <row r="1443" spans="2:5" x14ac:dyDescent="0.2">
      <c r="B1443" s="10">
        <v>9001441</v>
      </c>
      <c r="C1443" s="10" t="s">
        <v>9</v>
      </c>
      <c r="D1443" s="10" t="s">
        <v>16</v>
      </c>
      <c r="E1443" s="10" t="s">
        <v>21</v>
      </c>
    </row>
    <row r="1444" spans="2:5" x14ac:dyDescent="0.2">
      <c r="B1444" s="10">
        <v>9001442</v>
      </c>
      <c r="C1444" s="10" t="s">
        <v>5</v>
      </c>
      <c r="D1444" s="10" t="s">
        <v>19</v>
      </c>
      <c r="E1444" s="10" t="s">
        <v>4</v>
      </c>
    </row>
    <row r="1445" spans="2:5" x14ac:dyDescent="0.2">
      <c r="B1445" s="10">
        <v>9001443</v>
      </c>
      <c r="C1445" s="10" t="s">
        <v>9</v>
      </c>
      <c r="D1445" s="10" t="s">
        <v>16</v>
      </c>
      <c r="E1445" s="10" t="s">
        <v>21</v>
      </c>
    </row>
    <row r="1446" spans="2:5" x14ac:dyDescent="0.2">
      <c r="B1446" s="10">
        <v>9001444</v>
      </c>
      <c r="C1446" s="10" t="s">
        <v>11</v>
      </c>
      <c r="D1446" s="10" t="s">
        <v>3</v>
      </c>
      <c r="E1446" s="10" t="s">
        <v>4</v>
      </c>
    </row>
    <row r="1447" spans="2:5" x14ac:dyDescent="0.2">
      <c r="B1447" s="10">
        <v>9001445</v>
      </c>
      <c r="C1447" s="10" t="s">
        <v>12</v>
      </c>
      <c r="D1447" s="10" t="s">
        <v>18</v>
      </c>
      <c r="E1447" s="10" t="s">
        <v>23</v>
      </c>
    </row>
    <row r="1448" spans="2:5" x14ac:dyDescent="0.2">
      <c r="B1448" s="10">
        <v>9001446</v>
      </c>
      <c r="C1448" s="10" t="s">
        <v>12</v>
      </c>
      <c r="D1448" s="10" t="s">
        <v>18</v>
      </c>
      <c r="E1448" s="10" t="s">
        <v>23</v>
      </c>
    </row>
    <row r="1449" spans="2:5" x14ac:dyDescent="0.2">
      <c r="B1449" s="10">
        <v>9001447</v>
      </c>
      <c r="C1449" s="10" t="s">
        <v>8</v>
      </c>
      <c r="D1449" s="10" t="s">
        <v>15</v>
      </c>
      <c r="E1449" s="10" t="s">
        <v>22</v>
      </c>
    </row>
    <row r="1450" spans="2:5" x14ac:dyDescent="0.2">
      <c r="B1450" s="10">
        <v>9001448</v>
      </c>
      <c r="C1450" s="10" t="s">
        <v>9</v>
      </c>
      <c r="D1450" s="10" t="s">
        <v>16</v>
      </c>
      <c r="E1450" s="10" t="s">
        <v>21</v>
      </c>
    </row>
    <row r="1451" spans="2:5" x14ac:dyDescent="0.2">
      <c r="B1451" s="10">
        <v>9001449</v>
      </c>
      <c r="C1451" s="10" t="s">
        <v>5</v>
      </c>
      <c r="D1451" s="10" t="s">
        <v>19</v>
      </c>
      <c r="E1451" s="10" t="s">
        <v>4</v>
      </c>
    </row>
    <row r="1452" spans="2:5" x14ac:dyDescent="0.2">
      <c r="B1452" s="10">
        <v>9001450</v>
      </c>
      <c r="C1452" s="10" t="s">
        <v>12</v>
      </c>
      <c r="D1452" s="10" t="s">
        <v>18</v>
      </c>
      <c r="E1452" s="10" t="s">
        <v>23</v>
      </c>
    </row>
    <row r="1453" spans="2:5" x14ac:dyDescent="0.2">
      <c r="B1453" s="10">
        <v>9001451</v>
      </c>
      <c r="C1453" s="10" t="s">
        <v>7</v>
      </c>
      <c r="D1453" s="10" t="s">
        <v>14</v>
      </c>
      <c r="E1453" s="10" t="s">
        <v>20</v>
      </c>
    </row>
    <row r="1454" spans="2:5" x14ac:dyDescent="0.2">
      <c r="B1454" s="10">
        <v>9001452</v>
      </c>
      <c r="C1454" s="10" t="s">
        <v>6</v>
      </c>
      <c r="D1454" s="10" t="s">
        <v>13</v>
      </c>
      <c r="E1454" s="10" t="s">
        <v>4</v>
      </c>
    </row>
    <row r="1455" spans="2:5" x14ac:dyDescent="0.2">
      <c r="B1455" s="10">
        <v>9001453</v>
      </c>
      <c r="C1455" s="10" t="s">
        <v>5</v>
      </c>
      <c r="D1455" s="10" t="s">
        <v>19</v>
      </c>
      <c r="E1455" s="10" t="s">
        <v>4</v>
      </c>
    </row>
    <row r="1456" spans="2:5" x14ac:dyDescent="0.2">
      <c r="B1456" s="10">
        <v>9001454</v>
      </c>
      <c r="C1456" s="10" t="s">
        <v>11</v>
      </c>
      <c r="D1456" s="10" t="s">
        <v>3</v>
      </c>
      <c r="E1456" s="10" t="s">
        <v>4</v>
      </c>
    </row>
    <row r="1457" spans="2:5" x14ac:dyDescent="0.2">
      <c r="B1457" s="10">
        <v>9001455</v>
      </c>
      <c r="C1457" s="10" t="s">
        <v>10</v>
      </c>
      <c r="D1457" s="10" t="s">
        <v>17</v>
      </c>
      <c r="E1457" s="10" t="s">
        <v>22</v>
      </c>
    </row>
    <row r="1458" spans="2:5" x14ac:dyDescent="0.2">
      <c r="B1458" s="10">
        <v>9001456</v>
      </c>
      <c r="C1458" s="10" t="s">
        <v>5</v>
      </c>
      <c r="D1458" s="10" t="s">
        <v>19</v>
      </c>
      <c r="E1458" s="10" t="s">
        <v>4</v>
      </c>
    </row>
    <row r="1459" spans="2:5" x14ac:dyDescent="0.2">
      <c r="B1459" s="10">
        <v>9001457</v>
      </c>
      <c r="C1459" s="10" t="s">
        <v>12</v>
      </c>
      <c r="D1459" s="10" t="s">
        <v>18</v>
      </c>
      <c r="E1459" s="10" t="s">
        <v>23</v>
      </c>
    </row>
    <row r="1460" spans="2:5" x14ac:dyDescent="0.2">
      <c r="B1460" s="10">
        <v>9001458</v>
      </c>
      <c r="C1460" s="10" t="s">
        <v>8</v>
      </c>
      <c r="D1460" s="10" t="s">
        <v>15</v>
      </c>
      <c r="E1460" s="10" t="s">
        <v>22</v>
      </c>
    </row>
    <row r="1461" spans="2:5" x14ac:dyDescent="0.2">
      <c r="B1461" s="10">
        <v>9001459</v>
      </c>
      <c r="C1461" s="10" t="s">
        <v>2</v>
      </c>
      <c r="D1461" s="10" t="s">
        <v>3</v>
      </c>
      <c r="E1461" s="10" t="s">
        <v>4</v>
      </c>
    </row>
    <row r="1462" spans="2:5" x14ac:dyDescent="0.2">
      <c r="B1462" s="10">
        <v>9001460</v>
      </c>
      <c r="C1462" s="10" t="s">
        <v>6</v>
      </c>
      <c r="D1462" s="10" t="s">
        <v>13</v>
      </c>
      <c r="E1462" s="10" t="s">
        <v>4</v>
      </c>
    </row>
    <row r="1463" spans="2:5" x14ac:dyDescent="0.2">
      <c r="B1463" s="10">
        <v>9001461</v>
      </c>
      <c r="C1463" s="10" t="s">
        <v>6</v>
      </c>
      <c r="D1463" s="10" t="s">
        <v>13</v>
      </c>
      <c r="E1463" s="10" t="s">
        <v>4</v>
      </c>
    </row>
    <row r="1464" spans="2:5" x14ac:dyDescent="0.2">
      <c r="B1464" s="10">
        <v>9001462</v>
      </c>
      <c r="C1464" s="10" t="s">
        <v>6</v>
      </c>
      <c r="D1464" s="10" t="s">
        <v>13</v>
      </c>
      <c r="E1464" s="10" t="s">
        <v>4</v>
      </c>
    </row>
    <row r="1465" spans="2:5" x14ac:dyDescent="0.2">
      <c r="B1465" s="10">
        <v>9001463</v>
      </c>
      <c r="C1465" s="10" t="s">
        <v>12</v>
      </c>
      <c r="D1465" s="10" t="s">
        <v>18</v>
      </c>
      <c r="E1465" s="10" t="s">
        <v>23</v>
      </c>
    </row>
    <row r="1466" spans="2:5" x14ac:dyDescent="0.2">
      <c r="B1466" s="10">
        <v>9001464</v>
      </c>
      <c r="C1466" s="10" t="s">
        <v>2</v>
      </c>
      <c r="D1466" s="10" t="s">
        <v>3</v>
      </c>
      <c r="E1466" s="10" t="s">
        <v>4</v>
      </c>
    </row>
    <row r="1467" spans="2:5" x14ac:dyDescent="0.2">
      <c r="B1467" s="10">
        <v>9001465</v>
      </c>
      <c r="C1467" s="10" t="s">
        <v>5</v>
      </c>
      <c r="D1467" s="10" t="s">
        <v>19</v>
      </c>
      <c r="E1467" s="10" t="s">
        <v>4</v>
      </c>
    </row>
    <row r="1468" spans="2:5" x14ac:dyDescent="0.2">
      <c r="B1468" s="10">
        <v>9001466</v>
      </c>
      <c r="C1468" s="10" t="s">
        <v>11</v>
      </c>
      <c r="D1468" s="10" t="s">
        <v>3</v>
      </c>
      <c r="E1468" s="10" t="s">
        <v>4</v>
      </c>
    </row>
    <row r="1469" spans="2:5" x14ac:dyDescent="0.2">
      <c r="B1469" s="10">
        <v>9001467</v>
      </c>
      <c r="C1469" s="10" t="s">
        <v>9</v>
      </c>
      <c r="D1469" s="10" t="s">
        <v>16</v>
      </c>
      <c r="E1469" s="10" t="s">
        <v>21</v>
      </c>
    </row>
    <row r="1470" spans="2:5" x14ac:dyDescent="0.2">
      <c r="B1470" s="10">
        <v>9001468</v>
      </c>
      <c r="C1470" s="10" t="s">
        <v>8</v>
      </c>
      <c r="D1470" s="10" t="s">
        <v>15</v>
      </c>
      <c r="E1470" s="10" t="s">
        <v>22</v>
      </c>
    </row>
    <row r="1471" spans="2:5" x14ac:dyDescent="0.2">
      <c r="B1471" s="10">
        <v>9001469</v>
      </c>
      <c r="C1471" s="10" t="s">
        <v>9</v>
      </c>
      <c r="D1471" s="10" t="s">
        <v>16</v>
      </c>
      <c r="E1471" s="10" t="s">
        <v>21</v>
      </c>
    </row>
    <row r="1472" spans="2:5" x14ac:dyDescent="0.2">
      <c r="B1472" s="10">
        <v>9001470</v>
      </c>
      <c r="C1472" s="10" t="s">
        <v>7</v>
      </c>
      <c r="D1472" s="10" t="s">
        <v>14</v>
      </c>
      <c r="E1472" s="10" t="s">
        <v>20</v>
      </c>
    </row>
    <row r="1473" spans="2:5" x14ac:dyDescent="0.2">
      <c r="B1473" s="10">
        <v>9001471</v>
      </c>
      <c r="C1473" s="10" t="s">
        <v>5</v>
      </c>
      <c r="D1473" s="10" t="s">
        <v>19</v>
      </c>
      <c r="E1473" s="10" t="s">
        <v>4</v>
      </c>
    </row>
    <row r="1474" spans="2:5" x14ac:dyDescent="0.2">
      <c r="B1474" s="10">
        <v>9001472</v>
      </c>
      <c r="C1474" s="10" t="s">
        <v>7</v>
      </c>
      <c r="D1474" s="10" t="s">
        <v>14</v>
      </c>
      <c r="E1474" s="10" t="s">
        <v>20</v>
      </c>
    </row>
    <row r="1475" spans="2:5" x14ac:dyDescent="0.2">
      <c r="B1475" s="10">
        <v>9001473</v>
      </c>
      <c r="C1475" s="10" t="s">
        <v>6</v>
      </c>
      <c r="D1475" s="10" t="s">
        <v>13</v>
      </c>
      <c r="E1475" s="10" t="s">
        <v>4</v>
      </c>
    </row>
    <row r="1476" spans="2:5" x14ac:dyDescent="0.2">
      <c r="B1476" s="10">
        <v>9001474</v>
      </c>
      <c r="C1476" s="10" t="s">
        <v>8</v>
      </c>
      <c r="D1476" s="10" t="s">
        <v>15</v>
      </c>
      <c r="E1476" s="10" t="s">
        <v>22</v>
      </c>
    </row>
    <row r="1477" spans="2:5" x14ac:dyDescent="0.2">
      <c r="B1477" s="10">
        <v>9001475</v>
      </c>
      <c r="C1477" s="10" t="s">
        <v>11</v>
      </c>
      <c r="D1477" s="10" t="s">
        <v>3</v>
      </c>
      <c r="E1477" s="10" t="s">
        <v>4</v>
      </c>
    </row>
    <row r="1478" spans="2:5" x14ac:dyDescent="0.2">
      <c r="B1478" s="10">
        <v>9001476</v>
      </c>
      <c r="C1478" s="10" t="s">
        <v>8</v>
      </c>
      <c r="D1478" s="10" t="s">
        <v>15</v>
      </c>
      <c r="E1478" s="10" t="s">
        <v>22</v>
      </c>
    </row>
    <row r="1479" spans="2:5" x14ac:dyDescent="0.2">
      <c r="B1479" s="10">
        <v>9001477</v>
      </c>
      <c r="C1479" s="10" t="s">
        <v>12</v>
      </c>
      <c r="D1479" s="10" t="s">
        <v>18</v>
      </c>
      <c r="E1479" s="10" t="s">
        <v>23</v>
      </c>
    </row>
    <row r="1480" spans="2:5" x14ac:dyDescent="0.2">
      <c r="B1480" s="10">
        <v>9001478</v>
      </c>
      <c r="C1480" s="10" t="s">
        <v>7</v>
      </c>
      <c r="D1480" s="10" t="s">
        <v>14</v>
      </c>
      <c r="E1480" s="10" t="s">
        <v>20</v>
      </c>
    </row>
    <row r="1481" spans="2:5" x14ac:dyDescent="0.2">
      <c r="B1481" s="10">
        <v>9001479</v>
      </c>
      <c r="C1481" s="10" t="s">
        <v>6</v>
      </c>
      <c r="D1481" s="10" t="s">
        <v>13</v>
      </c>
      <c r="E1481" s="10" t="s">
        <v>4</v>
      </c>
    </row>
    <row r="1482" spans="2:5" x14ac:dyDescent="0.2">
      <c r="B1482" s="10">
        <v>9001480</v>
      </c>
      <c r="C1482" s="10" t="s">
        <v>5</v>
      </c>
      <c r="D1482" s="10" t="s">
        <v>19</v>
      </c>
      <c r="E1482" s="10" t="s">
        <v>4</v>
      </c>
    </row>
    <row r="1483" spans="2:5" x14ac:dyDescent="0.2">
      <c r="B1483" s="10">
        <v>9001481</v>
      </c>
      <c r="C1483" s="10" t="s">
        <v>11</v>
      </c>
      <c r="D1483" s="10" t="s">
        <v>3</v>
      </c>
      <c r="E1483" s="10" t="s">
        <v>4</v>
      </c>
    </row>
    <row r="1484" spans="2:5" x14ac:dyDescent="0.2">
      <c r="B1484" s="10">
        <v>9001482</v>
      </c>
      <c r="C1484" s="10" t="s">
        <v>10</v>
      </c>
      <c r="D1484" s="10" t="s">
        <v>17</v>
      </c>
      <c r="E1484" s="10" t="s">
        <v>22</v>
      </c>
    </row>
    <row r="1485" spans="2:5" x14ac:dyDescent="0.2">
      <c r="B1485" s="10">
        <v>9001483</v>
      </c>
      <c r="C1485" s="10" t="s">
        <v>2</v>
      </c>
      <c r="D1485" s="10" t="s">
        <v>3</v>
      </c>
      <c r="E1485" s="10" t="s">
        <v>4</v>
      </c>
    </row>
    <row r="1486" spans="2:5" x14ac:dyDescent="0.2">
      <c r="B1486" s="10">
        <v>9001484</v>
      </c>
      <c r="C1486" s="10" t="s">
        <v>11</v>
      </c>
      <c r="D1486" s="10" t="s">
        <v>3</v>
      </c>
      <c r="E1486" s="10" t="s">
        <v>4</v>
      </c>
    </row>
    <row r="1487" spans="2:5" x14ac:dyDescent="0.2">
      <c r="B1487" s="10">
        <v>9001485</v>
      </c>
      <c r="C1487" s="10" t="s">
        <v>12</v>
      </c>
      <c r="D1487" s="10" t="s">
        <v>18</v>
      </c>
      <c r="E1487" s="10" t="s">
        <v>23</v>
      </c>
    </row>
    <row r="1488" spans="2:5" x14ac:dyDescent="0.2">
      <c r="B1488" s="10">
        <v>9001486</v>
      </c>
      <c r="C1488" s="10" t="s">
        <v>5</v>
      </c>
      <c r="D1488" s="10" t="s">
        <v>19</v>
      </c>
      <c r="E1488" s="10" t="s">
        <v>4</v>
      </c>
    </row>
    <row r="1489" spans="2:5" x14ac:dyDescent="0.2">
      <c r="B1489" s="10">
        <v>9001487</v>
      </c>
      <c r="C1489" s="10" t="s">
        <v>12</v>
      </c>
      <c r="D1489" s="10" t="s">
        <v>18</v>
      </c>
      <c r="E1489" s="10" t="s">
        <v>23</v>
      </c>
    </row>
    <row r="1490" spans="2:5" x14ac:dyDescent="0.2">
      <c r="B1490" s="10">
        <v>9001488</v>
      </c>
      <c r="C1490" s="10" t="s">
        <v>8</v>
      </c>
      <c r="D1490" s="10" t="s">
        <v>15</v>
      </c>
      <c r="E1490" s="10" t="s">
        <v>22</v>
      </c>
    </row>
    <row r="1491" spans="2:5" x14ac:dyDescent="0.2">
      <c r="B1491" s="10">
        <v>9001489</v>
      </c>
      <c r="C1491" s="10" t="s">
        <v>7</v>
      </c>
      <c r="D1491" s="10" t="s">
        <v>14</v>
      </c>
      <c r="E1491" s="10" t="s">
        <v>20</v>
      </c>
    </row>
    <row r="1492" spans="2:5" x14ac:dyDescent="0.2">
      <c r="B1492" s="10">
        <v>9001490</v>
      </c>
      <c r="C1492" s="10" t="s">
        <v>7</v>
      </c>
      <c r="D1492" s="10" t="s">
        <v>14</v>
      </c>
      <c r="E1492" s="10" t="s">
        <v>20</v>
      </c>
    </row>
    <row r="1493" spans="2:5" x14ac:dyDescent="0.2">
      <c r="B1493" s="10">
        <v>9001491</v>
      </c>
      <c r="C1493" s="10" t="s">
        <v>7</v>
      </c>
      <c r="D1493" s="10" t="s">
        <v>14</v>
      </c>
      <c r="E1493" s="10" t="s">
        <v>20</v>
      </c>
    </row>
    <row r="1494" spans="2:5" x14ac:dyDescent="0.2">
      <c r="B1494" s="10">
        <v>9001492</v>
      </c>
      <c r="C1494" s="10" t="s">
        <v>5</v>
      </c>
      <c r="D1494" s="10" t="s">
        <v>19</v>
      </c>
      <c r="E1494" s="10" t="s">
        <v>4</v>
      </c>
    </row>
    <row r="1495" spans="2:5" x14ac:dyDescent="0.2">
      <c r="B1495" s="10">
        <v>9001493</v>
      </c>
      <c r="C1495" s="10" t="s">
        <v>9</v>
      </c>
      <c r="D1495" s="10" t="s">
        <v>16</v>
      </c>
      <c r="E1495" s="10" t="s">
        <v>21</v>
      </c>
    </row>
    <row r="1496" spans="2:5" x14ac:dyDescent="0.2">
      <c r="B1496" s="10">
        <v>9001494</v>
      </c>
      <c r="C1496" s="10" t="s">
        <v>2</v>
      </c>
      <c r="D1496" s="10" t="s">
        <v>3</v>
      </c>
      <c r="E1496" s="10" t="s">
        <v>4</v>
      </c>
    </row>
    <row r="1497" spans="2:5" x14ac:dyDescent="0.2">
      <c r="B1497" s="10">
        <v>9001495</v>
      </c>
      <c r="C1497" s="10" t="s">
        <v>9</v>
      </c>
      <c r="D1497" s="10" t="s">
        <v>16</v>
      </c>
      <c r="E1497" s="10" t="s">
        <v>21</v>
      </c>
    </row>
    <row r="1498" spans="2:5" x14ac:dyDescent="0.2">
      <c r="B1498" s="10">
        <v>9001496</v>
      </c>
      <c r="C1498" s="10" t="s">
        <v>12</v>
      </c>
      <c r="D1498" s="10" t="s">
        <v>18</v>
      </c>
      <c r="E1498" s="10" t="s">
        <v>23</v>
      </c>
    </row>
    <row r="1499" spans="2:5" x14ac:dyDescent="0.2">
      <c r="B1499" s="10">
        <v>9001497</v>
      </c>
      <c r="C1499" s="10" t="s">
        <v>9</v>
      </c>
      <c r="D1499" s="10" t="s">
        <v>16</v>
      </c>
      <c r="E1499" s="10" t="s">
        <v>21</v>
      </c>
    </row>
    <row r="1500" spans="2:5" x14ac:dyDescent="0.2">
      <c r="B1500" s="10">
        <v>9001498</v>
      </c>
      <c r="C1500" s="10" t="s">
        <v>8</v>
      </c>
      <c r="D1500" s="10" t="s">
        <v>15</v>
      </c>
      <c r="E1500" s="10" t="s">
        <v>22</v>
      </c>
    </row>
    <row r="1501" spans="2:5" x14ac:dyDescent="0.2">
      <c r="B1501" s="10">
        <v>9001499</v>
      </c>
      <c r="C1501" s="10" t="s">
        <v>9</v>
      </c>
      <c r="D1501" s="10" t="s">
        <v>16</v>
      </c>
      <c r="E1501" s="10" t="s">
        <v>21</v>
      </c>
    </row>
    <row r="1502" spans="2:5" x14ac:dyDescent="0.2">
      <c r="B1502" s="10">
        <v>9001500</v>
      </c>
      <c r="C1502" s="10" t="s">
        <v>2</v>
      </c>
      <c r="D1502" s="10" t="s">
        <v>3</v>
      </c>
      <c r="E1502" s="10" t="s">
        <v>4</v>
      </c>
    </row>
    <row r="1503" spans="2:5" x14ac:dyDescent="0.2">
      <c r="B1503" s="10">
        <v>9001501</v>
      </c>
      <c r="C1503" s="10" t="s">
        <v>5</v>
      </c>
      <c r="D1503" s="10" t="s">
        <v>19</v>
      </c>
      <c r="E1503" s="10" t="s">
        <v>4</v>
      </c>
    </row>
    <row r="1504" spans="2:5" x14ac:dyDescent="0.2">
      <c r="B1504" s="10">
        <v>9001502</v>
      </c>
      <c r="C1504" s="10" t="s">
        <v>12</v>
      </c>
      <c r="D1504" s="10" t="s">
        <v>18</v>
      </c>
      <c r="E1504" s="10" t="s">
        <v>23</v>
      </c>
    </row>
    <row r="1505" spans="2:5" x14ac:dyDescent="0.2">
      <c r="B1505" s="10">
        <v>9001503</v>
      </c>
      <c r="C1505" s="10" t="s">
        <v>10</v>
      </c>
      <c r="D1505" s="10" t="s">
        <v>17</v>
      </c>
      <c r="E1505" s="10" t="s">
        <v>22</v>
      </c>
    </row>
    <row r="1506" spans="2:5" x14ac:dyDescent="0.2">
      <c r="B1506" s="10">
        <v>9001504</v>
      </c>
      <c r="C1506" s="10" t="s">
        <v>2</v>
      </c>
      <c r="D1506" s="10" t="s">
        <v>3</v>
      </c>
      <c r="E1506" s="10" t="s">
        <v>4</v>
      </c>
    </row>
    <row r="1507" spans="2:5" x14ac:dyDescent="0.2">
      <c r="B1507" s="10">
        <v>9001505</v>
      </c>
      <c r="C1507" s="10" t="s">
        <v>5</v>
      </c>
      <c r="D1507" s="10" t="s">
        <v>19</v>
      </c>
      <c r="E1507" s="10" t="s">
        <v>4</v>
      </c>
    </row>
    <row r="1508" spans="2:5" x14ac:dyDescent="0.2">
      <c r="B1508" s="10">
        <v>9001506</v>
      </c>
      <c r="C1508" s="10" t="s">
        <v>9</v>
      </c>
      <c r="D1508" s="10" t="s">
        <v>16</v>
      </c>
      <c r="E1508" s="10" t="s">
        <v>21</v>
      </c>
    </row>
    <row r="1509" spans="2:5" x14ac:dyDescent="0.2">
      <c r="B1509" s="10">
        <v>9001507</v>
      </c>
      <c r="C1509" s="10" t="s">
        <v>9</v>
      </c>
      <c r="D1509" s="10" t="s">
        <v>16</v>
      </c>
      <c r="E1509" s="10" t="s">
        <v>21</v>
      </c>
    </row>
    <row r="1510" spans="2:5" x14ac:dyDescent="0.2">
      <c r="B1510" s="10">
        <v>9001508</v>
      </c>
      <c r="C1510" s="10" t="s">
        <v>7</v>
      </c>
      <c r="D1510" s="10" t="s">
        <v>14</v>
      </c>
      <c r="E1510" s="10" t="s">
        <v>20</v>
      </c>
    </row>
    <row r="1511" spans="2:5" x14ac:dyDescent="0.2">
      <c r="B1511" s="10">
        <v>9001509</v>
      </c>
      <c r="C1511" s="10" t="s">
        <v>7</v>
      </c>
      <c r="D1511" s="10" t="s">
        <v>14</v>
      </c>
      <c r="E1511" s="10" t="s">
        <v>20</v>
      </c>
    </row>
    <row r="1512" spans="2:5" x14ac:dyDescent="0.2">
      <c r="B1512" s="10">
        <v>9001510</v>
      </c>
      <c r="C1512" s="10" t="s">
        <v>10</v>
      </c>
      <c r="D1512" s="10" t="s">
        <v>17</v>
      </c>
      <c r="E1512" s="10" t="s">
        <v>22</v>
      </c>
    </row>
    <row r="1513" spans="2:5" x14ac:dyDescent="0.2">
      <c r="B1513" s="10">
        <v>9001511</v>
      </c>
      <c r="C1513" s="10" t="s">
        <v>11</v>
      </c>
      <c r="D1513" s="10" t="s">
        <v>3</v>
      </c>
      <c r="E1513" s="10" t="s">
        <v>4</v>
      </c>
    </row>
    <row r="1514" spans="2:5" x14ac:dyDescent="0.2">
      <c r="B1514" s="10">
        <v>9001512</v>
      </c>
      <c r="C1514" s="10" t="s">
        <v>11</v>
      </c>
      <c r="D1514" s="10" t="s">
        <v>3</v>
      </c>
      <c r="E1514" s="10" t="s">
        <v>4</v>
      </c>
    </row>
    <row r="1515" spans="2:5" x14ac:dyDescent="0.2">
      <c r="B1515" s="10">
        <v>9001513</v>
      </c>
      <c r="C1515" s="10" t="s">
        <v>11</v>
      </c>
      <c r="D1515" s="10" t="s">
        <v>3</v>
      </c>
      <c r="E1515" s="10" t="s">
        <v>4</v>
      </c>
    </row>
    <row r="1516" spans="2:5" x14ac:dyDescent="0.2">
      <c r="B1516" s="10">
        <v>9001514</v>
      </c>
      <c r="C1516" s="10" t="s">
        <v>12</v>
      </c>
      <c r="D1516" s="10" t="s">
        <v>18</v>
      </c>
      <c r="E1516" s="10" t="s">
        <v>23</v>
      </c>
    </row>
    <row r="1517" spans="2:5" x14ac:dyDescent="0.2">
      <c r="B1517" s="10">
        <v>9001515</v>
      </c>
      <c r="C1517" s="10" t="s">
        <v>9</v>
      </c>
      <c r="D1517" s="10" t="s">
        <v>16</v>
      </c>
      <c r="E1517" s="10" t="s">
        <v>21</v>
      </c>
    </row>
    <row r="1518" spans="2:5" x14ac:dyDescent="0.2">
      <c r="B1518" s="10">
        <v>9001516</v>
      </c>
      <c r="C1518" s="10" t="s">
        <v>11</v>
      </c>
      <c r="D1518" s="10" t="s">
        <v>3</v>
      </c>
      <c r="E1518" s="10" t="s">
        <v>4</v>
      </c>
    </row>
    <row r="1519" spans="2:5" x14ac:dyDescent="0.2">
      <c r="B1519" s="10">
        <v>9001517</v>
      </c>
      <c r="C1519" s="10" t="s">
        <v>8</v>
      </c>
      <c r="D1519" s="10" t="s">
        <v>15</v>
      </c>
      <c r="E1519" s="10" t="s">
        <v>22</v>
      </c>
    </row>
    <row r="1520" spans="2:5" x14ac:dyDescent="0.2">
      <c r="B1520" s="10">
        <v>9001518</v>
      </c>
      <c r="C1520" s="10" t="s">
        <v>9</v>
      </c>
      <c r="D1520" s="10" t="s">
        <v>16</v>
      </c>
      <c r="E1520" s="10" t="s">
        <v>21</v>
      </c>
    </row>
    <row r="1521" spans="2:5" x14ac:dyDescent="0.2">
      <c r="B1521" s="10">
        <v>9001519</v>
      </c>
      <c r="C1521" s="10" t="s">
        <v>5</v>
      </c>
      <c r="D1521" s="10" t="s">
        <v>19</v>
      </c>
      <c r="E1521" s="10" t="s">
        <v>4</v>
      </c>
    </row>
    <row r="1522" spans="2:5" x14ac:dyDescent="0.2">
      <c r="B1522" s="10">
        <v>9001520</v>
      </c>
      <c r="C1522" s="10" t="s">
        <v>5</v>
      </c>
      <c r="D1522" s="10" t="s">
        <v>19</v>
      </c>
      <c r="E1522" s="10" t="s">
        <v>4</v>
      </c>
    </row>
    <row r="1523" spans="2:5" x14ac:dyDescent="0.2">
      <c r="B1523" s="10">
        <v>9001521</v>
      </c>
      <c r="C1523" s="10" t="s">
        <v>5</v>
      </c>
      <c r="D1523" s="10" t="s">
        <v>19</v>
      </c>
      <c r="E1523" s="10" t="s">
        <v>4</v>
      </c>
    </row>
    <row r="1524" spans="2:5" x14ac:dyDescent="0.2">
      <c r="B1524" s="10">
        <v>9001522</v>
      </c>
      <c r="C1524" s="10" t="s">
        <v>9</v>
      </c>
      <c r="D1524" s="10" t="s">
        <v>16</v>
      </c>
      <c r="E1524" s="10" t="s">
        <v>21</v>
      </c>
    </row>
    <row r="1525" spans="2:5" x14ac:dyDescent="0.2">
      <c r="B1525" s="10">
        <v>9001523</v>
      </c>
      <c r="C1525" s="10" t="s">
        <v>8</v>
      </c>
      <c r="D1525" s="10" t="s">
        <v>15</v>
      </c>
      <c r="E1525" s="10" t="s">
        <v>22</v>
      </c>
    </row>
    <row r="1526" spans="2:5" x14ac:dyDescent="0.2">
      <c r="B1526" s="10">
        <v>9001524</v>
      </c>
      <c r="C1526" s="10" t="s">
        <v>6</v>
      </c>
      <c r="D1526" s="10" t="s">
        <v>13</v>
      </c>
      <c r="E1526" s="10" t="s">
        <v>4</v>
      </c>
    </row>
    <row r="1527" spans="2:5" x14ac:dyDescent="0.2">
      <c r="B1527" s="10">
        <v>9001525</v>
      </c>
      <c r="C1527" s="10" t="s">
        <v>6</v>
      </c>
      <c r="D1527" s="10" t="s">
        <v>13</v>
      </c>
      <c r="E1527" s="10" t="s">
        <v>4</v>
      </c>
    </row>
    <row r="1528" spans="2:5" x14ac:dyDescent="0.2">
      <c r="B1528" s="10">
        <v>9001526</v>
      </c>
      <c r="C1528" s="10" t="s">
        <v>8</v>
      </c>
      <c r="D1528" s="10" t="s">
        <v>15</v>
      </c>
      <c r="E1528" s="10" t="s">
        <v>22</v>
      </c>
    </row>
    <row r="1529" spans="2:5" x14ac:dyDescent="0.2">
      <c r="B1529" s="10">
        <v>9001527</v>
      </c>
      <c r="C1529" s="10" t="s">
        <v>5</v>
      </c>
      <c r="D1529" s="10" t="s">
        <v>19</v>
      </c>
      <c r="E1529" s="10" t="s">
        <v>4</v>
      </c>
    </row>
    <row r="1530" spans="2:5" x14ac:dyDescent="0.2">
      <c r="B1530" s="10">
        <v>9001528</v>
      </c>
      <c r="C1530" s="10" t="s">
        <v>7</v>
      </c>
      <c r="D1530" s="10" t="s">
        <v>14</v>
      </c>
      <c r="E1530" s="10" t="s">
        <v>20</v>
      </c>
    </row>
    <row r="1531" spans="2:5" x14ac:dyDescent="0.2">
      <c r="B1531" s="10">
        <v>9001529</v>
      </c>
      <c r="C1531" s="10" t="s">
        <v>2</v>
      </c>
      <c r="D1531" s="10" t="s">
        <v>3</v>
      </c>
      <c r="E1531" s="10" t="s">
        <v>4</v>
      </c>
    </row>
    <row r="1532" spans="2:5" x14ac:dyDescent="0.2">
      <c r="B1532" s="10">
        <v>9001530</v>
      </c>
      <c r="C1532" s="10" t="s">
        <v>8</v>
      </c>
      <c r="D1532" s="10" t="s">
        <v>15</v>
      </c>
      <c r="E1532" s="10" t="s">
        <v>22</v>
      </c>
    </row>
    <row r="1533" spans="2:5" x14ac:dyDescent="0.2">
      <c r="B1533" s="10">
        <v>9001531</v>
      </c>
      <c r="C1533" s="10" t="s">
        <v>9</v>
      </c>
      <c r="D1533" s="10" t="s">
        <v>16</v>
      </c>
      <c r="E1533" s="10" t="s">
        <v>21</v>
      </c>
    </row>
    <row r="1534" spans="2:5" x14ac:dyDescent="0.2">
      <c r="B1534" s="10">
        <v>9001532</v>
      </c>
      <c r="C1534" s="10" t="s">
        <v>6</v>
      </c>
      <c r="D1534" s="10" t="s">
        <v>13</v>
      </c>
      <c r="E1534" s="10" t="s">
        <v>4</v>
      </c>
    </row>
    <row r="1535" spans="2:5" x14ac:dyDescent="0.2">
      <c r="B1535" s="10">
        <v>9001533</v>
      </c>
      <c r="C1535" s="10" t="s">
        <v>5</v>
      </c>
      <c r="D1535" s="10" t="s">
        <v>19</v>
      </c>
      <c r="E1535" s="10" t="s">
        <v>4</v>
      </c>
    </row>
    <row r="1536" spans="2:5" x14ac:dyDescent="0.2">
      <c r="B1536" s="10">
        <v>9001534</v>
      </c>
      <c r="C1536" s="10" t="s">
        <v>5</v>
      </c>
      <c r="D1536" s="10" t="s">
        <v>19</v>
      </c>
      <c r="E1536" s="10" t="s">
        <v>4</v>
      </c>
    </row>
    <row r="1537" spans="2:5" x14ac:dyDescent="0.2">
      <c r="B1537" s="10">
        <v>9001535</v>
      </c>
      <c r="C1537" s="10" t="s">
        <v>12</v>
      </c>
      <c r="D1537" s="10" t="s">
        <v>18</v>
      </c>
      <c r="E1537" s="10" t="s">
        <v>23</v>
      </c>
    </row>
    <row r="1538" spans="2:5" x14ac:dyDescent="0.2">
      <c r="B1538" s="10">
        <v>9001536</v>
      </c>
      <c r="C1538" s="10" t="s">
        <v>6</v>
      </c>
      <c r="D1538" s="10" t="s">
        <v>13</v>
      </c>
      <c r="E1538" s="10" t="s">
        <v>4</v>
      </c>
    </row>
    <row r="1539" spans="2:5" x14ac:dyDescent="0.2">
      <c r="B1539" s="10">
        <v>9001537</v>
      </c>
      <c r="C1539" s="10" t="s">
        <v>11</v>
      </c>
      <c r="D1539" s="10" t="s">
        <v>3</v>
      </c>
      <c r="E1539" s="10" t="s">
        <v>4</v>
      </c>
    </row>
    <row r="1540" spans="2:5" x14ac:dyDescent="0.2">
      <c r="B1540" s="10">
        <v>9001538</v>
      </c>
      <c r="C1540" s="10" t="s">
        <v>7</v>
      </c>
      <c r="D1540" s="10" t="s">
        <v>14</v>
      </c>
      <c r="E1540" s="10" t="s">
        <v>20</v>
      </c>
    </row>
    <row r="1541" spans="2:5" x14ac:dyDescent="0.2">
      <c r="B1541" s="10">
        <v>9001539</v>
      </c>
      <c r="C1541" s="10" t="s">
        <v>6</v>
      </c>
      <c r="D1541" s="10" t="s">
        <v>13</v>
      </c>
      <c r="E1541" s="10" t="s">
        <v>4</v>
      </c>
    </row>
    <row r="1542" spans="2:5" x14ac:dyDescent="0.2">
      <c r="B1542" s="10">
        <v>9001540</v>
      </c>
      <c r="C1542" s="10" t="s">
        <v>6</v>
      </c>
      <c r="D1542" s="10" t="s">
        <v>13</v>
      </c>
      <c r="E1542" s="10" t="s">
        <v>4</v>
      </c>
    </row>
    <row r="1543" spans="2:5" x14ac:dyDescent="0.2">
      <c r="B1543" s="10">
        <v>9001541</v>
      </c>
      <c r="C1543" s="10" t="s">
        <v>12</v>
      </c>
      <c r="D1543" s="10" t="s">
        <v>18</v>
      </c>
      <c r="E1543" s="10" t="s">
        <v>23</v>
      </c>
    </row>
    <row r="1544" spans="2:5" x14ac:dyDescent="0.2">
      <c r="B1544" s="10">
        <v>9001542</v>
      </c>
      <c r="C1544" s="10" t="s">
        <v>2</v>
      </c>
      <c r="D1544" s="10" t="s">
        <v>3</v>
      </c>
      <c r="E1544" s="10" t="s">
        <v>4</v>
      </c>
    </row>
    <row r="1545" spans="2:5" x14ac:dyDescent="0.2">
      <c r="B1545" s="10">
        <v>9001543</v>
      </c>
      <c r="C1545" s="10" t="s">
        <v>8</v>
      </c>
      <c r="D1545" s="10" t="s">
        <v>15</v>
      </c>
      <c r="E1545" s="10" t="s">
        <v>22</v>
      </c>
    </row>
    <row r="1546" spans="2:5" x14ac:dyDescent="0.2">
      <c r="B1546" s="10">
        <v>9001544</v>
      </c>
      <c r="C1546" s="10" t="s">
        <v>7</v>
      </c>
      <c r="D1546" s="10" t="s">
        <v>14</v>
      </c>
      <c r="E1546" s="10" t="s">
        <v>20</v>
      </c>
    </row>
    <row r="1547" spans="2:5" x14ac:dyDescent="0.2">
      <c r="B1547" s="10">
        <v>9001545</v>
      </c>
      <c r="C1547" s="10" t="s">
        <v>2</v>
      </c>
      <c r="D1547" s="10" t="s">
        <v>3</v>
      </c>
      <c r="E1547" s="10" t="s">
        <v>4</v>
      </c>
    </row>
    <row r="1548" spans="2:5" x14ac:dyDescent="0.2">
      <c r="B1548" s="10">
        <v>9001546</v>
      </c>
      <c r="C1548" s="10" t="s">
        <v>7</v>
      </c>
      <c r="D1548" s="10" t="s">
        <v>14</v>
      </c>
      <c r="E1548" s="10" t="s">
        <v>20</v>
      </c>
    </row>
    <row r="1549" spans="2:5" x14ac:dyDescent="0.2">
      <c r="B1549" s="10">
        <v>9001547</v>
      </c>
      <c r="C1549" s="10" t="s">
        <v>5</v>
      </c>
      <c r="D1549" s="10" t="s">
        <v>19</v>
      </c>
      <c r="E1549" s="10" t="s">
        <v>4</v>
      </c>
    </row>
    <row r="1550" spans="2:5" x14ac:dyDescent="0.2">
      <c r="B1550" s="10">
        <v>9001548</v>
      </c>
      <c r="C1550" s="10" t="s">
        <v>2</v>
      </c>
      <c r="D1550" s="10" t="s">
        <v>3</v>
      </c>
      <c r="E1550" s="10" t="s">
        <v>4</v>
      </c>
    </row>
    <row r="1551" spans="2:5" x14ac:dyDescent="0.2">
      <c r="B1551" s="10">
        <v>9001549</v>
      </c>
      <c r="C1551" s="10" t="s">
        <v>6</v>
      </c>
      <c r="D1551" s="10" t="s">
        <v>13</v>
      </c>
      <c r="E1551" s="10" t="s">
        <v>4</v>
      </c>
    </row>
    <row r="1552" spans="2:5" x14ac:dyDescent="0.2">
      <c r="B1552" s="10">
        <v>9001550</v>
      </c>
      <c r="C1552" s="10" t="s">
        <v>7</v>
      </c>
      <c r="D1552" s="10" t="s">
        <v>14</v>
      </c>
      <c r="E1552" s="10" t="s">
        <v>20</v>
      </c>
    </row>
    <row r="1553" spans="2:5" x14ac:dyDescent="0.2">
      <c r="B1553" s="10">
        <v>9001551</v>
      </c>
      <c r="C1553" s="10" t="s">
        <v>11</v>
      </c>
      <c r="D1553" s="10" t="s">
        <v>3</v>
      </c>
      <c r="E1553" s="10" t="s">
        <v>4</v>
      </c>
    </row>
    <row r="1554" spans="2:5" x14ac:dyDescent="0.2">
      <c r="B1554" s="10">
        <v>9001552</v>
      </c>
      <c r="C1554" s="10" t="s">
        <v>2</v>
      </c>
      <c r="D1554" s="10" t="s">
        <v>3</v>
      </c>
      <c r="E1554" s="10" t="s">
        <v>4</v>
      </c>
    </row>
    <row r="1555" spans="2:5" x14ac:dyDescent="0.2">
      <c r="B1555" s="10">
        <v>9001553</v>
      </c>
      <c r="C1555" s="10" t="s">
        <v>7</v>
      </c>
      <c r="D1555" s="10" t="s">
        <v>14</v>
      </c>
      <c r="E1555" s="10" t="s">
        <v>20</v>
      </c>
    </row>
    <row r="1556" spans="2:5" x14ac:dyDescent="0.2">
      <c r="B1556" s="10">
        <v>9001554</v>
      </c>
      <c r="C1556" s="10" t="s">
        <v>6</v>
      </c>
      <c r="D1556" s="10" t="s">
        <v>13</v>
      </c>
      <c r="E1556" s="10" t="s">
        <v>4</v>
      </c>
    </row>
    <row r="1557" spans="2:5" x14ac:dyDescent="0.2">
      <c r="B1557" s="10">
        <v>9001555</v>
      </c>
      <c r="C1557" s="10" t="s">
        <v>10</v>
      </c>
      <c r="D1557" s="10" t="s">
        <v>17</v>
      </c>
      <c r="E1557" s="10" t="s">
        <v>22</v>
      </c>
    </row>
    <row r="1558" spans="2:5" x14ac:dyDescent="0.2">
      <c r="B1558" s="10">
        <v>9001556</v>
      </c>
      <c r="C1558" s="10" t="s">
        <v>12</v>
      </c>
      <c r="D1558" s="10" t="s">
        <v>18</v>
      </c>
      <c r="E1558" s="10" t="s">
        <v>23</v>
      </c>
    </row>
    <row r="1559" spans="2:5" x14ac:dyDescent="0.2">
      <c r="B1559" s="10">
        <v>9001557</v>
      </c>
      <c r="C1559" s="10" t="s">
        <v>7</v>
      </c>
      <c r="D1559" s="10" t="s">
        <v>14</v>
      </c>
      <c r="E1559" s="10" t="s">
        <v>20</v>
      </c>
    </row>
    <row r="1560" spans="2:5" x14ac:dyDescent="0.2">
      <c r="B1560" s="10">
        <v>9001558</v>
      </c>
      <c r="C1560" s="10" t="s">
        <v>6</v>
      </c>
      <c r="D1560" s="10" t="s">
        <v>13</v>
      </c>
      <c r="E1560" s="10" t="s">
        <v>4</v>
      </c>
    </row>
    <row r="1561" spans="2:5" x14ac:dyDescent="0.2">
      <c r="B1561" s="10">
        <v>9001559</v>
      </c>
      <c r="C1561" s="10" t="s">
        <v>2</v>
      </c>
      <c r="D1561" s="10" t="s">
        <v>3</v>
      </c>
      <c r="E1561" s="10" t="s">
        <v>4</v>
      </c>
    </row>
    <row r="1562" spans="2:5" x14ac:dyDescent="0.2">
      <c r="B1562" s="10">
        <v>9001560</v>
      </c>
      <c r="C1562" s="10" t="s">
        <v>12</v>
      </c>
      <c r="D1562" s="10" t="s">
        <v>18</v>
      </c>
      <c r="E1562" s="10" t="s">
        <v>23</v>
      </c>
    </row>
    <row r="1563" spans="2:5" x14ac:dyDescent="0.2">
      <c r="B1563" s="10">
        <v>9001561</v>
      </c>
      <c r="C1563" s="10" t="s">
        <v>2</v>
      </c>
      <c r="D1563" s="10" t="s">
        <v>3</v>
      </c>
      <c r="E1563" s="10" t="s">
        <v>4</v>
      </c>
    </row>
    <row r="1564" spans="2:5" x14ac:dyDescent="0.2">
      <c r="B1564" s="10">
        <v>9001562</v>
      </c>
      <c r="C1564" s="10" t="s">
        <v>9</v>
      </c>
      <c r="D1564" s="10" t="s">
        <v>16</v>
      </c>
      <c r="E1564" s="10" t="s">
        <v>21</v>
      </c>
    </row>
    <row r="1565" spans="2:5" x14ac:dyDescent="0.2">
      <c r="B1565" s="10">
        <v>9001563</v>
      </c>
      <c r="C1565" s="10" t="s">
        <v>12</v>
      </c>
      <c r="D1565" s="10" t="s">
        <v>18</v>
      </c>
      <c r="E1565" s="10" t="s">
        <v>23</v>
      </c>
    </row>
    <row r="1566" spans="2:5" x14ac:dyDescent="0.2">
      <c r="B1566" s="10">
        <v>9001564</v>
      </c>
      <c r="C1566" s="10" t="s">
        <v>8</v>
      </c>
      <c r="D1566" s="10" t="s">
        <v>15</v>
      </c>
      <c r="E1566" s="10" t="s">
        <v>22</v>
      </c>
    </row>
    <row r="1567" spans="2:5" x14ac:dyDescent="0.2">
      <c r="B1567" s="10">
        <v>9001565</v>
      </c>
      <c r="C1567" s="10" t="s">
        <v>11</v>
      </c>
      <c r="D1567" s="10" t="s">
        <v>3</v>
      </c>
      <c r="E1567" s="10" t="s">
        <v>4</v>
      </c>
    </row>
    <row r="1568" spans="2:5" x14ac:dyDescent="0.2">
      <c r="B1568" s="10">
        <v>9001566</v>
      </c>
      <c r="C1568" s="10" t="s">
        <v>2</v>
      </c>
      <c r="D1568" s="10" t="s">
        <v>3</v>
      </c>
      <c r="E1568" s="10" t="s">
        <v>4</v>
      </c>
    </row>
    <row r="1569" spans="2:5" x14ac:dyDescent="0.2">
      <c r="B1569" s="10">
        <v>9001567</v>
      </c>
      <c r="C1569" s="10" t="s">
        <v>6</v>
      </c>
      <c r="D1569" s="10" t="s">
        <v>13</v>
      </c>
      <c r="E1569" s="10" t="s">
        <v>4</v>
      </c>
    </row>
    <row r="1570" spans="2:5" x14ac:dyDescent="0.2">
      <c r="B1570" s="10">
        <v>9001568</v>
      </c>
      <c r="C1570" s="10" t="s">
        <v>12</v>
      </c>
      <c r="D1570" s="10" t="s">
        <v>18</v>
      </c>
      <c r="E1570" s="10" t="s">
        <v>23</v>
      </c>
    </row>
    <row r="1571" spans="2:5" x14ac:dyDescent="0.2">
      <c r="B1571" s="10">
        <v>9001569</v>
      </c>
      <c r="C1571" s="10" t="s">
        <v>2</v>
      </c>
      <c r="D1571" s="10" t="s">
        <v>3</v>
      </c>
      <c r="E1571" s="10" t="s">
        <v>4</v>
      </c>
    </row>
    <row r="1572" spans="2:5" x14ac:dyDescent="0.2">
      <c r="B1572" s="10">
        <v>9001570</v>
      </c>
      <c r="C1572" s="10" t="s">
        <v>7</v>
      </c>
      <c r="D1572" s="10" t="s">
        <v>14</v>
      </c>
      <c r="E1572" s="10" t="s">
        <v>20</v>
      </c>
    </row>
    <row r="1573" spans="2:5" x14ac:dyDescent="0.2">
      <c r="B1573" s="10">
        <v>9001571</v>
      </c>
      <c r="C1573" s="10" t="s">
        <v>12</v>
      </c>
      <c r="D1573" s="10" t="s">
        <v>18</v>
      </c>
      <c r="E1573" s="10" t="s">
        <v>23</v>
      </c>
    </row>
    <row r="1574" spans="2:5" x14ac:dyDescent="0.2">
      <c r="B1574" s="10">
        <v>9001572</v>
      </c>
      <c r="C1574" s="10" t="s">
        <v>11</v>
      </c>
      <c r="D1574" s="10" t="s">
        <v>3</v>
      </c>
      <c r="E1574" s="10" t="s">
        <v>4</v>
      </c>
    </row>
    <row r="1575" spans="2:5" x14ac:dyDescent="0.2">
      <c r="B1575" s="10">
        <v>9001573</v>
      </c>
      <c r="C1575" s="10" t="s">
        <v>7</v>
      </c>
      <c r="D1575" s="10" t="s">
        <v>14</v>
      </c>
      <c r="E1575" s="10" t="s">
        <v>20</v>
      </c>
    </row>
    <row r="1576" spans="2:5" x14ac:dyDescent="0.2">
      <c r="B1576" s="10">
        <v>9001574</v>
      </c>
      <c r="C1576" s="10" t="s">
        <v>11</v>
      </c>
      <c r="D1576" s="10" t="s">
        <v>3</v>
      </c>
      <c r="E1576" s="10" t="s">
        <v>4</v>
      </c>
    </row>
    <row r="1577" spans="2:5" x14ac:dyDescent="0.2">
      <c r="B1577" s="10">
        <v>9001575</v>
      </c>
      <c r="C1577" s="10" t="s">
        <v>10</v>
      </c>
      <c r="D1577" s="10" t="s">
        <v>17</v>
      </c>
      <c r="E1577" s="10" t="s">
        <v>22</v>
      </c>
    </row>
    <row r="1578" spans="2:5" x14ac:dyDescent="0.2">
      <c r="B1578" s="10">
        <v>9001576</v>
      </c>
      <c r="C1578" s="10" t="s">
        <v>7</v>
      </c>
      <c r="D1578" s="10" t="s">
        <v>14</v>
      </c>
      <c r="E1578" s="10" t="s">
        <v>20</v>
      </c>
    </row>
    <row r="1579" spans="2:5" x14ac:dyDescent="0.2">
      <c r="B1579" s="10">
        <v>9001577</v>
      </c>
      <c r="C1579" s="10" t="s">
        <v>10</v>
      </c>
      <c r="D1579" s="10" t="s">
        <v>17</v>
      </c>
      <c r="E1579" s="10" t="s">
        <v>22</v>
      </c>
    </row>
    <row r="1580" spans="2:5" x14ac:dyDescent="0.2">
      <c r="B1580" s="10">
        <v>9001578</v>
      </c>
      <c r="C1580" s="10" t="s">
        <v>8</v>
      </c>
      <c r="D1580" s="10" t="s">
        <v>15</v>
      </c>
      <c r="E1580" s="10" t="s">
        <v>22</v>
      </c>
    </row>
    <row r="1581" spans="2:5" x14ac:dyDescent="0.2">
      <c r="B1581" s="10">
        <v>9001579</v>
      </c>
      <c r="C1581" s="10" t="s">
        <v>6</v>
      </c>
      <c r="D1581" s="10" t="s">
        <v>13</v>
      </c>
      <c r="E1581" s="10" t="s">
        <v>4</v>
      </c>
    </row>
    <row r="1582" spans="2:5" x14ac:dyDescent="0.2">
      <c r="B1582" s="10">
        <v>9001580</v>
      </c>
      <c r="C1582" s="10" t="s">
        <v>2</v>
      </c>
      <c r="D1582" s="10" t="s">
        <v>3</v>
      </c>
      <c r="E1582" s="10" t="s">
        <v>4</v>
      </c>
    </row>
    <row r="1583" spans="2:5" x14ac:dyDescent="0.2">
      <c r="B1583" s="10">
        <v>9001581</v>
      </c>
      <c r="C1583" s="10" t="s">
        <v>12</v>
      </c>
      <c r="D1583" s="10" t="s">
        <v>18</v>
      </c>
      <c r="E1583" s="10" t="s">
        <v>23</v>
      </c>
    </row>
    <row r="1584" spans="2:5" x14ac:dyDescent="0.2">
      <c r="B1584" s="10">
        <v>9001582</v>
      </c>
      <c r="C1584" s="10" t="s">
        <v>7</v>
      </c>
      <c r="D1584" s="10" t="s">
        <v>14</v>
      </c>
      <c r="E1584" s="10" t="s">
        <v>20</v>
      </c>
    </row>
    <row r="1585" spans="2:5" x14ac:dyDescent="0.2">
      <c r="B1585" s="10">
        <v>9001583</v>
      </c>
      <c r="C1585" s="10" t="s">
        <v>10</v>
      </c>
      <c r="D1585" s="10" t="s">
        <v>17</v>
      </c>
      <c r="E1585" s="10" t="s">
        <v>22</v>
      </c>
    </row>
    <row r="1586" spans="2:5" x14ac:dyDescent="0.2">
      <c r="B1586" s="10">
        <v>9001584</v>
      </c>
      <c r="C1586" s="10" t="s">
        <v>6</v>
      </c>
      <c r="D1586" s="10" t="s">
        <v>13</v>
      </c>
      <c r="E1586" s="10" t="s">
        <v>4</v>
      </c>
    </row>
    <row r="1587" spans="2:5" x14ac:dyDescent="0.2">
      <c r="B1587" s="10">
        <v>9001585</v>
      </c>
      <c r="C1587" s="10" t="s">
        <v>9</v>
      </c>
      <c r="D1587" s="10" t="s">
        <v>16</v>
      </c>
      <c r="E1587" s="10" t="s">
        <v>21</v>
      </c>
    </row>
    <row r="1588" spans="2:5" x14ac:dyDescent="0.2">
      <c r="B1588" s="10">
        <v>9001586</v>
      </c>
      <c r="C1588" s="10" t="s">
        <v>2</v>
      </c>
      <c r="D1588" s="10" t="s">
        <v>3</v>
      </c>
      <c r="E1588" s="10" t="s">
        <v>4</v>
      </c>
    </row>
    <row r="1589" spans="2:5" x14ac:dyDescent="0.2">
      <c r="B1589" s="10">
        <v>9001587</v>
      </c>
      <c r="C1589" s="10" t="s">
        <v>11</v>
      </c>
      <c r="D1589" s="10" t="s">
        <v>3</v>
      </c>
      <c r="E1589" s="10" t="s">
        <v>4</v>
      </c>
    </row>
    <row r="1590" spans="2:5" x14ac:dyDescent="0.2">
      <c r="B1590" s="10">
        <v>9001588</v>
      </c>
      <c r="C1590" s="10" t="s">
        <v>8</v>
      </c>
      <c r="D1590" s="10" t="s">
        <v>15</v>
      </c>
      <c r="E1590" s="10" t="s">
        <v>22</v>
      </c>
    </row>
    <row r="1591" spans="2:5" x14ac:dyDescent="0.2">
      <c r="B1591" s="10">
        <v>9001589</v>
      </c>
      <c r="C1591" s="10" t="s">
        <v>12</v>
      </c>
      <c r="D1591" s="10" t="s">
        <v>18</v>
      </c>
      <c r="E1591" s="10" t="s">
        <v>23</v>
      </c>
    </row>
    <row r="1592" spans="2:5" x14ac:dyDescent="0.2">
      <c r="B1592" s="10">
        <v>9001590</v>
      </c>
      <c r="C1592" s="10" t="s">
        <v>8</v>
      </c>
      <c r="D1592" s="10" t="s">
        <v>15</v>
      </c>
      <c r="E1592" s="10" t="s">
        <v>22</v>
      </c>
    </row>
    <row r="1593" spans="2:5" x14ac:dyDescent="0.2">
      <c r="B1593" s="10">
        <v>9001591</v>
      </c>
      <c r="C1593" s="10" t="s">
        <v>6</v>
      </c>
      <c r="D1593" s="10" t="s">
        <v>13</v>
      </c>
      <c r="E1593" s="10" t="s">
        <v>4</v>
      </c>
    </row>
    <row r="1594" spans="2:5" x14ac:dyDescent="0.2">
      <c r="B1594" s="10">
        <v>9001592</v>
      </c>
      <c r="C1594" s="10" t="s">
        <v>7</v>
      </c>
      <c r="D1594" s="10" t="s">
        <v>14</v>
      </c>
      <c r="E1594" s="10" t="s">
        <v>20</v>
      </c>
    </row>
    <row r="1595" spans="2:5" x14ac:dyDescent="0.2">
      <c r="B1595" s="10">
        <v>9001593</v>
      </c>
      <c r="C1595" s="10" t="s">
        <v>7</v>
      </c>
      <c r="D1595" s="10" t="s">
        <v>14</v>
      </c>
      <c r="E1595" s="10" t="s">
        <v>20</v>
      </c>
    </row>
    <row r="1596" spans="2:5" x14ac:dyDescent="0.2">
      <c r="B1596" s="10">
        <v>9001594</v>
      </c>
      <c r="C1596" s="10" t="s">
        <v>8</v>
      </c>
      <c r="D1596" s="10" t="s">
        <v>15</v>
      </c>
      <c r="E1596" s="10" t="s">
        <v>22</v>
      </c>
    </row>
    <row r="1597" spans="2:5" x14ac:dyDescent="0.2">
      <c r="B1597" s="10">
        <v>9001595</v>
      </c>
      <c r="C1597" s="10" t="s">
        <v>10</v>
      </c>
      <c r="D1597" s="10" t="s">
        <v>17</v>
      </c>
      <c r="E1597" s="10" t="s">
        <v>22</v>
      </c>
    </row>
    <row r="1598" spans="2:5" x14ac:dyDescent="0.2">
      <c r="B1598" s="10">
        <v>9001596</v>
      </c>
      <c r="C1598" s="10" t="s">
        <v>11</v>
      </c>
      <c r="D1598" s="10" t="s">
        <v>3</v>
      </c>
      <c r="E1598" s="10" t="s">
        <v>4</v>
      </c>
    </row>
    <row r="1599" spans="2:5" x14ac:dyDescent="0.2">
      <c r="B1599" s="10">
        <v>9001597</v>
      </c>
      <c r="C1599" s="10" t="s">
        <v>11</v>
      </c>
      <c r="D1599" s="10" t="s">
        <v>3</v>
      </c>
      <c r="E1599" s="10" t="s">
        <v>4</v>
      </c>
    </row>
    <row r="1600" spans="2:5" x14ac:dyDescent="0.2">
      <c r="B1600" s="10">
        <v>9001598</v>
      </c>
      <c r="C1600" s="10" t="s">
        <v>9</v>
      </c>
      <c r="D1600" s="10" t="s">
        <v>16</v>
      </c>
      <c r="E1600" s="10" t="s">
        <v>21</v>
      </c>
    </row>
    <row r="1601" spans="2:5" x14ac:dyDescent="0.2">
      <c r="B1601" s="10">
        <v>9001599</v>
      </c>
      <c r="C1601" s="10" t="s">
        <v>5</v>
      </c>
      <c r="D1601" s="10" t="s">
        <v>19</v>
      </c>
      <c r="E1601" s="10" t="s">
        <v>4</v>
      </c>
    </row>
    <row r="1602" spans="2:5" x14ac:dyDescent="0.2">
      <c r="B1602" s="10">
        <v>9001600</v>
      </c>
      <c r="C1602" s="10" t="s">
        <v>5</v>
      </c>
      <c r="D1602" s="10" t="s">
        <v>19</v>
      </c>
      <c r="E1602" s="10" t="s">
        <v>4</v>
      </c>
    </row>
    <row r="1603" spans="2:5" x14ac:dyDescent="0.2">
      <c r="B1603" s="10">
        <v>9001601</v>
      </c>
      <c r="C1603" s="10" t="s">
        <v>12</v>
      </c>
      <c r="D1603" s="10" t="s">
        <v>18</v>
      </c>
      <c r="E1603" s="10" t="s">
        <v>23</v>
      </c>
    </row>
    <row r="1604" spans="2:5" x14ac:dyDescent="0.2">
      <c r="B1604" s="10">
        <v>9001602</v>
      </c>
      <c r="C1604" s="10" t="s">
        <v>8</v>
      </c>
      <c r="D1604" s="10" t="s">
        <v>15</v>
      </c>
      <c r="E1604" s="10" t="s">
        <v>22</v>
      </c>
    </row>
    <row r="1605" spans="2:5" x14ac:dyDescent="0.2">
      <c r="B1605" s="10">
        <v>9001603</v>
      </c>
      <c r="C1605" s="10" t="s">
        <v>2</v>
      </c>
      <c r="D1605" s="10" t="s">
        <v>3</v>
      </c>
      <c r="E1605" s="10" t="s">
        <v>4</v>
      </c>
    </row>
    <row r="1606" spans="2:5" x14ac:dyDescent="0.2">
      <c r="B1606" s="10">
        <v>9001604</v>
      </c>
      <c r="C1606" s="10" t="s">
        <v>8</v>
      </c>
      <c r="D1606" s="10" t="s">
        <v>15</v>
      </c>
      <c r="E1606" s="10" t="s">
        <v>22</v>
      </c>
    </row>
    <row r="1607" spans="2:5" x14ac:dyDescent="0.2">
      <c r="B1607" s="10">
        <v>9001605</v>
      </c>
      <c r="C1607" s="10" t="s">
        <v>9</v>
      </c>
      <c r="D1607" s="10" t="s">
        <v>16</v>
      </c>
      <c r="E1607" s="10" t="s">
        <v>21</v>
      </c>
    </row>
    <row r="1608" spans="2:5" x14ac:dyDescent="0.2">
      <c r="B1608" s="10">
        <v>9001606</v>
      </c>
      <c r="C1608" s="10" t="s">
        <v>12</v>
      </c>
      <c r="D1608" s="10" t="s">
        <v>18</v>
      </c>
      <c r="E1608" s="10" t="s">
        <v>23</v>
      </c>
    </row>
    <row r="1609" spans="2:5" x14ac:dyDescent="0.2">
      <c r="B1609" s="10">
        <v>9001607</v>
      </c>
      <c r="C1609" s="10" t="s">
        <v>5</v>
      </c>
      <c r="D1609" s="10" t="s">
        <v>19</v>
      </c>
      <c r="E1609" s="10" t="s">
        <v>4</v>
      </c>
    </row>
    <row r="1610" spans="2:5" x14ac:dyDescent="0.2">
      <c r="B1610" s="10">
        <v>9001608</v>
      </c>
      <c r="C1610" s="10" t="s">
        <v>5</v>
      </c>
      <c r="D1610" s="10" t="s">
        <v>19</v>
      </c>
      <c r="E1610" s="10" t="s">
        <v>4</v>
      </c>
    </row>
    <row r="1611" spans="2:5" x14ac:dyDescent="0.2">
      <c r="B1611" s="10">
        <v>9001609</v>
      </c>
      <c r="C1611" s="10" t="s">
        <v>6</v>
      </c>
      <c r="D1611" s="10" t="s">
        <v>13</v>
      </c>
      <c r="E1611" s="10" t="s">
        <v>4</v>
      </c>
    </row>
    <row r="1612" spans="2:5" x14ac:dyDescent="0.2">
      <c r="B1612" s="10">
        <v>9001610</v>
      </c>
      <c r="C1612" s="10" t="s">
        <v>5</v>
      </c>
      <c r="D1612" s="10" t="s">
        <v>19</v>
      </c>
      <c r="E1612" s="10" t="s">
        <v>4</v>
      </c>
    </row>
    <row r="1613" spans="2:5" x14ac:dyDescent="0.2">
      <c r="B1613" s="10">
        <v>9001611</v>
      </c>
      <c r="C1613" s="10" t="s">
        <v>5</v>
      </c>
      <c r="D1613" s="10" t="s">
        <v>19</v>
      </c>
      <c r="E1613" s="10" t="s">
        <v>4</v>
      </c>
    </row>
    <row r="1614" spans="2:5" x14ac:dyDescent="0.2">
      <c r="B1614" s="10">
        <v>9001612</v>
      </c>
      <c r="C1614" s="10" t="s">
        <v>12</v>
      </c>
      <c r="D1614" s="10" t="s">
        <v>18</v>
      </c>
      <c r="E1614" s="10" t="s">
        <v>23</v>
      </c>
    </row>
    <row r="1615" spans="2:5" x14ac:dyDescent="0.2">
      <c r="B1615" s="10">
        <v>9001613</v>
      </c>
      <c r="C1615" s="10" t="s">
        <v>11</v>
      </c>
      <c r="D1615" s="10" t="s">
        <v>3</v>
      </c>
      <c r="E1615" s="10" t="s">
        <v>4</v>
      </c>
    </row>
    <row r="1616" spans="2:5" x14ac:dyDescent="0.2">
      <c r="B1616" s="10">
        <v>9001614</v>
      </c>
      <c r="C1616" s="10" t="s">
        <v>11</v>
      </c>
      <c r="D1616" s="10" t="s">
        <v>3</v>
      </c>
      <c r="E1616" s="10" t="s">
        <v>4</v>
      </c>
    </row>
    <row r="1617" spans="2:5" x14ac:dyDescent="0.2">
      <c r="B1617" s="10">
        <v>9001615</v>
      </c>
      <c r="C1617" s="10" t="s">
        <v>7</v>
      </c>
      <c r="D1617" s="10" t="s">
        <v>14</v>
      </c>
      <c r="E1617" s="10" t="s">
        <v>20</v>
      </c>
    </row>
    <row r="1618" spans="2:5" x14ac:dyDescent="0.2">
      <c r="B1618" s="10">
        <v>9001616</v>
      </c>
      <c r="C1618" s="10" t="s">
        <v>6</v>
      </c>
      <c r="D1618" s="10" t="s">
        <v>13</v>
      </c>
      <c r="E1618" s="10" t="s">
        <v>4</v>
      </c>
    </row>
    <row r="1619" spans="2:5" x14ac:dyDescent="0.2">
      <c r="B1619" s="10">
        <v>9001617</v>
      </c>
      <c r="C1619" s="10" t="s">
        <v>2</v>
      </c>
      <c r="D1619" s="10" t="s">
        <v>3</v>
      </c>
      <c r="E1619" s="10" t="s">
        <v>4</v>
      </c>
    </row>
    <row r="1620" spans="2:5" x14ac:dyDescent="0.2">
      <c r="B1620" s="10">
        <v>9001618</v>
      </c>
      <c r="C1620" s="10" t="s">
        <v>2</v>
      </c>
      <c r="D1620" s="10" t="s">
        <v>3</v>
      </c>
      <c r="E1620" s="10" t="s">
        <v>4</v>
      </c>
    </row>
    <row r="1621" spans="2:5" x14ac:dyDescent="0.2">
      <c r="B1621" s="10">
        <v>9001619</v>
      </c>
      <c r="C1621" s="10" t="s">
        <v>5</v>
      </c>
      <c r="D1621" s="10" t="s">
        <v>19</v>
      </c>
      <c r="E1621" s="10" t="s">
        <v>4</v>
      </c>
    </row>
    <row r="1622" spans="2:5" x14ac:dyDescent="0.2">
      <c r="B1622" s="10">
        <v>9001620</v>
      </c>
      <c r="C1622" s="10" t="s">
        <v>5</v>
      </c>
      <c r="D1622" s="10" t="s">
        <v>19</v>
      </c>
      <c r="E1622" s="10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9286-F59F-4F4E-890A-F1ECDA35E6DF}">
  <dimension ref="B2:C9"/>
  <sheetViews>
    <sheetView zoomScale="130" zoomScaleNormal="130" workbookViewId="0">
      <selection activeCell="C4" sqref="C4"/>
    </sheetView>
  </sheetViews>
  <sheetFormatPr defaultColWidth="7.75" defaultRowHeight="15" x14ac:dyDescent="0.25"/>
  <cols>
    <col min="1" max="1" width="7.75" style="7"/>
    <col min="2" max="2" width="16.375" style="7" bestFit="1" customWidth="1"/>
    <col min="3" max="3" width="16.375" style="7" customWidth="1"/>
    <col min="4" max="4" width="11.25" style="7" customWidth="1"/>
    <col min="5" max="16384" width="7.75" style="7"/>
  </cols>
  <sheetData>
    <row r="2" spans="2:3" ht="31.5" x14ac:dyDescent="0.5">
      <c r="B2" s="47" t="s">
        <v>47</v>
      </c>
      <c r="C2" s="47"/>
    </row>
    <row r="3" spans="2:3" x14ac:dyDescent="0.25">
      <c r="B3" s="9" t="s">
        <v>43</v>
      </c>
      <c r="C3" s="9" t="s">
        <v>44</v>
      </c>
    </row>
    <row r="4" spans="2:3" ht="72.75" customHeight="1" x14ac:dyDescent="0.25">
      <c r="B4" s="8" t="s">
        <v>48</v>
      </c>
      <c r="C4" s="8"/>
    </row>
    <row r="5" spans="2:3" ht="72.75" customHeight="1" x14ac:dyDescent="0.25">
      <c r="B5" s="8" t="s">
        <v>49</v>
      </c>
      <c r="C5" s="8"/>
    </row>
    <row r="6" spans="2:3" ht="72.75" customHeight="1" x14ac:dyDescent="0.25">
      <c r="B6" s="8" t="s">
        <v>50</v>
      </c>
      <c r="C6" s="8"/>
    </row>
    <row r="7" spans="2:3" ht="72.75" customHeight="1" x14ac:dyDescent="0.25">
      <c r="B7" s="8" t="s">
        <v>51</v>
      </c>
      <c r="C7" s="8"/>
    </row>
    <row r="8" spans="2:3" ht="72.75" customHeight="1" x14ac:dyDescent="0.25">
      <c r="B8" s="8" t="s">
        <v>52</v>
      </c>
      <c r="C8" s="8"/>
    </row>
    <row r="9" spans="2:3" ht="72.75" customHeight="1" x14ac:dyDescent="0.25">
      <c r="B9" s="8" t="s">
        <v>53</v>
      </c>
      <c r="C9" s="8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5A1F-8F28-470F-949E-2E29B9DD51C9}">
  <dimension ref="B1:L114"/>
  <sheetViews>
    <sheetView showGridLines="0" zoomScale="145" zoomScaleNormal="145" workbookViewId="0">
      <selection activeCell="D108" sqref="D108"/>
    </sheetView>
  </sheetViews>
  <sheetFormatPr defaultRowHeight="14.25" x14ac:dyDescent="0.2"/>
  <cols>
    <col min="3" max="3" width="9.5" customWidth="1"/>
  </cols>
  <sheetData>
    <row r="1" spans="2:12" ht="15" thickBot="1" x14ac:dyDescent="0.25"/>
    <row r="2" spans="2:12" ht="21" thickTop="1" x14ac:dyDescent="0.3">
      <c r="B2" s="49" t="s">
        <v>3253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2:12" x14ac:dyDescent="0.2">
      <c r="B3" s="26"/>
      <c r="L3" s="27"/>
    </row>
    <row r="4" spans="2:12" x14ac:dyDescent="0.2">
      <c r="B4" s="26"/>
      <c r="L4" s="27"/>
    </row>
    <row r="5" spans="2:12" x14ac:dyDescent="0.2">
      <c r="B5" s="26"/>
      <c r="L5" s="27"/>
    </row>
    <row r="6" spans="2:12" x14ac:dyDescent="0.2">
      <c r="B6" s="26"/>
      <c r="L6" s="27"/>
    </row>
    <row r="7" spans="2:12" x14ac:dyDescent="0.2">
      <c r="B7" s="26"/>
      <c r="L7" s="27"/>
    </row>
    <row r="8" spans="2:12" x14ac:dyDescent="0.2">
      <c r="B8" s="26"/>
      <c r="L8" s="27"/>
    </row>
    <row r="9" spans="2:12" x14ac:dyDescent="0.2">
      <c r="B9" s="26"/>
      <c r="L9" s="27"/>
    </row>
    <row r="10" spans="2:12" x14ac:dyDescent="0.2">
      <c r="B10" s="26"/>
      <c r="L10" s="27"/>
    </row>
    <row r="11" spans="2:12" x14ac:dyDescent="0.2">
      <c r="B11" s="26"/>
      <c r="L11" s="27"/>
    </row>
    <row r="12" spans="2:12" x14ac:dyDescent="0.2">
      <c r="B12" s="26"/>
      <c r="L12" s="27"/>
    </row>
    <row r="13" spans="2:12" x14ac:dyDescent="0.2">
      <c r="B13" s="26"/>
      <c r="L13" s="27"/>
    </row>
    <row r="14" spans="2:12" x14ac:dyDescent="0.2">
      <c r="B14" s="26"/>
      <c r="L14" s="27"/>
    </row>
    <row r="15" spans="2:12" x14ac:dyDescent="0.2">
      <c r="B15" s="26"/>
      <c r="L15" s="27"/>
    </row>
    <row r="16" spans="2:12" x14ac:dyDescent="0.2">
      <c r="B16" s="26"/>
      <c r="L16" s="27"/>
    </row>
    <row r="17" spans="2:12" x14ac:dyDescent="0.2">
      <c r="B17" s="26"/>
      <c r="L17" s="27"/>
    </row>
    <row r="18" spans="2:12" x14ac:dyDescent="0.2">
      <c r="B18" s="26"/>
      <c r="L18" s="27"/>
    </row>
    <row r="19" spans="2:12" x14ac:dyDescent="0.2">
      <c r="B19" s="26"/>
      <c r="L19" s="27"/>
    </row>
    <row r="20" spans="2:12" x14ac:dyDescent="0.2">
      <c r="B20" s="26"/>
      <c r="L20" s="27"/>
    </row>
    <row r="21" spans="2:12" x14ac:dyDescent="0.2">
      <c r="B21" s="26"/>
      <c r="L21" s="27"/>
    </row>
    <row r="22" spans="2:12" x14ac:dyDescent="0.2">
      <c r="B22" s="26"/>
      <c r="L22" s="27"/>
    </row>
    <row r="23" spans="2:12" x14ac:dyDescent="0.2">
      <c r="B23" s="26"/>
      <c r="L23" s="27"/>
    </row>
    <row r="24" spans="2:12" x14ac:dyDescent="0.2">
      <c r="B24" s="26"/>
      <c r="L24" s="27"/>
    </row>
    <row r="25" spans="2:12" x14ac:dyDescent="0.2">
      <c r="B25" s="26"/>
      <c r="L25" s="27"/>
    </row>
    <row r="26" spans="2:12" x14ac:dyDescent="0.2">
      <c r="B26" s="26"/>
      <c r="L26" s="27"/>
    </row>
    <row r="27" spans="2:12" ht="15" thickBot="1" x14ac:dyDescent="0.25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2:12" ht="15" thickTop="1" x14ac:dyDescent="0.2"/>
    <row r="29" spans="2:12" ht="15" thickBot="1" x14ac:dyDescent="0.25"/>
    <row r="30" spans="2:12" ht="21" thickTop="1" x14ac:dyDescent="0.3">
      <c r="B30" s="49" t="s">
        <v>3254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2:12" x14ac:dyDescent="0.2">
      <c r="B31" s="26"/>
      <c r="L31" s="27"/>
    </row>
    <row r="32" spans="2:12" x14ac:dyDescent="0.2">
      <c r="B32" s="26"/>
      <c r="L32" s="27"/>
    </row>
    <row r="33" spans="2:12" x14ac:dyDescent="0.2">
      <c r="B33" s="26"/>
      <c r="L33" s="27"/>
    </row>
    <row r="34" spans="2:12" x14ac:dyDescent="0.2">
      <c r="B34" s="26"/>
      <c r="L34" s="27"/>
    </row>
    <row r="35" spans="2:12" x14ac:dyDescent="0.2">
      <c r="B35" s="26"/>
      <c r="L35" s="27"/>
    </row>
    <row r="36" spans="2:12" x14ac:dyDescent="0.2">
      <c r="B36" s="26"/>
      <c r="L36" s="27"/>
    </row>
    <row r="37" spans="2:12" x14ac:dyDescent="0.2">
      <c r="B37" s="26"/>
      <c r="L37" s="27"/>
    </row>
    <row r="38" spans="2:12" x14ac:dyDescent="0.2">
      <c r="B38" s="26"/>
      <c r="L38" s="27"/>
    </row>
    <row r="39" spans="2:12" x14ac:dyDescent="0.2">
      <c r="B39" s="26"/>
      <c r="L39" s="27"/>
    </row>
    <row r="40" spans="2:12" x14ac:dyDescent="0.2">
      <c r="B40" s="26"/>
      <c r="L40" s="27"/>
    </row>
    <row r="41" spans="2:12" x14ac:dyDescent="0.2">
      <c r="B41" s="26"/>
      <c r="L41" s="27"/>
    </row>
    <row r="42" spans="2:12" x14ac:dyDescent="0.2">
      <c r="B42" s="26"/>
      <c r="L42" s="27"/>
    </row>
    <row r="43" spans="2:12" x14ac:dyDescent="0.2">
      <c r="B43" s="26"/>
      <c r="L43" s="27"/>
    </row>
    <row r="44" spans="2:12" x14ac:dyDescent="0.2">
      <c r="B44" s="26"/>
      <c r="L44" s="27"/>
    </row>
    <row r="45" spans="2:12" x14ac:dyDescent="0.2">
      <c r="B45" s="26"/>
      <c r="L45" s="27"/>
    </row>
    <row r="46" spans="2:12" x14ac:dyDescent="0.2">
      <c r="B46" s="26"/>
      <c r="L46" s="27"/>
    </row>
    <row r="47" spans="2:12" ht="15" x14ac:dyDescent="0.25">
      <c r="B47" s="26"/>
      <c r="C47" s="52" t="s">
        <v>3255</v>
      </c>
      <c r="D47" s="52"/>
      <c r="E47" s="52"/>
      <c r="F47" s="52"/>
      <c r="H47" s="53" t="s">
        <v>3256</v>
      </c>
      <c r="I47" s="53"/>
      <c r="J47" s="53"/>
      <c r="K47" s="53"/>
      <c r="L47" s="27"/>
    </row>
    <row r="48" spans="2:12" ht="3" customHeight="1" x14ac:dyDescent="0.25">
      <c r="B48" s="26"/>
      <c r="C48" s="31"/>
      <c r="D48" s="31"/>
      <c r="E48" s="31"/>
      <c r="F48" s="31"/>
      <c r="H48" s="32"/>
      <c r="I48" s="32"/>
      <c r="J48" s="32"/>
      <c r="K48" s="32"/>
      <c r="L48" s="27"/>
    </row>
    <row r="49" spans="2:12" ht="15" x14ac:dyDescent="0.25">
      <c r="B49" s="26"/>
      <c r="C49" s="54" t="s">
        <v>3257</v>
      </c>
      <c r="D49" s="54"/>
      <c r="E49" s="54"/>
      <c r="F49" s="54"/>
      <c r="H49" s="55" t="s">
        <v>3258</v>
      </c>
      <c r="I49" s="55"/>
      <c r="J49" s="55"/>
      <c r="K49" s="55"/>
      <c r="L49" s="27"/>
    </row>
    <row r="50" spans="2:12" ht="3" customHeight="1" x14ac:dyDescent="0.25">
      <c r="B50" s="26"/>
      <c r="C50" s="31"/>
      <c r="D50" s="31"/>
      <c r="E50" s="31"/>
      <c r="F50" s="31"/>
      <c r="H50" s="32"/>
      <c r="I50" s="32"/>
      <c r="J50" s="32"/>
      <c r="K50" s="32"/>
      <c r="L50" s="27"/>
    </row>
    <row r="51" spans="2:12" ht="15" x14ac:dyDescent="0.25">
      <c r="B51" s="26"/>
      <c r="C51" s="56" t="s">
        <v>3259</v>
      </c>
      <c r="D51" s="56"/>
      <c r="E51" s="56"/>
      <c r="F51" s="56"/>
      <c r="H51" s="57" t="s">
        <v>3260</v>
      </c>
      <c r="I51" s="57"/>
      <c r="J51" s="57"/>
      <c r="K51" s="57"/>
      <c r="L51" s="27"/>
    </row>
    <row r="52" spans="2:12" x14ac:dyDescent="0.2">
      <c r="B52" s="26"/>
      <c r="L52" s="27"/>
    </row>
    <row r="53" spans="2:12" x14ac:dyDescent="0.2">
      <c r="B53" s="26"/>
      <c r="L53" s="27"/>
    </row>
    <row r="54" spans="2:12" x14ac:dyDescent="0.2">
      <c r="B54" s="26"/>
      <c r="L54" s="27"/>
    </row>
    <row r="55" spans="2:12" x14ac:dyDescent="0.2">
      <c r="B55" s="26"/>
      <c r="L55" s="27"/>
    </row>
    <row r="56" spans="2:12" x14ac:dyDescent="0.2">
      <c r="B56" s="26"/>
      <c r="L56" s="27"/>
    </row>
    <row r="57" spans="2:12" ht="15" thickBot="1" x14ac:dyDescent="0.25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30"/>
    </row>
    <row r="58" spans="2:12" ht="15" thickTop="1" x14ac:dyDescent="0.2"/>
    <row r="60" spans="2:12" ht="15" thickBot="1" x14ac:dyDescent="0.25"/>
    <row r="61" spans="2:12" ht="21" thickTop="1" x14ac:dyDescent="0.3">
      <c r="B61" s="49" t="s">
        <v>3261</v>
      </c>
      <c r="C61" s="50"/>
      <c r="D61" s="50"/>
      <c r="E61" s="50"/>
      <c r="F61" s="50"/>
      <c r="G61" s="50"/>
      <c r="H61" s="50"/>
      <c r="I61" s="50"/>
      <c r="J61" s="50"/>
      <c r="K61" s="50"/>
      <c r="L61" s="51"/>
    </row>
    <row r="62" spans="2:12" x14ac:dyDescent="0.2">
      <c r="B62" s="26"/>
      <c r="L62" s="27"/>
    </row>
    <row r="63" spans="2:12" x14ac:dyDescent="0.2">
      <c r="B63" s="26"/>
      <c r="L63" s="27"/>
    </row>
    <row r="64" spans="2:12" x14ac:dyDescent="0.2">
      <c r="B64" s="26"/>
      <c r="L64" s="27"/>
    </row>
    <row r="65" spans="2:12" x14ac:dyDescent="0.2">
      <c r="B65" s="26"/>
      <c r="L65" s="27"/>
    </row>
    <row r="66" spans="2:12" x14ac:dyDescent="0.2">
      <c r="B66" s="26"/>
      <c r="L66" s="27"/>
    </row>
    <row r="67" spans="2:12" x14ac:dyDescent="0.2">
      <c r="B67" s="26"/>
      <c r="L67" s="27"/>
    </row>
    <row r="68" spans="2:12" x14ac:dyDescent="0.2">
      <c r="B68" s="26"/>
      <c r="L68" s="27"/>
    </row>
    <row r="69" spans="2:12" x14ac:dyDescent="0.2">
      <c r="B69" s="26"/>
      <c r="L69" s="27"/>
    </row>
    <row r="70" spans="2:12" x14ac:dyDescent="0.2">
      <c r="B70" s="26"/>
      <c r="L70" s="27"/>
    </row>
    <row r="71" spans="2:12" x14ac:dyDescent="0.2">
      <c r="B71" s="26"/>
      <c r="L71" s="27"/>
    </row>
    <row r="72" spans="2:12" x14ac:dyDescent="0.2">
      <c r="B72" s="26"/>
      <c r="L72" s="27"/>
    </row>
    <row r="73" spans="2:12" x14ac:dyDescent="0.2">
      <c r="B73" s="26"/>
      <c r="L73" s="27"/>
    </row>
    <row r="74" spans="2:12" x14ac:dyDescent="0.2">
      <c r="B74" s="26"/>
      <c r="L74" s="27"/>
    </row>
    <row r="75" spans="2:12" x14ac:dyDescent="0.2">
      <c r="B75" s="26"/>
      <c r="L75" s="27"/>
    </row>
    <row r="76" spans="2:12" x14ac:dyDescent="0.2">
      <c r="B76" s="26"/>
      <c r="L76" s="27"/>
    </row>
    <row r="77" spans="2:12" x14ac:dyDescent="0.2">
      <c r="B77" s="26"/>
      <c r="L77" s="27"/>
    </row>
    <row r="78" spans="2:12" x14ac:dyDescent="0.2">
      <c r="B78" s="26"/>
      <c r="L78" s="27"/>
    </row>
    <row r="79" spans="2:12" x14ac:dyDescent="0.2">
      <c r="B79" s="26"/>
      <c r="L79" s="27"/>
    </row>
    <row r="80" spans="2:12" x14ac:dyDescent="0.2">
      <c r="B80" s="26"/>
      <c r="L80" s="27"/>
    </row>
    <row r="81" spans="2:12" x14ac:dyDescent="0.2">
      <c r="B81" s="26"/>
      <c r="L81" s="27"/>
    </row>
    <row r="82" spans="2:12" x14ac:dyDescent="0.2">
      <c r="B82" s="26"/>
      <c r="L82" s="27"/>
    </row>
    <row r="83" spans="2:12" x14ac:dyDescent="0.2">
      <c r="B83" s="26"/>
      <c r="L83" s="27"/>
    </row>
    <row r="84" spans="2:12" ht="15" x14ac:dyDescent="0.25">
      <c r="B84" s="26"/>
      <c r="C84" s="48" t="s">
        <v>3262</v>
      </c>
      <c r="D84" s="48"/>
      <c r="E84" s="48"/>
      <c r="F84" s="48"/>
      <c r="G84" s="48"/>
      <c r="L84" s="27"/>
    </row>
    <row r="85" spans="2:12" ht="2.25" customHeight="1" x14ac:dyDescent="0.2">
      <c r="B85" s="26"/>
      <c r="L85" s="27"/>
    </row>
    <row r="86" spans="2:12" ht="15" x14ac:dyDescent="0.25">
      <c r="B86" s="26"/>
      <c r="C86" s="48" t="s">
        <v>3263</v>
      </c>
      <c r="D86" s="48"/>
      <c r="E86" s="48"/>
      <c r="F86" s="48"/>
      <c r="G86" s="48"/>
      <c r="L86" s="27"/>
    </row>
    <row r="87" spans="2:12" ht="2.25" customHeight="1" x14ac:dyDescent="0.2">
      <c r="B87" s="26"/>
      <c r="L87" s="27"/>
    </row>
    <row r="88" spans="2:12" ht="15" x14ac:dyDescent="0.25">
      <c r="B88" s="26"/>
      <c r="C88" s="48" t="s">
        <v>3264</v>
      </c>
      <c r="D88" s="48"/>
      <c r="E88" s="48"/>
      <c r="F88" s="48"/>
      <c r="G88" s="48"/>
      <c r="L88" s="27"/>
    </row>
    <row r="89" spans="2:12" ht="2.25" customHeight="1" x14ac:dyDescent="0.2">
      <c r="B89" s="26"/>
      <c r="L89" s="27"/>
    </row>
    <row r="90" spans="2:12" ht="15" x14ac:dyDescent="0.25">
      <c r="B90" s="26"/>
      <c r="C90" s="48" t="s">
        <v>3265</v>
      </c>
      <c r="D90" s="48"/>
      <c r="E90" s="48"/>
      <c r="F90" s="48"/>
      <c r="G90" s="48"/>
      <c r="L90" s="27"/>
    </row>
    <row r="91" spans="2:12" x14ac:dyDescent="0.2">
      <c r="B91" s="26"/>
      <c r="L91" s="27"/>
    </row>
    <row r="92" spans="2:12" x14ac:dyDescent="0.2">
      <c r="B92" s="26"/>
      <c r="L92" s="27"/>
    </row>
    <row r="93" spans="2:12" x14ac:dyDescent="0.2">
      <c r="B93" s="26"/>
      <c r="L93" s="27"/>
    </row>
    <row r="94" spans="2:12" ht="15" thickBot="1" x14ac:dyDescent="0.25"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30"/>
    </row>
    <row r="95" spans="2:12" ht="15" thickTop="1" x14ac:dyDescent="0.2"/>
    <row r="98" spans="2:12" ht="15" thickBot="1" x14ac:dyDescent="0.25"/>
    <row r="99" spans="2:12" ht="21" thickTop="1" x14ac:dyDescent="0.3">
      <c r="B99" s="49" t="s">
        <v>3266</v>
      </c>
      <c r="C99" s="50"/>
      <c r="D99" s="50"/>
      <c r="E99" s="50"/>
      <c r="F99" s="50"/>
      <c r="G99" s="50"/>
      <c r="H99" s="50"/>
      <c r="I99" s="50"/>
      <c r="J99" s="50"/>
      <c r="K99" s="50"/>
      <c r="L99" s="51"/>
    </row>
    <row r="100" spans="2:12" x14ac:dyDescent="0.2">
      <c r="B100" s="26"/>
      <c r="L100" s="27"/>
    </row>
    <row r="101" spans="2:12" x14ac:dyDescent="0.2">
      <c r="B101" s="26"/>
      <c r="L101" s="27"/>
    </row>
    <row r="102" spans="2:12" x14ac:dyDescent="0.2">
      <c r="B102" s="26"/>
      <c r="D102" s="33" t="s">
        <v>3267</v>
      </c>
      <c r="E102" s="33" t="s">
        <v>3268</v>
      </c>
      <c r="F102" s="33" t="s">
        <v>3269</v>
      </c>
      <c r="G102" s="33" t="s">
        <v>3270</v>
      </c>
      <c r="L102" s="27"/>
    </row>
    <row r="103" spans="2:12" ht="28.5" customHeight="1" x14ac:dyDescent="0.2">
      <c r="B103" s="26"/>
      <c r="C103" s="34" t="s">
        <v>3271</v>
      </c>
      <c r="D103" s="35" t="s">
        <v>3272</v>
      </c>
      <c r="E103" s="35" t="s">
        <v>3273</v>
      </c>
      <c r="F103" s="35" t="s">
        <v>3274</v>
      </c>
      <c r="G103" s="35" t="s">
        <v>3275</v>
      </c>
      <c r="L103" s="27"/>
    </row>
    <row r="104" spans="2:12" ht="28.5" customHeight="1" x14ac:dyDescent="0.2">
      <c r="B104" s="26"/>
      <c r="C104" s="34" t="s">
        <v>3276</v>
      </c>
      <c r="D104" s="35" t="s">
        <v>3277</v>
      </c>
      <c r="E104" s="35" t="s">
        <v>48</v>
      </c>
      <c r="F104" s="35" t="s">
        <v>3278</v>
      </c>
      <c r="G104" s="35" t="s">
        <v>3279</v>
      </c>
      <c r="L104" s="27"/>
    </row>
    <row r="105" spans="2:12" ht="28.5" customHeight="1" x14ac:dyDescent="0.2">
      <c r="B105" s="26"/>
      <c r="C105" s="34" t="s">
        <v>3280</v>
      </c>
      <c r="D105" s="35" t="s">
        <v>3281</v>
      </c>
      <c r="E105" s="35" t="s">
        <v>3282</v>
      </c>
      <c r="F105" s="35" t="s">
        <v>3283</v>
      </c>
      <c r="G105" s="35" t="s">
        <v>3284</v>
      </c>
      <c r="L105" s="27"/>
    </row>
    <row r="106" spans="2:12" ht="28.5" customHeight="1" x14ac:dyDescent="0.2">
      <c r="B106" s="26"/>
      <c r="C106" s="34" t="s">
        <v>3285</v>
      </c>
      <c r="D106" s="35" t="s">
        <v>3286</v>
      </c>
      <c r="E106" s="35" t="s">
        <v>3287</v>
      </c>
      <c r="F106" s="35" t="s">
        <v>3288</v>
      </c>
      <c r="G106" s="35" t="s">
        <v>3289</v>
      </c>
      <c r="L106" s="27"/>
    </row>
    <row r="107" spans="2:12" ht="28.5" customHeight="1" x14ac:dyDescent="0.2">
      <c r="B107" s="26"/>
      <c r="L107" s="27"/>
    </row>
    <row r="108" spans="2:12" ht="28.5" customHeight="1" x14ac:dyDescent="0.2">
      <c r="B108" s="26"/>
      <c r="C108" s="36" t="s">
        <v>3290</v>
      </c>
      <c r="D108" s="37" t="s">
        <v>3280</v>
      </c>
      <c r="E108" s="38"/>
      <c r="F108" s="38"/>
      <c r="G108" s="58" t="s">
        <v>3291</v>
      </c>
      <c r="H108" s="58"/>
      <c r="I108" s="39">
        <f>MATCH(D108,$C$103:$C$106,0)</f>
        <v>3</v>
      </c>
      <c r="L108" s="27"/>
    </row>
    <row r="109" spans="2:12" ht="4.5" customHeight="1" x14ac:dyDescent="0.2">
      <c r="B109" s="26"/>
      <c r="C109" s="38"/>
      <c r="D109" s="38"/>
      <c r="E109" s="38"/>
      <c r="F109" s="38"/>
      <c r="G109" s="40"/>
      <c r="H109" s="40"/>
      <c r="I109" s="38"/>
      <c r="L109" s="27"/>
    </row>
    <row r="110" spans="2:12" ht="28.5" customHeight="1" x14ac:dyDescent="0.2">
      <c r="B110" s="26"/>
      <c r="C110" s="41" t="s">
        <v>3292</v>
      </c>
      <c r="D110" s="42" t="s">
        <v>3267</v>
      </c>
      <c r="E110" s="38"/>
      <c r="F110" s="38"/>
      <c r="G110" s="59" t="s">
        <v>3293</v>
      </c>
      <c r="H110" s="59"/>
      <c r="I110" s="43">
        <f>MATCH(D110,D102:G102,0)</f>
        <v>1</v>
      </c>
      <c r="L110" s="27"/>
    </row>
    <row r="111" spans="2:12" ht="5.25" customHeight="1" x14ac:dyDescent="0.2">
      <c r="B111" s="26"/>
      <c r="L111" s="27"/>
    </row>
    <row r="112" spans="2:12" ht="28.5" customHeight="1" x14ac:dyDescent="0.2">
      <c r="B112" s="26"/>
      <c r="G112" s="60" t="s">
        <v>3294</v>
      </c>
      <c r="H112" s="60"/>
      <c r="I112" s="44" t="str" cm="1">
        <f t="array" ref="I112">INDEX(D103:G106,I108,I110)</f>
        <v>Izabela</v>
      </c>
      <c r="L112" s="27"/>
    </row>
    <row r="113" spans="2:12" ht="15" thickBot="1" x14ac:dyDescent="0.25"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30"/>
    </row>
    <row r="114" spans="2:12" ht="15" thickTop="1" x14ac:dyDescent="0.2"/>
  </sheetData>
  <mergeCells count="17">
    <mergeCell ref="C90:G90"/>
    <mergeCell ref="B99:L99"/>
    <mergeCell ref="G108:H108"/>
    <mergeCell ref="G110:H110"/>
    <mergeCell ref="G112:H112"/>
    <mergeCell ref="C88:G88"/>
    <mergeCell ref="B2:L2"/>
    <mergeCell ref="B30:L30"/>
    <mergeCell ref="C47:F47"/>
    <mergeCell ref="H47:K47"/>
    <mergeCell ref="C49:F49"/>
    <mergeCell ref="H49:K49"/>
    <mergeCell ref="C51:F51"/>
    <mergeCell ref="H51:K51"/>
    <mergeCell ref="B61:L61"/>
    <mergeCell ref="C84:G84"/>
    <mergeCell ref="C86:G86"/>
  </mergeCells>
  <dataValidations count="2">
    <dataValidation type="list" allowBlank="1" showInputMessage="1" showErrorMessage="1" sqref="D108:D109" xr:uid="{9AF8C4BF-DF82-49C4-B6A6-E4537EB9C4F7}">
      <formula1>$C$103:$C$106</formula1>
    </dataValidation>
    <dataValidation type="list" allowBlank="1" showInputMessage="1" showErrorMessage="1" sqref="D110:D111" xr:uid="{E356276C-4168-4540-B0C2-E6DE637E9874}">
      <formula1>$D$102:$G$102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Menu</vt:lpstr>
      <vt:lpstr>Dashboard</vt:lpstr>
      <vt:lpstr>Análises</vt:lpstr>
      <vt:lpstr>Respostas_Clientes</vt:lpstr>
      <vt:lpstr>Informações_Clientes</vt:lpstr>
      <vt:lpstr>Localidades_Clientes</vt:lpstr>
      <vt:lpstr>Gerentes</vt:lpstr>
      <vt:lpstr>Apoio</vt:lpstr>
      <vt:lpstr>Detrator</vt:lpstr>
      <vt:lpstr>Neutro</vt:lpstr>
      <vt:lpstr>NPS_GERAL</vt:lpstr>
      <vt:lpstr>Promotor</vt:lpstr>
      <vt:lpstr>Respondentes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Cliente</cp:lastModifiedBy>
  <dcterms:created xsi:type="dcterms:W3CDTF">2021-10-27T18:41:20Z</dcterms:created>
  <dcterms:modified xsi:type="dcterms:W3CDTF">2022-04-05T00:02:09Z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2021-10-27T14:13:59Z</dcterms:created>
  <cp:revision>0</cp:revision>
</cp:coreProperties>
</file>