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F1C48B2D-967C-45E2-8F2F-0870635B62C1}" xr6:coauthVersionLast="44" xr6:coauthVersionMax="44"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1" l="1"/>
  <c r="F19" i="11"/>
  <c r="F18" i="11"/>
  <c r="F17" i="11"/>
  <c r="E3" i="11"/>
  <c r="H7" i="11" l="1"/>
  <c r="E9" i="11" l="1"/>
  <c r="I5" i="11"/>
  <c r="H28" i="11"/>
  <c r="H27" i="11"/>
  <c r="H21" i="11"/>
  <c r="H15" i="11"/>
  <c r="H8" i="11"/>
  <c r="E13" i="11" l="1"/>
  <c r="E14" i="11"/>
  <c r="E11" i="11"/>
  <c r="E12" i="11"/>
  <c r="F9" i="11"/>
  <c r="E18" i="11" s="1"/>
  <c r="E10" i="11"/>
  <c r="E22" i="11"/>
  <c r="I6" i="11"/>
  <c r="E16" i="11" l="1"/>
  <c r="E17" i="11"/>
  <c r="F13" i="11"/>
  <c r="F14" i="11"/>
  <c r="F11" i="11"/>
  <c r="F12" i="11"/>
  <c r="H9" i="11"/>
  <c r="F10" i="11"/>
  <c r="F22" i="11"/>
  <c r="E23" i="11" s="1"/>
  <c r="J5" i="11"/>
  <c r="K5" i="11" s="1"/>
  <c r="L5" i="11" s="1"/>
  <c r="M5" i="11" s="1"/>
  <c r="N5" i="11" s="1"/>
  <c r="O5" i="11" s="1"/>
  <c r="P5" i="11" s="1"/>
  <c r="I4" i="11"/>
  <c r="H22" i="11" l="1"/>
  <c r="H16" i="11"/>
  <c r="H14" i="11"/>
  <c r="H10" i="11"/>
  <c r="F23" i="11"/>
  <c r="H23" i="11" s="1"/>
  <c r="E24" i="11"/>
  <c r="H17" i="11"/>
  <c r="E19" i="11"/>
  <c r="E20" i="11" s="1"/>
  <c r="H11" i="11"/>
  <c r="H12" i="11"/>
  <c r="P4" i="11"/>
  <c r="Q5" i="11"/>
  <c r="R5" i="11" s="1"/>
  <c r="S5" i="11" s="1"/>
  <c r="T5" i="11" s="1"/>
  <c r="U5" i="11" s="1"/>
  <c r="V5" i="11" s="1"/>
  <c r="W5" i="11" s="1"/>
  <c r="J6" i="11"/>
  <c r="F24" i="11" l="1"/>
  <c r="E25" i="11" s="1"/>
  <c r="F25" i="11" s="1"/>
  <c r="H25" i="11" s="1"/>
  <c r="E26" i="11"/>
  <c r="F26" i="11" s="1"/>
  <c r="H26" i="11" s="1"/>
  <c r="H20" i="11"/>
  <c r="H19" i="11"/>
  <c r="H18" i="11"/>
  <c r="W4" i="11"/>
  <c r="X5" i="11"/>
  <c r="Y5" i="11" s="1"/>
  <c r="Z5" i="11" s="1"/>
  <c r="AA5" i="11" s="1"/>
  <c r="AB5" i="11" s="1"/>
  <c r="AC5" i="11" s="1"/>
  <c r="AD5" i="11" s="1"/>
  <c r="K6" i="11"/>
  <c r="H24"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<sst xmlns="http://schemas.openxmlformats.org/spreadsheetml/2006/main" count="69" uniqueCount="58">
  <si>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</si>
  <si>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</si>
  <si>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</si>
  <si>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</si>
  <si>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</si>
  <si>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</si>
  <si>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</si>
  <si>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</si>
  <si>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</si>
  <si>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</si>
  <si>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</si>
  <si>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</si>
  <si>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</si>
  <si>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</si>
  <si>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</si>
  <si>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</si>
  <si>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</si>
  <si>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</si>
  <si>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</si>
  <si>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</si>
  <si>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</si>
  <si>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</si>
  <si>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</si>
  <si>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</si>
  <si>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</si>
  <si>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</si>
  <si>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</si>
  <si>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</si>
  <si>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</si>
  <si>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</si>
  <si>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</si>
  <si>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</si>
  <si>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</si>
  <si>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</si>
  <si>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</si>
  <si>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</si>
  <si>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</si>
  <si>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</si>
  <si>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</si>
  <si>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</si>
  <si>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</si>
  <si>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</si>
  <si>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</si>
  <si>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one</t>
  </si>
  <si>
    <t>Sprint Two</t>
  </si>
  <si>
    <t>Sprint Three</t>
  </si>
  <si>
    <t>Liam Saxon</t>
  </si>
  <si>
    <t>Source Control: GitHub or similar</t>
  </si>
  <si>
    <t>Project Management Plan (Gantt chart, etc)</t>
  </si>
  <si>
    <t>Software Development Testing Plan (validation plan used during the software development)</t>
  </si>
  <si>
    <t>Luke Liston</t>
  </si>
  <si>
    <t>Analysis documentation</t>
  </si>
  <si>
    <t>Multi-Platform Report (adaptive v responsive)</t>
  </si>
  <si>
    <t>Nicolas Brown</t>
  </si>
  <si>
    <t>update the site to be responsive on all the web pages (most of these work in different resolutions already)</t>
  </si>
  <si>
    <t>AT2 RAD</t>
  </si>
  <si>
    <t>LNL</t>
  </si>
  <si>
    <t>Liam Saxon, Nicolas Brown and Luke Liston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</si>
</sst>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7" activePane="bottomLeft" state="frozen"/>
      <selection pane="bottomLeft" activeCell="D15" sqref="D15"/>
    </sheetView>
  </sheetViews>
  <sheetFormatPr defaultRowHeight="30" customHeight="1" x14ac:dyDescent="0.25"/>
  <cols>
    <col min="1" max="1" width="2.7109375" style="5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34</v>
      </c>
      <c r="B1" s="58" t="s">
        <v>55</v>
      </c>
      <c r="C1" s="1"/>
      <c r="D1" s="2"/>
      <c r="E1" s="4"/>
      <c r="F1" s="42"/>
      <c r="H1" s="2"/>
      <c r="I1" s="14" t="s">
        <v>17</v>
      </c>
    </row>
    <row r="2" spans="1:64" ht="30" customHeight="1" x14ac:dyDescent="0.3">
      <c r="A2" s="53" t="s">
        <v>29</v>
      </c>
      <c r="B2" s="59" t="s">
        <v>56</v>
      </c>
      <c r="I2" s="56" t="s">
        <v>22</v>
      </c>
    </row>
    <row r="3" spans="1:64" ht="30" customHeight="1" x14ac:dyDescent="0.25">
      <c r="A3" s="53" t="s">
        <v>35</v>
      </c>
      <c r="B3" s="60" t="s">
        <v>57</v>
      </c>
      <c r="C3" s="80" t="s">
        <v>6</v>
      </c>
      <c r="D3" s="81"/>
      <c r="E3" s="79">
        <f ca="1">TODAY()</f>
        <v>43985</v>
      </c>
      <c r="F3" s="79"/>
    </row>
    <row r="4" spans="1:64" ht="30" customHeight="1" x14ac:dyDescent="0.25">
      <c r="A4" s="54" t="s">
        <v>36</v>
      </c>
      <c r="C4" s="80" t="s">
        <v>13</v>
      </c>
      <c r="D4" s="81"/>
      <c r="E4" s="7">
        <v>1</v>
      </c>
      <c r="I4" s="76">
        <f ca="1">I5</f>
        <v>43983</v>
      </c>
      <c r="J4" s="77"/>
      <c r="K4" s="77"/>
      <c r="L4" s="77"/>
      <c r="M4" s="77"/>
      <c r="N4" s="77"/>
      <c r="O4" s="78"/>
      <c r="P4" s="76">
        <f ca="1">P5</f>
        <v>43990</v>
      </c>
      <c r="Q4" s="77"/>
      <c r="R4" s="77"/>
      <c r="S4" s="77"/>
      <c r="T4" s="77"/>
      <c r="U4" s="77"/>
      <c r="V4" s="78"/>
      <c r="W4" s="76">
        <f ca="1">W5</f>
        <v>43997</v>
      </c>
      <c r="X4" s="77"/>
      <c r="Y4" s="77"/>
      <c r="Z4" s="77"/>
      <c r="AA4" s="77"/>
      <c r="AB4" s="77"/>
      <c r="AC4" s="78"/>
      <c r="AD4" s="76">
        <f ca="1">AD5</f>
        <v>44004</v>
      </c>
      <c r="AE4" s="77"/>
      <c r="AF4" s="77"/>
      <c r="AG4" s="77"/>
      <c r="AH4" s="77"/>
      <c r="AI4" s="77"/>
      <c r="AJ4" s="78"/>
      <c r="AK4" s="76">
        <f ca="1">AK5</f>
        <v>44011</v>
      </c>
      <c r="AL4" s="77"/>
      <c r="AM4" s="77"/>
      <c r="AN4" s="77"/>
      <c r="AO4" s="77"/>
      <c r="AP4" s="77"/>
      <c r="AQ4" s="78"/>
      <c r="AR4" s="76">
        <f ca="1">AR5</f>
        <v>44018</v>
      </c>
      <c r="AS4" s="77"/>
      <c r="AT4" s="77"/>
      <c r="AU4" s="77"/>
      <c r="AV4" s="77"/>
      <c r="AW4" s="77"/>
      <c r="AX4" s="78"/>
      <c r="AY4" s="76">
        <f ca="1">AY5</f>
        <v>44025</v>
      </c>
      <c r="AZ4" s="77"/>
      <c r="BA4" s="77"/>
      <c r="BB4" s="77"/>
      <c r="BC4" s="77"/>
      <c r="BD4" s="77"/>
      <c r="BE4" s="78"/>
      <c r="BF4" s="76">
        <f ca="1">BF5</f>
        <v>44032</v>
      </c>
      <c r="BG4" s="77"/>
      <c r="BH4" s="77"/>
      <c r="BI4" s="77"/>
      <c r="BJ4" s="77"/>
      <c r="BK4" s="77"/>
      <c r="BL4" s="78"/>
    </row>
    <row r="5" spans="1:64" ht="15" customHeight="1" x14ac:dyDescent="0.25">
      <c r="A5" s="54" t="s">
        <v>37</v>
      </c>
      <c r="B5" s="82"/>
      <c r="C5" s="82"/>
      <c r="D5" s="82"/>
      <c r="E5" s="82"/>
      <c r="F5" s="82"/>
      <c r="G5" s="82"/>
      <c r="I5" s="11">
        <f ca="1">Project_Start-WEEKDAY(Project_Start,1)+2+7*(Display_Week-1)</f>
        <v>43983</v>
      </c>
      <c r="J5" s="10">
        <f ca="1">I5+1</f>
        <v>43984</v>
      </c>
      <c r="K5" s="10">
        <f t="shared" ref="K5:AX5" ca="1" si="0">J5+1</f>
        <v>43985</v>
      </c>
      <c r="L5" s="10">
        <f t="shared" ca="1" si="0"/>
        <v>43986</v>
      </c>
      <c r="M5" s="10">
        <f t="shared" ca="1" si="0"/>
        <v>43987</v>
      </c>
      <c r="N5" s="10">
        <f t="shared" ca="1" si="0"/>
        <v>43988</v>
      </c>
      <c r="O5" s="12">
        <f t="shared" ca="1" si="0"/>
        <v>43989</v>
      </c>
      <c r="P5" s="11">
        <f ca="1">O5+1</f>
        <v>43990</v>
      </c>
      <c r="Q5" s="10">
        <f ca="1">P5+1</f>
        <v>43991</v>
      </c>
      <c r="R5" s="10">
        <f t="shared" ca="1" si="0"/>
        <v>43992</v>
      </c>
      <c r="S5" s="10">
        <f t="shared" ca="1" si="0"/>
        <v>43993</v>
      </c>
      <c r="T5" s="10">
        <f t="shared" ca="1" si="0"/>
        <v>43994</v>
      </c>
      <c r="U5" s="10">
        <f t="shared" ca="1" si="0"/>
        <v>43995</v>
      </c>
      <c r="V5" s="12">
        <f t="shared" ca="1" si="0"/>
        <v>43996</v>
      </c>
      <c r="W5" s="11">
        <f ca="1">V5+1</f>
        <v>43997</v>
      </c>
      <c r="X5" s="10">
        <f ca="1">W5+1</f>
        <v>43998</v>
      </c>
      <c r="Y5" s="10">
        <f t="shared" ca="1" si="0"/>
        <v>43999</v>
      </c>
      <c r="Z5" s="10">
        <f t="shared" ca="1" si="0"/>
        <v>44000</v>
      </c>
      <c r="AA5" s="10">
        <f t="shared" ca="1" si="0"/>
        <v>44001</v>
      </c>
      <c r="AB5" s="10">
        <f t="shared" ca="1" si="0"/>
        <v>44002</v>
      </c>
      <c r="AC5" s="12">
        <f t="shared" ca="1" si="0"/>
        <v>44003</v>
      </c>
      <c r="AD5" s="11">
        <f ca="1">AC5+1</f>
        <v>44004</v>
      </c>
      <c r="AE5" s="10">
        <f ca="1">AD5+1</f>
        <v>44005</v>
      </c>
      <c r="AF5" s="10">
        <f t="shared" ca="1" si="0"/>
        <v>44006</v>
      </c>
      <c r="AG5" s="10">
        <f t="shared" ca="1" si="0"/>
        <v>44007</v>
      </c>
      <c r="AH5" s="10">
        <f t="shared" ca="1" si="0"/>
        <v>44008</v>
      </c>
      <c r="AI5" s="10">
        <f t="shared" ca="1" si="0"/>
        <v>44009</v>
      </c>
      <c r="AJ5" s="12">
        <f t="shared" ca="1" si="0"/>
        <v>44010</v>
      </c>
      <c r="AK5" s="11">
        <f ca="1">AJ5+1</f>
        <v>44011</v>
      </c>
      <c r="AL5" s="10">
        <f ca="1">AK5+1</f>
        <v>44012</v>
      </c>
      <c r="AM5" s="10">
        <f t="shared" ca="1" si="0"/>
        <v>44013</v>
      </c>
      <c r="AN5" s="10">
        <f t="shared" ca="1" si="0"/>
        <v>44014</v>
      </c>
      <c r="AO5" s="10">
        <f t="shared" ca="1" si="0"/>
        <v>44015</v>
      </c>
      <c r="AP5" s="10">
        <f t="shared" ca="1" si="0"/>
        <v>44016</v>
      </c>
      <c r="AQ5" s="12">
        <f t="shared" ca="1" si="0"/>
        <v>44017</v>
      </c>
      <c r="AR5" s="11">
        <f ca="1">AQ5+1</f>
        <v>44018</v>
      </c>
      <c r="AS5" s="10">
        <f ca="1">AR5+1</f>
        <v>44019</v>
      </c>
      <c r="AT5" s="10">
        <f t="shared" ca="1" si="0"/>
        <v>44020</v>
      </c>
      <c r="AU5" s="10">
        <f t="shared" ca="1" si="0"/>
        <v>44021</v>
      </c>
      <c r="AV5" s="10">
        <f t="shared" ca="1" si="0"/>
        <v>44022</v>
      </c>
      <c r="AW5" s="10">
        <f t="shared" ca="1" si="0"/>
        <v>44023</v>
      </c>
      <c r="AX5" s="12">
        <f t="shared" ca="1" si="0"/>
        <v>44024</v>
      </c>
      <c r="AY5" s="11">
        <f ca="1">AX5+1</f>
        <v>44025</v>
      </c>
      <c r="AZ5" s="10">
        <f ca="1">AY5+1</f>
        <v>44026</v>
      </c>
      <c r="BA5" s="10">
        <f t="shared" ref="BA5:BE5" ca="1" si="1">AZ5+1</f>
        <v>44027</v>
      </c>
      <c r="BB5" s="10">
        <f t="shared" ca="1" si="1"/>
        <v>44028</v>
      </c>
      <c r="BC5" s="10">
        <f t="shared" ca="1" si="1"/>
        <v>44029</v>
      </c>
      <c r="BD5" s="10">
        <f t="shared" ca="1" si="1"/>
        <v>44030</v>
      </c>
      <c r="BE5" s="12">
        <f t="shared" ca="1" si="1"/>
        <v>44031</v>
      </c>
      <c r="BF5" s="11">
        <f ca="1">BE5+1</f>
        <v>44032</v>
      </c>
      <c r="BG5" s="10">
        <f ca="1">BF5+1</f>
        <v>44033</v>
      </c>
      <c r="BH5" s="10">
        <f t="shared" ref="BH5:BL5" ca="1" si="2">BG5+1</f>
        <v>44034</v>
      </c>
      <c r="BI5" s="10">
        <f t="shared" ca="1" si="2"/>
        <v>44035</v>
      </c>
      <c r="BJ5" s="10">
        <f t="shared" ca="1" si="2"/>
        <v>44036</v>
      </c>
      <c r="BK5" s="10">
        <f t="shared" ca="1" si="2"/>
        <v>44037</v>
      </c>
      <c r="BL5" s="12">
        <f t="shared" ca="1" si="2"/>
        <v>44038</v>
      </c>
    </row>
    <row r="6" spans="1:64" ht="30" customHeight="1" thickBot="1" x14ac:dyDescent="0.3">
      <c r="A6" s="54" t="s">
        <v>38</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3" t="s">
        <v>33</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39</v>
      </c>
      <c r="B8" s="18" t="s">
        <v>43</v>
      </c>
      <c r="C8" s="65"/>
      <c r="D8" s="19"/>
      <c r="E8" s="20"/>
      <c r="F8" s="21"/>
      <c r="G8" s="17"/>
      <c r="H8" s="17" t="str">
        <f t="shared" ref="H8:H28"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40</v>
      </c>
      <c r="B9" s="72" t="s">
        <v>47</v>
      </c>
      <c r="C9" s="66" t="s">
        <v>46</v>
      </c>
      <c r="D9" s="22">
        <v>1</v>
      </c>
      <c r="E9" s="61">
        <f ca="1">Project_Start</f>
        <v>43985</v>
      </c>
      <c r="F9" s="61">
        <f ca="1">E9+5</f>
        <v>43990</v>
      </c>
      <c r="G9" s="17"/>
      <c r="H9" s="17">
        <f t="shared" ca="1" si="6"/>
        <v>6</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41</v>
      </c>
      <c r="B10" s="72" t="s">
        <v>48</v>
      </c>
      <c r="C10" s="66" t="s">
        <v>46</v>
      </c>
      <c r="D10" s="22">
        <v>1</v>
      </c>
      <c r="E10" s="61">
        <f ca="1">E9</f>
        <v>43985</v>
      </c>
      <c r="F10" s="61">
        <f ca="1">F9</f>
        <v>43990</v>
      </c>
      <c r="G10" s="17"/>
      <c r="H10" s="17">
        <f t="shared" ca="1" si="6"/>
        <v>6</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3"/>
      <c r="B11" s="72" t="s">
        <v>49</v>
      </c>
      <c r="C11" s="66" t="s">
        <v>50</v>
      </c>
      <c r="D11" s="22">
        <v>1</v>
      </c>
      <c r="E11" s="61">
        <f ca="1">E9</f>
        <v>43985</v>
      </c>
      <c r="F11" s="61">
        <f ca="1">F9</f>
        <v>43990</v>
      </c>
      <c r="G11" s="17"/>
      <c r="H11" s="17">
        <f t="shared" ca="1" si="6"/>
        <v>6</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3"/>
      <c r="B12" s="72" t="s">
        <v>51</v>
      </c>
      <c r="C12" s="66" t="s">
        <v>50</v>
      </c>
      <c r="D12" s="22">
        <v>1</v>
      </c>
      <c r="E12" s="61">
        <f ca="1">E9</f>
        <v>43985</v>
      </c>
      <c r="F12" s="61">
        <f ca="1">F9</f>
        <v>43990</v>
      </c>
      <c r="G12" s="17"/>
      <c r="H12" s="17">
        <f t="shared" ca="1"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72" t="s">
        <v>52</v>
      </c>
      <c r="C13" s="66" t="s">
        <v>53</v>
      </c>
      <c r="D13" s="22">
        <v>1</v>
      </c>
      <c r="E13" s="61">
        <f ca="1">E9</f>
        <v>43985</v>
      </c>
      <c r="F13" s="61">
        <f ca="1">F9</f>
        <v>43990</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2" t="s">
        <v>54</v>
      </c>
      <c r="C14" s="66" t="s">
        <v>53</v>
      </c>
      <c r="D14" s="22">
        <v>1</v>
      </c>
      <c r="E14" s="61">
        <f ca="1">E9</f>
        <v>43985</v>
      </c>
      <c r="F14" s="61">
        <f ca="1">F9</f>
        <v>43990</v>
      </c>
      <c r="G14" s="17"/>
      <c r="H14" s="17">
        <f t="shared" ca="1" si="6"/>
        <v>6</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t="s">
        <v>42</v>
      </c>
      <c r="B15" s="23" t="s">
        <v>44</v>
      </c>
      <c r="C15" s="67"/>
      <c r="D15" s="24"/>
      <c r="E15" s="25"/>
      <c r="F15" s="26"/>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3" t="s">
        <v>3</v>
      </c>
      <c r="C16" s="68"/>
      <c r="D16" s="27"/>
      <c r="E16" s="62">
        <f ca="1">F9</f>
        <v>43990</v>
      </c>
      <c r="F16" s="62">
        <v>43992</v>
      </c>
      <c r="G16" s="17"/>
      <c r="H16" s="17">
        <f t="shared" ca="1" si="6"/>
        <v>3</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3" t="s">
        <v>4</v>
      </c>
      <c r="C17" s="68"/>
      <c r="D17" s="27"/>
      <c r="E17" s="62">
        <f ca="1">F9</f>
        <v>43990</v>
      </c>
      <c r="F17" s="62">
        <f>F16</f>
        <v>43992</v>
      </c>
      <c r="G17" s="17"/>
      <c r="H17" s="17">
        <f t="shared" ca="1" si="6"/>
        <v>3</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3" t="s">
        <v>0</v>
      </c>
      <c r="C18" s="68"/>
      <c r="D18" s="27"/>
      <c r="E18" s="62">
        <f ca="1">F9</f>
        <v>43990</v>
      </c>
      <c r="F18" s="62">
        <f>F16</f>
        <v>43992</v>
      </c>
      <c r="G18" s="17"/>
      <c r="H18" s="17">
        <f t="shared" ca="1" si="6"/>
        <v>3</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3" t="s">
        <v>1</v>
      </c>
      <c r="C19" s="68"/>
      <c r="D19" s="27"/>
      <c r="E19" s="62">
        <f ca="1">E18</f>
        <v>43990</v>
      </c>
      <c r="F19" s="62">
        <f>F16</f>
        <v>43992</v>
      </c>
      <c r="G19" s="17"/>
      <c r="H19" s="17">
        <f t="shared" ca="1" si="6"/>
        <v>3</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3" t="s">
        <v>2</v>
      </c>
      <c r="C20" s="68"/>
      <c r="D20" s="27"/>
      <c r="E20" s="62">
        <f ca="1">E19</f>
        <v>43990</v>
      </c>
      <c r="F20" s="62">
        <f>F16</f>
        <v>43992</v>
      </c>
      <c r="G20" s="17"/>
      <c r="H20" s="17">
        <f t="shared" ca="1" si="6"/>
        <v>3</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t="s">
        <v>30</v>
      </c>
      <c r="B21" s="28" t="s">
        <v>45</v>
      </c>
      <c r="C21" s="69"/>
      <c r="D21" s="29"/>
      <c r="E21" s="30"/>
      <c r="F21" s="31"/>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4" t="s">
        <v>3</v>
      </c>
      <c r="C22" s="70"/>
      <c r="D22" s="32"/>
      <c r="E22" s="63">
        <f ca="1">E9+15</f>
        <v>44000</v>
      </c>
      <c r="F22" s="63">
        <f ca="1">E22+5</f>
        <v>44005</v>
      </c>
      <c r="G22" s="17"/>
      <c r="H22" s="17">
        <f t="shared" ca="1" si="6"/>
        <v>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4" t="s">
        <v>4</v>
      </c>
      <c r="C23" s="70"/>
      <c r="D23" s="32"/>
      <c r="E23" s="63">
        <f ca="1">F22+1</f>
        <v>44006</v>
      </c>
      <c r="F23" s="63">
        <f ca="1">E23+4</f>
        <v>44010</v>
      </c>
      <c r="G23" s="17"/>
      <c r="H23" s="17">
        <f t="shared" ca="1" si="6"/>
        <v>5</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4" t="s">
        <v>0</v>
      </c>
      <c r="C24" s="70"/>
      <c r="D24" s="32"/>
      <c r="E24" s="63">
        <f ca="1">E23+5</f>
        <v>44011</v>
      </c>
      <c r="F24" s="63">
        <f ca="1">E24+5</f>
        <v>44016</v>
      </c>
      <c r="G24" s="17"/>
      <c r="H24" s="17">
        <f t="shared" ca="1" si="6"/>
        <v>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c r="B25" s="74" t="s">
        <v>1</v>
      </c>
      <c r="C25" s="70"/>
      <c r="D25" s="32"/>
      <c r="E25" s="63">
        <f ca="1">F24+1</f>
        <v>44017</v>
      </c>
      <c r="F25" s="63">
        <f ca="1">E25+4</f>
        <v>44021</v>
      </c>
      <c r="G25" s="17"/>
      <c r="H25" s="17">
        <f t="shared" ca="1"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4" t="s">
        <v>2</v>
      </c>
      <c r="C26" s="70"/>
      <c r="D26" s="32"/>
      <c r="E26" s="63">
        <f ca="1">E24</f>
        <v>44011</v>
      </c>
      <c r="F26" s="63">
        <f ca="1">E26+4</f>
        <v>44015</v>
      </c>
      <c r="G26" s="17"/>
      <c r="H26" s="17">
        <f t="shared" ca="1" si="6"/>
        <v>5</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3" t="s">
        <v>30</v>
      </c>
      <c r="B27" s="75"/>
      <c r="C27" s="71"/>
      <c r="D27" s="16"/>
      <c r="E27" s="64"/>
      <c r="F27" s="64"/>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53"/>
      <c r="B28" s="33" t="s">
        <v>5</v>
      </c>
      <c r="C28" s="34"/>
      <c r="D28" s="35"/>
      <c r="E28" s="36"/>
      <c r="F28" s="37"/>
      <c r="G28" s="38"/>
      <c r="H28" s="38" t="str">
        <f t="shared" si="6"/>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x14ac:dyDescent="0.25">
      <c r="A29" s="53"/>
      <c r="B29"/>
      <c r="C29"/>
      <c r="D29"/>
      <c r="E29" s="5"/>
      <c r="F29"/>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53"/>
      <c r="B30"/>
      <c r="C30" s="14"/>
      <c r="D30"/>
      <c r="E30" s="5"/>
      <c r="F30" s="5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53"/>
      <c r="B31"/>
      <c r="C31" s="15"/>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53"/>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53" t="s">
        <v>32</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30" customHeight="1" x14ac:dyDescent="0.25">
      <c r="A34" s="54" t="s">
        <v>31</v>
      </c>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17</v>
      </c>
      <c r="B2" s="44"/>
    </row>
    <row r="3" spans="1:2" s="49" customFormat="1" ht="27" customHeight="1" x14ac:dyDescent="0.25">
      <c r="A3" s="50" t="s">
        <v>22</v>
      </c>
      <c r="B3" s="50"/>
    </row>
    <row r="4" spans="1:2" s="46" customFormat="1" ht="26.25" x14ac:dyDescent="0.4">
      <c r="A4" s="47" t="s">
        <v>16</v>
      </c>
    </row>
    <row r="5" spans="1:2" ht="74.099999999999994" customHeight="1" x14ac:dyDescent="0.2">
      <c r="A5" s="48" t="s">
        <v>25</v>
      </c>
    </row>
    <row r="6" spans="1:2" ht="26.25" customHeight="1" x14ac:dyDescent="0.2">
      <c r="A6" s="47" t="s">
        <v>28</v>
      </c>
    </row>
    <row r="7" spans="1:2" s="43" customFormat="1" ht="204.95" customHeight="1" x14ac:dyDescent="0.25">
      <c r="A7" s="52" t="s">
        <v>27</v>
      </c>
    </row>
    <row r="8" spans="1:2" s="46" customFormat="1" ht="26.25" x14ac:dyDescent="0.4">
      <c r="A8" s="47" t="s">
        <v>18</v>
      </c>
    </row>
    <row r="9" spans="1:2" ht="60" x14ac:dyDescent="0.2">
      <c r="A9" s="48" t="s">
        <v>26</v>
      </c>
    </row>
    <row r="10" spans="1:2" s="43" customFormat="1" ht="27.95" customHeight="1" x14ac:dyDescent="0.25">
      <c r="A10" s="51" t="s">
        <v>24</v>
      </c>
    </row>
    <row r="11" spans="1:2" s="46" customFormat="1" ht="26.25" x14ac:dyDescent="0.4">
      <c r="A11" s="47" t="s">
        <v>15</v>
      </c>
    </row>
    <row r="12" spans="1:2" ht="30" x14ac:dyDescent="0.2">
      <c r="A12" s="48" t="s">
        <v>23</v>
      </c>
    </row>
    <row r="13" spans="1:2" s="43" customFormat="1" ht="27.95" customHeight="1" x14ac:dyDescent="0.25">
      <c r="A13" s="51" t="s">
        <v>9</v>
      </c>
    </row>
    <row r="14" spans="1:2" s="46" customFormat="1" ht="26.25" x14ac:dyDescent="0.4">
      <c r="A14" s="47" t="s">
        <v>19</v>
      </c>
    </row>
    <row r="15" spans="1:2" ht="75" customHeight="1" x14ac:dyDescent="0.2">
      <c r="A15" s="48" t="s">
        <v>20</v>
      </c>
    </row>
    <row r="16" spans="1:2" ht="75" x14ac:dyDescent="0.2">
      <c r="A16" s="4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2020-06-03T10:21:31Z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