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<sst xmlns="http://schemas.openxmlformats.org/spreadsheetml/2006/main" count="23" uniqueCount="23">
  <si>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Cálculo da linha central e dos limites de controle</t>
  </si>
  <si>
    <t xml:space="preserve">n=</t>
  </si>
  <si>
    <t xml:space="preserve">Exemplo:</t>
  </si>
  <si>
    <t xml:space="preserve">AMOSTRA</t>
  </si>
  <si>
    <t xml:space="preserve">NÚMERO DE DEFEITUOSOS</t>
  </si>
  <si>
    <t xml:space="preserve">FRAÇÃO DE DEFEITUOSOS (p')</t>
  </si>
  <si>
    <t xml:space="preserve">LM</t>
  </si>
  <si>
    <t xml:space="preserve">LSC</t>
  </si>
  <si>
    <t xml:space="preserve">LIC</t>
  </si>
  <si>
    <t xml:space="preserve">LMA</t>
  </si>
  <si>
    <t xml:space="preserve">LSCA</t>
  </si>
  <si>
    <t xml:space="preserve">LICA</t>
  </si>
  <si>
    <t xml:space="preserve">k=</t>
  </si>
  <si>
    <t xml:space="preserve">p barra =</t>
  </si>
  <si>
    <t xml:space="preserve">VTA=</t>
  </si>
  <si>
    <t xml:space="preserve">&gt;5</t>
  </si>
  <si>
    <t xml:space="preserve">OK!</t>
  </si>
  <si>
    <t xml:space="preserve">LM=</t>
  </si>
  <si>
    <t xml:space="preserve">LSC=</t>
  </si>
  <si>
    <t xml:space="preserve">LIC=</t>
  </si>
  <si>
    <t xml:space="preserve">LMA=</t>
  </si>
  <si>
    <t xml:space="preserve">LSCA=</t>
  </si>
  <si>
    <t xml:space="preserve">LICA=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</si>
</sst>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92D050"/>
        <bgColor rgb="FFB3B3B3"/>
      </patternFill>
    </fill>
    <fill>
      <patternFill patternType="solid">
        <fgColor rgb="FFFCD5B5"/>
        <bgColor rgb="FFFFFFCC"/>
      </patternFill>
    </fill>
    <fill>
      <patternFill patternType="solid">
        <fgColor rgb="FF2A6099"/>
        <bgColor rgb="FF00458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CD5B5"/>
      <rgbColor rgb="FF3366FF"/>
      <rgbColor rgb="FF33CCCC"/>
      <rgbColor rgb="FF92D05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Plan1!$C$3</c:f>
              <c:strCache>
                <c:ptCount val="1"/>
                <c:pt idx="0">
                  <c:v>FRAÇÃO DE DEFEITUOSOS (p')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Plan1!$C$4:$C$33</c:f>
              <c:numCache>
                <c:formatCode>General</c:formatCode>
                <c:ptCount val="30"/>
                <c:pt idx="0">
                  <c:v>0.24</c:v>
                </c:pt>
                <c:pt idx="1">
                  <c:v>0.3</c:v>
                </c:pt>
                <c:pt idx="2">
                  <c:v>0.16</c:v>
                </c:pt>
                <c:pt idx="3">
                  <c:v>0.2</c:v>
                </c:pt>
                <c:pt idx="4">
                  <c:v>0.08</c:v>
                </c:pt>
                <c:pt idx="5">
                  <c:v>0.14</c:v>
                </c:pt>
                <c:pt idx="6">
                  <c:v>0.32</c:v>
                </c:pt>
                <c:pt idx="7">
                  <c:v>0.18</c:v>
                </c:pt>
                <c:pt idx="8">
                  <c:v>0.28</c:v>
                </c:pt>
                <c:pt idx="9">
                  <c:v>0.2</c:v>
                </c:pt>
                <c:pt idx="10">
                  <c:v>0.1</c:v>
                </c:pt>
                <c:pt idx="11">
                  <c:v>0.12</c:v>
                </c:pt>
                <c:pt idx="12">
                  <c:v>0.34</c:v>
                </c:pt>
                <c:pt idx="13">
                  <c:v>0.24</c:v>
                </c:pt>
                <c:pt idx="14">
                  <c:v>0.44</c:v>
                </c:pt>
                <c:pt idx="15">
                  <c:v>0.16</c:v>
                </c:pt>
                <c:pt idx="16">
                  <c:v>0.2</c:v>
                </c:pt>
                <c:pt idx="17">
                  <c:v>0.1</c:v>
                </c:pt>
                <c:pt idx="18">
                  <c:v>0.26</c:v>
                </c:pt>
                <c:pt idx="19">
                  <c:v>0.22</c:v>
                </c:pt>
                <c:pt idx="20">
                  <c:v>0.4</c:v>
                </c:pt>
                <c:pt idx="21">
                  <c:v>0.32</c:v>
                </c:pt>
                <c:pt idx="22">
                  <c:v>0.48</c:v>
                </c:pt>
                <c:pt idx="23">
                  <c:v>0.3</c:v>
                </c:pt>
                <c:pt idx="24">
                  <c:v>0.18</c:v>
                </c:pt>
                <c:pt idx="25">
                  <c:v>0.24</c:v>
                </c:pt>
                <c:pt idx="26">
                  <c:v>0.14</c:v>
                </c:pt>
                <c:pt idx="27">
                  <c:v>0.26</c:v>
                </c:pt>
                <c:pt idx="28">
                  <c:v>0.18</c:v>
                </c:pt>
                <c:pt idx="29">
                  <c:v>0.16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Plan1!$D$3</c:f>
              <c:strCache>
                <c:ptCount val="1"/>
                <c:pt idx="0">
                  <c:v>LM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Plan1!$D$4:$D$33</c:f>
              <c:numCache>
                <c:formatCode>General</c:formatCode>
                <c:ptCount val="30"/>
                <c:pt idx="0">
                  <c:v>0.231333333333333</c:v>
                </c:pt>
                <c:pt idx="1">
                  <c:v>0.231333333333333</c:v>
                </c:pt>
                <c:pt idx="2">
                  <c:v>0.231333333333333</c:v>
                </c:pt>
                <c:pt idx="3">
                  <c:v>0.231333333333333</c:v>
                </c:pt>
                <c:pt idx="4">
                  <c:v>0.231333333333333</c:v>
                </c:pt>
                <c:pt idx="5">
                  <c:v>0.231333333333333</c:v>
                </c:pt>
                <c:pt idx="6">
                  <c:v>0.231333333333333</c:v>
                </c:pt>
                <c:pt idx="7">
                  <c:v>0.231333333333333</c:v>
                </c:pt>
                <c:pt idx="8">
                  <c:v>0.231333333333333</c:v>
                </c:pt>
                <c:pt idx="9">
                  <c:v>0.231333333333333</c:v>
                </c:pt>
                <c:pt idx="10">
                  <c:v>0.231333333333333</c:v>
                </c:pt>
                <c:pt idx="11">
                  <c:v>0.231333333333333</c:v>
                </c:pt>
                <c:pt idx="12">
                  <c:v>0.231333333333333</c:v>
                </c:pt>
                <c:pt idx="13">
                  <c:v>0.231333333333333</c:v>
                </c:pt>
                <c:pt idx="14">
                  <c:v>0.231333333333333</c:v>
                </c:pt>
                <c:pt idx="15">
                  <c:v>0.231333333333333</c:v>
                </c:pt>
                <c:pt idx="16">
                  <c:v>0.231333333333333</c:v>
                </c:pt>
                <c:pt idx="17">
                  <c:v>0.231333333333333</c:v>
                </c:pt>
                <c:pt idx="18">
                  <c:v>0.231333333333333</c:v>
                </c:pt>
                <c:pt idx="19">
                  <c:v>0.231333333333333</c:v>
                </c:pt>
                <c:pt idx="20">
                  <c:v>0.231333333333333</c:v>
                </c:pt>
                <c:pt idx="21">
                  <c:v>0.231333333333333</c:v>
                </c:pt>
                <c:pt idx="22">
                  <c:v>0.231333333333333</c:v>
                </c:pt>
                <c:pt idx="23">
                  <c:v>0.231333333333333</c:v>
                </c:pt>
                <c:pt idx="24">
                  <c:v>0.231333333333333</c:v>
                </c:pt>
                <c:pt idx="25">
                  <c:v>0.231333333333333</c:v>
                </c:pt>
                <c:pt idx="26">
                  <c:v>0.231333333333333</c:v>
                </c:pt>
                <c:pt idx="27">
                  <c:v>0.231333333333333</c:v>
                </c:pt>
                <c:pt idx="28">
                  <c:v>0.231333333333333</c:v>
                </c:pt>
                <c:pt idx="29">
                  <c:v>0.231333333333333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Plan1!$E$3</c:f>
              <c:strCache>
                <c:ptCount val="1"/>
                <c:pt idx="0">
                  <c:v>LSC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Plan1!$E$4:$E$33</c:f>
              <c:numCache>
                <c:formatCode>General</c:formatCode>
                <c:ptCount val="30"/>
                <c:pt idx="0">
                  <c:v>0.410239118594738</c:v>
                </c:pt>
                <c:pt idx="1">
                  <c:v>0.410239118594738</c:v>
                </c:pt>
                <c:pt idx="2">
                  <c:v>0.410239118594738</c:v>
                </c:pt>
                <c:pt idx="3">
                  <c:v>0.410239118594738</c:v>
                </c:pt>
                <c:pt idx="4">
                  <c:v>0.410239118594738</c:v>
                </c:pt>
                <c:pt idx="5">
                  <c:v>0.410239118594738</c:v>
                </c:pt>
                <c:pt idx="6">
                  <c:v>0.410239118594738</c:v>
                </c:pt>
                <c:pt idx="7">
                  <c:v>0.410239118594738</c:v>
                </c:pt>
                <c:pt idx="8">
                  <c:v>0.410239118594738</c:v>
                </c:pt>
                <c:pt idx="9">
                  <c:v>0.410239118594738</c:v>
                </c:pt>
                <c:pt idx="10">
                  <c:v>0.410239118594738</c:v>
                </c:pt>
                <c:pt idx="11">
                  <c:v>0.410239118594738</c:v>
                </c:pt>
                <c:pt idx="12">
                  <c:v>0.410239118594738</c:v>
                </c:pt>
                <c:pt idx="13">
                  <c:v>0.410239118594738</c:v>
                </c:pt>
                <c:pt idx="14">
                  <c:v>0.410239118594738</c:v>
                </c:pt>
                <c:pt idx="15">
                  <c:v>0.410239118594738</c:v>
                </c:pt>
                <c:pt idx="16">
                  <c:v>0.410239118594738</c:v>
                </c:pt>
                <c:pt idx="17">
                  <c:v>0.410239118594738</c:v>
                </c:pt>
                <c:pt idx="18">
                  <c:v>0.410239118594738</c:v>
                </c:pt>
                <c:pt idx="19">
                  <c:v>0.410239118594738</c:v>
                </c:pt>
                <c:pt idx="20">
                  <c:v>0.410239118594738</c:v>
                </c:pt>
                <c:pt idx="21">
                  <c:v>0.410239118594738</c:v>
                </c:pt>
                <c:pt idx="22">
                  <c:v>0.410239118594738</c:v>
                </c:pt>
                <c:pt idx="23">
                  <c:v>0.410239118594738</c:v>
                </c:pt>
                <c:pt idx="24">
                  <c:v>0.410239118594738</c:v>
                </c:pt>
                <c:pt idx="25">
                  <c:v>0.410239118594738</c:v>
                </c:pt>
                <c:pt idx="26">
                  <c:v>0.410239118594738</c:v>
                </c:pt>
                <c:pt idx="27">
                  <c:v>0.410239118594738</c:v>
                </c:pt>
                <c:pt idx="28">
                  <c:v>0.410239118594738</c:v>
                </c:pt>
                <c:pt idx="29">
                  <c:v>0.410239118594738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Plan1!$F$3</c:f>
              <c:strCache>
                <c:ptCount val="1"/>
                <c:pt idx="0">
                  <c:v>LIC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Plan1!$F$4:$F$33</c:f>
              <c:numCache>
                <c:formatCode>General</c:formatCode>
                <c:ptCount val="30"/>
                <c:pt idx="0">
                  <c:v>0.0524275480719282</c:v>
                </c:pt>
                <c:pt idx="1">
                  <c:v>0.0524275480719282</c:v>
                </c:pt>
                <c:pt idx="2">
                  <c:v>0.0524275480719282</c:v>
                </c:pt>
                <c:pt idx="3">
                  <c:v>0.0524275480719282</c:v>
                </c:pt>
                <c:pt idx="4">
                  <c:v>0.0524275480719282</c:v>
                </c:pt>
                <c:pt idx="5">
                  <c:v>0.0524275480719282</c:v>
                </c:pt>
                <c:pt idx="6">
                  <c:v>0.0524275480719282</c:v>
                </c:pt>
                <c:pt idx="7">
                  <c:v>0.0524275480719282</c:v>
                </c:pt>
                <c:pt idx="8">
                  <c:v>0.0524275480719282</c:v>
                </c:pt>
                <c:pt idx="9">
                  <c:v>0.0524275480719282</c:v>
                </c:pt>
                <c:pt idx="10">
                  <c:v>0.0524275480719282</c:v>
                </c:pt>
                <c:pt idx="11">
                  <c:v>0.0524275480719282</c:v>
                </c:pt>
                <c:pt idx="12">
                  <c:v>0.0524275480719282</c:v>
                </c:pt>
                <c:pt idx="13">
                  <c:v>0.0524275480719282</c:v>
                </c:pt>
                <c:pt idx="14">
                  <c:v>0.0524275480719282</c:v>
                </c:pt>
                <c:pt idx="15">
                  <c:v>0.0524275480719282</c:v>
                </c:pt>
                <c:pt idx="16">
                  <c:v>0.0524275480719282</c:v>
                </c:pt>
                <c:pt idx="17">
                  <c:v>0.0524275480719282</c:v>
                </c:pt>
                <c:pt idx="18">
                  <c:v>0.0524275480719282</c:v>
                </c:pt>
                <c:pt idx="19">
                  <c:v>0.0524275480719282</c:v>
                </c:pt>
                <c:pt idx="20">
                  <c:v>0.0524275480719282</c:v>
                </c:pt>
                <c:pt idx="21">
                  <c:v>0.0524275480719282</c:v>
                </c:pt>
                <c:pt idx="22">
                  <c:v>0.0524275480719282</c:v>
                </c:pt>
                <c:pt idx="23">
                  <c:v>0.0524275480719282</c:v>
                </c:pt>
                <c:pt idx="24">
                  <c:v>0.0524275480719282</c:v>
                </c:pt>
                <c:pt idx="25">
                  <c:v>0.0524275480719282</c:v>
                </c:pt>
                <c:pt idx="26">
                  <c:v>0.0524275480719282</c:v>
                </c:pt>
                <c:pt idx="27">
                  <c:v>0.0524275480719282</c:v>
                </c:pt>
                <c:pt idx="28">
                  <c:v>0.0524275480719282</c:v>
                </c:pt>
                <c:pt idx="29">
                  <c:v>0.0524275480719282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Plan1!$G$3</c:f>
              <c:strCache>
                <c:ptCount val="1"/>
                <c:pt idx="0">
                  <c:v>LMA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Plan1!$G$4:$G$33</c:f>
              <c:numCache>
                <c:formatCode>General</c:formatCode>
                <c:ptCount val="30"/>
                <c:pt idx="0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0.215</c:v>
                </c:pt>
                <c:pt idx="5">
                  <c:v>0.215</c:v>
                </c:pt>
                <c:pt idx="6">
                  <c:v>0.215</c:v>
                </c:pt>
                <c:pt idx="7">
                  <c:v>0.215</c:v>
                </c:pt>
                <c:pt idx="8">
                  <c:v>0.215</c:v>
                </c:pt>
                <c:pt idx="9">
                  <c:v>0.215</c:v>
                </c:pt>
                <c:pt idx="10">
                  <c:v>0.215</c:v>
                </c:pt>
                <c:pt idx="11">
                  <c:v>0.215</c:v>
                </c:pt>
                <c:pt idx="12">
                  <c:v>0.215</c:v>
                </c:pt>
                <c:pt idx="13">
                  <c:v>0.215</c:v>
                </c:pt>
                <c:pt idx="14">
                  <c:v>0.215</c:v>
                </c:pt>
                <c:pt idx="15">
                  <c:v>0.215</c:v>
                </c:pt>
                <c:pt idx="16">
                  <c:v>0.215</c:v>
                </c:pt>
                <c:pt idx="17">
                  <c:v>0.215</c:v>
                </c:pt>
                <c:pt idx="18">
                  <c:v>0.215</c:v>
                </c:pt>
                <c:pt idx="19">
                  <c:v>0.215</c:v>
                </c:pt>
                <c:pt idx="20">
                  <c:v>0.215</c:v>
                </c:pt>
                <c:pt idx="21">
                  <c:v>0.215</c:v>
                </c:pt>
                <c:pt idx="22">
                  <c:v>0.215</c:v>
                </c:pt>
                <c:pt idx="23">
                  <c:v>0.215</c:v>
                </c:pt>
                <c:pt idx="24">
                  <c:v>0.215</c:v>
                </c:pt>
                <c:pt idx="25">
                  <c:v>0.215</c:v>
                </c:pt>
                <c:pt idx="26">
                  <c:v>0.215</c:v>
                </c:pt>
                <c:pt idx="27">
                  <c:v>0.215</c:v>
                </c:pt>
                <c:pt idx="28">
                  <c:v>0.215</c:v>
                </c:pt>
                <c:pt idx="29">
                  <c:v>0.215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Plan1!$H$3</c:f>
              <c:strCache>
                <c:ptCount val="1"/>
                <c:pt idx="0">
                  <c:v>LSCA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Plan1!$H$4:$H$33</c:f>
              <c:numCache>
                <c:formatCode>General</c:formatCode>
                <c:ptCount val="30"/>
                <c:pt idx="0">
                  <c:v>0.38929716004571</c:v>
                </c:pt>
                <c:pt idx="1">
                  <c:v>0.38929716004571</c:v>
                </c:pt>
                <c:pt idx="2">
                  <c:v>0.38929716004571</c:v>
                </c:pt>
                <c:pt idx="3">
                  <c:v>0.38929716004571</c:v>
                </c:pt>
                <c:pt idx="4">
                  <c:v>0.38929716004571</c:v>
                </c:pt>
                <c:pt idx="5">
                  <c:v>0.38929716004571</c:v>
                </c:pt>
                <c:pt idx="6">
                  <c:v>0.38929716004571</c:v>
                </c:pt>
                <c:pt idx="7">
                  <c:v>0.38929716004571</c:v>
                </c:pt>
                <c:pt idx="8">
                  <c:v>0.38929716004571</c:v>
                </c:pt>
                <c:pt idx="9">
                  <c:v>0.38929716004571</c:v>
                </c:pt>
                <c:pt idx="10">
                  <c:v>0.38929716004571</c:v>
                </c:pt>
                <c:pt idx="11">
                  <c:v>0.38929716004571</c:v>
                </c:pt>
                <c:pt idx="12">
                  <c:v>0.38929716004571</c:v>
                </c:pt>
                <c:pt idx="13">
                  <c:v>0.38929716004571</c:v>
                </c:pt>
                <c:pt idx="14">
                  <c:v>0.38929716004571</c:v>
                </c:pt>
                <c:pt idx="15">
                  <c:v>0.38929716004571</c:v>
                </c:pt>
                <c:pt idx="16">
                  <c:v>0.38929716004571</c:v>
                </c:pt>
                <c:pt idx="17">
                  <c:v>0.38929716004571</c:v>
                </c:pt>
                <c:pt idx="18">
                  <c:v>0.38929716004571</c:v>
                </c:pt>
                <c:pt idx="19">
                  <c:v>0.38929716004571</c:v>
                </c:pt>
                <c:pt idx="20">
                  <c:v>0.38929716004571</c:v>
                </c:pt>
                <c:pt idx="21">
                  <c:v>0.38929716004571</c:v>
                </c:pt>
                <c:pt idx="22">
                  <c:v>0.38929716004571</c:v>
                </c:pt>
                <c:pt idx="23">
                  <c:v>0.38929716004571</c:v>
                </c:pt>
                <c:pt idx="24">
                  <c:v>0.38929716004571</c:v>
                </c:pt>
                <c:pt idx="25">
                  <c:v>0.38929716004571</c:v>
                </c:pt>
                <c:pt idx="26">
                  <c:v>0.38929716004571</c:v>
                </c:pt>
                <c:pt idx="27">
                  <c:v>0.38929716004571</c:v>
                </c:pt>
                <c:pt idx="28">
                  <c:v>0.38929716004571</c:v>
                </c:pt>
                <c:pt idx="29">
                  <c:v>0.38929716004571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Plan1!$I$3</c:f>
              <c:strCache>
                <c:ptCount val="1"/>
                <c:pt idx="0">
                  <c:v>LICA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Plan1!$I$4:$I$33</c:f>
              <c:numCache>
                <c:formatCode>General</c:formatCode>
                <c:ptCount val="30"/>
                <c:pt idx="0">
                  <c:v>0.0407028399542896</c:v>
                </c:pt>
                <c:pt idx="1">
                  <c:v>0.0407028399542896</c:v>
                </c:pt>
                <c:pt idx="2">
                  <c:v>0.0407028399542896</c:v>
                </c:pt>
                <c:pt idx="3">
                  <c:v>0.0407028399542896</c:v>
                </c:pt>
                <c:pt idx="4">
                  <c:v>0.0407028399542896</c:v>
                </c:pt>
                <c:pt idx="5">
                  <c:v>0.0407028399542896</c:v>
                </c:pt>
                <c:pt idx="6">
                  <c:v>0.0407028399542896</c:v>
                </c:pt>
                <c:pt idx="7">
                  <c:v>0.0407028399542896</c:v>
                </c:pt>
                <c:pt idx="8">
                  <c:v>0.0407028399542896</c:v>
                </c:pt>
                <c:pt idx="9">
                  <c:v>0.0407028399542896</c:v>
                </c:pt>
                <c:pt idx="10">
                  <c:v>0.0407028399542896</c:v>
                </c:pt>
                <c:pt idx="11">
                  <c:v>0.0407028399542896</c:v>
                </c:pt>
                <c:pt idx="12">
                  <c:v>0.0407028399542896</c:v>
                </c:pt>
                <c:pt idx="13">
                  <c:v>0.0407028399542896</c:v>
                </c:pt>
                <c:pt idx="14">
                  <c:v>0.0407028399542896</c:v>
                </c:pt>
                <c:pt idx="15">
                  <c:v>0.0407028399542896</c:v>
                </c:pt>
                <c:pt idx="16">
                  <c:v>0.0407028399542896</c:v>
                </c:pt>
                <c:pt idx="17">
                  <c:v>0.0407028399542896</c:v>
                </c:pt>
                <c:pt idx="18">
                  <c:v>0.0407028399542896</c:v>
                </c:pt>
                <c:pt idx="19">
                  <c:v>0.0407028399542896</c:v>
                </c:pt>
                <c:pt idx="20">
                  <c:v>0.0407028399542896</c:v>
                </c:pt>
                <c:pt idx="21">
                  <c:v>0.0407028399542896</c:v>
                </c:pt>
                <c:pt idx="22">
                  <c:v>0.0407028399542896</c:v>
                </c:pt>
                <c:pt idx="23">
                  <c:v>0.0407028399542896</c:v>
                </c:pt>
                <c:pt idx="24">
                  <c:v>0.0407028399542896</c:v>
                </c:pt>
                <c:pt idx="25">
                  <c:v>0.0407028399542896</c:v>
                </c:pt>
                <c:pt idx="26">
                  <c:v>0.0407028399542896</c:v>
                </c:pt>
                <c:pt idx="27">
                  <c:v>0.0407028399542896</c:v>
                </c:pt>
                <c:pt idx="28">
                  <c:v>0.0407028399542896</c:v>
                </c:pt>
                <c:pt idx="29">
                  <c:v>0.0407028399542896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3444270"/>
        <c:axId val="38580165"/>
      </c:lineChart>
      <c:catAx>
        <c:axId val="534442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580165"/>
        <c:crosses val="autoZero"/>
        <c:auto val="1"/>
        <c:lblAlgn val="ctr"/>
        <c:lblOffset val="100"/>
        <c:noMultiLvlLbl val="0"/>
      </c:catAx>
      <c:valAx>
        <c:axId val="3858016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44427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130680</xdr:colOff>
      <xdr:row>13</xdr:row>
      <xdr:rowOff>29160</xdr:rowOff>
    </xdr:from>
    <xdr:to>
      <xdr:col>19</xdr:col>
      <xdr:colOff>309600</xdr:colOff>
      <xdr:row>31</xdr:row>
      <xdr:rowOff>116640</xdr:rowOff>
    </xdr:to>
    <xdr:graphicFrame>
      <xdr:nvGraphicFramePr>
        <xdr:cNvPr id="0" name=""/>
        <xdr:cNvGraphicFramePr/>
      </xdr:nvGraphicFramePr>
      <xdr:xfrm>
        <a:off x="9288720" y="2307600"/>
        <a:ext cx="575928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U7" activeCellId="0" sqref="U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1" width="23.66"/>
    <col collapsed="false" customWidth="true" hidden="false" outlineLevel="0" max="3" min="3" style="1" width="30.09"/>
    <col collapsed="false" customWidth="true" hidden="false" outlineLevel="0" max="4" min="4" style="0" width="12.66"/>
    <col collapsed="false" customWidth="true" hidden="false" outlineLevel="0" max="11" min="11" style="0" width="9.68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</row>
    <row r="2" customFormat="false" ht="13.8" hidden="false" customHeight="false" outlineLevel="0" collapsed="false">
      <c r="A2" s="4" t="s">
        <v>2</v>
      </c>
      <c r="B2" s="4"/>
      <c r="C2" s="4"/>
      <c r="D2" s="5" t="n">
        <v>50</v>
      </c>
    </row>
    <row r="3" customFormat="false" ht="13.8" hidden="false" customHeight="false" outlineLevel="0" collapsed="false">
      <c r="A3" s="6" t="s">
        <v>3</v>
      </c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K3" s="10" t="s">
        <v>12</v>
      </c>
      <c r="L3" s="10" t="n">
        <v>30</v>
      </c>
      <c r="M3" s="10"/>
    </row>
    <row r="4" customFormat="false" ht="13.8" hidden="false" customHeight="false" outlineLevel="0" collapsed="false">
      <c r="A4" s="11" t="n">
        <v>1</v>
      </c>
      <c r="B4" s="12" t="n">
        <v>12</v>
      </c>
      <c r="C4" s="13" t="n">
        <f aca="false">B4/$D$2</f>
        <v>0.24</v>
      </c>
      <c r="D4" s="9" t="n">
        <f aca="false">$L$6</f>
        <v>0.231333333333333</v>
      </c>
      <c r="E4" s="9" t="n">
        <f aca="false">$L$7</f>
        <v>0.410239118594738</v>
      </c>
      <c r="F4" s="9" t="n">
        <f aca="false">$L$8</f>
        <v>0.0524275480719282</v>
      </c>
      <c r="G4" s="9" t="n">
        <f aca="false">$L$9</f>
        <v>0.215</v>
      </c>
      <c r="H4" s="9" t="n">
        <f aca="false">$L$10</f>
        <v>0.38929716004571</v>
      </c>
      <c r="I4" s="9" t="n">
        <f aca="false">$L$11</f>
        <v>0.0407028399542896</v>
      </c>
      <c r="K4" s="10" t="s">
        <v>13</v>
      </c>
      <c r="L4" s="10" t="n">
        <f aca="false">(SUM(C4:C33))/L3</f>
        <v>0.231333333333333</v>
      </c>
      <c r="M4" s="10"/>
    </row>
    <row r="5" customFormat="false" ht="13.8" hidden="false" customHeight="false" outlineLevel="0" collapsed="false">
      <c r="A5" s="14" t="n">
        <v>2</v>
      </c>
      <c r="B5" s="15" t="n">
        <v>15</v>
      </c>
      <c r="C5" s="13" t="n">
        <f aca="false">B5/$D$2</f>
        <v>0.3</v>
      </c>
      <c r="D5" s="9" t="n">
        <f aca="false">$L$6</f>
        <v>0.231333333333333</v>
      </c>
      <c r="E5" s="9" t="n">
        <f aca="false">$L$7</f>
        <v>0.410239118594738</v>
      </c>
      <c r="F5" s="9" t="n">
        <f aca="false">$L$8</f>
        <v>0.0524275480719282</v>
      </c>
      <c r="G5" s="9" t="n">
        <f aca="false">$L$9</f>
        <v>0.215</v>
      </c>
      <c r="H5" s="9" t="n">
        <f aca="false">$L$10</f>
        <v>0.38929716004571</v>
      </c>
      <c r="I5" s="9" t="n">
        <f aca="false">$L$11</f>
        <v>0.0407028399542896</v>
      </c>
      <c r="K5" s="10" t="s">
        <v>14</v>
      </c>
      <c r="L5" s="10" t="n">
        <f aca="false">D2*L4</f>
        <v>11.5666666666667</v>
      </c>
      <c r="M5" s="10" t="s">
        <v>15</v>
      </c>
      <c r="N5" s="10" t="s">
        <v>16</v>
      </c>
    </row>
    <row r="6" customFormat="false" ht="13.8" hidden="false" customHeight="false" outlineLevel="0" collapsed="false">
      <c r="A6" s="14" t="n">
        <v>3</v>
      </c>
      <c r="B6" s="15" t="n">
        <v>8</v>
      </c>
      <c r="C6" s="13" t="n">
        <f aca="false">B6/$D$2</f>
        <v>0.16</v>
      </c>
      <c r="D6" s="9" t="n">
        <f aca="false">$L$6</f>
        <v>0.231333333333333</v>
      </c>
      <c r="E6" s="9" t="n">
        <f aca="false">$L$7</f>
        <v>0.410239118594738</v>
      </c>
      <c r="F6" s="9" t="n">
        <f aca="false">$L$8</f>
        <v>0.0524275480719282</v>
      </c>
      <c r="G6" s="9" t="n">
        <f aca="false">$L$9</f>
        <v>0.215</v>
      </c>
      <c r="H6" s="9" t="n">
        <f aca="false">$L$10</f>
        <v>0.38929716004571</v>
      </c>
      <c r="I6" s="9" t="n">
        <f aca="false">$L$11</f>
        <v>0.0407028399542896</v>
      </c>
      <c r="K6" s="10" t="s">
        <v>17</v>
      </c>
      <c r="L6" s="10" t="n">
        <f aca="false">L4</f>
        <v>0.231333333333333</v>
      </c>
      <c r="M6" s="10"/>
    </row>
    <row r="7" customFormat="false" ht="13.8" hidden="false" customHeight="false" outlineLevel="0" collapsed="false">
      <c r="A7" s="14" t="n">
        <v>4</v>
      </c>
      <c r="B7" s="15" t="n">
        <v>10</v>
      </c>
      <c r="C7" s="13" t="n">
        <f aca="false">B7/$D$2</f>
        <v>0.2</v>
      </c>
      <c r="D7" s="9" t="n">
        <f aca="false">$L$6</f>
        <v>0.231333333333333</v>
      </c>
      <c r="E7" s="9" t="n">
        <f aca="false">$L$7</f>
        <v>0.410239118594738</v>
      </c>
      <c r="F7" s="9" t="n">
        <f aca="false">$L$8</f>
        <v>0.0524275480719282</v>
      </c>
      <c r="G7" s="9" t="n">
        <f aca="false">$L$9</f>
        <v>0.215</v>
      </c>
      <c r="H7" s="9" t="n">
        <f aca="false">$L$10</f>
        <v>0.38929716004571</v>
      </c>
      <c r="I7" s="9" t="n">
        <f aca="false">$L$11</f>
        <v>0.0407028399542896</v>
      </c>
      <c r="K7" s="10" t="s">
        <v>18</v>
      </c>
      <c r="L7" s="10" t="n">
        <f aca="false">L4+(3*(SQRT((L4*(1-L4))/D2)))</f>
        <v>0.410239118594738</v>
      </c>
      <c r="M7" s="10"/>
    </row>
    <row r="8" customFormat="false" ht="13.8" hidden="false" customHeight="false" outlineLevel="0" collapsed="false">
      <c r="A8" s="14" t="n">
        <v>5</v>
      </c>
      <c r="B8" s="15" t="n">
        <v>4</v>
      </c>
      <c r="C8" s="13" t="n">
        <f aca="false">B8/$D$2</f>
        <v>0.08</v>
      </c>
      <c r="D8" s="9" t="n">
        <f aca="false">$L$6</f>
        <v>0.231333333333333</v>
      </c>
      <c r="E8" s="9" t="n">
        <f aca="false">$L$7</f>
        <v>0.410239118594738</v>
      </c>
      <c r="F8" s="9" t="n">
        <f aca="false">$L$8</f>
        <v>0.0524275480719282</v>
      </c>
      <c r="G8" s="9" t="n">
        <f aca="false">$L$9</f>
        <v>0.215</v>
      </c>
      <c r="H8" s="9" t="n">
        <f aca="false">$L$10</f>
        <v>0.38929716004571</v>
      </c>
      <c r="I8" s="9" t="n">
        <f aca="false">$L$11</f>
        <v>0.0407028399542896</v>
      </c>
      <c r="K8" s="10" t="s">
        <v>19</v>
      </c>
      <c r="L8" s="10" t="n">
        <f aca="false">L4-(3*(SQRT((L4*(1-L4))/D2)))</f>
        <v>0.0524275480719282</v>
      </c>
      <c r="M8" s="10"/>
    </row>
    <row r="9" customFormat="false" ht="13.8" hidden="false" customHeight="false" outlineLevel="0" collapsed="false">
      <c r="A9" s="14" t="n">
        <v>6</v>
      </c>
      <c r="B9" s="15" t="n">
        <v>7</v>
      </c>
      <c r="C9" s="13" t="n">
        <f aca="false">B9/$D$2</f>
        <v>0.14</v>
      </c>
      <c r="D9" s="9" t="n">
        <f aca="false">$L$6</f>
        <v>0.231333333333333</v>
      </c>
      <c r="E9" s="9" t="n">
        <f aca="false">$L$7</f>
        <v>0.410239118594738</v>
      </c>
      <c r="F9" s="9" t="n">
        <f aca="false">$L$8</f>
        <v>0.0524275480719282</v>
      </c>
      <c r="G9" s="9" t="n">
        <f aca="false">$L$9</f>
        <v>0.215</v>
      </c>
      <c r="H9" s="9" t="n">
        <f aca="false">$L$10</f>
        <v>0.38929716004571</v>
      </c>
      <c r="I9" s="9" t="n">
        <f aca="false">$L$11</f>
        <v>0.0407028399542896</v>
      </c>
      <c r="K9" s="10" t="s">
        <v>20</v>
      </c>
      <c r="L9" s="10" t="n">
        <f aca="false">(SUM(C4:C17,C19:C25,C27:C33))/(L3-2)</f>
        <v>0.215</v>
      </c>
      <c r="M9" s="10"/>
    </row>
    <row r="10" customFormat="false" ht="13.8" hidden="false" customHeight="false" outlineLevel="0" collapsed="false">
      <c r="A10" s="14" t="n">
        <v>7</v>
      </c>
      <c r="B10" s="15" t="n">
        <v>16</v>
      </c>
      <c r="C10" s="13" t="n">
        <f aca="false">B10/$D$2</f>
        <v>0.32</v>
      </c>
      <c r="D10" s="9" t="n">
        <f aca="false">$L$6</f>
        <v>0.231333333333333</v>
      </c>
      <c r="E10" s="9" t="n">
        <f aca="false">$L$7</f>
        <v>0.410239118594738</v>
      </c>
      <c r="F10" s="9" t="n">
        <f aca="false">$L$8</f>
        <v>0.0524275480719282</v>
      </c>
      <c r="G10" s="9" t="n">
        <f aca="false">$L$9</f>
        <v>0.215</v>
      </c>
      <c r="H10" s="9" t="n">
        <f aca="false">$L$10</f>
        <v>0.38929716004571</v>
      </c>
      <c r="I10" s="9" t="n">
        <f aca="false">$L$11</f>
        <v>0.0407028399542896</v>
      </c>
      <c r="K10" s="10" t="s">
        <v>21</v>
      </c>
      <c r="L10" s="10" t="n">
        <f aca="false">L9+(3*(SQRT((L9*(1-L9))/D2)))</f>
        <v>0.38929716004571</v>
      </c>
      <c r="M10" s="10"/>
    </row>
    <row r="11" customFormat="false" ht="13.8" hidden="false" customHeight="false" outlineLevel="0" collapsed="false">
      <c r="A11" s="14" t="n">
        <v>8</v>
      </c>
      <c r="B11" s="15" t="n">
        <v>9</v>
      </c>
      <c r="C11" s="13" t="n">
        <f aca="false">B11/$D$2</f>
        <v>0.18</v>
      </c>
      <c r="D11" s="9" t="n">
        <f aca="false">$L$6</f>
        <v>0.231333333333333</v>
      </c>
      <c r="E11" s="9" t="n">
        <f aca="false">$L$7</f>
        <v>0.410239118594738</v>
      </c>
      <c r="F11" s="9" t="n">
        <f aca="false">$L$8</f>
        <v>0.0524275480719282</v>
      </c>
      <c r="G11" s="9" t="n">
        <f aca="false">$L$9</f>
        <v>0.215</v>
      </c>
      <c r="H11" s="9" t="n">
        <f aca="false">$L$10</f>
        <v>0.38929716004571</v>
      </c>
      <c r="I11" s="9" t="n">
        <f aca="false">$L$11</f>
        <v>0.0407028399542896</v>
      </c>
      <c r="K11" s="10" t="s">
        <v>22</v>
      </c>
      <c r="L11" s="10" t="n">
        <f aca="false">L9-(3*(SQRT((L9*(1-L9))/D2)))</f>
        <v>0.0407028399542896</v>
      </c>
      <c r="M11" s="10"/>
    </row>
    <row r="12" customFormat="false" ht="13.8" hidden="false" customHeight="false" outlineLevel="0" collapsed="false">
      <c r="A12" s="14" t="n">
        <v>9</v>
      </c>
      <c r="B12" s="15" t="n">
        <v>14</v>
      </c>
      <c r="C12" s="13" t="n">
        <f aca="false">B12/$D$2</f>
        <v>0.28</v>
      </c>
      <c r="D12" s="9" t="n">
        <f aca="false">$L$6</f>
        <v>0.231333333333333</v>
      </c>
      <c r="E12" s="9" t="n">
        <f aca="false">$L$7</f>
        <v>0.410239118594738</v>
      </c>
      <c r="F12" s="9" t="n">
        <f aca="false">$L$8</f>
        <v>0.0524275480719282</v>
      </c>
      <c r="G12" s="9" t="n">
        <f aca="false">$L$9</f>
        <v>0.215</v>
      </c>
      <c r="H12" s="9" t="n">
        <f aca="false">$L$10</f>
        <v>0.38929716004571</v>
      </c>
      <c r="I12" s="9" t="n">
        <f aca="false">$L$11</f>
        <v>0.0407028399542896</v>
      </c>
    </row>
    <row r="13" customFormat="false" ht="13.8" hidden="false" customHeight="false" outlineLevel="0" collapsed="false">
      <c r="A13" s="14" t="n">
        <v>10</v>
      </c>
      <c r="B13" s="15" t="n">
        <v>10</v>
      </c>
      <c r="C13" s="13" t="n">
        <f aca="false">B13/$D$2</f>
        <v>0.2</v>
      </c>
      <c r="D13" s="9" t="n">
        <f aca="false">$L$6</f>
        <v>0.231333333333333</v>
      </c>
      <c r="E13" s="9" t="n">
        <f aca="false">$L$7</f>
        <v>0.410239118594738</v>
      </c>
      <c r="F13" s="9" t="n">
        <f aca="false">$L$8</f>
        <v>0.0524275480719282</v>
      </c>
      <c r="G13" s="9" t="n">
        <f aca="false">$L$9</f>
        <v>0.215</v>
      </c>
      <c r="H13" s="9" t="n">
        <f aca="false">$L$10</f>
        <v>0.38929716004571</v>
      </c>
      <c r="I13" s="9" t="n">
        <f aca="false">$L$11</f>
        <v>0.0407028399542896</v>
      </c>
    </row>
    <row r="14" customFormat="false" ht="13.8" hidden="false" customHeight="false" outlineLevel="0" collapsed="false">
      <c r="A14" s="14" t="n">
        <v>11</v>
      </c>
      <c r="B14" s="15" t="n">
        <v>5</v>
      </c>
      <c r="C14" s="13" t="n">
        <f aca="false">B14/$D$2</f>
        <v>0.1</v>
      </c>
      <c r="D14" s="9" t="n">
        <f aca="false">$L$6</f>
        <v>0.231333333333333</v>
      </c>
      <c r="E14" s="9" t="n">
        <f aca="false">$L$7</f>
        <v>0.410239118594738</v>
      </c>
      <c r="F14" s="9" t="n">
        <f aca="false">$L$8</f>
        <v>0.0524275480719282</v>
      </c>
      <c r="G14" s="9" t="n">
        <f aca="false">$L$9</f>
        <v>0.215</v>
      </c>
      <c r="H14" s="9" t="n">
        <f aca="false">$L$10</f>
        <v>0.38929716004571</v>
      </c>
      <c r="I14" s="9" t="n">
        <f aca="false">$L$11</f>
        <v>0.0407028399542896</v>
      </c>
    </row>
    <row r="15" customFormat="false" ht="13.8" hidden="false" customHeight="false" outlineLevel="0" collapsed="false">
      <c r="A15" s="14" t="n">
        <v>12</v>
      </c>
      <c r="B15" s="15" t="n">
        <v>6</v>
      </c>
      <c r="C15" s="13" t="n">
        <f aca="false">B15/$D$2</f>
        <v>0.12</v>
      </c>
      <c r="D15" s="9" t="n">
        <f aca="false">$L$6</f>
        <v>0.231333333333333</v>
      </c>
      <c r="E15" s="9" t="n">
        <f aca="false">$L$7</f>
        <v>0.410239118594738</v>
      </c>
      <c r="F15" s="9" t="n">
        <f aca="false">$L$8</f>
        <v>0.0524275480719282</v>
      </c>
      <c r="G15" s="9" t="n">
        <f aca="false">$L$9</f>
        <v>0.215</v>
      </c>
      <c r="H15" s="9" t="n">
        <f aca="false">$L$10</f>
        <v>0.38929716004571</v>
      </c>
      <c r="I15" s="9" t="n">
        <f aca="false">$L$11</f>
        <v>0.0407028399542896</v>
      </c>
    </row>
    <row r="16" customFormat="false" ht="13.8" hidden="false" customHeight="false" outlineLevel="0" collapsed="false">
      <c r="A16" s="14" t="n">
        <v>13</v>
      </c>
      <c r="B16" s="15" t="n">
        <v>17</v>
      </c>
      <c r="C16" s="13" t="n">
        <f aca="false">B16/$D$2</f>
        <v>0.34</v>
      </c>
      <c r="D16" s="9" t="n">
        <f aca="false">$L$6</f>
        <v>0.231333333333333</v>
      </c>
      <c r="E16" s="9" t="n">
        <f aca="false">$L$7</f>
        <v>0.410239118594738</v>
      </c>
      <c r="F16" s="9" t="n">
        <f aca="false">$L$8</f>
        <v>0.0524275480719282</v>
      </c>
      <c r="G16" s="9" t="n">
        <f aca="false">$L$9</f>
        <v>0.215</v>
      </c>
      <c r="H16" s="9" t="n">
        <f aca="false">$L$10</f>
        <v>0.38929716004571</v>
      </c>
      <c r="I16" s="9" t="n">
        <f aca="false">$L$11</f>
        <v>0.0407028399542896</v>
      </c>
    </row>
    <row r="17" customFormat="false" ht="13.8" hidden="false" customHeight="false" outlineLevel="0" collapsed="false">
      <c r="A17" s="14" t="n">
        <v>14</v>
      </c>
      <c r="B17" s="15" t="n">
        <v>12</v>
      </c>
      <c r="C17" s="13" t="n">
        <f aca="false">B17/$D$2</f>
        <v>0.24</v>
      </c>
      <c r="D17" s="9" t="n">
        <f aca="false">$L$6</f>
        <v>0.231333333333333</v>
      </c>
      <c r="E17" s="9" t="n">
        <f aca="false">$L$7</f>
        <v>0.410239118594738</v>
      </c>
      <c r="F17" s="9" t="n">
        <f aca="false">$L$8</f>
        <v>0.0524275480719282</v>
      </c>
      <c r="G17" s="9" t="n">
        <f aca="false">$L$9</f>
        <v>0.215</v>
      </c>
      <c r="H17" s="9" t="n">
        <f aca="false">$L$10</f>
        <v>0.38929716004571</v>
      </c>
      <c r="I17" s="9" t="n">
        <f aca="false">$L$11</f>
        <v>0.0407028399542896</v>
      </c>
    </row>
    <row r="18" customFormat="false" ht="13.8" hidden="false" customHeight="false" outlineLevel="0" collapsed="false">
      <c r="A18" s="14" t="n">
        <v>15</v>
      </c>
      <c r="B18" s="15" t="n">
        <v>22</v>
      </c>
      <c r="C18" s="13" t="n">
        <f aca="false">B18/$D$2</f>
        <v>0.44</v>
      </c>
      <c r="D18" s="9" t="n">
        <f aca="false">$L$6</f>
        <v>0.231333333333333</v>
      </c>
      <c r="E18" s="9" t="n">
        <f aca="false">$L$7</f>
        <v>0.410239118594738</v>
      </c>
      <c r="F18" s="9" t="n">
        <f aca="false">$L$8</f>
        <v>0.0524275480719282</v>
      </c>
      <c r="G18" s="9" t="n">
        <f aca="false">$L$9</f>
        <v>0.215</v>
      </c>
      <c r="H18" s="9" t="n">
        <f aca="false">$L$10</f>
        <v>0.38929716004571</v>
      </c>
      <c r="I18" s="9" t="n">
        <f aca="false">$L$11</f>
        <v>0.0407028399542896</v>
      </c>
    </row>
    <row r="19" customFormat="false" ht="13.8" hidden="false" customHeight="false" outlineLevel="0" collapsed="false">
      <c r="A19" s="14" t="n">
        <v>16</v>
      </c>
      <c r="B19" s="15" t="n">
        <v>8</v>
      </c>
      <c r="C19" s="13" t="n">
        <f aca="false">B19/$D$2</f>
        <v>0.16</v>
      </c>
      <c r="D19" s="9" t="n">
        <f aca="false">$L$6</f>
        <v>0.231333333333333</v>
      </c>
      <c r="E19" s="9" t="n">
        <f aca="false">$L$7</f>
        <v>0.410239118594738</v>
      </c>
      <c r="F19" s="9" t="n">
        <f aca="false">$L$8</f>
        <v>0.0524275480719282</v>
      </c>
      <c r="G19" s="9" t="n">
        <f aca="false">$L$9</f>
        <v>0.215</v>
      </c>
      <c r="H19" s="9" t="n">
        <f aca="false">$L$10</f>
        <v>0.38929716004571</v>
      </c>
      <c r="I19" s="9" t="n">
        <f aca="false">$L$11</f>
        <v>0.0407028399542896</v>
      </c>
    </row>
    <row r="20" customFormat="false" ht="13.8" hidden="false" customHeight="false" outlineLevel="0" collapsed="false">
      <c r="A20" s="14" t="n">
        <v>17</v>
      </c>
      <c r="B20" s="15" t="n">
        <v>10</v>
      </c>
      <c r="C20" s="13" t="n">
        <f aca="false">B20/$D$2</f>
        <v>0.2</v>
      </c>
      <c r="D20" s="9" t="n">
        <f aca="false">$L$6</f>
        <v>0.231333333333333</v>
      </c>
      <c r="E20" s="9" t="n">
        <f aca="false">$L$7</f>
        <v>0.410239118594738</v>
      </c>
      <c r="F20" s="9" t="n">
        <f aca="false">$L$8</f>
        <v>0.0524275480719282</v>
      </c>
      <c r="G20" s="9" t="n">
        <f aca="false">$L$9</f>
        <v>0.215</v>
      </c>
      <c r="H20" s="9" t="n">
        <f aca="false">$L$10</f>
        <v>0.38929716004571</v>
      </c>
      <c r="I20" s="9" t="n">
        <f aca="false">$L$11</f>
        <v>0.0407028399542896</v>
      </c>
    </row>
    <row r="21" customFormat="false" ht="13.8" hidden="false" customHeight="false" outlineLevel="0" collapsed="false">
      <c r="A21" s="14" t="n">
        <v>18</v>
      </c>
      <c r="B21" s="15" t="n">
        <v>5</v>
      </c>
      <c r="C21" s="13" t="n">
        <f aca="false">B21/$D$2</f>
        <v>0.1</v>
      </c>
      <c r="D21" s="9" t="n">
        <f aca="false">$L$6</f>
        <v>0.231333333333333</v>
      </c>
      <c r="E21" s="9" t="n">
        <f aca="false">$L$7</f>
        <v>0.410239118594738</v>
      </c>
      <c r="F21" s="9" t="n">
        <f aca="false">$L$8</f>
        <v>0.0524275480719282</v>
      </c>
      <c r="G21" s="9" t="n">
        <f aca="false">$L$9</f>
        <v>0.215</v>
      </c>
      <c r="H21" s="9" t="n">
        <f aca="false">$L$10</f>
        <v>0.38929716004571</v>
      </c>
      <c r="I21" s="9" t="n">
        <f aca="false">$L$11</f>
        <v>0.0407028399542896</v>
      </c>
    </row>
    <row r="22" customFormat="false" ht="13.8" hidden="false" customHeight="false" outlineLevel="0" collapsed="false">
      <c r="A22" s="14" t="n">
        <v>19</v>
      </c>
      <c r="B22" s="15" t="n">
        <v>13</v>
      </c>
      <c r="C22" s="13" t="n">
        <f aca="false">B22/$D$2</f>
        <v>0.26</v>
      </c>
      <c r="D22" s="9" t="n">
        <f aca="false">$L$6</f>
        <v>0.231333333333333</v>
      </c>
      <c r="E22" s="9" t="n">
        <f aca="false">$L$7</f>
        <v>0.410239118594738</v>
      </c>
      <c r="F22" s="9" t="n">
        <f aca="false">$L$8</f>
        <v>0.0524275480719282</v>
      </c>
      <c r="G22" s="9" t="n">
        <f aca="false">$L$9</f>
        <v>0.215</v>
      </c>
      <c r="H22" s="9" t="n">
        <f aca="false">$L$10</f>
        <v>0.38929716004571</v>
      </c>
      <c r="I22" s="9" t="n">
        <f aca="false">$L$11</f>
        <v>0.0407028399542896</v>
      </c>
    </row>
    <row r="23" customFormat="false" ht="13.8" hidden="false" customHeight="false" outlineLevel="0" collapsed="false">
      <c r="A23" s="14" t="n">
        <v>20</v>
      </c>
      <c r="B23" s="15" t="n">
        <v>11</v>
      </c>
      <c r="C23" s="13" t="n">
        <f aca="false">B23/$D$2</f>
        <v>0.22</v>
      </c>
      <c r="D23" s="9" t="n">
        <f aca="false">$L$6</f>
        <v>0.231333333333333</v>
      </c>
      <c r="E23" s="9" t="n">
        <f aca="false">$L$7</f>
        <v>0.410239118594738</v>
      </c>
      <c r="F23" s="9" t="n">
        <f aca="false">$L$8</f>
        <v>0.0524275480719282</v>
      </c>
      <c r="G23" s="9" t="n">
        <f aca="false">$L$9</f>
        <v>0.215</v>
      </c>
      <c r="H23" s="9" t="n">
        <f aca="false">$L$10</f>
        <v>0.38929716004571</v>
      </c>
      <c r="I23" s="9" t="n">
        <f aca="false">$L$11</f>
        <v>0.0407028399542896</v>
      </c>
    </row>
    <row r="24" customFormat="false" ht="13.8" hidden="false" customHeight="false" outlineLevel="0" collapsed="false">
      <c r="A24" s="14" t="n">
        <v>21</v>
      </c>
      <c r="B24" s="15" t="n">
        <v>20</v>
      </c>
      <c r="C24" s="13" t="n">
        <f aca="false">B24/$D$2</f>
        <v>0.4</v>
      </c>
      <c r="D24" s="9" t="n">
        <f aca="false">$L$6</f>
        <v>0.231333333333333</v>
      </c>
      <c r="E24" s="9" t="n">
        <f aca="false">$L$7</f>
        <v>0.410239118594738</v>
      </c>
      <c r="F24" s="9" t="n">
        <f aca="false">$L$8</f>
        <v>0.0524275480719282</v>
      </c>
      <c r="G24" s="9" t="n">
        <f aca="false">$L$9</f>
        <v>0.215</v>
      </c>
      <c r="H24" s="9" t="n">
        <f aca="false">$L$10</f>
        <v>0.38929716004571</v>
      </c>
      <c r="I24" s="9" t="n">
        <f aca="false">$L$11</f>
        <v>0.0407028399542896</v>
      </c>
    </row>
    <row r="25" customFormat="false" ht="13.8" hidden="false" customHeight="false" outlineLevel="0" collapsed="false">
      <c r="A25" s="14" t="n">
        <v>22</v>
      </c>
      <c r="B25" s="15" t="n">
        <v>16</v>
      </c>
      <c r="C25" s="13" t="n">
        <f aca="false">B25/$D$2</f>
        <v>0.32</v>
      </c>
      <c r="D25" s="9" t="n">
        <f aca="false">$L$6</f>
        <v>0.231333333333333</v>
      </c>
      <c r="E25" s="9" t="n">
        <f aca="false">$L$7</f>
        <v>0.410239118594738</v>
      </c>
      <c r="F25" s="9" t="n">
        <f aca="false">$L$8</f>
        <v>0.0524275480719282</v>
      </c>
      <c r="G25" s="9" t="n">
        <f aca="false">$L$9</f>
        <v>0.215</v>
      </c>
      <c r="H25" s="9" t="n">
        <f aca="false">$L$10</f>
        <v>0.38929716004571</v>
      </c>
      <c r="I25" s="9" t="n">
        <f aca="false">$L$11</f>
        <v>0.0407028399542896</v>
      </c>
    </row>
    <row r="26" customFormat="false" ht="13.8" hidden="false" customHeight="false" outlineLevel="0" collapsed="false">
      <c r="A26" s="14" t="n">
        <v>23</v>
      </c>
      <c r="B26" s="15" t="n">
        <v>24</v>
      </c>
      <c r="C26" s="13" t="n">
        <f aca="false">B26/$D$2</f>
        <v>0.48</v>
      </c>
      <c r="D26" s="9" t="n">
        <f aca="false">$L$6</f>
        <v>0.231333333333333</v>
      </c>
      <c r="E26" s="9" t="n">
        <f aca="false">$L$7</f>
        <v>0.410239118594738</v>
      </c>
      <c r="F26" s="9" t="n">
        <f aca="false">$L$8</f>
        <v>0.0524275480719282</v>
      </c>
      <c r="G26" s="9" t="n">
        <f aca="false">$L$9</f>
        <v>0.215</v>
      </c>
      <c r="H26" s="9" t="n">
        <f aca="false">$L$10</f>
        <v>0.38929716004571</v>
      </c>
      <c r="I26" s="9" t="n">
        <f aca="false">$L$11</f>
        <v>0.0407028399542896</v>
      </c>
    </row>
    <row r="27" customFormat="false" ht="13.8" hidden="false" customHeight="false" outlineLevel="0" collapsed="false">
      <c r="A27" s="14" t="n">
        <v>24</v>
      </c>
      <c r="B27" s="15" t="n">
        <v>15</v>
      </c>
      <c r="C27" s="13" t="n">
        <f aca="false">B27/$D$2</f>
        <v>0.3</v>
      </c>
      <c r="D27" s="9" t="n">
        <f aca="false">$L$6</f>
        <v>0.231333333333333</v>
      </c>
      <c r="E27" s="9" t="n">
        <f aca="false">$L$7</f>
        <v>0.410239118594738</v>
      </c>
      <c r="F27" s="9" t="n">
        <f aca="false">$L$8</f>
        <v>0.0524275480719282</v>
      </c>
      <c r="G27" s="9" t="n">
        <f aca="false">$L$9</f>
        <v>0.215</v>
      </c>
      <c r="H27" s="9" t="n">
        <f aca="false">$L$10</f>
        <v>0.38929716004571</v>
      </c>
      <c r="I27" s="9" t="n">
        <f aca="false">$L$11</f>
        <v>0.0407028399542896</v>
      </c>
    </row>
    <row r="28" customFormat="false" ht="13.8" hidden="false" customHeight="false" outlineLevel="0" collapsed="false">
      <c r="A28" s="14" t="n">
        <v>25</v>
      </c>
      <c r="B28" s="15" t="n">
        <v>9</v>
      </c>
      <c r="C28" s="13" t="n">
        <f aca="false">B28/$D$2</f>
        <v>0.18</v>
      </c>
      <c r="D28" s="9" t="n">
        <f aca="false">$L$6</f>
        <v>0.231333333333333</v>
      </c>
      <c r="E28" s="9" t="n">
        <f aca="false">$L$7</f>
        <v>0.410239118594738</v>
      </c>
      <c r="F28" s="9" t="n">
        <f aca="false">$L$8</f>
        <v>0.0524275480719282</v>
      </c>
      <c r="G28" s="9" t="n">
        <f aca="false">$L$9</f>
        <v>0.215</v>
      </c>
      <c r="H28" s="9" t="n">
        <f aca="false">$L$10</f>
        <v>0.38929716004571</v>
      </c>
      <c r="I28" s="9" t="n">
        <f aca="false">$L$11</f>
        <v>0.0407028399542896</v>
      </c>
    </row>
    <row r="29" customFormat="false" ht="13.8" hidden="false" customHeight="false" outlineLevel="0" collapsed="false">
      <c r="A29" s="14" t="n">
        <v>26</v>
      </c>
      <c r="B29" s="15" t="n">
        <v>12</v>
      </c>
      <c r="C29" s="13" t="n">
        <f aca="false">B29/$D$2</f>
        <v>0.24</v>
      </c>
      <c r="D29" s="9" t="n">
        <f aca="false">$L$6</f>
        <v>0.231333333333333</v>
      </c>
      <c r="E29" s="9" t="n">
        <f aca="false">$L$7</f>
        <v>0.410239118594738</v>
      </c>
      <c r="F29" s="9" t="n">
        <f aca="false">$L$8</f>
        <v>0.0524275480719282</v>
      </c>
      <c r="G29" s="9" t="n">
        <f aca="false">$L$9</f>
        <v>0.215</v>
      </c>
      <c r="H29" s="9" t="n">
        <f aca="false">$L$10</f>
        <v>0.38929716004571</v>
      </c>
      <c r="I29" s="9" t="n">
        <f aca="false">$L$11</f>
        <v>0.0407028399542896</v>
      </c>
    </row>
    <row r="30" customFormat="false" ht="13.8" hidden="false" customHeight="false" outlineLevel="0" collapsed="false">
      <c r="A30" s="14" t="n">
        <v>27</v>
      </c>
      <c r="B30" s="15" t="n">
        <v>7</v>
      </c>
      <c r="C30" s="13" t="n">
        <f aca="false">B30/$D$2</f>
        <v>0.14</v>
      </c>
      <c r="D30" s="9" t="n">
        <f aca="false">$L$6</f>
        <v>0.231333333333333</v>
      </c>
      <c r="E30" s="9" t="n">
        <f aca="false">$L$7</f>
        <v>0.410239118594738</v>
      </c>
      <c r="F30" s="9" t="n">
        <f aca="false">$L$8</f>
        <v>0.0524275480719282</v>
      </c>
      <c r="G30" s="9" t="n">
        <f aca="false">$L$9</f>
        <v>0.215</v>
      </c>
      <c r="H30" s="9" t="n">
        <f aca="false">$L$10</f>
        <v>0.38929716004571</v>
      </c>
      <c r="I30" s="9" t="n">
        <f aca="false">$L$11</f>
        <v>0.0407028399542896</v>
      </c>
    </row>
    <row r="31" customFormat="false" ht="13.8" hidden="false" customHeight="false" outlineLevel="0" collapsed="false">
      <c r="A31" s="14" t="n">
        <v>28</v>
      </c>
      <c r="B31" s="15" t="n">
        <v>13</v>
      </c>
      <c r="C31" s="13" t="n">
        <f aca="false">B31/$D$2</f>
        <v>0.26</v>
      </c>
      <c r="D31" s="9" t="n">
        <f aca="false">$L$6</f>
        <v>0.231333333333333</v>
      </c>
      <c r="E31" s="9" t="n">
        <f aca="false">$L$7</f>
        <v>0.410239118594738</v>
      </c>
      <c r="F31" s="9" t="n">
        <f aca="false">$L$8</f>
        <v>0.0524275480719282</v>
      </c>
      <c r="G31" s="9" t="n">
        <f aca="false">$L$9</f>
        <v>0.215</v>
      </c>
      <c r="H31" s="9" t="n">
        <f aca="false">$L$10</f>
        <v>0.38929716004571</v>
      </c>
      <c r="I31" s="9" t="n">
        <f aca="false">$L$11</f>
        <v>0.0407028399542896</v>
      </c>
    </row>
    <row r="32" customFormat="false" ht="13.8" hidden="false" customHeight="false" outlineLevel="0" collapsed="false">
      <c r="A32" s="14" t="n">
        <v>29</v>
      </c>
      <c r="B32" s="15" t="n">
        <v>9</v>
      </c>
      <c r="C32" s="13" t="n">
        <f aca="false">B32/$D$2</f>
        <v>0.18</v>
      </c>
      <c r="D32" s="9" t="n">
        <f aca="false">$L$6</f>
        <v>0.231333333333333</v>
      </c>
      <c r="E32" s="9" t="n">
        <f aca="false">$L$7</f>
        <v>0.410239118594738</v>
      </c>
      <c r="F32" s="9" t="n">
        <f aca="false">$L$8</f>
        <v>0.0524275480719282</v>
      </c>
      <c r="G32" s="9" t="n">
        <f aca="false">$L$9</f>
        <v>0.215</v>
      </c>
      <c r="H32" s="9" t="n">
        <f aca="false">$L$10</f>
        <v>0.38929716004571</v>
      </c>
      <c r="I32" s="9" t="n">
        <f aca="false">$L$11</f>
        <v>0.0407028399542896</v>
      </c>
    </row>
    <row r="33" customFormat="false" ht="13.8" hidden="false" customHeight="false" outlineLevel="0" collapsed="false">
      <c r="A33" s="16" t="n">
        <v>30</v>
      </c>
      <c r="B33" s="17" t="n">
        <v>8</v>
      </c>
      <c r="C33" s="13" t="n">
        <f aca="false">B33/$D$2</f>
        <v>0.16</v>
      </c>
      <c r="D33" s="9" t="n">
        <f aca="false">$L$6</f>
        <v>0.231333333333333</v>
      </c>
      <c r="E33" s="9" t="n">
        <f aca="false">$L$7</f>
        <v>0.410239118594738</v>
      </c>
      <c r="F33" s="9" t="n">
        <f aca="false">$L$8</f>
        <v>0.0524275480719282</v>
      </c>
      <c r="G33" s="9" t="n">
        <f aca="false">$L$9</f>
        <v>0.215</v>
      </c>
      <c r="H33" s="9" t="n">
        <f aca="false">$L$10</f>
        <v>0.38929716004571</v>
      </c>
      <c r="I33" s="9" t="n">
        <f aca="false">$L$11</f>
        <v>0.0407028399542896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2015-11-03T00:27:24Z</dcterms:created>
  <dc:creator>Lucas Rebouças</dc:creator>
  <dc:description/>
  <dc:language>pt-BR</dc:language>
  <cp:lastModifiedBy/>
  <dcterms:modified xsi:type="dcterms:W3CDTF">2024-06-07T19:51:20Z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