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steban\Desktop\Quinto Semestre\5437_Ingenieria de Software\"/>
    </mc:Choice>
  </mc:AlternateContent>
  <xr:revisionPtr revIDLastSave="0" documentId="13_ncr:1_{F8B8089D-616B-4AB7-A273-6D8061F932DC}" xr6:coauthVersionLast="47" xr6:coauthVersionMax="47" xr10:uidLastSave="{00000000-0000-0000-0000-000000000000}"/>
  <bookViews>
    <workbookView xWindow="20370" yWindow="-120" windowWidth="20730" windowHeight="11160" activeTab="1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FqIRYaiMGFxYAhg5p7NB/Lk6Ql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<sst xmlns="http://schemas.openxmlformats.org/spreadsheetml/2006/main" count="87" uniqueCount="75">
  <si>
    <t xml:space="preserve">Matriz de Marco de Trabajo 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</si>
  <si>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</si>
  <si>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</si>
  <si>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</si>
  <si>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</si>
  <si>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</si>
  <si>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</si>
  <si>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</si>
  <si>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</si>
  <si>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</si>
  <si>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</si>
  <si>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</si>
  <si>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</si>
  <si>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</si>
  <si>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</si>
  <si>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</si>
  <si>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Ingresar al sistema</t>
  </si>
  <si>
    <t>5 horas</t>
  </si>
  <si>
    <t>En proceso</t>
  </si>
  <si>
    <t>Alta</t>
  </si>
  <si>
    <t>REQ002</t>
  </si>
  <si>
    <t>3 horas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</si>
  <si>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</si>
  <si>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</si>
  <si>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</si>
  <si>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</si>
  <si>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</si>
  <si>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</si>
  <si>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</si>
  <si>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</si>
  <si>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</si>
  <si>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</si>
  <si>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</si>
  <si>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</si>
  <si>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</si>
  <si>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</si>
  <si>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</si>
  <si>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</si>
  <si>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</si>
  <si>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</si>
  <si>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</si>
  <si>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</si>
  <si>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</si>
  <si>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</si>
  <si>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</si>
  <si>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</si>
  <si>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</si>
  <si>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</si>
  <si>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</si>
  <si>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Dylan Jiménez, Esteban Loachamin</t>
  </si>
  <si>
    <t>Registrar un nuevo cliente para poder acceder al sistema</t>
  </si>
  <si>
    <t xml:space="preserve">Para que el cliente pueda ver sus facturas y su perfil. </t>
  </si>
  <si>
    <t>Clientes</t>
  </si>
  <si>
    <t xml:space="preserve">Registrarse con un correo, nombre y contraseña. Independientemente se debe validar que la contraseña sea correcta. 
</t>
  </si>
  <si>
    <t xml:space="preserve">El cliente debe ingresar sus datos en la interfaz grafica. Si ya existe el usuario, saldrá una excepción. </t>
  </si>
  <si>
    <t>Registro de Cliente</t>
  </si>
  <si>
    <t>Ingresar al sistema independintemente si es cliente o empleado</t>
  </si>
  <si>
    <t>Para que el usuario pueda ingresar a respectivo sistema</t>
  </si>
  <si>
    <t>Administrador/Usuarios</t>
  </si>
  <si>
    <t>Ingresar su correo y contrseña. Si es cleinte ingresara a otro sistema diferente si es emepleado u administrador</t>
  </si>
  <si>
    <t>Camilo Paredes, Esteban Loachamin</t>
  </si>
  <si>
    <t>2 horas</t>
  </si>
  <si>
    <t>Se debe validar que el usuario exista y que su contraseña sea valida.</t>
  </si>
  <si>
    <t>Login</t>
  </si>
  <si>
    <t xml:space="preserve">Registrar un nuevo empleado para poder acceder a los prodctos, inventario, clientes y facturas. </t>
  </si>
  <si>
    <t>Para que el empleado pueda tener control sobre el sistema principal de la empresa</t>
  </si>
  <si>
    <t>Empleado</t>
  </si>
  <si>
    <t>Luis Benvides, Esteban Loachamin</t>
  </si>
  <si>
    <t xml:space="preserve">El administrador debe ingrear los datos del empleado mediante el sistema principal. </t>
  </si>
  <si>
    <t>Registro de Empleado</t>
  </si>
  <si>
    <t>Registrar nuevo usuario cliente</t>
  </si>
  <si>
    <t>Registrar nuevo usuario empleado</t>
  </si>
  <si>
    <t xml:space="preserve">Existen 2 probabilidades: Que el usuario ya exista y muestre un mensaje de error, y finalmente, no se valide que la contraseña introducida es la deseada. Esto se logra repitiendo la contraseña, y si coinciden, se registrará un nuevo cliente, caso contrario, se mostrará un mensaje de error. </t>
  </si>
  <si>
    <t xml:space="preserve">Existen 3 probabilidades: Que el usuario no este registrado. Segundo que el usuario dijite mal su contraseña, y por ultimo que el usuario ingrese identificando si es cliente o empleado. </t>
  </si>
  <si>
    <t xml:space="preserve">Existen 2 probabilidades: Que el usuario ya exista y muestre un mensaje de error, y finalmente, no se valide que la contraseña introducida es la deseada. Esto se logra repitiendo la contraseña, y si coinciden, se registrará un nuevo empleado, caso contrario, se mostrará un mensaje de error.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</si>
</sst>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351C75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"/>
      <scheme val="minor"/>
    </font>
    <font>
      <sz val="10"/>
      <color theme="1"/>
      <name val="Calibri"/>
      <family val="2"/>
    </font>
    <font>
      <u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2" fillId="3" borderId="6" xfId="0" applyFont="1" applyFill="1" applyBorder="1"/>
    <xf numFmtId="0" fontId="7" fillId="3" borderId="7" xfId="0" applyFont="1" applyFill="1" applyBorder="1" applyAlignment="1">
      <alignment horizontal="left" vertical="center" wrapText="1"/>
    </xf>
    <xf numFmtId="0" fontId="1" fillId="3" borderId="7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10" fillId="4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2" fillId="3" borderId="12" xfId="0" applyFont="1" applyFill="1" applyBorder="1"/>
    <xf numFmtId="0" fontId="12" fillId="5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2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2" fillId="3" borderId="30" xfId="0" applyFont="1" applyFill="1" applyBorder="1"/>
    <xf numFmtId="0" fontId="2" fillId="3" borderId="31" xfId="0" applyFont="1" applyFill="1" applyBorder="1"/>
    <xf numFmtId="0" fontId="2" fillId="3" borderId="32" xfId="0" applyFont="1" applyFill="1" applyBorder="1"/>
    <xf numFmtId="0" fontId="1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8" fillId="3" borderId="3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9" fillId="0" borderId="5" xfId="0" applyFont="1" applyBorder="1"/>
    <xf numFmtId="0" fontId="10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9" fillId="0" borderId="15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21" xfId="0" applyFont="1" applyBorder="1"/>
    <xf numFmtId="0" fontId="9" fillId="0" borderId="22" xfId="0" applyFont="1" applyBorder="1"/>
    <xf numFmtId="0" fontId="10" fillId="6" borderId="13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20" xfId="0" applyFont="1" applyBorder="1"/>
    <xf numFmtId="0" fontId="9" fillId="0" borderId="16" xfId="0" applyFont="1" applyBorder="1"/>
    <xf numFmtId="0" fontId="9" fillId="0" borderId="23" xfId="0" applyFont="1" applyBorder="1"/>
    <xf numFmtId="0" fontId="10" fillId="4" borderId="1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 vertical="center"/>
    </xf>
    <xf numFmtId="0" fontId="9" fillId="0" borderId="25" xfId="0" applyFont="1" applyBorder="1"/>
    <xf numFmtId="0" fontId="9" fillId="0" borderId="26" xfId="0" applyFont="1" applyBorder="1"/>
    <xf numFmtId="0" fontId="9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13" fillId="7" borderId="14" xfId="0" applyFont="1" applyFill="1" applyBorder="1" applyAlignment="1">
      <alignment horizontal="center" vertical="center"/>
    </xf>
    <xf numFmtId="0" fontId="15" fillId="0" borderId="2" xfId="0" applyFont="1" applyBorder="1" applyAlignment="1">
      <alignment vertical="center" wrapText="1"/>
    </xf>
    <xf numFmtId="0" fontId="16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opLeftCell="F1" workbookViewId="0">
      <selection activeCell="N8" sqref="N8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0.625" customWidth="1"/>
    <col min="7" max="7" width="20.625" customWidth="1"/>
    <col min="8" max="12" width="10.625" customWidth="1"/>
    <col min="13" max="13" width="25.375" customWidth="1"/>
    <col min="14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36" t="s">
        <v>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122.25" customHeight="1" x14ac:dyDescent="0.2">
      <c r="B6" s="6" t="s">
        <v>15</v>
      </c>
      <c r="C6" s="7" t="s">
        <v>70</v>
      </c>
      <c r="D6" s="7" t="s">
        <v>50</v>
      </c>
      <c r="E6" s="7" t="s">
        <v>51</v>
      </c>
      <c r="F6" s="7" t="s">
        <v>52</v>
      </c>
      <c r="G6" s="7" t="s">
        <v>53</v>
      </c>
      <c r="H6" s="7" t="s">
        <v>49</v>
      </c>
      <c r="I6" s="8" t="s">
        <v>61</v>
      </c>
      <c r="J6" s="11">
        <v>44749</v>
      </c>
      <c r="K6" s="8" t="s">
        <v>19</v>
      </c>
      <c r="L6" s="8" t="s">
        <v>38</v>
      </c>
      <c r="M6" s="63" t="s">
        <v>72</v>
      </c>
      <c r="N6" s="7" t="s">
        <v>54</v>
      </c>
      <c r="O6" s="7" t="s">
        <v>55</v>
      </c>
    </row>
    <row r="7" spans="2:15" ht="86.25" customHeight="1" x14ac:dyDescent="0.2">
      <c r="B7" s="6" t="s">
        <v>20</v>
      </c>
      <c r="C7" s="7" t="s">
        <v>16</v>
      </c>
      <c r="D7" s="7" t="s">
        <v>56</v>
      </c>
      <c r="E7" s="7" t="s">
        <v>57</v>
      </c>
      <c r="F7" s="7" t="s">
        <v>58</v>
      </c>
      <c r="G7" s="7" t="s">
        <v>59</v>
      </c>
      <c r="H7" s="7" t="s">
        <v>60</v>
      </c>
      <c r="I7" s="8" t="s">
        <v>21</v>
      </c>
      <c r="J7" s="11">
        <v>44749</v>
      </c>
      <c r="K7" s="8" t="s">
        <v>19</v>
      </c>
      <c r="L7" s="8" t="s">
        <v>38</v>
      </c>
      <c r="M7" s="63" t="s">
        <v>73</v>
      </c>
      <c r="N7" s="7" t="s">
        <v>62</v>
      </c>
      <c r="O7" s="7" t="s">
        <v>63</v>
      </c>
    </row>
    <row r="8" spans="2:15" ht="117" customHeight="1" x14ac:dyDescent="0.2">
      <c r="B8" s="6" t="s">
        <v>22</v>
      </c>
      <c r="C8" s="63" t="s">
        <v>71</v>
      </c>
      <c r="D8" s="9" t="s">
        <v>64</v>
      </c>
      <c r="E8" s="9" t="s">
        <v>65</v>
      </c>
      <c r="F8" s="9" t="s">
        <v>66</v>
      </c>
      <c r="G8" s="9" t="s">
        <v>53</v>
      </c>
      <c r="H8" s="9" t="s">
        <v>67</v>
      </c>
      <c r="I8" s="10" t="s">
        <v>17</v>
      </c>
      <c r="J8" s="11">
        <v>44749</v>
      </c>
      <c r="K8" s="10" t="s">
        <v>19</v>
      </c>
      <c r="L8" s="10" t="s">
        <v>38</v>
      </c>
      <c r="M8" s="63" t="s">
        <v>74</v>
      </c>
      <c r="N8" s="9" t="s">
        <v>68</v>
      </c>
      <c r="O8" s="9" t="s">
        <v>69</v>
      </c>
    </row>
    <row r="9" spans="2:15" ht="39.75" customHeight="1" x14ac:dyDescent="0.2">
      <c r="B9" s="6" t="s">
        <v>23</v>
      </c>
      <c r="C9" s="9"/>
      <c r="D9" s="9"/>
      <c r="E9" s="9"/>
      <c r="F9" s="9"/>
      <c r="G9" s="9"/>
      <c r="H9" s="9"/>
      <c r="I9" s="10"/>
      <c r="J9" s="11"/>
      <c r="K9" s="10"/>
      <c r="L9" s="10"/>
      <c r="M9" s="9"/>
      <c r="N9" s="9"/>
      <c r="O9" s="9"/>
    </row>
    <row r="10" spans="2:15" ht="39.75" customHeight="1" x14ac:dyDescent="0.2">
      <c r="B10" s="6" t="s">
        <v>24</v>
      </c>
      <c r="C10" s="9"/>
      <c r="D10" s="9"/>
      <c r="E10" s="9"/>
      <c r="F10" s="9"/>
      <c r="G10" s="9"/>
      <c r="H10" s="9"/>
      <c r="I10" s="10"/>
      <c r="J10" s="11"/>
      <c r="K10" s="10"/>
      <c r="L10" s="10"/>
      <c r="M10" s="9"/>
      <c r="N10" s="9"/>
      <c r="O10" s="9"/>
    </row>
    <row r="11" spans="2:15" ht="39.75" customHeight="1" x14ac:dyDescent="0.2">
      <c r="B11" s="6" t="s">
        <v>25</v>
      </c>
      <c r="C11" s="9"/>
      <c r="D11" s="9"/>
      <c r="E11" s="9"/>
      <c r="F11" s="9"/>
      <c r="G11" s="9"/>
      <c r="H11" s="9"/>
      <c r="I11" s="10"/>
      <c r="J11" s="11"/>
      <c r="K11" s="10"/>
      <c r="L11" s="10"/>
      <c r="M11" s="9"/>
      <c r="N11" s="9"/>
      <c r="O11" s="9"/>
    </row>
    <row r="12" spans="2:15" ht="39.75" customHeight="1" x14ac:dyDescent="0.2">
      <c r="B12" s="6" t="s">
        <v>26</v>
      </c>
      <c r="C12" s="9"/>
      <c r="D12" s="9"/>
      <c r="E12" s="9"/>
      <c r="F12" s="9"/>
      <c r="G12" s="9"/>
      <c r="H12" s="9"/>
      <c r="I12" s="10"/>
      <c r="J12" s="11"/>
      <c r="K12" s="10"/>
      <c r="L12" s="10"/>
      <c r="M12" s="9"/>
      <c r="N12" s="9"/>
      <c r="O12" s="9"/>
    </row>
    <row r="13" spans="2:15" ht="39.75" customHeight="1" x14ac:dyDescent="0.2">
      <c r="B13" s="6" t="s">
        <v>27</v>
      </c>
      <c r="C13" s="9"/>
      <c r="D13" s="9"/>
      <c r="E13" s="9"/>
      <c r="F13" s="9"/>
      <c r="G13" s="9"/>
      <c r="H13" s="9"/>
      <c r="I13" s="10"/>
      <c r="J13" s="11"/>
      <c r="K13" s="10"/>
      <c r="L13" s="10"/>
      <c r="M13" s="9"/>
      <c r="N13" s="9"/>
      <c r="O13" s="9"/>
    </row>
    <row r="14" spans="2:15" ht="39.75" customHeight="1" x14ac:dyDescent="0.2">
      <c r="B14" s="6" t="s">
        <v>28</v>
      </c>
      <c r="C14" s="9"/>
      <c r="D14" s="9"/>
      <c r="E14" s="9"/>
      <c r="F14" s="9"/>
      <c r="G14" s="9"/>
      <c r="H14" s="9"/>
      <c r="I14" s="10"/>
      <c r="J14" s="11"/>
      <c r="K14" s="10"/>
      <c r="L14" s="10"/>
      <c r="M14" s="9"/>
      <c r="N14" s="9"/>
      <c r="O14" s="9"/>
    </row>
    <row r="15" spans="2:15" ht="39.75" customHeight="1" x14ac:dyDescent="0.2">
      <c r="B15" s="6" t="s">
        <v>29</v>
      </c>
      <c r="C15" s="9"/>
      <c r="D15" s="9"/>
      <c r="E15" s="9"/>
      <c r="F15" s="9"/>
      <c r="G15" s="9"/>
      <c r="H15" s="9"/>
      <c r="I15" s="10"/>
      <c r="J15" s="11"/>
      <c r="K15" s="10"/>
      <c r="L15" s="10"/>
      <c r="M15" s="9"/>
      <c r="N15" s="9"/>
      <c r="O15" s="9"/>
    </row>
    <row r="16" spans="2:15" ht="39.75" customHeight="1" x14ac:dyDescent="0.2">
      <c r="B16" s="6" t="s">
        <v>30</v>
      </c>
      <c r="C16" s="9"/>
      <c r="D16" s="9"/>
      <c r="E16" s="9"/>
      <c r="F16" s="9"/>
      <c r="G16" s="9"/>
      <c r="H16" s="9"/>
      <c r="I16" s="10"/>
      <c r="J16" s="11"/>
      <c r="K16" s="10"/>
      <c r="L16" s="10"/>
      <c r="M16" s="9"/>
      <c r="N16" s="9"/>
      <c r="O16" s="9"/>
    </row>
    <row r="17" spans="2:15" ht="39.75" customHeight="1" x14ac:dyDescent="0.2">
      <c r="B17" s="6" t="s">
        <v>31</v>
      </c>
      <c r="C17" s="9"/>
      <c r="D17" s="9"/>
      <c r="E17" s="9"/>
      <c r="F17" s="9"/>
      <c r="G17" s="9"/>
      <c r="H17" s="9"/>
      <c r="I17" s="10"/>
      <c r="J17" s="11"/>
      <c r="K17" s="10"/>
      <c r="L17" s="10"/>
      <c r="M17" s="9"/>
      <c r="N17" s="9"/>
      <c r="O17" s="9"/>
    </row>
    <row r="18" spans="2:15" ht="39.75" customHeight="1" x14ac:dyDescent="0.2">
      <c r="B18" s="6" t="s">
        <v>32</v>
      </c>
      <c r="C18" s="9"/>
      <c r="D18" s="9"/>
      <c r="E18" s="9"/>
      <c r="F18" s="9"/>
      <c r="G18" s="9"/>
      <c r="H18" s="9"/>
      <c r="I18" s="10"/>
      <c r="J18" s="11"/>
      <c r="K18" s="10"/>
      <c r="L18" s="10"/>
      <c r="M18" s="9"/>
      <c r="N18" s="9"/>
      <c r="O18" s="9"/>
    </row>
    <row r="19" spans="2:15" ht="39.75" customHeight="1" x14ac:dyDescent="0.2">
      <c r="B19" s="6" t="s">
        <v>33</v>
      </c>
      <c r="C19" s="9"/>
      <c r="D19" s="9"/>
      <c r="E19" s="9"/>
      <c r="F19" s="9"/>
      <c r="G19" s="9"/>
      <c r="H19" s="9"/>
      <c r="I19" s="10"/>
      <c r="J19" s="11"/>
      <c r="K19" s="10"/>
      <c r="L19" s="10"/>
      <c r="M19" s="9"/>
      <c r="N19" s="9"/>
      <c r="O19" s="9"/>
    </row>
    <row r="20" spans="2:15" ht="39.75" customHeight="1" x14ac:dyDescent="0.2">
      <c r="B20" s="6" t="s">
        <v>34</v>
      </c>
      <c r="C20" s="9"/>
      <c r="D20" s="9"/>
      <c r="E20" s="9"/>
      <c r="F20" s="9"/>
      <c r="G20" s="9"/>
      <c r="H20" s="9"/>
      <c r="I20" s="10"/>
      <c r="J20" s="11"/>
      <c r="K20" s="10"/>
      <c r="L20" s="10"/>
      <c r="M20" s="9"/>
      <c r="N20" s="9"/>
      <c r="O20" s="9"/>
    </row>
    <row r="21" spans="2:15" ht="19.5" customHeight="1" x14ac:dyDescent="0.2">
      <c r="I21" s="3"/>
      <c r="J21" s="3"/>
      <c r="K21" s="12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3"/>
      <c r="L25" s="3"/>
    </row>
    <row r="26" spans="2:15" ht="19.5" customHeight="1" x14ac:dyDescent="0.2">
      <c r="I26" s="1"/>
      <c r="J26" s="1"/>
      <c r="K26" s="13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19</v>
      </c>
      <c r="L30" s="1" t="s">
        <v>35</v>
      </c>
      <c r="M30" s="4"/>
    </row>
    <row r="31" spans="2:15" ht="19.5" customHeight="1" x14ac:dyDescent="0.25">
      <c r="I31" s="1"/>
      <c r="J31" s="1"/>
      <c r="K31" s="2" t="s">
        <v>36</v>
      </c>
      <c r="L31" s="1" t="s">
        <v>18</v>
      </c>
      <c r="M31" s="4"/>
    </row>
    <row r="32" spans="2:15" ht="19.5" customHeight="1" x14ac:dyDescent="0.25">
      <c r="I32" s="1"/>
      <c r="J32" s="1"/>
      <c r="K32" s="2" t="s">
        <v>37</v>
      </c>
      <c r="L32" s="1" t="s">
        <v>38</v>
      </c>
      <c r="M32" s="4"/>
    </row>
    <row r="33" spans="9:13" ht="19.5" customHeight="1" x14ac:dyDescent="0.25">
      <c r="I33" s="1"/>
      <c r="J33" s="1"/>
      <c r="K33" s="2"/>
      <c r="L33" s="1" t="s">
        <v>39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2"/>
      <c r="L1000" s="3"/>
    </row>
    <row r="1001" spans="9:12" ht="15.75" customHeight="1" x14ac:dyDescent="0.2">
      <c r="I1001" s="3"/>
      <c r="J1001" s="3"/>
      <c r="K1001" s="12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topLeftCell="A9" workbookViewId="0">
      <selection activeCell="K11" sqref="K11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4"/>
      <c r="D4" s="14"/>
      <c r="E4" s="14"/>
      <c r="F4" s="4"/>
    </row>
    <row r="5" spans="2:16" hidden="1" x14ac:dyDescent="0.25">
      <c r="C5" s="14"/>
      <c r="D5" s="14"/>
      <c r="E5" s="14"/>
      <c r="F5" s="4"/>
    </row>
    <row r="6" spans="2:16" ht="39.75" customHeight="1" x14ac:dyDescent="0.2">
      <c r="B6" s="38" t="s">
        <v>40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40"/>
    </row>
    <row r="7" spans="2:16" ht="9.75" customHeight="1" x14ac:dyDescent="0.2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2:16" ht="9.75" customHeight="1" x14ac:dyDescent="0.25">
      <c r="B8" s="16"/>
      <c r="C8" s="17"/>
      <c r="D8" s="17"/>
      <c r="E8" s="17"/>
      <c r="F8" s="18"/>
      <c r="G8" s="19"/>
      <c r="H8" s="19"/>
      <c r="I8" s="19"/>
      <c r="J8" s="19"/>
      <c r="K8" s="19"/>
      <c r="L8" s="19"/>
      <c r="M8" s="19"/>
      <c r="N8" s="19"/>
      <c r="O8" s="19"/>
      <c r="P8" s="20"/>
    </row>
    <row r="9" spans="2:16" ht="30" customHeight="1" x14ac:dyDescent="0.2">
      <c r="B9" s="21"/>
      <c r="C9" s="22" t="s">
        <v>1</v>
      </c>
      <c r="D9" s="23"/>
      <c r="E9" s="41" t="s">
        <v>41</v>
      </c>
      <c r="F9" s="40"/>
      <c r="G9" s="23"/>
      <c r="H9" s="41" t="s">
        <v>11</v>
      </c>
      <c r="I9" s="40"/>
      <c r="J9" s="24"/>
      <c r="K9" s="24"/>
      <c r="L9" s="24"/>
      <c r="M9" s="24"/>
      <c r="N9" s="24"/>
      <c r="O9" s="24"/>
      <c r="P9" s="25"/>
    </row>
    <row r="10" spans="2:16" ht="30" customHeight="1" x14ac:dyDescent="0.2">
      <c r="B10" s="21"/>
      <c r="C10" s="26" t="s">
        <v>15</v>
      </c>
      <c r="D10" s="27"/>
      <c r="E10" s="42" t="str">
        <f>VLOOKUP(C10,'Formato descripción HU'!B6:O20,5,0)</f>
        <v>Clientes</v>
      </c>
      <c r="F10" s="40"/>
      <c r="G10" s="28"/>
      <c r="H10" s="42" t="str">
        <f>VLOOKUP(C10,'Formato descripción HU'!B6:O20,11,0)</f>
        <v>Terminado</v>
      </c>
      <c r="I10" s="40"/>
      <c r="J10" s="28"/>
      <c r="K10" s="24"/>
      <c r="L10" s="24"/>
      <c r="M10" s="24"/>
      <c r="N10" s="24"/>
      <c r="O10" s="24"/>
      <c r="P10" s="25"/>
    </row>
    <row r="11" spans="2:16" ht="9.75" customHeight="1" x14ac:dyDescent="0.2">
      <c r="B11" s="21"/>
      <c r="C11" s="29"/>
      <c r="D11" s="27"/>
      <c r="E11" s="30"/>
      <c r="F11" s="30"/>
      <c r="G11" s="28"/>
      <c r="H11" s="30"/>
      <c r="I11" s="30"/>
      <c r="J11" s="28"/>
      <c r="K11" s="64"/>
      <c r="L11" s="30"/>
      <c r="M11" s="24"/>
      <c r="N11" s="30"/>
      <c r="O11" s="30"/>
      <c r="P11" s="25"/>
    </row>
    <row r="12" spans="2:16" ht="30" customHeight="1" x14ac:dyDescent="0.2">
      <c r="B12" s="21"/>
      <c r="C12" s="22" t="s">
        <v>42</v>
      </c>
      <c r="D12" s="27"/>
      <c r="E12" s="41" t="s">
        <v>10</v>
      </c>
      <c r="F12" s="40"/>
      <c r="G12" s="28"/>
      <c r="H12" s="41" t="s">
        <v>43</v>
      </c>
      <c r="I12" s="40"/>
      <c r="J12" s="28"/>
      <c r="K12" s="30"/>
      <c r="L12" s="30"/>
      <c r="M12" s="24"/>
      <c r="N12" s="30"/>
      <c r="O12" s="30"/>
      <c r="P12" s="25"/>
    </row>
    <row r="13" spans="2:16" ht="30" customHeight="1" x14ac:dyDescent="0.2">
      <c r="B13" s="21"/>
      <c r="C13" s="31" t="str">
        <f>VLOOKUP('Historia de Usuario'!C10,'Formato descripción HU'!B6:O20,8,0)</f>
        <v>2 horas</v>
      </c>
      <c r="D13" s="27"/>
      <c r="E13" s="42" t="str">
        <f>VLOOKUP(C10,'Formato descripción HU'!B6:O20,10,0)</f>
        <v>Alta</v>
      </c>
      <c r="F13" s="40"/>
      <c r="G13" s="28"/>
      <c r="H13" s="42" t="str">
        <f>VLOOKUP(C10,'Formato descripción HU'!B6:O20,7,0)</f>
        <v>Dylan Jiménez, Esteban Loachamin</v>
      </c>
      <c r="I13" s="40"/>
      <c r="J13" s="28"/>
      <c r="K13" s="30"/>
      <c r="L13" s="30"/>
      <c r="M13" s="24"/>
      <c r="N13" s="30"/>
      <c r="O13" s="30"/>
      <c r="P13" s="25"/>
    </row>
    <row r="14" spans="2:16" ht="9.75" customHeight="1" x14ac:dyDescent="0.2">
      <c r="B14" s="21"/>
      <c r="C14" s="24"/>
      <c r="D14" s="27"/>
      <c r="E14" s="24"/>
      <c r="F14" s="24"/>
      <c r="G14" s="28"/>
      <c r="H14" s="28"/>
      <c r="I14" s="24"/>
      <c r="J14" s="24"/>
      <c r="K14" s="24"/>
      <c r="L14" s="24"/>
      <c r="M14" s="24"/>
      <c r="N14" s="24"/>
      <c r="O14" s="24"/>
      <c r="P14" s="25"/>
    </row>
    <row r="15" spans="2:16" ht="19.5" customHeight="1" x14ac:dyDescent="0.2">
      <c r="B15" s="21"/>
      <c r="C15" s="49" t="s">
        <v>44</v>
      </c>
      <c r="D15" s="43" t="str">
        <f>VLOOKUP(C10,'Formato descripción HU'!B6:O20,3,0)</f>
        <v>Registrar un nuevo cliente para poder acceder al sistema</v>
      </c>
      <c r="E15" s="44"/>
      <c r="F15" s="24"/>
      <c r="G15" s="49" t="s">
        <v>45</v>
      </c>
      <c r="H15" s="43" t="str">
        <f>VLOOKUP(C10,'Formato descripción HU'!B6:O20,4,0)</f>
        <v xml:space="preserve">Para que el cliente pueda ver sus facturas y su perfil. </v>
      </c>
      <c r="I15" s="52"/>
      <c r="J15" s="44"/>
      <c r="K15" s="24"/>
      <c r="L15" s="49" t="s">
        <v>46</v>
      </c>
      <c r="M15" s="55" t="str">
        <f>VLOOKUP(C10,'Formato descripción HU'!B6:O20,6,0)</f>
        <v xml:space="preserve">Registrarse con un correo, nombre y contraseña. Independientemente se debe validar que la contraseña sea correcta. 
</v>
      </c>
      <c r="N15" s="52"/>
      <c r="O15" s="44"/>
      <c r="P15" s="25"/>
    </row>
    <row r="16" spans="2:16" ht="19.5" customHeight="1" x14ac:dyDescent="0.2">
      <c r="B16" s="21"/>
      <c r="C16" s="50"/>
      <c r="D16" s="45"/>
      <c r="E16" s="46"/>
      <c r="F16" s="24"/>
      <c r="G16" s="50"/>
      <c r="H16" s="45"/>
      <c r="I16" s="37"/>
      <c r="J16" s="46"/>
      <c r="K16" s="24"/>
      <c r="L16" s="50"/>
      <c r="M16" s="45"/>
      <c r="N16" s="37"/>
      <c r="O16" s="46"/>
      <c r="P16" s="25"/>
    </row>
    <row r="17" spans="2:16" ht="19.5" customHeight="1" x14ac:dyDescent="0.2">
      <c r="B17" s="21"/>
      <c r="C17" s="51"/>
      <c r="D17" s="47"/>
      <c r="E17" s="48"/>
      <c r="F17" s="24"/>
      <c r="G17" s="51"/>
      <c r="H17" s="47"/>
      <c r="I17" s="53"/>
      <c r="J17" s="48"/>
      <c r="K17" s="24"/>
      <c r="L17" s="51"/>
      <c r="M17" s="47"/>
      <c r="N17" s="53"/>
      <c r="O17" s="48"/>
      <c r="P17" s="25"/>
    </row>
    <row r="18" spans="2:16" ht="9.75" customHeight="1" x14ac:dyDescent="0.2">
      <c r="B18" s="21"/>
      <c r="C18" s="24"/>
      <c r="D18" s="24"/>
      <c r="E18" s="24"/>
      <c r="F18" s="24"/>
      <c r="G18" s="28"/>
      <c r="H18" s="28"/>
      <c r="I18" s="28"/>
      <c r="J18" s="24"/>
      <c r="K18" s="24"/>
      <c r="L18" s="24"/>
      <c r="M18" s="24"/>
      <c r="N18" s="24"/>
      <c r="O18" s="24"/>
      <c r="P18" s="25"/>
    </row>
    <row r="19" spans="2:16" ht="19.5" customHeight="1" x14ac:dyDescent="0.2">
      <c r="B19" s="21"/>
      <c r="C19" s="62" t="s">
        <v>47</v>
      </c>
      <c r="D19" s="44"/>
      <c r="E19" s="56" t="str">
        <f>VLOOKUP(C10,'Formato descripción HU'!B6:O20,14,0)</f>
        <v>Registro de Cliente</v>
      </c>
      <c r="F19" s="57"/>
      <c r="G19" s="57"/>
      <c r="H19" s="57"/>
      <c r="I19" s="57"/>
      <c r="J19" s="57"/>
      <c r="K19" s="57"/>
      <c r="L19" s="57"/>
      <c r="M19" s="57"/>
      <c r="N19" s="57"/>
      <c r="O19" s="58"/>
      <c r="P19" s="25"/>
    </row>
    <row r="20" spans="2:16" ht="19.5" customHeight="1" x14ac:dyDescent="0.2">
      <c r="B20" s="21"/>
      <c r="C20" s="47"/>
      <c r="D20" s="48"/>
      <c r="E20" s="59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25"/>
    </row>
    <row r="21" spans="2:16" ht="9.75" customHeight="1" x14ac:dyDescent="0.2">
      <c r="B21" s="21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5"/>
    </row>
    <row r="22" spans="2:16" ht="19.5" customHeight="1" x14ac:dyDescent="0.2">
      <c r="B22" s="21"/>
      <c r="C22" s="54" t="s">
        <v>48</v>
      </c>
      <c r="D22" s="44"/>
      <c r="E22" s="55" t="str">
        <f>VLOOKUP(C10,'Formato descripción HU'!B6:O20,12,0)</f>
        <v xml:space="preserve">Existen 2 probabilidades: Que el usuario ya exista y muestre un mensaje de error, y finalmente, no se valide que la contraseña introducida es la deseada. Esto se logra repitiendo la contraseña, y si coinciden, se registrará un nuevo cliente, caso contrario, se mostrará un mensaje de error. </v>
      </c>
      <c r="F22" s="52"/>
      <c r="G22" s="52"/>
      <c r="H22" s="44"/>
      <c r="I22" s="24"/>
      <c r="J22" s="54" t="s">
        <v>13</v>
      </c>
      <c r="K22" s="44"/>
      <c r="L22" s="55" t="str">
        <f>VLOOKUP(C10,'Formato descripción HU'!B6:O20,13,0)</f>
        <v xml:space="preserve">El cliente debe ingresar sus datos en la interfaz grafica. Si ya existe el usuario, saldrá una excepción. </v>
      </c>
      <c r="M22" s="52"/>
      <c r="N22" s="52"/>
      <c r="O22" s="44"/>
      <c r="P22" s="25"/>
    </row>
    <row r="23" spans="2:16" ht="19.5" customHeight="1" x14ac:dyDescent="0.2">
      <c r="B23" s="21"/>
      <c r="C23" s="45"/>
      <c r="D23" s="46"/>
      <c r="E23" s="45"/>
      <c r="F23" s="37"/>
      <c r="G23" s="37"/>
      <c r="H23" s="46"/>
      <c r="I23" s="24"/>
      <c r="J23" s="45"/>
      <c r="K23" s="46"/>
      <c r="L23" s="45"/>
      <c r="M23" s="37"/>
      <c r="N23" s="37"/>
      <c r="O23" s="46"/>
      <c r="P23" s="25"/>
    </row>
    <row r="24" spans="2:16" ht="19.5" customHeight="1" x14ac:dyDescent="0.2">
      <c r="B24" s="21"/>
      <c r="C24" s="47"/>
      <c r="D24" s="48"/>
      <c r="E24" s="47"/>
      <c r="F24" s="53"/>
      <c r="G24" s="53"/>
      <c r="H24" s="48"/>
      <c r="I24" s="24"/>
      <c r="J24" s="47"/>
      <c r="K24" s="48"/>
      <c r="L24" s="47"/>
      <c r="M24" s="53"/>
      <c r="N24" s="53"/>
      <c r="O24" s="48"/>
      <c r="P24" s="25"/>
    </row>
    <row r="25" spans="2:16" ht="9.75" customHeight="1" x14ac:dyDescent="0.2"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spans="3:3" ht="19.5" customHeight="1" x14ac:dyDescent="0.2"/>
    <row r="34" spans="3:3" ht="19.5" customHeight="1" x14ac:dyDescent="0.2"/>
    <row r="35" spans="3:3" ht="19.5" customHeight="1" x14ac:dyDescent="0.2"/>
    <row r="36" spans="3:3" ht="19.5" customHeight="1" x14ac:dyDescent="0.2"/>
    <row r="37" spans="3:3" ht="19.5" customHeight="1" x14ac:dyDescent="0.2">
      <c r="C37" s="35"/>
    </row>
    <row r="38" spans="3:3" ht="19.5" customHeight="1" x14ac:dyDescent="0.2">
      <c r="C38" s="35"/>
    </row>
    <row r="39" spans="3:3" ht="19.5" customHeight="1" x14ac:dyDescent="0.2"/>
    <row r="40" spans="3:3" ht="19.5" customHeight="1" x14ac:dyDescent="0.2"/>
    <row r="41" spans="3:3" ht="19.5" customHeight="1" x14ac:dyDescent="0.2"/>
    <row r="42" spans="3:3" ht="19.5" customHeight="1" x14ac:dyDescent="0.2"/>
    <row r="43" spans="3:3" ht="19.5" customHeight="1" x14ac:dyDescent="0.2"/>
    <row r="44" spans="3:3" ht="19.5" customHeight="1" x14ac:dyDescent="0.2"/>
    <row r="45" spans="3:3" ht="19.5" customHeight="1" x14ac:dyDescent="0.2"/>
    <row r="46" spans="3:3" ht="19.5" customHeight="1" x14ac:dyDescent="0.2"/>
    <row r="47" spans="3:3" ht="19.5" customHeight="1" x14ac:dyDescent="0.2"/>
    <row r="48" spans="3: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22:D24"/>
    <mergeCell ref="E22:H24"/>
    <mergeCell ref="J22:K24"/>
    <mergeCell ref="L22:O24"/>
    <mergeCell ref="L15:L17"/>
    <mergeCell ref="M15:O17"/>
    <mergeCell ref="E19:O20"/>
    <mergeCell ref="C15:C17"/>
    <mergeCell ref="C19:D20"/>
    <mergeCell ref="E12:F12"/>
    <mergeCell ref="E13:F13"/>
    <mergeCell ref="H12:I12"/>
    <mergeCell ref="H13:I13"/>
    <mergeCell ref="D15:E17"/>
    <mergeCell ref="G15:G17"/>
    <mergeCell ref="H15:J17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Esteban Loachamin</cp:lastModifiedBy>
  <dcterms:created xsi:type="dcterms:W3CDTF">2019-10-21T15:37:14Z</dcterms:created>
  <dcterms:modified xsi:type="dcterms:W3CDTF">2022-07-05T23:15:35Z</dcterms:modified>
</cp:coreProperties>
</file>