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is\Desktop\GitHub\LGC_motiv\LGC_Motiv_results\study1\"/>
    </mc:Choice>
  </mc:AlternateContent>
  <xr:revisionPtr revIDLastSave="0" documentId="13_ncr:1_{4874EA7B-E105-45EF-9FB3-6D4507A9E79E}" xr6:coauthVersionLast="47" xr6:coauthVersionMax="47" xr10:uidLastSave="{00000000-0000-0000-0000-000000000000}"/>
  <bookViews>
    <workbookView xWindow="-120" yWindow="-120" windowWidth="29040" windowHeight="15840" activeTab="3" xr2:uid="{973ACBFE-62E1-4B63-85AE-C8E6F8B95C54}"/>
  </bookViews>
  <sheets>
    <sheet name="all_subjects" sheetId="1" r:id="rId1"/>
    <sheet name="all_subjects_no_pilots" sheetId="4" r:id="rId2"/>
    <sheet name="fMRI_noSatTaskSub" sheetId="2" r:id="rId3"/>
    <sheet name="fMRI_noSatTaskSub_bis" sheetId="5" r:id="rId4"/>
    <sheet name="payment" sheetId="3" r:id="rId5"/>
    <sheet name="payment_fMRI_noSatTaskSub_bi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J2" i="5"/>
  <c r="D2" i="3"/>
  <c r="S2" i="5"/>
  <c r="P2" i="5"/>
  <c r="M2" i="5"/>
  <c r="I2" i="5"/>
  <c r="L2" i="5"/>
  <c r="D2" i="6"/>
  <c r="C2" i="6"/>
  <c r="H2" i="5"/>
  <c r="F64" i="5"/>
  <c r="F63" i="5"/>
  <c r="F62" i="5"/>
  <c r="F61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O2" i="5"/>
  <c r="N2" i="5"/>
  <c r="K2" i="5"/>
  <c r="F2" i="5"/>
  <c r="G76" i="4"/>
  <c r="G75" i="4"/>
  <c r="G74" i="4"/>
  <c r="G73" i="4"/>
  <c r="G72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2" i="2"/>
  <c r="C2" i="3"/>
  <c r="R2" i="5" l="1"/>
  <c r="Q2" i="5"/>
  <c r="O2" i="2"/>
  <c r="N2" i="2"/>
  <c r="M2" i="2"/>
  <c r="L2" i="2"/>
  <c r="K2" i="2"/>
  <c r="J2" i="2"/>
  <c r="I2" i="2"/>
  <c r="F66" i="2"/>
  <c r="F65" i="2"/>
  <c r="F64" i="2"/>
  <c r="F63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0" i="1" l="1"/>
  <c r="F9" i="1"/>
  <c r="F52" i="1" l="1"/>
  <c r="F68" i="1"/>
  <c r="F15" i="1"/>
  <c r="F75" i="1"/>
  <c r="F57" i="1"/>
  <c r="F5" i="1"/>
  <c r="F19" i="1"/>
  <c r="F67" i="1"/>
  <c r="F41" i="1"/>
  <c r="F25" i="1"/>
  <c r="F49" i="1"/>
  <c r="F77" i="1"/>
  <c r="F72" i="1"/>
  <c r="F11" i="1"/>
  <c r="F78" i="1"/>
  <c r="F28" i="1"/>
  <c r="F61" i="1"/>
  <c r="F63" i="1"/>
  <c r="F46" i="1"/>
  <c r="F20" i="1"/>
  <c r="F38" i="1"/>
  <c r="F56" i="1"/>
  <c r="F32" i="1"/>
  <c r="F31" i="1"/>
  <c r="F45" i="1"/>
  <c r="F66" i="1"/>
  <c r="F17" i="1"/>
  <c r="F37" i="1"/>
  <c r="F70" i="1"/>
  <c r="F6" i="1"/>
  <c r="F2" i="1"/>
  <c r="F24" i="1"/>
  <c r="F14" i="1"/>
  <c r="F59" i="1"/>
  <c r="F60" i="1"/>
  <c r="F53" i="1"/>
  <c r="F54" i="1"/>
  <c r="F26" i="1"/>
  <c r="F12" i="1"/>
  <c r="F33" i="1"/>
  <c r="F4" i="1"/>
  <c r="F55" i="1"/>
  <c r="F39" i="1"/>
  <c r="F79" i="1"/>
  <c r="F36" i="1"/>
  <c r="F22" i="1"/>
  <c r="F65" i="1"/>
  <c r="F30" i="1"/>
  <c r="F18" i="1"/>
  <c r="F3" i="1"/>
  <c r="F44" i="1"/>
  <c r="F8" i="1"/>
  <c r="F40" i="1"/>
  <c r="F7" i="1"/>
  <c r="F42" i="1"/>
  <c r="F43" i="1"/>
  <c r="F35" i="1"/>
  <c r="F16" i="1"/>
  <c r="F47" i="1"/>
  <c r="F51" i="1"/>
  <c r="F34" i="1"/>
  <c r="F23" i="1"/>
  <c r="F64" i="1"/>
  <c r="F29" i="1"/>
  <c r="F13" i="1"/>
  <c r="F69" i="1"/>
  <c r="F62" i="1"/>
  <c r="F71" i="1"/>
  <c r="F48" i="1"/>
  <c r="F50" i="1"/>
  <c r="F76" i="1"/>
  <c r="F27" i="1"/>
  <c r="F58" i="1"/>
  <c r="F73" i="1"/>
  <c r="F21" i="1"/>
</calcChain>
</file>

<file path=xl/sharedStrings.xml><?xml version="1.0" encoding="utf-8"?>
<sst xmlns="http://schemas.openxmlformats.org/spreadsheetml/2006/main" count="1559" uniqueCount="192">
  <si>
    <t>CID066</t>
  </si>
  <si>
    <t>CID028</t>
  </si>
  <si>
    <t>CID092</t>
  </si>
  <si>
    <t>CID074</t>
  </si>
  <si>
    <t>CID036</t>
  </si>
  <si>
    <t>CID095</t>
  </si>
  <si>
    <t>CID064</t>
  </si>
  <si>
    <t>CID061</t>
  </si>
  <si>
    <t>CID090</t>
  </si>
  <si>
    <t>CID079</t>
  </si>
  <si>
    <t>CID087</t>
  </si>
  <si>
    <t>CID017</t>
  </si>
  <si>
    <t>CID039</t>
  </si>
  <si>
    <t>CID081</t>
  </si>
  <si>
    <t>CID030</t>
  </si>
  <si>
    <t>CID045</t>
  </si>
  <si>
    <t>CID065</t>
  </si>
  <si>
    <t>CID060</t>
  </si>
  <si>
    <t>CID020</t>
  </si>
  <si>
    <t>CID046</t>
  </si>
  <si>
    <t>CID055</t>
  </si>
  <si>
    <t>CID047</t>
  </si>
  <si>
    <t>CID054</t>
  </si>
  <si>
    <t>CID008</t>
  </si>
  <si>
    <t>CID052</t>
  </si>
  <si>
    <t>CID009</t>
  </si>
  <si>
    <t>CID056</t>
  </si>
  <si>
    <t>CID002</t>
  </si>
  <si>
    <t>CID022</t>
  </si>
  <si>
    <t>CID040</t>
  </si>
  <si>
    <t>CID082</t>
  </si>
  <si>
    <t>CID093</t>
  </si>
  <si>
    <t>CID029</t>
  </si>
  <si>
    <t>CID100</t>
  </si>
  <si>
    <t>CID050</t>
  </si>
  <si>
    <t>CID071</t>
  </si>
  <si>
    <t>CID003</t>
  </si>
  <si>
    <t>CID044</t>
  </si>
  <si>
    <t>CID015</t>
  </si>
  <si>
    <t>CID035</t>
  </si>
  <si>
    <t>CID069</t>
  </si>
  <si>
    <t>CID068</t>
  </si>
  <si>
    <t>CID076</t>
  </si>
  <si>
    <t>CID075</t>
  </si>
  <si>
    <t>CID018</t>
  </si>
  <si>
    <t>CID032</t>
  </si>
  <si>
    <t>CID001</t>
  </si>
  <si>
    <t>CID088</t>
  </si>
  <si>
    <t>CID048</t>
  </si>
  <si>
    <t>CID021</t>
  </si>
  <si>
    <t>CID083</t>
  </si>
  <si>
    <t>CID058</t>
  </si>
  <si>
    <t>CID042</t>
  </si>
  <si>
    <t>CID043</t>
  </si>
  <si>
    <t>CID072</t>
  </si>
  <si>
    <t>CID049</t>
  </si>
  <si>
    <t>CID027</t>
  </si>
  <si>
    <t>CID059</t>
  </si>
  <si>
    <t>CID080</t>
  </si>
  <si>
    <t>CID078</t>
  </si>
  <si>
    <t>CID038</t>
  </si>
  <si>
    <t>CID099</t>
  </si>
  <si>
    <t>CID013</t>
  </si>
  <si>
    <t>CID091</t>
  </si>
  <si>
    <t>CID097</t>
  </si>
  <si>
    <t>CID062</t>
  </si>
  <si>
    <t>CID034</t>
  </si>
  <si>
    <t>CID053</t>
  </si>
  <si>
    <t>CID085</t>
  </si>
  <si>
    <t>CID024</t>
  </si>
  <si>
    <t>CID004</t>
  </si>
  <si>
    <t>CID073</t>
  </si>
  <si>
    <t>CID094</t>
  </si>
  <si>
    <t>CID019</t>
  </si>
  <si>
    <t>CID086</t>
  </si>
  <si>
    <t>BMI</t>
  </si>
  <si>
    <t>CID005</t>
  </si>
  <si>
    <t>NaN</t>
  </si>
  <si>
    <t>Age (years old)</t>
  </si>
  <si>
    <t>Sexe (female F/male M)</t>
  </si>
  <si>
    <t>F</t>
  </si>
  <si>
    <t>M</t>
  </si>
  <si>
    <t>Circonférence de l'avant-bras (mm)</t>
  </si>
  <si>
    <t>8</t>
  </si>
  <si>
    <t>23.4</t>
  </si>
  <si>
    <t>21.5</t>
  </si>
  <si>
    <t>4</t>
  </si>
  <si>
    <t>5</t>
  </si>
  <si>
    <t>3.5</t>
  </si>
  <si>
    <t>23.5</t>
  </si>
  <si>
    <t>6</t>
  </si>
  <si>
    <t>2</t>
  </si>
  <si>
    <t>7</t>
  </si>
  <si>
    <t>1</t>
  </si>
  <si>
    <t>4.5</t>
  </si>
  <si>
    <t>27.5</t>
  </si>
  <si>
    <t>2.2</t>
  </si>
  <si>
    <t>24.5</t>
  </si>
  <si>
    <t>0</t>
  </si>
  <si>
    <t>Weight</t>
  </si>
  <si>
    <t>Height</t>
  </si>
  <si>
    <t>CID</t>
  </si>
  <si>
    <t>Social comparison ladder</t>
  </si>
  <si>
    <t>CID011</t>
  </si>
  <si>
    <t>CID012</t>
  </si>
  <si>
    <t>Heures de sommeil (en moyenne)</t>
  </si>
  <si>
    <t>Heures de sommeil la veille de l'expérience</t>
  </si>
  <si>
    <t>Longeur de l'avant-bras (mm)</t>
  </si>
  <si>
    <t>Pli cutané postérieur (mm)</t>
  </si>
  <si>
    <t>Pli cutané antérieur (mm)</t>
  </si>
  <si>
    <t>Fatigue pré-MRS</t>
  </si>
  <si>
    <t xml:space="preserve">Fatigue post-MRS </t>
  </si>
  <si>
    <t>Fatigue pré-fMRI</t>
  </si>
  <si>
    <t>Fatigue post-fMRI</t>
  </si>
  <si>
    <t>Stress pré-MRS</t>
  </si>
  <si>
    <t>Stress post-MRS</t>
  </si>
  <si>
    <t>Stress pré-IRMf</t>
  </si>
  <si>
    <t>Stress post-IRMf</t>
  </si>
  <si>
    <t>6h00</t>
  </si>
  <si>
    <t>7h00</t>
  </si>
  <si>
    <t>8h00</t>
  </si>
  <si>
    <t>7h30</t>
  </si>
  <si>
    <t>1 (14h36)</t>
  </si>
  <si>
    <t>3,5 (16h26)</t>
  </si>
  <si>
    <t>1,5 (17h18)</t>
  </si>
  <si>
    <t>3 (19h01)</t>
  </si>
  <si>
    <t>8h30</t>
  </si>
  <si>
    <t>08h00</t>
  </si>
  <si>
    <t>04h00</t>
  </si>
  <si>
    <t>07h00</t>
  </si>
  <si>
    <t>06h00</t>
  </si>
  <si>
    <t>05h00</t>
  </si>
  <si>
    <t>10h00</t>
  </si>
  <si>
    <t>09h00</t>
  </si>
  <si>
    <t>05h30</t>
  </si>
  <si>
    <t>07h30</t>
  </si>
  <si>
    <t>08h30</t>
  </si>
  <si>
    <t>06h30</t>
  </si>
  <si>
    <t>04h30</t>
  </si>
  <si>
    <t>09h30</t>
  </si>
  <si>
    <t>07h45</t>
  </si>
  <si>
    <t>08h20</t>
  </si>
  <si>
    <t>08h40</t>
  </si>
  <si>
    <t>06h47</t>
  </si>
  <si>
    <t>avg age</t>
  </si>
  <si>
    <t>std age</t>
  </si>
  <si>
    <t>avg weight</t>
  </si>
  <si>
    <t>std weight</t>
  </si>
  <si>
    <t>avg height</t>
  </si>
  <si>
    <t>std height</t>
  </si>
  <si>
    <t>avg BMI</t>
  </si>
  <si>
    <t>std BMI</t>
  </si>
  <si>
    <t>Weight (kg)</t>
  </si>
  <si>
    <t>Height (m)</t>
  </si>
  <si>
    <t>ID participant</t>
  </si>
  <si>
    <r>
      <t xml:space="preserve">Somme remportée </t>
    </r>
    <r>
      <rPr>
        <sz val="11"/>
        <color theme="1"/>
        <rFont val="Calibri"/>
        <family val="2"/>
        <scheme val="minor"/>
      </rPr>
      <t>(CHF)</t>
    </r>
  </si>
  <si>
    <r>
      <t xml:space="preserve">Sexe (female </t>
    </r>
    <r>
      <rPr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/male 0)</t>
    </r>
  </si>
  <si>
    <t>Université, hautes écoles</t>
  </si>
  <si>
    <t>15000</t>
  </si>
  <si>
    <t>Moins de 30'000 CHF</t>
  </si>
  <si>
    <t>Doctorat</t>
  </si>
  <si>
    <t>80000</t>
  </si>
  <si>
    <t>Entre 70'000 et 89'999 CHF</t>
  </si>
  <si>
    <t>Baccalauréat, maturité</t>
  </si>
  <si>
    <t>40000</t>
  </si>
  <si>
    <t>Entre 30'000 et 49'999 CHF</t>
  </si>
  <si>
    <t>60000</t>
  </si>
  <si>
    <t>Entre 50'000 et 69'999 CHF</t>
  </si>
  <si>
    <t>niveau  d'éducation (basé sur ISCE)</t>
  </si>
  <si>
    <t>nombre d'années d'études approximatif</t>
  </si>
  <si>
    <t>Quel est le plus haut niveau de formation que vous
avez achevé pendant vos études à temps plein ?</t>
  </si>
  <si>
    <t>Combien de personnes dépendent de ces revenus et quel âge ont-elles ? Moins de 15 ans. Nb de personnes
de personnes dépendent de ces revenus et quel âge ont-elles ? -Plus de 15 ans, nombre de personnes:</t>
  </si>
  <si>
    <t>Combien de personnes dépendent de ces revenus et quel âge ont-elles ? Moins de 15 ans. Nb de personnes
de personnes dépendent de ces revenus et quel âge ont-elles ? - Moins de 15 ans, nombre de personnes:</t>
  </si>
  <si>
    <t>moyenne revenu brut annuel</t>
  </si>
  <si>
    <t>Laquelle de ces fourchettes représente le mieux les
revenus bruts de votre famille l’année dernière ? C’est-à-dire la somme des revenus des
personnes de votre foyer ou vos propres revenus si vous vivez seul(e), quelle qu’en soit
l’origine.</t>
  </si>
  <si>
    <t>Entre 110'000 et 129'999 CHF</t>
  </si>
  <si>
    <t>120000</t>
  </si>
  <si>
    <t>Entre 130'000 et 159'999 CHF</t>
  </si>
  <si>
    <t>140000</t>
  </si>
  <si>
    <t>Maîtrise, diplôme supérieur (technicum, etc.)</t>
  </si>
  <si>
    <t>Entre 90'000 et 109'999 CHF</t>
  </si>
  <si>
    <t>100000</t>
  </si>
  <si>
    <t>15,000</t>
  </si>
  <si>
    <t>Plus de 250'000 CHF</t>
  </si>
  <si>
    <t>250000</t>
  </si>
  <si>
    <t>40,000</t>
  </si>
  <si>
    <t>Apprentissage</t>
  </si>
  <si>
    <t>Note: same as fMRI_noSatTaskSub but also removing 2 subjects with too big head (CID054 and CID090)</t>
  </si>
  <si>
    <t>sem age</t>
  </si>
  <si>
    <t>sem weight</t>
  </si>
  <si>
    <t>sem height</t>
  </si>
  <si>
    <t>sem 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</si>
</sst>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9" borderId="0" applyNumberFormat="0" applyBorder="0" applyAlignment="0" applyProtection="0"/>
    <xf numFmtId="0" fontId="6" fillId="0" borderId="0"/>
  </cellStyleXfs>
  <cellXfs count="47">
    <xf numFmtId="0" fontId="0" fillId="0" borderId="0" xfId="0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49" fontId="2" fillId="4" borderId="0" xfId="0" applyNumberFormat="1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49" fontId="3" fillId="4" borderId="0" xfId="0" applyNumberFormat="1" applyFont="1" applyFill="1" applyAlignment="1">
      <alignment horizontal="center" wrapText="1"/>
    </xf>
    <xf numFmtId="0" fontId="0" fillId="4" borderId="0" xfId="0" applyFill="1"/>
    <xf numFmtId="49" fontId="1" fillId="5" borderId="0" xfId="0" applyNumberFormat="1" applyFont="1" applyFill="1" applyAlignment="1">
      <alignment horizontal="center" wrapText="1"/>
    </xf>
    <xf numFmtId="164" fontId="1" fillId="3" borderId="5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3" fillId="4" borderId="0" xfId="0" applyNumberFormat="1" applyFont="1" applyFill="1" applyAlignment="1">
      <alignment horizontal="center" wrapText="1"/>
    </xf>
    <xf numFmtId="164" fontId="0" fillId="0" borderId="0" xfId="0" applyNumberFormat="1" applyAlignment="1">
      <alignment wrapText="1"/>
    </xf>
    <xf numFmtId="2" fontId="0" fillId="0" borderId="0" xfId="0" applyNumberFormat="1" applyAlignment="1">
      <alignment horizontal="center" wrapText="1"/>
    </xf>
    <xf numFmtId="2" fontId="3" fillId="4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49" fontId="1" fillId="6" borderId="0" xfId="0" applyNumberFormat="1" applyFont="1" applyFill="1" applyAlignment="1">
      <alignment wrapText="1"/>
    </xf>
    <xf numFmtId="49" fontId="1" fillId="7" borderId="0" xfId="0" applyNumberFormat="1" applyFont="1" applyFill="1" applyAlignment="1">
      <alignment wrapText="1"/>
    </xf>
    <xf numFmtId="49" fontId="1" fillId="8" borderId="0" xfId="0" applyNumberFormat="1" applyFont="1" applyFill="1" applyAlignment="1">
      <alignment wrapText="1"/>
    </xf>
    <xf numFmtId="0" fontId="1" fillId="0" borderId="2" xfId="0" applyFont="1" applyBorder="1" applyAlignment="1">
      <alignment horizontal="center" wrapText="1"/>
    </xf>
    <xf numFmtId="49" fontId="0" fillId="0" borderId="0" xfId="0" applyNumberFormat="1"/>
    <xf numFmtId="0" fontId="0" fillId="8" borderId="0" xfId="0" applyFill="1" applyAlignment="1">
      <alignment wrapText="1"/>
    </xf>
    <xf numFmtId="0" fontId="4" fillId="0" borderId="0" xfId="0" applyFont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49" fontId="6" fillId="0" borderId="0" xfId="2" applyNumberFormat="1" applyAlignment="1">
      <alignment wrapText="1"/>
    </xf>
    <xf numFmtId="2" fontId="6" fillId="0" borderId="0" xfId="2" applyNumberFormat="1" applyAlignment="1">
      <alignment wrapText="1"/>
    </xf>
    <xf numFmtId="0" fontId="6" fillId="0" borderId="0" xfId="2"/>
    <xf numFmtId="0" fontId="0" fillId="10" borderId="0" xfId="0" applyFill="1" applyAlignment="1">
      <alignment wrapText="1"/>
    </xf>
    <xf numFmtId="2" fontId="0" fillId="10" borderId="0" xfId="0" applyNumberFormat="1" applyFill="1" applyAlignment="1">
      <alignment wrapText="1"/>
    </xf>
    <xf numFmtId="49" fontId="5" fillId="0" borderId="0" xfId="1" applyNumberFormat="1" applyFill="1" applyAlignment="1">
      <alignment wrapText="1"/>
    </xf>
  </cellXfs>
  <cellStyles count="3">
    <cellStyle name="Neutre" xfId="1" builtinId="28"/>
    <cellStyle name="Normal" xfId="0" builtinId="0"/>
    <cellStyle name="Normal 2" xfId="2" xr:uid="{9D802E49-582B-4A17-BCE5-F12F0CE0E6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DF685-B3FD-4199-9C8B-C749A8627B53}">
  <dimension ref="A1:AB128"/>
  <sheetViews>
    <sheetView workbookViewId="0">
      <pane xSplit="1" topLeftCell="B1" activePane="topRight" state="frozen"/>
      <selection pane="topRight" activeCell="U3" sqref="U3"/>
    </sheetView>
  </sheetViews>
  <sheetFormatPr baseColWidth="10" defaultRowHeight="15" x14ac:dyDescent="0.25"/>
  <cols>
    <col min="1" max="1" width="22.7109375" style="2"/>
    <col min="2" max="3" width="6.140625" style="3" customWidth="1"/>
    <col min="4" max="4" width="8.28515625" style="5" customWidth="1"/>
    <col min="5" max="5" width="10.140625" style="3" customWidth="1"/>
    <col min="6" max="6" width="19.140625" style="3" customWidth="1"/>
    <col min="7" max="10" width="22.7109375" style="3"/>
    <col min="11" max="12" width="22.7109375" style="28"/>
    <col min="13" max="21" width="22.7109375" style="3"/>
    <col min="22" max="22" width="16.140625" customWidth="1"/>
  </cols>
  <sheetData>
    <row r="1" spans="1:28" ht="345.75" thickBot="1" x14ac:dyDescent="0.3">
      <c r="A1" s="8" t="s">
        <v>101</v>
      </c>
      <c r="B1" s="9" t="s">
        <v>78</v>
      </c>
      <c r="C1" s="10" t="s">
        <v>79</v>
      </c>
      <c r="D1" s="11" t="s">
        <v>99</v>
      </c>
      <c r="E1" s="11" t="s">
        <v>100</v>
      </c>
      <c r="F1" s="12" t="s">
        <v>75</v>
      </c>
      <c r="G1" s="13" t="s">
        <v>109</v>
      </c>
      <c r="H1" s="14" t="s">
        <v>108</v>
      </c>
      <c r="I1" s="14" t="s">
        <v>82</v>
      </c>
      <c r="J1" s="14" t="s">
        <v>107</v>
      </c>
      <c r="K1" s="25" t="s">
        <v>106</v>
      </c>
      <c r="L1" s="25" t="s">
        <v>105</v>
      </c>
      <c r="M1" s="14" t="s">
        <v>110</v>
      </c>
      <c r="N1" s="14" t="s">
        <v>111</v>
      </c>
      <c r="O1" s="14" t="s">
        <v>112</v>
      </c>
      <c r="P1" s="15" t="s">
        <v>113</v>
      </c>
      <c r="Q1" s="14" t="s">
        <v>114</v>
      </c>
      <c r="R1" s="14" t="s">
        <v>115</v>
      </c>
      <c r="S1" s="14" t="s">
        <v>116</v>
      </c>
      <c r="T1" s="14" t="s">
        <v>117</v>
      </c>
      <c r="U1" s="16" t="s">
        <v>102</v>
      </c>
      <c r="V1" s="44" t="s">
        <v>174</v>
      </c>
      <c r="W1" s="45" t="s">
        <v>173</v>
      </c>
      <c r="X1" s="44" t="s">
        <v>172</v>
      </c>
      <c r="Y1" s="44" t="s">
        <v>171</v>
      </c>
      <c r="Z1" s="44" t="s">
        <v>170</v>
      </c>
      <c r="AA1" s="44" t="s">
        <v>169</v>
      </c>
      <c r="AB1" s="44" t="s">
        <v>168</v>
      </c>
    </row>
    <row r="2" spans="1:28" ht="45" x14ac:dyDescent="0.25">
      <c r="A2" s="18" t="s">
        <v>46</v>
      </c>
      <c r="B2" s="6">
        <v>32</v>
      </c>
      <c r="C2" s="7" t="s">
        <v>80</v>
      </c>
      <c r="D2" s="6">
        <v>72</v>
      </c>
      <c r="E2" s="6">
        <v>1.69</v>
      </c>
      <c r="F2" s="17">
        <f t="shared" ref="F2:F33" si="0">D2/((E2)^2)</f>
        <v>25.209201358495854</v>
      </c>
      <c r="G2" s="6">
        <v>2</v>
      </c>
      <c r="H2" s="6">
        <v>4.5</v>
      </c>
      <c r="I2" s="6">
        <v>24.5</v>
      </c>
      <c r="J2" s="6">
        <v>24</v>
      </c>
      <c r="K2" s="26" t="s">
        <v>127</v>
      </c>
      <c r="L2" s="26" t="s">
        <v>127</v>
      </c>
      <c r="M2" s="6">
        <v>2</v>
      </c>
      <c r="N2" s="29">
        <v>3</v>
      </c>
      <c r="O2" s="29">
        <v>3</v>
      </c>
      <c r="P2" s="29">
        <v>4</v>
      </c>
      <c r="Q2" s="29">
        <v>0</v>
      </c>
      <c r="R2" s="29">
        <v>4</v>
      </c>
      <c r="S2" s="29">
        <v>1</v>
      </c>
      <c r="T2" s="29">
        <v>1</v>
      </c>
      <c r="U2" s="29">
        <v>7</v>
      </c>
      <c r="V2" s="4" t="s">
        <v>165</v>
      </c>
      <c r="W2" s="39" t="s">
        <v>164</v>
      </c>
      <c r="X2">
        <v>0</v>
      </c>
      <c r="Y2">
        <v>1</v>
      </c>
      <c r="Z2" s="46" t="s">
        <v>157</v>
      </c>
      <c r="AA2">
        <v>8</v>
      </c>
      <c r="AB2">
        <v>7</v>
      </c>
    </row>
    <row r="3" spans="1:28" ht="30" x14ac:dyDescent="0.25">
      <c r="A3" s="18" t="s">
        <v>27</v>
      </c>
      <c r="B3" s="6">
        <v>31</v>
      </c>
      <c r="C3" s="7" t="s">
        <v>81</v>
      </c>
      <c r="D3" s="6">
        <v>65</v>
      </c>
      <c r="E3" s="6">
        <v>1.79</v>
      </c>
      <c r="F3" s="17">
        <f t="shared" si="0"/>
        <v>20.286507911738084</v>
      </c>
      <c r="G3" s="6">
        <v>3</v>
      </c>
      <c r="H3" s="6">
        <v>3.5</v>
      </c>
      <c r="I3" s="6">
        <v>25</v>
      </c>
      <c r="J3" s="6">
        <v>25</v>
      </c>
      <c r="K3" s="26" t="s">
        <v>134</v>
      </c>
      <c r="L3" s="26" t="s">
        <v>135</v>
      </c>
      <c r="M3" s="6">
        <v>4</v>
      </c>
      <c r="N3" s="29">
        <v>3</v>
      </c>
      <c r="O3" s="29">
        <v>3</v>
      </c>
      <c r="P3" s="29">
        <v>4</v>
      </c>
      <c r="Q3" s="29">
        <v>2</v>
      </c>
      <c r="R3" s="29">
        <v>2</v>
      </c>
      <c r="S3" s="29">
        <v>2</v>
      </c>
      <c r="T3" s="29">
        <v>2</v>
      </c>
      <c r="U3" s="29">
        <v>7</v>
      </c>
      <c r="V3" s="4" t="s">
        <v>167</v>
      </c>
      <c r="W3" s="39" t="s">
        <v>166</v>
      </c>
      <c r="X3">
        <v>0</v>
      </c>
      <c r="Y3">
        <v>1</v>
      </c>
      <c r="Z3" t="s">
        <v>157</v>
      </c>
      <c r="AA3">
        <v>8</v>
      </c>
      <c r="AB3">
        <v>7</v>
      </c>
    </row>
    <row r="4" spans="1:28" ht="30" x14ac:dyDescent="0.25">
      <c r="A4" s="18" t="s">
        <v>36</v>
      </c>
      <c r="B4" s="6">
        <v>25</v>
      </c>
      <c r="C4" s="7" t="s">
        <v>80</v>
      </c>
      <c r="D4" s="6">
        <v>63</v>
      </c>
      <c r="E4" s="6">
        <v>1.63</v>
      </c>
      <c r="F4" s="17">
        <f t="shared" si="0"/>
        <v>23.711844630960897</v>
      </c>
      <c r="G4" s="6">
        <v>5</v>
      </c>
      <c r="H4" s="6">
        <v>4</v>
      </c>
      <c r="I4" s="6">
        <v>23.7</v>
      </c>
      <c r="J4" s="6">
        <v>23</v>
      </c>
      <c r="K4" s="26" t="s">
        <v>128</v>
      </c>
      <c r="L4" s="26" t="s">
        <v>129</v>
      </c>
      <c r="M4" s="6">
        <v>8</v>
      </c>
      <c r="N4" s="29">
        <v>9</v>
      </c>
      <c r="O4" s="29">
        <v>8</v>
      </c>
      <c r="P4" s="29">
        <v>9</v>
      </c>
      <c r="Q4" s="29">
        <v>4</v>
      </c>
      <c r="R4" s="29">
        <v>5</v>
      </c>
      <c r="S4" s="29">
        <v>4</v>
      </c>
      <c r="T4" s="29">
        <v>4</v>
      </c>
      <c r="U4" s="29">
        <v>4</v>
      </c>
      <c r="V4" s="4" t="s">
        <v>165</v>
      </c>
      <c r="W4" s="39" t="s">
        <v>164</v>
      </c>
      <c r="X4">
        <v>0</v>
      </c>
      <c r="Y4">
        <v>1</v>
      </c>
      <c r="Z4" s="4" t="s">
        <v>163</v>
      </c>
      <c r="AA4">
        <v>3</v>
      </c>
      <c r="AB4">
        <v>3</v>
      </c>
    </row>
    <row r="5" spans="1:28" ht="30" x14ac:dyDescent="0.25">
      <c r="A5" s="18" t="s">
        <v>70</v>
      </c>
      <c r="B5" s="6">
        <v>29</v>
      </c>
      <c r="C5" s="7" t="s">
        <v>81</v>
      </c>
      <c r="D5" s="6">
        <v>65</v>
      </c>
      <c r="E5" s="6">
        <v>1.72</v>
      </c>
      <c r="F5" s="6">
        <f t="shared" si="0"/>
        <v>21.971335857220122</v>
      </c>
      <c r="G5" s="6">
        <v>2</v>
      </c>
      <c r="H5" s="6">
        <v>2</v>
      </c>
      <c r="I5" s="7" t="s">
        <v>97</v>
      </c>
      <c r="J5" s="6">
        <v>26</v>
      </c>
      <c r="K5" s="26" t="s">
        <v>135</v>
      </c>
      <c r="L5" s="26" t="s">
        <v>135</v>
      </c>
      <c r="M5" s="6">
        <v>3</v>
      </c>
      <c r="N5" s="29">
        <v>1</v>
      </c>
      <c r="O5" s="29">
        <v>3</v>
      </c>
      <c r="P5" s="29">
        <v>4</v>
      </c>
      <c r="Q5" s="29">
        <v>3</v>
      </c>
      <c r="R5" s="29">
        <v>1</v>
      </c>
      <c r="S5" s="29">
        <v>3</v>
      </c>
      <c r="T5" s="29">
        <v>2</v>
      </c>
      <c r="U5" s="29">
        <v>4</v>
      </c>
      <c r="V5" s="4" t="s">
        <v>162</v>
      </c>
      <c r="W5" s="39" t="s">
        <v>161</v>
      </c>
      <c r="X5">
        <v>1</v>
      </c>
      <c r="Y5">
        <v>0</v>
      </c>
      <c r="Z5" t="s">
        <v>160</v>
      </c>
      <c r="AA5">
        <v>12</v>
      </c>
      <c r="AB5">
        <v>8</v>
      </c>
    </row>
    <row r="6" spans="1:28" ht="45" x14ac:dyDescent="0.25">
      <c r="A6" s="18" t="s">
        <v>76</v>
      </c>
      <c r="B6" s="6">
        <v>27</v>
      </c>
      <c r="C6" s="7" t="s">
        <v>80</v>
      </c>
      <c r="D6" s="6">
        <v>65</v>
      </c>
      <c r="E6" s="6">
        <v>1.65</v>
      </c>
      <c r="F6" s="17">
        <f t="shared" si="0"/>
        <v>23.875114784205696</v>
      </c>
      <c r="G6" s="6">
        <v>4.5</v>
      </c>
      <c r="H6" s="6">
        <v>4</v>
      </c>
      <c r="I6" s="6">
        <v>24.6</v>
      </c>
      <c r="J6" s="6">
        <v>24.5</v>
      </c>
      <c r="K6" s="26" t="s">
        <v>127</v>
      </c>
      <c r="L6" s="26" t="s">
        <v>127</v>
      </c>
      <c r="M6" s="6">
        <v>0</v>
      </c>
      <c r="N6" s="29">
        <v>1</v>
      </c>
      <c r="O6" s="29">
        <v>4</v>
      </c>
      <c r="P6" s="29">
        <v>8</v>
      </c>
      <c r="Q6" s="29">
        <v>3</v>
      </c>
      <c r="R6" s="29">
        <v>3</v>
      </c>
      <c r="S6" s="29">
        <v>3</v>
      </c>
      <c r="T6" s="29">
        <v>3</v>
      </c>
      <c r="U6" s="29">
        <v>7</v>
      </c>
      <c r="V6" s="4" t="s">
        <v>159</v>
      </c>
      <c r="W6" s="39" t="s">
        <v>158</v>
      </c>
      <c r="X6">
        <v>0</v>
      </c>
      <c r="Y6">
        <v>2</v>
      </c>
      <c r="Z6" s="4" t="s">
        <v>157</v>
      </c>
      <c r="AA6">
        <v>8</v>
      </c>
      <c r="AB6">
        <v>7</v>
      </c>
    </row>
    <row r="7" spans="1:28" ht="30" x14ac:dyDescent="0.25">
      <c r="A7" s="18" t="s">
        <v>23</v>
      </c>
      <c r="B7" s="6">
        <v>28</v>
      </c>
      <c r="C7" s="7" t="s">
        <v>80</v>
      </c>
      <c r="D7" s="6">
        <v>67</v>
      </c>
      <c r="E7" s="6">
        <v>1.65</v>
      </c>
      <c r="F7" s="17">
        <f t="shared" si="0"/>
        <v>24.609733700642796</v>
      </c>
      <c r="G7" s="6">
        <v>6</v>
      </c>
      <c r="H7" s="6">
        <v>10</v>
      </c>
      <c r="I7" s="6">
        <v>23.5</v>
      </c>
      <c r="J7" s="6">
        <v>23</v>
      </c>
      <c r="K7" s="26" t="s">
        <v>129</v>
      </c>
      <c r="L7" s="26" t="s">
        <v>129</v>
      </c>
      <c r="M7" s="6">
        <v>0</v>
      </c>
      <c r="N7" s="29">
        <v>1</v>
      </c>
      <c r="O7" s="29">
        <v>2</v>
      </c>
      <c r="P7" s="29">
        <v>3</v>
      </c>
      <c r="Q7" s="29">
        <v>1</v>
      </c>
      <c r="R7" s="29">
        <v>2</v>
      </c>
      <c r="S7" s="29">
        <v>3</v>
      </c>
      <c r="T7" s="29">
        <v>3</v>
      </c>
      <c r="U7" s="29">
        <v>5</v>
      </c>
      <c r="V7" s="4" t="s">
        <v>165</v>
      </c>
      <c r="W7" s="39" t="s">
        <v>164</v>
      </c>
      <c r="X7">
        <v>0</v>
      </c>
      <c r="Y7">
        <v>1</v>
      </c>
      <c r="Z7" t="s">
        <v>157</v>
      </c>
      <c r="AA7">
        <v>8</v>
      </c>
      <c r="AB7">
        <v>7</v>
      </c>
    </row>
    <row r="8" spans="1:28" ht="30" x14ac:dyDescent="0.25">
      <c r="A8" s="18" t="s">
        <v>25</v>
      </c>
      <c r="B8" s="6">
        <v>31</v>
      </c>
      <c r="C8" s="7" t="s">
        <v>80</v>
      </c>
      <c r="D8" s="6">
        <v>56</v>
      </c>
      <c r="E8" s="6">
        <v>1.62</v>
      </c>
      <c r="F8" s="17">
        <f t="shared" si="0"/>
        <v>21.338210638622158</v>
      </c>
      <c r="G8" s="6">
        <v>2.5</v>
      </c>
      <c r="H8" s="6">
        <v>3.5</v>
      </c>
      <c r="I8" s="6">
        <v>22</v>
      </c>
      <c r="J8" s="6">
        <v>21.5</v>
      </c>
      <c r="K8" s="26" t="s">
        <v>135</v>
      </c>
      <c r="L8" s="26" t="s">
        <v>127</v>
      </c>
      <c r="M8" s="6">
        <v>1</v>
      </c>
      <c r="N8" s="29">
        <v>0</v>
      </c>
      <c r="O8" s="29">
        <v>0</v>
      </c>
      <c r="P8" s="29">
        <v>3</v>
      </c>
      <c r="Q8" s="29">
        <v>2</v>
      </c>
      <c r="R8" s="29">
        <v>0</v>
      </c>
      <c r="S8" s="29">
        <v>0</v>
      </c>
      <c r="T8" s="29">
        <v>0</v>
      </c>
      <c r="U8" s="29">
        <v>7</v>
      </c>
      <c r="V8" s="4" t="s">
        <v>159</v>
      </c>
      <c r="W8" s="39" t="s">
        <v>158</v>
      </c>
      <c r="X8">
        <v>1</v>
      </c>
      <c r="Y8">
        <v>0</v>
      </c>
      <c r="Z8" t="s">
        <v>163</v>
      </c>
      <c r="AA8">
        <v>3</v>
      </c>
      <c r="AB8">
        <v>3</v>
      </c>
    </row>
    <row r="9" spans="1:28" x14ac:dyDescent="0.25">
      <c r="A9" s="18" t="s">
        <v>103</v>
      </c>
      <c r="B9" s="6">
        <v>32</v>
      </c>
      <c r="C9" s="7" t="s">
        <v>80</v>
      </c>
      <c r="D9" s="6">
        <v>58</v>
      </c>
      <c r="E9" s="6">
        <v>1.63</v>
      </c>
      <c r="F9" s="6">
        <f t="shared" si="0"/>
        <v>21.829952199932254</v>
      </c>
      <c r="G9" s="6">
        <v>3</v>
      </c>
      <c r="H9" s="6">
        <v>5.5</v>
      </c>
      <c r="I9" s="6">
        <v>22.5</v>
      </c>
      <c r="J9" s="6">
        <v>22</v>
      </c>
      <c r="K9" s="26" t="s">
        <v>118</v>
      </c>
      <c r="L9" s="26" t="s">
        <v>119</v>
      </c>
      <c r="M9" s="29">
        <v>2</v>
      </c>
      <c r="N9" s="29">
        <v>1</v>
      </c>
      <c r="O9" s="29">
        <v>0</v>
      </c>
      <c r="P9" s="29">
        <v>3</v>
      </c>
      <c r="Q9" s="29">
        <v>0</v>
      </c>
      <c r="R9" s="29">
        <v>0</v>
      </c>
      <c r="S9" s="29">
        <v>0</v>
      </c>
      <c r="T9" s="29">
        <v>1</v>
      </c>
      <c r="U9" s="29">
        <v>9</v>
      </c>
      <c r="V9" t="s">
        <v>175</v>
      </c>
      <c r="W9" s="40">
        <v>120000</v>
      </c>
      <c r="X9">
        <v>0</v>
      </c>
      <c r="Y9">
        <v>1</v>
      </c>
      <c r="Z9" t="s">
        <v>157</v>
      </c>
      <c r="AA9">
        <v>8</v>
      </c>
      <c r="AB9">
        <v>7</v>
      </c>
    </row>
    <row r="10" spans="1:28" x14ac:dyDescent="0.25">
      <c r="A10" s="18" t="s">
        <v>104</v>
      </c>
      <c r="B10" s="6">
        <v>28</v>
      </c>
      <c r="C10" s="7" t="s">
        <v>80</v>
      </c>
      <c r="D10" s="6">
        <v>54</v>
      </c>
      <c r="E10" s="6">
        <v>1.63</v>
      </c>
      <c r="F10" s="6">
        <f t="shared" si="0"/>
        <v>20.324438255109339</v>
      </c>
      <c r="G10" s="6">
        <v>2.5</v>
      </c>
      <c r="H10" s="6">
        <v>2.5</v>
      </c>
      <c r="I10" s="6">
        <v>22.3</v>
      </c>
      <c r="J10" s="6">
        <v>23</v>
      </c>
      <c r="K10" s="26" t="s">
        <v>119</v>
      </c>
      <c r="L10" s="26" t="s">
        <v>120</v>
      </c>
      <c r="M10" s="29">
        <v>2</v>
      </c>
      <c r="N10" s="29">
        <v>1</v>
      </c>
      <c r="O10" s="29">
        <v>1</v>
      </c>
      <c r="P10" s="29">
        <v>3</v>
      </c>
      <c r="Q10" s="29">
        <v>1</v>
      </c>
      <c r="R10" s="29">
        <v>0</v>
      </c>
      <c r="S10" s="29">
        <v>1</v>
      </c>
      <c r="T10" s="29">
        <v>2</v>
      </c>
      <c r="U10" s="29">
        <v>8</v>
      </c>
      <c r="V10" t="s">
        <v>167</v>
      </c>
      <c r="W10" s="40">
        <v>60000</v>
      </c>
      <c r="X10">
        <v>1</v>
      </c>
      <c r="Y10">
        <v>1</v>
      </c>
      <c r="Z10" t="s">
        <v>157</v>
      </c>
      <c r="AA10">
        <v>8</v>
      </c>
      <c r="AB10">
        <v>7</v>
      </c>
    </row>
    <row r="11" spans="1:28" ht="30" x14ac:dyDescent="0.25">
      <c r="A11" s="18" t="s">
        <v>62</v>
      </c>
      <c r="B11" s="6">
        <v>31</v>
      </c>
      <c r="C11" s="7" t="s">
        <v>81</v>
      </c>
      <c r="D11" s="6">
        <v>85</v>
      </c>
      <c r="E11" s="6">
        <v>1.8</v>
      </c>
      <c r="F11" s="6">
        <f t="shared" si="0"/>
        <v>26.234567901234566</v>
      </c>
      <c r="G11" s="6">
        <v>4.5</v>
      </c>
      <c r="H11" s="6">
        <v>4.5</v>
      </c>
      <c r="I11" s="6">
        <v>28.8</v>
      </c>
      <c r="J11" s="6">
        <v>27</v>
      </c>
      <c r="K11" s="26" t="s">
        <v>136</v>
      </c>
      <c r="L11" s="26" t="s">
        <v>130</v>
      </c>
      <c r="M11" s="6">
        <v>0</v>
      </c>
      <c r="N11" s="29">
        <v>1</v>
      </c>
      <c r="O11" s="29">
        <v>1</v>
      </c>
      <c r="P11" s="29">
        <v>1</v>
      </c>
      <c r="Q11" s="29">
        <v>0</v>
      </c>
      <c r="R11" s="29">
        <v>0</v>
      </c>
      <c r="S11" s="29">
        <v>0</v>
      </c>
      <c r="T11" s="29">
        <v>0</v>
      </c>
      <c r="U11" s="29">
        <v>5</v>
      </c>
      <c r="V11" s="4" t="s">
        <v>175</v>
      </c>
      <c r="W11" s="39" t="s">
        <v>176</v>
      </c>
      <c r="X11">
        <v>1</v>
      </c>
      <c r="Y11">
        <v>3</v>
      </c>
      <c r="Z11" s="4" t="s">
        <v>163</v>
      </c>
      <c r="AA11">
        <v>3</v>
      </c>
      <c r="AB11">
        <v>3</v>
      </c>
    </row>
    <row r="12" spans="1:28" ht="45" x14ac:dyDescent="0.25">
      <c r="A12" s="18" t="s">
        <v>38</v>
      </c>
      <c r="B12" s="6">
        <v>25</v>
      </c>
      <c r="C12" s="7" t="s">
        <v>80</v>
      </c>
      <c r="D12" s="6">
        <v>57</v>
      </c>
      <c r="E12" s="6">
        <v>1.64</v>
      </c>
      <c r="F12" s="17">
        <f t="shared" si="0"/>
        <v>21.192742415229034</v>
      </c>
      <c r="G12" s="6">
        <v>2.5</v>
      </c>
      <c r="H12" s="6">
        <v>3.5</v>
      </c>
      <c r="I12" s="6">
        <v>22</v>
      </c>
      <c r="J12" s="6">
        <v>23</v>
      </c>
      <c r="K12" s="26" t="s">
        <v>135</v>
      </c>
      <c r="L12" s="26" t="s">
        <v>135</v>
      </c>
      <c r="M12" s="6">
        <v>3</v>
      </c>
      <c r="N12" s="29">
        <v>1</v>
      </c>
      <c r="O12" s="29">
        <v>1</v>
      </c>
      <c r="P12" s="29">
        <v>2</v>
      </c>
      <c r="Q12" s="29">
        <v>1</v>
      </c>
      <c r="R12" s="29">
        <v>0</v>
      </c>
      <c r="S12" s="29">
        <v>0</v>
      </c>
      <c r="T12" s="29">
        <v>1</v>
      </c>
      <c r="U12" s="29">
        <v>4</v>
      </c>
      <c r="V12" s="4" t="s">
        <v>177</v>
      </c>
      <c r="W12" s="39" t="s">
        <v>178</v>
      </c>
      <c r="X12">
        <v>0</v>
      </c>
      <c r="Y12">
        <v>4</v>
      </c>
      <c r="Z12" s="4" t="s">
        <v>157</v>
      </c>
      <c r="AA12">
        <v>8</v>
      </c>
      <c r="AB12">
        <v>7</v>
      </c>
    </row>
    <row r="13" spans="1:28" ht="30" x14ac:dyDescent="0.25">
      <c r="A13" s="18" t="s">
        <v>11</v>
      </c>
      <c r="B13" s="6">
        <v>36</v>
      </c>
      <c r="C13" s="7" t="s">
        <v>81</v>
      </c>
      <c r="D13" s="6">
        <v>61</v>
      </c>
      <c r="E13" s="6">
        <v>1.74</v>
      </c>
      <c r="F13" s="17">
        <f t="shared" si="0"/>
        <v>20.147971991015986</v>
      </c>
      <c r="G13" s="6">
        <v>3</v>
      </c>
      <c r="H13" s="6">
        <v>2.5</v>
      </c>
      <c r="I13" s="6">
        <v>25.5</v>
      </c>
      <c r="J13" s="6">
        <v>25</v>
      </c>
      <c r="K13" s="26" t="s">
        <v>77</v>
      </c>
      <c r="L13" s="26" t="s">
        <v>77</v>
      </c>
      <c r="M13" s="6">
        <v>2</v>
      </c>
      <c r="N13" s="29"/>
      <c r="O13" s="29"/>
      <c r="P13" s="29"/>
      <c r="Q13" s="29" t="s">
        <v>77</v>
      </c>
      <c r="R13" s="29" t="s">
        <v>77</v>
      </c>
      <c r="S13" s="29" t="s">
        <v>77</v>
      </c>
      <c r="T13" s="29" t="s">
        <v>77</v>
      </c>
      <c r="U13" s="29" t="s">
        <v>77</v>
      </c>
      <c r="V13" s="4" t="s">
        <v>165</v>
      </c>
      <c r="W13" s="39" t="s">
        <v>164</v>
      </c>
      <c r="X13">
        <v>1</v>
      </c>
      <c r="Y13">
        <v>1</v>
      </c>
      <c r="Z13" t="s">
        <v>157</v>
      </c>
      <c r="AA13">
        <v>8</v>
      </c>
      <c r="AB13">
        <v>7</v>
      </c>
    </row>
    <row r="14" spans="1:28" ht="45" x14ac:dyDescent="0.25">
      <c r="A14" s="18" t="s">
        <v>44</v>
      </c>
      <c r="B14" s="6">
        <v>29</v>
      </c>
      <c r="C14" s="7" t="s">
        <v>80</v>
      </c>
      <c r="D14" s="6">
        <v>85</v>
      </c>
      <c r="E14" s="6">
        <v>1.7</v>
      </c>
      <c r="F14" s="17">
        <f t="shared" si="0"/>
        <v>29.411764705882355</v>
      </c>
      <c r="G14" s="6">
        <v>2.5</v>
      </c>
      <c r="H14" s="6">
        <v>5.5</v>
      </c>
      <c r="I14" s="6">
        <v>26.5</v>
      </c>
      <c r="J14" s="6">
        <v>23</v>
      </c>
      <c r="K14" s="26" t="s">
        <v>127</v>
      </c>
      <c r="L14" s="26" t="s">
        <v>136</v>
      </c>
      <c r="M14" s="6">
        <v>1</v>
      </c>
      <c r="N14" s="29">
        <v>4</v>
      </c>
      <c r="O14" s="29">
        <v>4</v>
      </c>
      <c r="P14" s="29">
        <v>6</v>
      </c>
      <c r="Q14" s="29">
        <v>2</v>
      </c>
      <c r="R14" s="29">
        <v>2</v>
      </c>
      <c r="S14" s="29">
        <v>2</v>
      </c>
      <c r="T14" s="29">
        <v>3</v>
      </c>
      <c r="U14" s="29">
        <v>5</v>
      </c>
      <c r="V14" s="4" t="s">
        <v>159</v>
      </c>
      <c r="W14" s="39" t="s">
        <v>158</v>
      </c>
      <c r="X14">
        <v>0</v>
      </c>
      <c r="Y14">
        <v>2</v>
      </c>
      <c r="Z14" s="4" t="s">
        <v>157</v>
      </c>
      <c r="AA14">
        <v>8</v>
      </c>
      <c r="AB14">
        <v>7</v>
      </c>
    </row>
    <row r="15" spans="1:28" x14ac:dyDescent="0.25">
      <c r="A15" s="18" t="s">
        <v>73</v>
      </c>
      <c r="B15" s="6">
        <v>35</v>
      </c>
      <c r="C15" s="7" t="s">
        <v>80</v>
      </c>
      <c r="D15" s="6">
        <v>69</v>
      </c>
      <c r="E15" s="6">
        <v>1.78</v>
      </c>
      <c r="F15" s="6">
        <f t="shared" si="0"/>
        <v>21.777553339224845</v>
      </c>
      <c r="G15" s="6">
        <v>4.5</v>
      </c>
      <c r="H15" s="6">
        <v>4.5</v>
      </c>
      <c r="I15" s="6">
        <v>22.6</v>
      </c>
      <c r="J15" s="6">
        <v>25.8</v>
      </c>
      <c r="K15" s="26" t="s">
        <v>119</v>
      </c>
      <c r="L15" s="26" t="s">
        <v>121</v>
      </c>
      <c r="M15" s="6">
        <v>4</v>
      </c>
      <c r="N15" s="29">
        <v>4</v>
      </c>
      <c r="O15" s="29">
        <v>3</v>
      </c>
      <c r="P15" s="29">
        <v>6</v>
      </c>
      <c r="Q15" s="29">
        <v>5</v>
      </c>
      <c r="R15" s="29">
        <v>5</v>
      </c>
      <c r="S15" s="29">
        <v>5</v>
      </c>
      <c r="T15" s="29">
        <v>5</v>
      </c>
      <c r="U15" s="29">
        <v>7</v>
      </c>
      <c r="V15" t="s">
        <v>165</v>
      </c>
      <c r="W15" s="40">
        <v>40000</v>
      </c>
      <c r="X15">
        <v>0</v>
      </c>
      <c r="Y15">
        <v>0</v>
      </c>
      <c r="Z15" t="s">
        <v>160</v>
      </c>
      <c r="AA15">
        <v>12</v>
      </c>
      <c r="AB15">
        <v>8</v>
      </c>
    </row>
    <row r="16" spans="1:28" ht="30" x14ac:dyDescent="0.25">
      <c r="A16" s="18" t="s">
        <v>18</v>
      </c>
      <c r="B16" s="6">
        <v>28</v>
      </c>
      <c r="C16" s="7" t="s">
        <v>81</v>
      </c>
      <c r="D16" s="6">
        <v>71</v>
      </c>
      <c r="E16" s="6">
        <v>1.87</v>
      </c>
      <c r="F16" s="17">
        <f t="shared" si="0"/>
        <v>20.303697560696612</v>
      </c>
      <c r="G16" s="6">
        <v>2</v>
      </c>
      <c r="H16" s="6">
        <v>2.5</v>
      </c>
      <c r="I16" s="6">
        <v>27</v>
      </c>
      <c r="J16" s="6">
        <v>28</v>
      </c>
      <c r="K16" s="26" t="s">
        <v>131</v>
      </c>
      <c r="L16" s="26" t="s">
        <v>129</v>
      </c>
      <c r="M16" s="6">
        <v>5</v>
      </c>
      <c r="N16" s="29">
        <v>7</v>
      </c>
      <c r="O16" s="29">
        <v>4</v>
      </c>
      <c r="P16" s="29">
        <v>6</v>
      </c>
      <c r="Q16" s="29">
        <v>0</v>
      </c>
      <c r="R16" s="29">
        <v>1</v>
      </c>
      <c r="S16" s="29">
        <v>0</v>
      </c>
      <c r="T16" s="29">
        <v>0</v>
      </c>
      <c r="U16" s="29">
        <v>4</v>
      </c>
      <c r="V16" s="4" t="s">
        <v>165</v>
      </c>
      <c r="W16" s="39" t="s">
        <v>164</v>
      </c>
      <c r="X16">
        <v>0</v>
      </c>
      <c r="Y16">
        <v>0</v>
      </c>
      <c r="Z16" t="s">
        <v>157</v>
      </c>
      <c r="AA16">
        <v>8</v>
      </c>
      <c r="AB16">
        <v>7</v>
      </c>
    </row>
    <row r="17" spans="1:28" ht="30" x14ac:dyDescent="0.25">
      <c r="A17" s="18" t="s">
        <v>49</v>
      </c>
      <c r="B17" s="6">
        <v>39</v>
      </c>
      <c r="C17" s="7" t="s">
        <v>81</v>
      </c>
      <c r="D17" s="6">
        <v>104</v>
      </c>
      <c r="E17" s="6">
        <v>1.8</v>
      </c>
      <c r="F17" s="6">
        <f t="shared" si="0"/>
        <v>32.098765432098766</v>
      </c>
      <c r="G17" s="6">
        <v>6</v>
      </c>
      <c r="H17" s="6">
        <v>5</v>
      </c>
      <c r="I17" s="6">
        <v>29.5</v>
      </c>
      <c r="J17" s="6">
        <v>26.5</v>
      </c>
      <c r="K17" s="26" t="s">
        <v>137</v>
      </c>
      <c r="L17" s="26" t="s">
        <v>135</v>
      </c>
      <c r="M17" s="6">
        <v>6</v>
      </c>
      <c r="N17" s="29">
        <v>7</v>
      </c>
      <c r="O17" s="29">
        <v>6</v>
      </c>
      <c r="P17" s="29">
        <v>7</v>
      </c>
      <c r="Q17" s="29">
        <v>1</v>
      </c>
      <c r="R17" s="29">
        <v>2</v>
      </c>
      <c r="S17" s="29">
        <v>1</v>
      </c>
      <c r="T17" s="29">
        <v>1</v>
      </c>
      <c r="U17" s="29">
        <v>5</v>
      </c>
      <c r="V17" s="4" t="s">
        <v>162</v>
      </c>
      <c r="W17" s="39" t="s">
        <v>161</v>
      </c>
      <c r="X17">
        <v>2</v>
      </c>
      <c r="Y17">
        <v>2</v>
      </c>
      <c r="Z17" s="46" t="s">
        <v>163</v>
      </c>
      <c r="AA17">
        <v>3</v>
      </c>
      <c r="AB17">
        <v>3</v>
      </c>
    </row>
    <row r="18" spans="1:28" ht="30" x14ac:dyDescent="0.25">
      <c r="A18" s="18" t="s">
        <v>28</v>
      </c>
      <c r="B18" s="6">
        <v>39</v>
      </c>
      <c r="C18" s="7" t="s">
        <v>81</v>
      </c>
      <c r="D18" s="6">
        <v>66</v>
      </c>
      <c r="E18" s="6">
        <v>1.74</v>
      </c>
      <c r="F18" s="17">
        <f t="shared" si="0"/>
        <v>21.799445105033691</v>
      </c>
      <c r="G18" s="6">
        <v>3</v>
      </c>
      <c r="H18" s="6">
        <v>4</v>
      </c>
      <c r="I18" s="6">
        <v>24</v>
      </c>
      <c r="J18" s="6">
        <v>25</v>
      </c>
      <c r="K18" s="26" t="s">
        <v>127</v>
      </c>
      <c r="L18" s="26" t="s">
        <v>135</v>
      </c>
      <c r="M18" s="6">
        <v>2</v>
      </c>
      <c r="N18" s="29">
        <v>3</v>
      </c>
      <c r="O18" s="29">
        <v>2</v>
      </c>
      <c r="P18" s="29">
        <v>2</v>
      </c>
      <c r="Q18" s="29">
        <v>1</v>
      </c>
      <c r="R18" s="29">
        <v>0</v>
      </c>
      <c r="S18" s="29">
        <v>2</v>
      </c>
      <c r="T18" s="29">
        <v>0</v>
      </c>
      <c r="U18" s="29">
        <v>1</v>
      </c>
      <c r="V18" s="4" t="s">
        <v>159</v>
      </c>
      <c r="W18" s="39" t="s">
        <v>158</v>
      </c>
      <c r="X18">
        <v>0</v>
      </c>
      <c r="Y18">
        <v>0</v>
      </c>
      <c r="Z18" t="s">
        <v>163</v>
      </c>
      <c r="AA18">
        <v>3</v>
      </c>
      <c r="AB18">
        <v>3</v>
      </c>
    </row>
    <row r="19" spans="1:28" ht="30" x14ac:dyDescent="0.25">
      <c r="A19" s="18" t="s">
        <v>69</v>
      </c>
      <c r="B19" s="6">
        <v>25</v>
      </c>
      <c r="C19" s="7" t="s">
        <v>80</v>
      </c>
      <c r="D19" s="6">
        <v>69</v>
      </c>
      <c r="E19" s="6">
        <v>1.71</v>
      </c>
      <c r="F19" s="6">
        <f t="shared" si="0"/>
        <v>23.59700420642249</v>
      </c>
      <c r="G19" s="7" t="s">
        <v>96</v>
      </c>
      <c r="H19" s="7" t="s">
        <v>94</v>
      </c>
      <c r="I19" s="6">
        <v>23</v>
      </c>
      <c r="J19" s="6">
        <v>25</v>
      </c>
      <c r="K19" s="26" t="s">
        <v>130</v>
      </c>
      <c r="L19" s="26" t="s">
        <v>127</v>
      </c>
      <c r="M19" s="6">
        <v>5</v>
      </c>
      <c r="N19" s="29">
        <v>3</v>
      </c>
      <c r="O19" s="29">
        <v>5</v>
      </c>
      <c r="P19" s="29">
        <v>7</v>
      </c>
      <c r="Q19" s="29">
        <v>0</v>
      </c>
      <c r="R19" s="29">
        <v>0</v>
      </c>
      <c r="S19" s="29">
        <v>0</v>
      </c>
      <c r="T19" s="29">
        <v>0</v>
      </c>
      <c r="U19" s="29">
        <v>5</v>
      </c>
      <c r="V19" s="4" t="s">
        <v>167</v>
      </c>
      <c r="W19" s="39" t="s">
        <v>166</v>
      </c>
      <c r="X19">
        <v>0</v>
      </c>
      <c r="Y19">
        <v>0</v>
      </c>
      <c r="Z19" t="s">
        <v>157</v>
      </c>
      <c r="AA19">
        <v>8</v>
      </c>
      <c r="AB19">
        <v>7</v>
      </c>
    </row>
    <row r="20" spans="1:28" ht="75" x14ac:dyDescent="0.25">
      <c r="A20" s="18" t="s">
        <v>56</v>
      </c>
      <c r="B20" s="6">
        <v>30</v>
      </c>
      <c r="C20" s="7" t="s">
        <v>80</v>
      </c>
      <c r="D20" s="6">
        <v>55</v>
      </c>
      <c r="E20" s="6">
        <v>1.69</v>
      </c>
      <c r="F20" s="6">
        <f t="shared" si="0"/>
        <v>19.257028815517668</v>
      </c>
      <c r="G20" s="6">
        <v>1</v>
      </c>
      <c r="H20" s="6">
        <v>3.5</v>
      </c>
      <c r="I20" s="6">
        <v>21.5</v>
      </c>
      <c r="J20" s="6">
        <v>24</v>
      </c>
      <c r="K20" s="26" t="s">
        <v>132</v>
      </c>
      <c r="L20" s="26" t="s">
        <v>130</v>
      </c>
      <c r="M20" s="6">
        <v>3</v>
      </c>
      <c r="N20" s="29">
        <v>0</v>
      </c>
      <c r="O20" s="29">
        <v>0</v>
      </c>
      <c r="P20" s="29">
        <v>1</v>
      </c>
      <c r="Q20" s="29">
        <v>3</v>
      </c>
      <c r="R20" s="29">
        <v>1</v>
      </c>
      <c r="S20" s="29">
        <v>1</v>
      </c>
      <c r="T20" s="29">
        <v>2</v>
      </c>
      <c r="U20" s="29">
        <v>5</v>
      </c>
      <c r="V20" s="4" t="s">
        <v>159</v>
      </c>
      <c r="W20" s="39" t="s">
        <v>158</v>
      </c>
      <c r="X20">
        <v>0</v>
      </c>
      <c r="Y20">
        <v>0</v>
      </c>
      <c r="Z20" s="4" t="s">
        <v>179</v>
      </c>
      <c r="AA20">
        <v>6</v>
      </c>
      <c r="AB20">
        <v>5</v>
      </c>
    </row>
    <row r="21" spans="1:28" s="23" customFormat="1" x14ac:dyDescent="0.25">
      <c r="A21" s="20" t="s">
        <v>1</v>
      </c>
      <c r="B21" s="21">
        <v>26</v>
      </c>
      <c r="C21" s="22" t="s">
        <v>81</v>
      </c>
      <c r="D21" s="21">
        <v>83</v>
      </c>
      <c r="E21" s="21">
        <v>1.69</v>
      </c>
      <c r="F21" s="21">
        <f t="shared" si="0"/>
        <v>29.060607121599386</v>
      </c>
      <c r="G21" s="21">
        <v>4</v>
      </c>
      <c r="H21" s="21">
        <v>5</v>
      </c>
      <c r="I21" s="21">
        <v>28</v>
      </c>
      <c r="J21" s="21">
        <v>24</v>
      </c>
      <c r="K21" s="27" t="s">
        <v>77</v>
      </c>
      <c r="L21" s="27" t="s">
        <v>77</v>
      </c>
      <c r="M21" s="30" t="s">
        <v>122</v>
      </c>
      <c r="N21" s="30" t="s">
        <v>123</v>
      </c>
      <c r="O21" s="30" t="s">
        <v>124</v>
      </c>
      <c r="P21" s="30" t="s">
        <v>125</v>
      </c>
      <c r="Q21" s="30" t="s">
        <v>77</v>
      </c>
      <c r="R21" s="30" t="s">
        <v>77</v>
      </c>
      <c r="S21" s="30" t="s">
        <v>77</v>
      </c>
      <c r="T21" s="30" t="s">
        <v>77</v>
      </c>
      <c r="U21" s="30" t="s">
        <v>83</v>
      </c>
    </row>
    <row r="22" spans="1:28" ht="30" x14ac:dyDescent="0.25">
      <c r="A22" s="18" t="s">
        <v>32</v>
      </c>
      <c r="B22" s="6">
        <v>28</v>
      </c>
      <c r="C22" s="7" t="s">
        <v>80</v>
      </c>
      <c r="D22" s="6">
        <v>60</v>
      </c>
      <c r="E22" s="6">
        <v>1.7</v>
      </c>
      <c r="F22" s="17">
        <f t="shared" si="0"/>
        <v>20.761245674740486</v>
      </c>
      <c r="G22" s="6">
        <v>3</v>
      </c>
      <c r="H22" s="6">
        <v>3.5</v>
      </c>
      <c r="I22" s="6">
        <v>22.9</v>
      </c>
      <c r="J22" s="6">
        <v>25</v>
      </c>
      <c r="K22" s="26" t="s">
        <v>127</v>
      </c>
      <c r="L22" s="26" t="s">
        <v>136</v>
      </c>
      <c r="M22" s="6">
        <v>0</v>
      </c>
      <c r="N22" s="29">
        <v>0</v>
      </c>
      <c r="O22" s="29">
        <v>1</v>
      </c>
      <c r="P22" s="29">
        <v>6</v>
      </c>
      <c r="Q22" s="29">
        <v>1</v>
      </c>
      <c r="R22" s="29">
        <v>1</v>
      </c>
      <c r="S22" s="29">
        <v>1</v>
      </c>
      <c r="T22" s="29">
        <v>2</v>
      </c>
      <c r="U22" s="29">
        <v>7</v>
      </c>
      <c r="V22" s="4" t="s">
        <v>159</v>
      </c>
      <c r="W22" s="39" t="s">
        <v>158</v>
      </c>
      <c r="X22">
        <v>0</v>
      </c>
      <c r="Y22">
        <v>0</v>
      </c>
      <c r="Z22" t="s">
        <v>179</v>
      </c>
      <c r="AA22">
        <v>6</v>
      </c>
      <c r="AB22">
        <v>5</v>
      </c>
    </row>
    <row r="23" spans="1:28" ht="30" x14ac:dyDescent="0.25">
      <c r="A23" s="24" t="s">
        <v>14</v>
      </c>
      <c r="B23" s="6">
        <v>27</v>
      </c>
      <c r="C23" s="7" t="s">
        <v>80</v>
      </c>
      <c r="D23" s="6">
        <v>62</v>
      </c>
      <c r="E23" s="6">
        <v>1.55</v>
      </c>
      <c r="F23" s="17">
        <f t="shared" si="0"/>
        <v>25.806451612903224</v>
      </c>
      <c r="G23" s="6">
        <v>4.5</v>
      </c>
      <c r="H23" s="6">
        <v>5</v>
      </c>
      <c r="I23" s="6">
        <v>24</v>
      </c>
      <c r="J23" s="6">
        <v>22</v>
      </c>
      <c r="K23" s="26" t="s">
        <v>77</v>
      </c>
      <c r="L23" s="26" t="s">
        <v>77</v>
      </c>
      <c r="M23" s="6">
        <v>2</v>
      </c>
      <c r="N23" s="6">
        <v>3</v>
      </c>
      <c r="O23" s="6">
        <v>6</v>
      </c>
      <c r="P23" s="29" t="s">
        <v>77</v>
      </c>
      <c r="Q23" s="6">
        <v>2</v>
      </c>
      <c r="R23" s="6">
        <v>2</v>
      </c>
      <c r="S23" s="6">
        <v>4</v>
      </c>
      <c r="T23" s="29" t="s">
        <v>77</v>
      </c>
      <c r="U23" s="29" t="s">
        <v>92</v>
      </c>
      <c r="V23" s="4" t="s">
        <v>159</v>
      </c>
      <c r="W23" s="39" t="s">
        <v>158</v>
      </c>
      <c r="X23">
        <v>0</v>
      </c>
      <c r="Y23">
        <v>0</v>
      </c>
      <c r="Z23" t="s">
        <v>157</v>
      </c>
      <c r="AA23">
        <v>8</v>
      </c>
      <c r="AB23">
        <v>7</v>
      </c>
    </row>
    <row r="24" spans="1:28" ht="45" x14ac:dyDescent="0.25">
      <c r="A24" s="18" t="s">
        <v>45</v>
      </c>
      <c r="B24" s="6">
        <v>26</v>
      </c>
      <c r="C24" s="7" t="s">
        <v>81</v>
      </c>
      <c r="D24" s="6">
        <v>59</v>
      </c>
      <c r="E24" s="6">
        <v>1.78</v>
      </c>
      <c r="F24" s="17">
        <f t="shared" si="0"/>
        <v>18.621386188612547</v>
      </c>
      <c r="G24" s="6">
        <v>4</v>
      </c>
      <c r="H24" s="6">
        <v>4.5</v>
      </c>
      <c r="I24" s="6">
        <v>24.5</v>
      </c>
      <c r="J24" s="6">
        <v>26</v>
      </c>
      <c r="K24" s="26" t="s">
        <v>130</v>
      </c>
      <c r="L24" s="26" t="s">
        <v>129</v>
      </c>
      <c r="M24" s="6">
        <v>3</v>
      </c>
      <c r="N24" s="29">
        <v>4</v>
      </c>
      <c r="O24" s="29">
        <v>2</v>
      </c>
      <c r="P24" s="29">
        <v>6</v>
      </c>
      <c r="Q24" s="29">
        <v>2</v>
      </c>
      <c r="R24" s="29">
        <v>3</v>
      </c>
      <c r="S24" s="29">
        <v>5</v>
      </c>
      <c r="T24" s="29">
        <v>3</v>
      </c>
      <c r="U24" s="29">
        <v>7</v>
      </c>
      <c r="V24" s="4" t="s">
        <v>165</v>
      </c>
      <c r="W24" s="39" t="s">
        <v>164</v>
      </c>
      <c r="X24">
        <v>0</v>
      </c>
      <c r="Y24">
        <v>0</v>
      </c>
      <c r="Z24" s="46" t="s">
        <v>157</v>
      </c>
      <c r="AA24">
        <v>8</v>
      </c>
      <c r="AB24">
        <v>7</v>
      </c>
    </row>
    <row r="25" spans="1:28" ht="30" x14ac:dyDescent="0.25">
      <c r="A25" s="18" t="s">
        <v>66</v>
      </c>
      <c r="B25" s="6">
        <v>32</v>
      </c>
      <c r="C25" s="7" t="s">
        <v>81</v>
      </c>
      <c r="D25" s="6">
        <v>108</v>
      </c>
      <c r="E25" s="6">
        <v>1.82</v>
      </c>
      <c r="F25" s="6">
        <f t="shared" si="0"/>
        <v>32.604757879483152</v>
      </c>
      <c r="G25" s="6">
        <v>3.5</v>
      </c>
      <c r="H25" s="6">
        <v>6.5</v>
      </c>
      <c r="I25" s="6">
        <v>30</v>
      </c>
      <c r="J25" s="6">
        <v>29</v>
      </c>
      <c r="K25" s="26" t="s">
        <v>130</v>
      </c>
      <c r="L25" s="26" t="s">
        <v>129</v>
      </c>
      <c r="M25" s="6">
        <v>0</v>
      </c>
      <c r="N25" s="29">
        <v>2</v>
      </c>
      <c r="O25" s="29">
        <v>1</v>
      </c>
      <c r="P25" s="29">
        <v>4</v>
      </c>
      <c r="Q25" s="29">
        <v>0</v>
      </c>
      <c r="R25" s="29">
        <v>2</v>
      </c>
      <c r="S25" s="29">
        <v>1</v>
      </c>
      <c r="T25" s="29">
        <v>4</v>
      </c>
      <c r="U25" s="29">
        <v>4</v>
      </c>
      <c r="V25" s="4" t="s">
        <v>167</v>
      </c>
      <c r="W25" s="39" t="s">
        <v>166</v>
      </c>
      <c r="X25">
        <v>0</v>
      </c>
      <c r="Y25">
        <v>1</v>
      </c>
      <c r="Z25" t="s">
        <v>179</v>
      </c>
      <c r="AA25">
        <v>6</v>
      </c>
      <c r="AB25">
        <v>5</v>
      </c>
    </row>
    <row r="26" spans="1:28" ht="45" x14ac:dyDescent="0.25">
      <c r="A26" s="18" t="s">
        <v>39</v>
      </c>
      <c r="B26" s="6">
        <v>35</v>
      </c>
      <c r="C26" s="7" t="s">
        <v>81</v>
      </c>
      <c r="D26" s="6">
        <v>91</v>
      </c>
      <c r="E26" s="6">
        <v>1.87</v>
      </c>
      <c r="F26" s="17">
        <f t="shared" si="0"/>
        <v>26.023048986244955</v>
      </c>
      <c r="G26" s="6">
        <v>2.5</v>
      </c>
      <c r="H26" s="6">
        <v>9.5</v>
      </c>
      <c r="I26" s="6">
        <v>29</v>
      </c>
      <c r="J26" s="6">
        <v>26.5</v>
      </c>
      <c r="K26" s="26" t="s">
        <v>129</v>
      </c>
      <c r="L26" s="26" t="s">
        <v>127</v>
      </c>
      <c r="M26" s="6">
        <v>1</v>
      </c>
      <c r="N26" s="29">
        <v>2</v>
      </c>
      <c r="O26" s="29">
        <v>2</v>
      </c>
      <c r="P26" s="29">
        <v>5</v>
      </c>
      <c r="Q26" s="29">
        <v>3</v>
      </c>
      <c r="R26" s="29">
        <v>2</v>
      </c>
      <c r="S26" s="29">
        <v>3</v>
      </c>
      <c r="T26" s="29">
        <v>1</v>
      </c>
      <c r="U26" s="29">
        <v>7</v>
      </c>
      <c r="V26" s="4" t="s">
        <v>180</v>
      </c>
      <c r="W26" s="39" t="s">
        <v>181</v>
      </c>
      <c r="X26">
        <v>0</v>
      </c>
      <c r="Y26">
        <v>0</v>
      </c>
      <c r="Z26" s="4" t="s">
        <v>157</v>
      </c>
      <c r="AA26">
        <v>8</v>
      </c>
      <c r="AB26">
        <v>7</v>
      </c>
    </row>
    <row r="27" spans="1:28" ht="30" x14ac:dyDescent="0.25">
      <c r="A27" s="18" t="s">
        <v>4</v>
      </c>
      <c r="B27" s="6">
        <v>29</v>
      </c>
      <c r="C27" s="7" t="s">
        <v>81</v>
      </c>
      <c r="D27" s="6">
        <v>73</v>
      </c>
      <c r="E27" s="6">
        <v>1.73</v>
      </c>
      <c r="F27" s="17">
        <f t="shared" si="0"/>
        <v>24.391058839252899</v>
      </c>
      <c r="G27" s="6">
        <v>3.5</v>
      </c>
      <c r="H27" s="6">
        <v>5.5</v>
      </c>
      <c r="I27" s="6">
        <v>27</v>
      </c>
      <c r="J27" s="6">
        <v>22</v>
      </c>
      <c r="K27" s="26" t="s">
        <v>77</v>
      </c>
      <c r="L27" s="26" t="s">
        <v>77</v>
      </c>
      <c r="M27" s="6">
        <v>5</v>
      </c>
      <c r="N27" s="6">
        <v>8</v>
      </c>
      <c r="O27" s="6">
        <v>7</v>
      </c>
      <c r="P27" s="6">
        <v>8</v>
      </c>
      <c r="Q27" s="29" t="s">
        <v>77</v>
      </c>
      <c r="R27" s="29" t="s">
        <v>77</v>
      </c>
      <c r="S27" s="29" t="s">
        <v>77</v>
      </c>
      <c r="T27" s="29" t="s">
        <v>77</v>
      </c>
      <c r="U27" s="29" t="s">
        <v>90</v>
      </c>
      <c r="V27" s="4" t="s">
        <v>159</v>
      </c>
      <c r="W27" s="39" t="s">
        <v>182</v>
      </c>
      <c r="X27">
        <v>0</v>
      </c>
      <c r="Y27">
        <v>1</v>
      </c>
      <c r="Z27" t="s">
        <v>157</v>
      </c>
      <c r="AA27">
        <v>8</v>
      </c>
      <c r="AB27">
        <v>7</v>
      </c>
    </row>
    <row r="28" spans="1:28" ht="45" x14ac:dyDescent="0.25">
      <c r="A28" s="18" t="s">
        <v>60</v>
      </c>
      <c r="B28" s="6">
        <v>30</v>
      </c>
      <c r="C28" s="7" t="s">
        <v>80</v>
      </c>
      <c r="D28" s="6">
        <v>57</v>
      </c>
      <c r="E28" s="6">
        <v>1.61</v>
      </c>
      <c r="F28" s="6">
        <f t="shared" si="0"/>
        <v>21.989892365263682</v>
      </c>
      <c r="G28" s="6">
        <v>2</v>
      </c>
      <c r="H28" s="6">
        <v>2</v>
      </c>
      <c r="I28" s="6">
        <v>22.5</v>
      </c>
      <c r="J28" s="6">
        <v>22</v>
      </c>
      <c r="K28" s="26" t="s">
        <v>129</v>
      </c>
      <c r="L28" s="26" t="s">
        <v>127</v>
      </c>
      <c r="M28" s="6">
        <v>3</v>
      </c>
      <c r="N28" s="29">
        <v>3</v>
      </c>
      <c r="O28" s="29">
        <v>4</v>
      </c>
      <c r="P28" s="29">
        <v>5</v>
      </c>
      <c r="Q28" s="29">
        <v>1</v>
      </c>
      <c r="R28" s="29">
        <v>3</v>
      </c>
      <c r="S28" s="29">
        <v>3</v>
      </c>
      <c r="T28" s="29">
        <v>3</v>
      </c>
      <c r="U28" s="29">
        <v>6</v>
      </c>
      <c r="V28" s="4" t="s">
        <v>167</v>
      </c>
      <c r="W28" s="39" t="s">
        <v>166</v>
      </c>
      <c r="X28">
        <v>0</v>
      </c>
      <c r="Y28">
        <v>2</v>
      </c>
      <c r="Z28" s="4" t="s">
        <v>157</v>
      </c>
      <c r="AA28">
        <v>8</v>
      </c>
      <c r="AB28">
        <v>7</v>
      </c>
    </row>
    <row r="29" spans="1:28" ht="30" x14ac:dyDescent="0.25">
      <c r="A29" s="18" t="s">
        <v>12</v>
      </c>
      <c r="B29" s="6">
        <v>30</v>
      </c>
      <c r="C29" s="7" t="s">
        <v>80</v>
      </c>
      <c r="D29" s="6">
        <v>60</v>
      </c>
      <c r="E29" s="6">
        <v>1.67</v>
      </c>
      <c r="F29" s="17">
        <f t="shared" si="0"/>
        <v>21.513858510523864</v>
      </c>
      <c r="G29" s="6">
        <v>2.5</v>
      </c>
      <c r="H29" s="6">
        <v>5</v>
      </c>
      <c r="I29" s="6">
        <v>24</v>
      </c>
      <c r="J29" s="6">
        <v>21</v>
      </c>
      <c r="K29" s="26" t="s">
        <v>77</v>
      </c>
      <c r="L29" s="26" t="s">
        <v>77</v>
      </c>
      <c r="M29" s="6">
        <v>1</v>
      </c>
      <c r="N29" s="6">
        <v>4</v>
      </c>
      <c r="O29" s="6">
        <v>3</v>
      </c>
      <c r="P29" s="6">
        <v>5</v>
      </c>
      <c r="Q29" s="29" t="s">
        <v>77</v>
      </c>
      <c r="R29" s="29" t="s">
        <v>77</v>
      </c>
      <c r="S29" s="29" t="s">
        <v>77</v>
      </c>
      <c r="T29" s="29" t="s">
        <v>77</v>
      </c>
      <c r="U29" s="29" t="s">
        <v>77</v>
      </c>
      <c r="V29" s="4" t="s">
        <v>180</v>
      </c>
      <c r="W29" s="39" t="s">
        <v>181</v>
      </c>
      <c r="X29">
        <v>0</v>
      </c>
      <c r="Y29">
        <v>1</v>
      </c>
      <c r="Z29" t="s">
        <v>157</v>
      </c>
      <c r="AA29">
        <v>8</v>
      </c>
      <c r="AB29">
        <v>7</v>
      </c>
    </row>
    <row r="30" spans="1:28" ht="30" x14ac:dyDescent="0.25">
      <c r="A30" s="18" t="s">
        <v>29</v>
      </c>
      <c r="B30" s="6">
        <v>34</v>
      </c>
      <c r="C30" s="7" t="s">
        <v>81</v>
      </c>
      <c r="D30" s="6">
        <v>89</v>
      </c>
      <c r="E30" s="6">
        <v>1.92</v>
      </c>
      <c r="F30" s="17">
        <f t="shared" si="0"/>
        <v>24.142795138888889</v>
      </c>
      <c r="G30" s="6">
        <v>3.5</v>
      </c>
      <c r="H30" s="6">
        <v>5.5</v>
      </c>
      <c r="I30" s="6">
        <v>31.5</v>
      </c>
      <c r="J30" s="6">
        <v>27</v>
      </c>
      <c r="K30" s="26" t="s">
        <v>130</v>
      </c>
      <c r="L30" s="26" t="s">
        <v>134</v>
      </c>
      <c r="M30" s="6">
        <v>1</v>
      </c>
      <c r="N30" s="29">
        <v>4</v>
      </c>
      <c r="O30" s="29">
        <v>2</v>
      </c>
      <c r="P30" s="29">
        <v>9</v>
      </c>
      <c r="Q30" s="29">
        <v>0</v>
      </c>
      <c r="R30" s="29">
        <v>6</v>
      </c>
      <c r="S30" s="29">
        <v>3</v>
      </c>
      <c r="T30" s="29">
        <v>10</v>
      </c>
      <c r="U30" s="29" t="s">
        <v>77</v>
      </c>
      <c r="V30" s="4" t="s">
        <v>177</v>
      </c>
      <c r="W30" s="39" t="s">
        <v>178</v>
      </c>
      <c r="X30">
        <v>0</v>
      </c>
      <c r="Y30">
        <v>0</v>
      </c>
      <c r="Z30" t="s">
        <v>160</v>
      </c>
      <c r="AA30">
        <v>12</v>
      </c>
      <c r="AB30">
        <v>8</v>
      </c>
    </row>
    <row r="31" spans="1:28" x14ac:dyDescent="0.25">
      <c r="A31" s="18" t="s">
        <v>52</v>
      </c>
      <c r="B31" s="6">
        <v>31</v>
      </c>
      <c r="C31" s="7" t="s">
        <v>80</v>
      </c>
      <c r="D31" s="6">
        <v>68</v>
      </c>
      <c r="E31" s="6">
        <v>1.75</v>
      </c>
      <c r="F31" s="6">
        <f t="shared" si="0"/>
        <v>22.204081632653061</v>
      </c>
      <c r="G31" s="6">
        <v>2</v>
      </c>
      <c r="H31" s="6">
        <v>4</v>
      </c>
      <c r="I31" s="6">
        <v>24</v>
      </c>
      <c r="J31" s="6">
        <v>24</v>
      </c>
      <c r="K31" s="26" t="s">
        <v>127</v>
      </c>
      <c r="L31" s="26" t="s">
        <v>127</v>
      </c>
      <c r="M31" s="6">
        <v>5</v>
      </c>
      <c r="N31" s="29">
        <v>7</v>
      </c>
      <c r="O31" s="29">
        <v>4</v>
      </c>
      <c r="P31" s="29">
        <v>5</v>
      </c>
      <c r="Q31" s="29">
        <v>1</v>
      </c>
      <c r="R31" s="29">
        <v>2</v>
      </c>
      <c r="S31" s="29">
        <v>0</v>
      </c>
      <c r="T31" s="29">
        <v>0</v>
      </c>
      <c r="U31" s="29">
        <v>5</v>
      </c>
      <c r="V31" t="s">
        <v>165</v>
      </c>
      <c r="W31" s="40">
        <v>40000</v>
      </c>
      <c r="X31">
        <v>0</v>
      </c>
      <c r="Y31">
        <v>0</v>
      </c>
      <c r="Z31" t="s">
        <v>157</v>
      </c>
      <c r="AA31">
        <v>8</v>
      </c>
      <c r="AB31">
        <v>7</v>
      </c>
    </row>
    <row r="32" spans="1:28" x14ac:dyDescent="0.25">
      <c r="A32" s="18" t="s">
        <v>53</v>
      </c>
      <c r="B32" s="6">
        <v>25</v>
      </c>
      <c r="C32" s="7" t="s">
        <v>81</v>
      </c>
      <c r="D32" s="6">
        <v>73</v>
      </c>
      <c r="E32" s="6">
        <v>1.81</v>
      </c>
      <c r="F32" s="6">
        <f t="shared" si="0"/>
        <v>22.282592106468055</v>
      </c>
      <c r="G32" s="6">
        <v>3.5</v>
      </c>
      <c r="H32" s="6">
        <v>5</v>
      </c>
      <c r="I32" s="6">
        <v>27.3</v>
      </c>
      <c r="J32" s="6">
        <v>25</v>
      </c>
      <c r="K32" s="26" t="s">
        <v>127</v>
      </c>
      <c r="L32" s="26" t="s">
        <v>127</v>
      </c>
      <c r="M32" s="6">
        <v>6</v>
      </c>
      <c r="N32" s="29">
        <v>8</v>
      </c>
      <c r="O32" s="29">
        <v>5</v>
      </c>
      <c r="P32" s="29">
        <v>7</v>
      </c>
      <c r="Q32" s="29">
        <v>2</v>
      </c>
      <c r="R32" s="29">
        <v>4</v>
      </c>
      <c r="S32" s="29">
        <v>3</v>
      </c>
      <c r="T32" s="29">
        <v>7</v>
      </c>
      <c r="U32" s="29">
        <v>4</v>
      </c>
      <c r="V32" t="s">
        <v>159</v>
      </c>
      <c r="W32" s="40">
        <v>15000</v>
      </c>
      <c r="X32">
        <v>0</v>
      </c>
      <c r="Y32">
        <v>0</v>
      </c>
      <c r="Z32" t="s">
        <v>157</v>
      </c>
      <c r="AA32">
        <v>8</v>
      </c>
      <c r="AB32">
        <v>7</v>
      </c>
    </row>
    <row r="33" spans="1:28" ht="45" x14ac:dyDescent="0.25">
      <c r="A33" s="18" t="s">
        <v>37</v>
      </c>
      <c r="B33" s="6">
        <v>25</v>
      </c>
      <c r="C33" s="7" t="s">
        <v>80</v>
      </c>
      <c r="D33" s="6">
        <v>59</v>
      </c>
      <c r="E33" s="6">
        <v>1.57</v>
      </c>
      <c r="F33" s="17">
        <f t="shared" si="0"/>
        <v>23.936062314901211</v>
      </c>
      <c r="G33" s="6">
        <v>2</v>
      </c>
      <c r="H33" s="6">
        <v>5.5</v>
      </c>
      <c r="I33" s="6">
        <v>23</v>
      </c>
      <c r="J33" s="6">
        <v>21</v>
      </c>
      <c r="K33" s="26" t="s">
        <v>129</v>
      </c>
      <c r="L33" s="26" t="s">
        <v>129</v>
      </c>
      <c r="M33" s="6">
        <v>2</v>
      </c>
      <c r="N33" s="29">
        <v>4</v>
      </c>
      <c r="O33" s="29">
        <v>6</v>
      </c>
      <c r="P33" s="29">
        <v>10</v>
      </c>
      <c r="Q33" s="29">
        <v>2</v>
      </c>
      <c r="R33" s="29">
        <v>1</v>
      </c>
      <c r="S33" s="29">
        <v>1</v>
      </c>
      <c r="T33" s="29">
        <v>0</v>
      </c>
      <c r="U33" s="29">
        <v>5</v>
      </c>
      <c r="V33" s="4" t="s">
        <v>159</v>
      </c>
      <c r="W33" s="39" t="s">
        <v>158</v>
      </c>
      <c r="X33">
        <v>0</v>
      </c>
      <c r="Y33">
        <v>5</v>
      </c>
      <c r="Z33" s="4" t="s">
        <v>157</v>
      </c>
      <c r="AA33">
        <v>8</v>
      </c>
      <c r="AB33">
        <v>7</v>
      </c>
    </row>
    <row r="34" spans="1:28" ht="30" x14ac:dyDescent="0.25">
      <c r="A34" s="18" t="s">
        <v>15</v>
      </c>
      <c r="B34" s="6">
        <v>36</v>
      </c>
      <c r="C34" s="7" t="s">
        <v>81</v>
      </c>
      <c r="D34" s="6">
        <v>59</v>
      </c>
      <c r="E34" s="6">
        <v>1.68</v>
      </c>
      <c r="F34" s="17">
        <f t="shared" ref="F34:F65" si="1">D34/((E34)^2)</f>
        <v>20.904195011337873</v>
      </c>
      <c r="G34" s="6">
        <v>4</v>
      </c>
      <c r="H34" s="6">
        <v>4</v>
      </c>
      <c r="I34" s="6">
        <v>24.8</v>
      </c>
      <c r="J34" s="6">
        <v>24</v>
      </c>
      <c r="K34" s="26" t="s">
        <v>77</v>
      </c>
      <c r="L34" s="26" t="s">
        <v>77</v>
      </c>
      <c r="M34" s="6">
        <v>1</v>
      </c>
      <c r="N34" s="29">
        <v>2</v>
      </c>
      <c r="O34" s="29">
        <v>4</v>
      </c>
      <c r="P34" s="29">
        <v>6</v>
      </c>
      <c r="Q34" s="29">
        <v>2</v>
      </c>
      <c r="R34" s="29">
        <v>2</v>
      </c>
      <c r="S34" s="29">
        <v>3</v>
      </c>
      <c r="T34" s="29">
        <v>3</v>
      </c>
      <c r="U34" s="29">
        <v>6</v>
      </c>
      <c r="V34" s="4" t="s">
        <v>180</v>
      </c>
      <c r="W34" s="39" t="s">
        <v>181</v>
      </c>
      <c r="X34">
        <v>2</v>
      </c>
      <c r="Y34">
        <v>2</v>
      </c>
      <c r="Z34" t="s">
        <v>157</v>
      </c>
      <c r="AA34">
        <v>8</v>
      </c>
      <c r="AB34">
        <v>7</v>
      </c>
    </row>
    <row r="35" spans="1:28" ht="30" x14ac:dyDescent="0.25">
      <c r="A35" s="18" t="s">
        <v>19</v>
      </c>
      <c r="B35" s="6">
        <v>25</v>
      </c>
      <c r="C35" s="7" t="s">
        <v>80</v>
      </c>
      <c r="D35" s="6">
        <v>67</v>
      </c>
      <c r="E35" s="6">
        <v>1.75</v>
      </c>
      <c r="F35" s="17">
        <f t="shared" si="1"/>
        <v>21.877551020408163</v>
      </c>
      <c r="G35" s="6">
        <v>3.5</v>
      </c>
      <c r="H35" s="6">
        <v>5.5</v>
      </c>
      <c r="I35" s="6">
        <v>23.7</v>
      </c>
      <c r="J35" s="6">
        <v>25</v>
      </c>
      <c r="K35" s="26" t="s">
        <v>131</v>
      </c>
      <c r="L35" s="26" t="s">
        <v>133</v>
      </c>
      <c r="M35" s="6">
        <v>5</v>
      </c>
      <c r="N35" s="29">
        <v>7</v>
      </c>
      <c r="O35" s="29">
        <v>8</v>
      </c>
      <c r="P35" s="29">
        <v>8</v>
      </c>
      <c r="Q35" s="29">
        <v>5</v>
      </c>
      <c r="R35" s="29">
        <v>4</v>
      </c>
      <c r="S35" s="29">
        <v>4</v>
      </c>
      <c r="T35" s="29">
        <v>4</v>
      </c>
      <c r="U35" s="29">
        <v>4</v>
      </c>
      <c r="V35" s="4" t="s">
        <v>159</v>
      </c>
      <c r="W35" s="39" t="s">
        <v>158</v>
      </c>
      <c r="X35">
        <v>0</v>
      </c>
      <c r="Y35">
        <v>2</v>
      </c>
      <c r="Z35" t="s">
        <v>179</v>
      </c>
      <c r="AA35">
        <v>6</v>
      </c>
      <c r="AB35">
        <v>5</v>
      </c>
    </row>
    <row r="36" spans="1:28" x14ac:dyDescent="0.25">
      <c r="A36" s="18" t="s">
        <v>21</v>
      </c>
      <c r="B36" s="6">
        <v>27</v>
      </c>
      <c r="C36" s="7" t="s">
        <v>81</v>
      </c>
      <c r="D36" s="6">
        <v>71</v>
      </c>
      <c r="E36" s="6">
        <v>1.74</v>
      </c>
      <c r="F36" s="17">
        <f t="shared" si="1"/>
        <v>23.450918219051392</v>
      </c>
      <c r="G36" s="6">
        <v>2.25</v>
      </c>
      <c r="H36" s="6">
        <v>5</v>
      </c>
      <c r="I36" s="6">
        <v>27</v>
      </c>
      <c r="J36" s="6">
        <v>25.5</v>
      </c>
      <c r="K36" s="26" t="s">
        <v>135</v>
      </c>
      <c r="L36" s="26" t="s">
        <v>135</v>
      </c>
      <c r="M36" s="6">
        <v>1</v>
      </c>
      <c r="N36" s="29">
        <v>1</v>
      </c>
      <c r="O36" s="29">
        <v>3</v>
      </c>
      <c r="P36" s="29">
        <v>6</v>
      </c>
      <c r="Q36" s="29">
        <v>1</v>
      </c>
      <c r="R36" s="29">
        <v>1</v>
      </c>
      <c r="S36" s="29">
        <v>1</v>
      </c>
      <c r="T36" s="29">
        <v>2</v>
      </c>
      <c r="U36" s="29">
        <v>7</v>
      </c>
      <c r="V36" t="s">
        <v>162</v>
      </c>
      <c r="W36" s="39" t="s">
        <v>161</v>
      </c>
      <c r="X36">
        <v>0</v>
      </c>
      <c r="Y36">
        <v>5</v>
      </c>
      <c r="Z36" t="s">
        <v>157</v>
      </c>
      <c r="AA36">
        <v>8</v>
      </c>
      <c r="AB36">
        <v>7</v>
      </c>
    </row>
    <row r="37" spans="1:28" ht="45" x14ac:dyDescent="0.25">
      <c r="A37" s="18" t="s">
        <v>48</v>
      </c>
      <c r="B37" s="6">
        <v>25</v>
      </c>
      <c r="C37" s="7" t="s">
        <v>80</v>
      </c>
      <c r="D37" s="6">
        <v>59</v>
      </c>
      <c r="E37" s="6">
        <v>1.72</v>
      </c>
      <c r="F37" s="6">
        <f t="shared" si="1"/>
        <v>19.943212547322879</v>
      </c>
      <c r="G37" s="6">
        <v>3.5</v>
      </c>
      <c r="H37" s="6">
        <v>4</v>
      </c>
      <c r="I37" s="6">
        <v>23</v>
      </c>
      <c r="J37" s="6">
        <v>23</v>
      </c>
      <c r="K37" s="26" t="s">
        <v>135</v>
      </c>
      <c r="L37" s="26" t="s">
        <v>127</v>
      </c>
      <c r="M37" s="6">
        <v>2</v>
      </c>
      <c r="N37" s="29">
        <v>3</v>
      </c>
      <c r="O37" s="29">
        <v>1</v>
      </c>
      <c r="P37" s="29">
        <v>3</v>
      </c>
      <c r="Q37" s="29">
        <v>0</v>
      </c>
      <c r="R37" s="29">
        <v>0</v>
      </c>
      <c r="S37" s="29">
        <v>2</v>
      </c>
      <c r="T37" s="29">
        <v>1</v>
      </c>
      <c r="U37" s="29">
        <v>7</v>
      </c>
      <c r="V37" s="4" t="s">
        <v>175</v>
      </c>
      <c r="W37" s="39" t="s">
        <v>176</v>
      </c>
      <c r="X37">
        <v>0</v>
      </c>
      <c r="Y37">
        <v>4</v>
      </c>
      <c r="Z37" s="46" t="s">
        <v>157</v>
      </c>
      <c r="AA37">
        <v>8</v>
      </c>
      <c r="AB37">
        <v>7</v>
      </c>
    </row>
    <row r="38" spans="1:28" x14ac:dyDescent="0.25">
      <c r="A38" s="18" t="s">
        <v>55</v>
      </c>
      <c r="B38" s="6">
        <v>40</v>
      </c>
      <c r="C38" s="7" t="s">
        <v>81</v>
      </c>
      <c r="D38" s="6">
        <v>80</v>
      </c>
      <c r="E38" s="6">
        <v>1.82</v>
      </c>
      <c r="F38" s="6">
        <f t="shared" si="1"/>
        <v>24.151672503320853</v>
      </c>
      <c r="G38" s="6">
        <v>4</v>
      </c>
      <c r="H38" s="6">
        <v>4</v>
      </c>
      <c r="I38" s="6">
        <v>27.6</v>
      </c>
      <c r="J38" s="6">
        <v>25.6</v>
      </c>
      <c r="K38" s="26" t="s">
        <v>138</v>
      </c>
      <c r="L38" s="26" t="s">
        <v>129</v>
      </c>
      <c r="M38" s="6">
        <v>8</v>
      </c>
      <c r="N38" s="29">
        <v>8</v>
      </c>
      <c r="O38" s="29">
        <v>8</v>
      </c>
      <c r="P38" s="29" t="s">
        <v>77</v>
      </c>
      <c r="Q38" s="29">
        <v>1</v>
      </c>
      <c r="R38" s="29">
        <v>3</v>
      </c>
      <c r="S38" s="29">
        <v>5</v>
      </c>
      <c r="T38" s="29" t="s">
        <v>77</v>
      </c>
      <c r="U38" s="29">
        <v>7</v>
      </c>
      <c r="V38" t="s">
        <v>159</v>
      </c>
      <c r="W38" s="40">
        <v>15000</v>
      </c>
      <c r="X38">
        <v>0</v>
      </c>
      <c r="Y38">
        <v>2</v>
      </c>
      <c r="Z38" t="s">
        <v>163</v>
      </c>
      <c r="AA38">
        <v>3</v>
      </c>
      <c r="AB38">
        <v>3</v>
      </c>
    </row>
    <row r="39" spans="1:28" ht="45" x14ac:dyDescent="0.25">
      <c r="A39" s="18" t="s">
        <v>34</v>
      </c>
      <c r="B39" s="6">
        <v>30</v>
      </c>
      <c r="C39" s="7" t="s">
        <v>80</v>
      </c>
      <c r="D39" s="6">
        <v>64</v>
      </c>
      <c r="E39" s="6">
        <v>1.64</v>
      </c>
      <c r="F39" s="17">
        <f t="shared" si="1"/>
        <v>23.795359904818564</v>
      </c>
      <c r="G39" s="6">
        <v>4.5</v>
      </c>
      <c r="H39" s="6">
        <v>5.5</v>
      </c>
      <c r="I39" s="6">
        <v>24.5</v>
      </c>
      <c r="J39" s="6">
        <v>24.5</v>
      </c>
      <c r="K39" s="26" t="s">
        <v>133</v>
      </c>
      <c r="L39" s="26" t="s">
        <v>139</v>
      </c>
      <c r="M39" s="6">
        <v>3</v>
      </c>
      <c r="N39" s="29">
        <v>4</v>
      </c>
      <c r="O39" s="29">
        <v>4</v>
      </c>
      <c r="P39" s="29">
        <v>5</v>
      </c>
      <c r="Q39" s="29">
        <v>2</v>
      </c>
      <c r="R39" s="29">
        <v>0</v>
      </c>
      <c r="S39" s="29">
        <v>1</v>
      </c>
      <c r="T39" s="29">
        <v>3</v>
      </c>
      <c r="U39" s="29">
        <v>6</v>
      </c>
      <c r="V39" s="4" t="s">
        <v>159</v>
      </c>
      <c r="W39" s="39" t="s">
        <v>158</v>
      </c>
      <c r="X39">
        <v>0</v>
      </c>
      <c r="Y39">
        <v>0</v>
      </c>
      <c r="Z39" s="4" t="s">
        <v>157</v>
      </c>
      <c r="AA39">
        <v>8</v>
      </c>
      <c r="AB39">
        <v>7</v>
      </c>
    </row>
    <row r="40" spans="1:28" ht="30" x14ac:dyDescent="0.25">
      <c r="A40" s="18" t="s">
        <v>24</v>
      </c>
      <c r="B40" s="6">
        <v>33</v>
      </c>
      <c r="C40" s="7" t="s">
        <v>80</v>
      </c>
      <c r="D40" s="6">
        <v>50</v>
      </c>
      <c r="E40" s="6">
        <v>1.63</v>
      </c>
      <c r="F40" s="17">
        <f t="shared" si="1"/>
        <v>18.818924310286427</v>
      </c>
      <c r="G40" s="6">
        <v>2.5</v>
      </c>
      <c r="H40" s="6">
        <v>2.5</v>
      </c>
      <c r="I40" s="6">
        <v>20.100000000000001</v>
      </c>
      <c r="J40" s="6">
        <v>23</v>
      </c>
      <c r="K40" s="26" t="s">
        <v>134</v>
      </c>
      <c r="L40" s="26" t="s">
        <v>135</v>
      </c>
      <c r="M40" s="6">
        <v>3</v>
      </c>
      <c r="N40" s="29">
        <v>7</v>
      </c>
      <c r="O40" s="29">
        <v>5</v>
      </c>
      <c r="P40" s="29">
        <v>8</v>
      </c>
      <c r="Q40" s="29">
        <v>1</v>
      </c>
      <c r="R40" s="29">
        <v>1</v>
      </c>
      <c r="S40" s="29">
        <v>3</v>
      </c>
      <c r="T40" s="29">
        <v>4</v>
      </c>
      <c r="U40" s="29">
        <v>6</v>
      </c>
      <c r="V40" s="4" t="s">
        <v>183</v>
      </c>
      <c r="W40" s="39" t="s">
        <v>184</v>
      </c>
      <c r="X40">
        <v>1</v>
      </c>
      <c r="Y40">
        <v>2</v>
      </c>
      <c r="Z40" t="s">
        <v>160</v>
      </c>
      <c r="AA40">
        <v>12</v>
      </c>
      <c r="AB40">
        <v>8</v>
      </c>
    </row>
    <row r="41" spans="1:28" ht="30" x14ac:dyDescent="0.25">
      <c r="A41" s="18" t="s">
        <v>67</v>
      </c>
      <c r="B41" s="6">
        <v>25</v>
      </c>
      <c r="C41" s="7" t="s">
        <v>81</v>
      </c>
      <c r="D41" s="6">
        <v>78</v>
      </c>
      <c r="E41" s="6">
        <v>1.85</v>
      </c>
      <c r="F41" s="6">
        <f t="shared" si="1"/>
        <v>22.790357925493058</v>
      </c>
      <c r="G41" s="6">
        <v>2.5</v>
      </c>
      <c r="H41" s="6">
        <v>4</v>
      </c>
      <c r="I41" s="6">
        <v>27.1</v>
      </c>
      <c r="J41" s="6">
        <v>26.5</v>
      </c>
      <c r="K41" s="26" t="s">
        <v>138</v>
      </c>
      <c r="L41" s="26" t="s">
        <v>127</v>
      </c>
      <c r="M41" s="6">
        <v>4</v>
      </c>
      <c r="N41" s="29">
        <v>4</v>
      </c>
      <c r="O41" s="29">
        <v>3</v>
      </c>
      <c r="P41" s="29">
        <v>2</v>
      </c>
      <c r="Q41" s="29">
        <v>2</v>
      </c>
      <c r="R41" s="29">
        <v>1</v>
      </c>
      <c r="S41" s="29">
        <v>2</v>
      </c>
      <c r="T41" s="29">
        <v>1</v>
      </c>
      <c r="U41" s="29">
        <v>8</v>
      </c>
      <c r="V41" s="4" t="s">
        <v>159</v>
      </c>
      <c r="W41" s="39" t="s">
        <v>158</v>
      </c>
      <c r="X41">
        <v>0</v>
      </c>
      <c r="Y41">
        <v>0</v>
      </c>
      <c r="Z41" t="s">
        <v>157</v>
      </c>
      <c r="AA41">
        <v>8</v>
      </c>
      <c r="AB41">
        <v>7</v>
      </c>
    </row>
    <row r="42" spans="1:28" ht="30" x14ac:dyDescent="0.25">
      <c r="A42" s="24" t="s">
        <v>22</v>
      </c>
      <c r="B42" s="6">
        <v>35</v>
      </c>
      <c r="C42" s="7" t="s">
        <v>81</v>
      </c>
      <c r="D42" s="6">
        <v>101</v>
      </c>
      <c r="E42" s="6">
        <v>1.88</v>
      </c>
      <c r="F42" s="17">
        <f t="shared" si="1"/>
        <v>28.576278859212316</v>
      </c>
      <c r="G42" s="6">
        <v>4</v>
      </c>
      <c r="H42" s="6">
        <v>6</v>
      </c>
      <c r="I42" s="6">
        <v>29.7</v>
      </c>
      <c r="J42" s="6">
        <v>28</v>
      </c>
      <c r="K42" s="26" t="s">
        <v>127</v>
      </c>
      <c r="L42" s="26" t="s">
        <v>127</v>
      </c>
      <c r="M42" s="6">
        <v>2</v>
      </c>
      <c r="N42" s="29">
        <v>2</v>
      </c>
      <c r="O42" s="29">
        <v>2</v>
      </c>
      <c r="P42" s="29">
        <v>4</v>
      </c>
      <c r="Q42" s="29">
        <v>1</v>
      </c>
      <c r="R42" s="29">
        <v>1</v>
      </c>
      <c r="S42" s="29">
        <v>1</v>
      </c>
      <c r="T42" s="29">
        <v>2</v>
      </c>
      <c r="U42" s="29">
        <v>8</v>
      </c>
      <c r="V42" s="4" t="s">
        <v>162</v>
      </c>
      <c r="W42" s="39" t="s">
        <v>161</v>
      </c>
      <c r="X42">
        <v>0</v>
      </c>
      <c r="Y42">
        <v>1</v>
      </c>
      <c r="Z42" t="s">
        <v>157</v>
      </c>
      <c r="AA42">
        <v>8</v>
      </c>
      <c r="AB42">
        <v>7</v>
      </c>
    </row>
    <row r="43" spans="1:28" ht="30" x14ac:dyDescent="0.25">
      <c r="A43" s="18" t="s">
        <v>20</v>
      </c>
      <c r="B43" s="6">
        <v>34</v>
      </c>
      <c r="C43" s="7" t="s">
        <v>80</v>
      </c>
      <c r="D43" s="6">
        <v>67</v>
      </c>
      <c r="E43" s="6">
        <v>1.78</v>
      </c>
      <c r="F43" s="17">
        <f t="shared" si="1"/>
        <v>21.146319909102385</v>
      </c>
      <c r="G43" s="6">
        <v>2.5</v>
      </c>
      <c r="H43" s="6">
        <v>4</v>
      </c>
      <c r="I43" s="6">
        <v>24</v>
      </c>
      <c r="J43" s="6">
        <v>24.5</v>
      </c>
      <c r="K43" s="26" t="s">
        <v>133</v>
      </c>
      <c r="L43" s="26" t="s">
        <v>127</v>
      </c>
      <c r="M43" s="6">
        <v>2</v>
      </c>
      <c r="N43" s="29">
        <v>2</v>
      </c>
      <c r="O43" s="29">
        <v>2</v>
      </c>
      <c r="P43" s="29">
        <v>4</v>
      </c>
      <c r="Q43" s="29">
        <v>1</v>
      </c>
      <c r="R43" s="29">
        <v>1</v>
      </c>
      <c r="S43" s="29">
        <v>3</v>
      </c>
      <c r="T43" s="29">
        <v>1</v>
      </c>
      <c r="U43" s="29">
        <v>6</v>
      </c>
      <c r="V43" s="4" t="s">
        <v>162</v>
      </c>
      <c r="W43" s="39" t="s">
        <v>161</v>
      </c>
      <c r="X43">
        <v>0</v>
      </c>
      <c r="Y43">
        <v>1</v>
      </c>
      <c r="Z43" t="s">
        <v>157</v>
      </c>
      <c r="AA43">
        <v>8</v>
      </c>
      <c r="AB43">
        <v>7</v>
      </c>
    </row>
    <row r="44" spans="1:28" ht="30" x14ac:dyDescent="0.25">
      <c r="A44" s="18" t="s">
        <v>26</v>
      </c>
      <c r="B44" s="6">
        <v>26</v>
      </c>
      <c r="C44" s="7" t="s">
        <v>81</v>
      </c>
      <c r="D44" s="6">
        <v>64</v>
      </c>
      <c r="E44" s="6">
        <v>1.71</v>
      </c>
      <c r="F44" s="17">
        <f t="shared" si="1"/>
        <v>21.887076365377382</v>
      </c>
      <c r="G44" s="6">
        <v>4</v>
      </c>
      <c r="H44" s="6">
        <v>3</v>
      </c>
      <c r="I44" s="6">
        <v>26.5</v>
      </c>
      <c r="J44" s="6">
        <v>25</v>
      </c>
      <c r="K44" s="26" t="s">
        <v>133</v>
      </c>
      <c r="L44" s="26" t="s">
        <v>127</v>
      </c>
      <c r="M44" s="6">
        <v>3</v>
      </c>
      <c r="N44" s="29">
        <v>4</v>
      </c>
      <c r="O44" s="29">
        <v>3</v>
      </c>
      <c r="P44" s="29"/>
      <c r="Q44" s="29">
        <v>2</v>
      </c>
      <c r="R44" s="29">
        <v>2</v>
      </c>
      <c r="S44" s="29">
        <v>3</v>
      </c>
      <c r="T44" s="29" t="s">
        <v>77</v>
      </c>
      <c r="U44" s="29" t="s">
        <v>77</v>
      </c>
      <c r="V44" s="4" t="s">
        <v>165</v>
      </c>
      <c r="W44" s="39" t="s">
        <v>164</v>
      </c>
      <c r="X44">
        <v>0</v>
      </c>
      <c r="Y44">
        <v>2</v>
      </c>
      <c r="Z44" t="s">
        <v>163</v>
      </c>
      <c r="AA44">
        <v>3</v>
      </c>
      <c r="AB44">
        <v>3</v>
      </c>
    </row>
    <row r="45" spans="1:28" x14ac:dyDescent="0.25">
      <c r="A45" s="18" t="s">
        <v>51</v>
      </c>
      <c r="B45" s="6">
        <v>26</v>
      </c>
      <c r="C45" s="7" t="s">
        <v>81</v>
      </c>
      <c r="D45" s="6">
        <v>69</v>
      </c>
      <c r="E45" s="6">
        <v>1.8</v>
      </c>
      <c r="F45" s="6">
        <f t="shared" si="1"/>
        <v>21.296296296296294</v>
      </c>
      <c r="G45" s="6">
        <v>1.5</v>
      </c>
      <c r="H45" s="6">
        <v>2.5</v>
      </c>
      <c r="I45" s="6">
        <v>25</v>
      </c>
      <c r="J45" s="6">
        <v>26</v>
      </c>
      <c r="K45" s="26" t="s">
        <v>120</v>
      </c>
      <c r="L45" s="26" t="s">
        <v>126</v>
      </c>
      <c r="M45" s="6">
        <v>2</v>
      </c>
      <c r="N45" s="6">
        <v>1</v>
      </c>
      <c r="O45" s="6">
        <v>3</v>
      </c>
      <c r="P45" s="6">
        <v>7</v>
      </c>
      <c r="Q45" s="6">
        <v>1</v>
      </c>
      <c r="R45" s="6">
        <v>0</v>
      </c>
      <c r="S45" s="6">
        <v>4</v>
      </c>
      <c r="T45" s="29" t="s">
        <v>91</v>
      </c>
      <c r="U45" s="29">
        <v>7</v>
      </c>
      <c r="V45" t="s">
        <v>180</v>
      </c>
      <c r="W45" s="40">
        <v>100000</v>
      </c>
      <c r="X45">
        <v>0</v>
      </c>
      <c r="Y45">
        <v>0</v>
      </c>
      <c r="Z45" t="s">
        <v>157</v>
      </c>
      <c r="AA45">
        <v>8</v>
      </c>
      <c r="AB45">
        <v>7</v>
      </c>
    </row>
    <row r="46" spans="1:28" ht="45" x14ac:dyDescent="0.25">
      <c r="A46" s="18" t="s">
        <v>57</v>
      </c>
      <c r="B46" s="6">
        <v>33</v>
      </c>
      <c r="C46" s="7" t="s">
        <v>81</v>
      </c>
      <c r="D46" s="6">
        <v>71</v>
      </c>
      <c r="E46" s="6">
        <v>1.77</v>
      </c>
      <c r="F46" s="6">
        <f t="shared" si="1"/>
        <v>22.662708672475979</v>
      </c>
      <c r="G46" s="6">
        <v>2.5</v>
      </c>
      <c r="H46" s="6">
        <v>5</v>
      </c>
      <c r="I46" s="6">
        <v>24.5</v>
      </c>
      <c r="J46" s="6">
        <v>23</v>
      </c>
      <c r="K46" s="26" t="s">
        <v>127</v>
      </c>
      <c r="L46" s="26" t="s">
        <v>127</v>
      </c>
      <c r="M46" s="6">
        <v>3</v>
      </c>
      <c r="N46" s="29">
        <v>3</v>
      </c>
      <c r="O46" s="29">
        <v>4</v>
      </c>
      <c r="P46" s="29">
        <v>6</v>
      </c>
      <c r="Q46" s="29">
        <v>3</v>
      </c>
      <c r="R46" s="29">
        <v>4</v>
      </c>
      <c r="S46" s="29">
        <v>3</v>
      </c>
      <c r="T46" s="29">
        <v>2</v>
      </c>
      <c r="U46" s="29">
        <v>6</v>
      </c>
      <c r="V46" s="4" t="s">
        <v>162</v>
      </c>
      <c r="W46" s="39" t="s">
        <v>161</v>
      </c>
      <c r="X46">
        <v>2</v>
      </c>
      <c r="Y46">
        <v>0</v>
      </c>
      <c r="Z46" s="4" t="s">
        <v>157</v>
      </c>
      <c r="AA46">
        <v>8</v>
      </c>
      <c r="AB46">
        <v>7</v>
      </c>
    </row>
    <row r="47" spans="1:28" ht="30" x14ac:dyDescent="0.25">
      <c r="A47" s="19" t="s">
        <v>17</v>
      </c>
      <c r="B47" s="6">
        <v>28</v>
      </c>
      <c r="C47" s="7" t="s">
        <v>81</v>
      </c>
      <c r="D47" s="6">
        <v>83</v>
      </c>
      <c r="E47" s="6">
        <v>1.74</v>
      </c>
      <c r="F47" s="17">
        <f t="shared" si="1"/>
        <v>27.414453692693883</v>
      </c>
      <c r="G47" s="6">
        <v>3</v>
      </c>
      <c r="H47" s="6">
        <v>4</v>
      </c>
      <c r="I47" s="6">
        <v>26.4</v>
      </c>
      <c r="J47" s="6">
        <v>26</v>
      </c>
      <c r="K47" s="26" t="s">
        <v>142</v>
      </c>
      <c r="L47" s="26" t="s">
        <v>136</v>
      </c>
      <c r="M47" s="6">
        <v>1</v>
      </c>
      <c r="N47" s="29">
        <v>1</v>
      </c>
      <c r="O47" s="29">
        <v>1</v>
      </c>
      <c r="P47" s="29">
        <v>3</v>
      </c>
      <c r="Q47" s="29">
        <v>0</v>
      </c>
      <c r="R47" s="29">
        <v>0</v>
      </c>
      <c r="S47" s="29">
        <v>0</v>
      </c>
      <c r="T47" s="29">
        <v>2</v>
      </c>
      <c r="U47" s="29">
        <v>4</v>
      </c>
      <c r="V47" s="4" t="s">
        <v>165</v>
      </c>
      <c r="W47" s="39" t="s">
        <v>164</v>
      </c>
      <c r="X47">
        <v>0</v>
      </c>
      <c r="Y47">
        <v>0</v>
      </c>
      <c r="Z47" t="s">
        <v>163</v>
      </c>
      <c r="AA47">
        <v>3</v>
      </c>
      <c r="AB47">
        <v>3</v>
      </c>
    </row>
    <row r="48" spans="1:28" ht="30" x14ac:dyDescent="0.25">
      <c r="A48" s="18" t="s">
        <v>7</v>
      </c>
      <c r="B48" s="6">
        <v>27</v>
      </c>
      <c r="C48" s="7" t="s">
        <v>80</v>
      </c>
      <c r="D48" s="6">
        <v>63</v>
      </c>
      <c r="E48" s="6">
        <v>1.68</v>
      </c>
      <c r="F48" s="17">
        <f t="shared" si="1"/>
        <v>22.321428571428577</v>
      </c>
      <c r="G48" s="7" t="s">
        <v>88</v>
      </c>
      <c r="H48" s="6">
        <v>3</v>
      </c>
      <c r="I48" s="7" t="s">
        <v>89</v>
      </c>
      <c r="J48" s="6">
        <v>26</v>
      </c>
      <c r="K48" s="26" t="s">
        <v>77</v>
      </c>
      <c r="L48" s="26" t="s">
        <v>77</v>
      </c>
      <c r="M48" s="6">
        <v>2</v>
      </c>
      <c r="N48" s="6">
        <v>1</v>
      </c>
      <c r="O48" s="6">
        <v>1</v>
      </c>
      <c r="P48" s="6">
        <v>3</v>
      </c>
      <c r="Q48" s="29" t="s">
        <v>77</v>
      </c>
      <c r="R48" s="29" t="s">
        <v>77</v>
      </c>
      <c r="S48" s="29" t="s">
        <v>77</v>
      </c>
      <c r="T48" s="29" t="s">
        <v>77</v>
      </c>
      <c r="U48" s="29" t="s">
        <v>90</v>
      </c>
      <c r="V48" s="4" t="s">
        <v>167</v>
      </c>
      <c r="W48" s="39" t="s">
        <v>166</v>
      </c>
      <c r="X48">
        <v>0</v>
      </c>
      <c r="Y48">
        <v>1</v>
      </c>
      <c r="Z48" t="s">
        <v>157</v>
      </c>
      <c r="AA48">
        <v>8</v>
      </c>
      <c r="AB48">
        <v>7</v>
      </c>
    </row>
    <row r="49" spans="1:28" ht="30" x14ac:dyDescent="0.25">
      <c r="A49" s="18" t="s">
        <v>65</v>
      </c>
      <c r="B49" s="6">
        <v>26</v>
      </c>
      <c r="C49" s="7" t="s">
        <v>80</v>
      </c>
      <c r="D49" s="6">
        <v>58</v>
      </c>
      <c r="E49" s="6">
        <v>1.63</v>
      </c>
      <c r="F49" s="6">
        <f t="shared" si="1"/>
        <v>21.829952199932254</v>
      </c>
      <c r="G49" s="6">
        <v>3</v>
      </c>
      <c r="H49" s="6">
        <v>3</v>
      </c>
      <c r="I49" s="6">
        <v>22</v>
      </c>
      <c r="J49" s="6">
        <v>22.5</v>
      </c>
      <c r="K49" s="26" t="s">
        <v>129</v>
      </c>
      <c r="L49" s="26" t="s">
        <v>135</v>
      </c>
      <c r="M49" s="6">
        <v>5</v>
      </c>
      <c r="N49" s="29">
        <v>6</v>
      </c>
      <c r="O49" s="29">
        <v>5</v>
      </c>
      <c r="P49" s="29">
        <v>8</v>
      </c>
      <c r="Q49" s="29">
        <v>2</v>
      </c>
      <c r="R49" s="29">
        <v>2</v>
      </c>
      <c r="S49" s="29">
        <v>3</v>
      </c>
      <c r="T49" s="29">
        <v>3</v>
      </c>
      <c r="U49" s="29">
        <v>6</v>
      </c>
      <c r="V49" s="4" t="s">
        <v>167</v>
      </c>
      <c r="W49" s="39" t="s">
        <v>166</v>
      </c>
      <c r="X49">
        <v>0</v>
      </c>
      <c r="Y49">
        <v>0</v>
      </c>
      <c r="Z49" t="s">
        <v>179</v>
      </c>
      <c r="AA49">
        <v>6</v>
      </c>
      <c r="AB49">
        <v>5</v>
      </c>
    </row>
    <row r="50" spans="1:28" ht="30" x14ac:dyDescent="0.25">
      <c r="A50" s="18" t="s">
        <v>6</v>
      </c>
      <c r="B50" s="6">
        <v>36</v>
      </c>
      <c r="C50" s="7" t="s">
        <v>80</v>
      </c>
      <c r="D50" s="6">
        <v>63</v>
      </c>
      <c r="E50" s="6">
        <v>1.66</v>
      </c>
      <c r="F50" s="17">
        <f t="shared" si="1"/>
        <v>22.862534475250399</v>
      </c>
      <c r="G50" s="6">
        <v>3</v>
      </c>
      <c r="H50" s="6">
        <v>4.5</v>
      </c>
      <c r="I50" s="6">
        <v>24.5</v>
      </c>
      <c r="J50" s="6">
        <v>24.5</v>
      </c>
      <c r="K50" s="26" t="s">
        <v>77</v>
      </c>
      <c r="L50" s="26" t="s">
        <v>77</v>
      </c>
      <c r="M50" s="6">
        <v>0</v>
      </c>
      <c r="N50" s="6">
        <v>1</v>
      </c>
      <c r="O50" s="6">
        <v>1</v>
      </c>
      <c r="P50" s="6">
        <v>5</v>
      </c>
      <c r="Q50" s="29" t="s">
        <v>77</v>
      </c>
      <c r="R50" s="29" t="s">
        <v>77</v>
      </c>
      <c r="S50" s="29" t="s">
        <v>77</v>
      </c>
      <c r="T50" s="29" t="s">
        <v>77</v>
      </c>
      <c r="U50" s="29" t="s">
        <v>87</v>
      </c>
      <c r="V50" s="4" t="s">
        <v>162</v>
      </c>
      <c r="W50" s="39" t="s">
        <v>161</v>
      </c>
      <c r="X50">
        <v>0</v>
      </c>
      <c r="Y50">
        <v>2</v>
      </c>
      <c r="Z50" t="s">
        <v>160</v>
      </c>
      <c r="AA50">
        <v>12</v>
      </c>
      <c r="AB50">
        <v>8</v>
      </c>
    </row>
    <row r="51" spans="1:28" ht="30" x14ac:dyDescent="0.25">
      <c r="A51" s="18" t="s">
        <v>16</v>
      </c>
      <c r="B51" s="6">
        <v>39</v>
      </c>
      <c r="C51" s="7" t="s">
        <v>81</v>
      </c>
      <c r="D51" s="6">
        <v>80</v>
      </c>
      <c r="E51" s="6">
        <v>1.83</v>
      </c>
      <c r="F51" s="17">
        <f t="shared" si="1"/>
        <v>23.888440980620498</v>
      </c>
      <c r="G51" s="6">
        <v>2</v>
      </c>
      <c r="H51" s="6">
        <v>3.7</v>
      </c>
      <c r="I51" s="6">
        <v>27</v>
      </c>
      <c r="J51" s="6">
        <v>26</v>
      </c>
      <c r="K51" s="26" t="s">
        <v>77</v>
      </c>
      <c r="L51" s="26" t="s">
        <v>77</v>
      </c>
      <c r="M51" s="6">
        <v>3</v>
      </c>
      <c r="N51" s="29">
        <v>5</v>
      </c>
      <c r="O51" s="29">
        <v>4</v>
      </c>
      <c r="P51" s="29">
        <v>6</v>
      </c>
      <c r="Q51" s="29">
        <v>1</v>
      </c>
      <c r="R51" s="29">
        <v>2</v>
      </c>
      <c r="S51" s="29">
        <v>2</v>
      </c>
      <c r="T51" s="29">
        <v>1</v>
      </c>
      <c r="U51" s="29">
        <v>6</v>
      </c>
      <c r="V51" s="4" t="s">
        <v>162</v>
      </c>
      <c r="W51" s="39" t="s">
        <v>161</v>
      </c>
      <c r="X51">
        <v>0</v>
      </c>
      <c r="Y51">
        <v>2</v>
      </c>
      <c r="Z51" t="s">
        <v>160</v>
      </c>
      <c r="AA51">
        <v>12</v>
      </c>
      <c r="AB51">
        <v>8</v>
      </c>
    </row>
    <row r="52" spans="1:28" s="23" customFormat="1" x14ac:dyDescent="0.25">
      <c r="A52" s="20" t="s">
        <v>0</v>
      </c>
      <c r="B52" s="21">
        <v>29</v>
      </c>
      <c r="C52" s="22" t="s">
        <v>80</v>
      </c>
      <c r="D52" s="21">
        <v>62</v>
      </c>
      <c r="E52" s="21">
        <v>1.7</v>
      </c>
      <c r="F52" s="21">
        <f t="shared" si="1"/>
        <v>21.453287197231838</v>
      </c>
      <c r="G52" s="21">
        <v>2.5</v>
      </c>
      <c r="H52" s="21">
        <v>8</v>
      </c>
      <c r="I52" s="22" t="s">
        <v>84</v>
      </c>
      <c r="J52" s="22" t="s">
        <v>85</v>
      </c>
      <c r="K52" s="27" t="s">
        <v>77</v>
      </c>
      <c r="L52" s="27" t="s">
        <v>77</v>
      </c>
      <c r="M52" s="21">
        <v>2</v>
      </c>
      <c r="N52" s="21">
        <v>4</v>
      </c>
      <c r="O52" s="21">
        <v>3</v>
      </c>
      <c r="P52" s="21">
        <v>5</v>
      </c>
      <c r="Q52" s="30" t="s">
        <v>77</v>
      </c>
      <c r="R52" s="30" t="s">
        <v>77</v>
      </c>
      <c r="S52" s="30" t="s">
        <v>77</v>
      </c>
      <c r="T52" s="30" t="s">
        <v>77</v>
      </c>
      <c r="U52" s="30" t="s">
        <v>90</v>
      </c>
    </row>
    <row r="53" spans="1:28" ht="30" x14ac:dyDescent="0.25">
      <c r="A53" s="18" t="s">
        <v>41</v>
      </c>
      <c r="B53" s="6">
        <v>32</v>
      </c>
      <c r="C53" s="7" t="s">
        <v>81</v>
      </c>
      <c r="D53" s="6">
        <v>62</v>
      </c>
      <c r="E53" s="6">
        <v>1.8</v>
      </c>
      <c r="F53" s="17">
        <f t="shared" si="1"/>
        <v>19.1358024691358</v>
      </c>
      <c r="G53" s="6">
        <v>4</v>
      </c>
      <c r="H53" s="6">
        <v>5</v>
      </c>
      <c r="I53" s="6">
        <v>25.5</v>
      </c>
      <c r="J53" s="6">
        <v>26</v>
      </c>
      <c r="K53" s="26" t="s">
        <v>127</v>
      </c>
      <c r="L53" s="26" t="s">
        <v>129</v>
      </c>
      <c r="M53" s="6">
        <v>1</v>
      </c>
      <c r="N53" s="29">
        <v>3</v>
      </c>
      <c r="O53" s="29">
        <v>3</v>
      </c>
      <c r="P53" s="29">
        <v>3</v>
      </c>
      <c r="Q53" s="29">
        <v>0</v>
      </c>
      <c r="R53" s="29">
        <v>0</v>
      </c>
      <c r="S53" s="29">
        <v>0</v>
      </c>
      <c r="T53" s="29">
        <v>0</v>
      </c>
      <c r="U53" s="29">
        <v>7</v>
      </c>
      <c r="V53" s="4" t="s">
        <v>162</v>
      </c>
      <c r="W53" s="39" t="s">
        <v>161</v>
      </c>
      <c r="X53">
        <v>0</v>
      </c>
      <c r="Y53">
        <v>2</v>
      </c>
      <c r="Z53" s="4" t="s">
        <v>160</v>
      </c>
      <c r="AA53">
        <v>12</v>
      </c>
      <c r="AB53">
        <v>8</v>
      </c>
    </row>
    <row r="54" spans="1:28" ht="45" x14ac:dyDescent="0.25">
      <c r="A54" s="18" t="s">
        <v>40</v>
      </c>
      <c r="B54" s="6">
        <v>27</v>
      </c>
      <c r="C54" s="7" t="s">
        <v>81</v>
      </c>
      <c r="D54" s="6">
        <v>98</v>
      </c>
      <c r="E54" s="6">
        <v>1.78</v>
      </c>
      <c r="F54" s="17">
        <f t="shared" si="1"/>
        <v>30.930438076000502</v>
      </c>
      <c r="G54" s="6">
        <v>5.5</v>
      </c>
      <c r="H54" s="6">
        <v>5</v>
      </c>
      <c r="I54" s="6">
        <v>31</v>
      </c>
      <c r="J54" s="6">
        <v>24.5</v>
      </c>
      <c r="K54" s="26" t="s">
        <v>127</v>
      </c>
      <c r="L54" s="26" t="s">
        <v>129</v>
      </c>
      <c r="M54" s="6">
        <v>3</v>
      </c>
      <c r="N54" s="29">
        <v>4</v>
      </c>
      <c r="O54" s="29">
        <v>4</v>
      </c>
      <c r="P54" s="29">
        <v>4</v>
      </c>
      <c r="Q54" s="29">
        <v>1</v>
      </c>
      <c r="R54" s="29">
        <v>3</v>
      </c>
      <c r="S54" s="29">
        <v>2</v>
      </c>
      <c r="T54" s="29">
        <v>2</v>
      </c>
      <c r="U54" s="29">
        <v>6</v>
      </c>
      <c r="V54" s="4" t="s">
        <v>162</v>
      </c>
      <c r="W54" s="39" t="s">
        <v>161</v>
      </c>
      <c r="X54">
        <v>0</v>
      </c>
      <c r="Y54">
        <v>1</v>
      </c>
      <c r="Z54" s="4" t="s">
        <v>157</v>
      </c>
      <c r="AA54">
        <v>8</v>
      </c>
      <c r="AB54">
        <v>7</v>
      </c>
    </row>
    <row r="55" spans="1:28" ht="45" x14ac:dyDescent="0.25">
      <c r="A55" s="18" t="s">
        <v>35</v>
      </c>
      <c r="B55" s="6">
        <v>31</v>
      </c>
      <c r="C55" s="7" t="s">
        <v>80</v>
      </c>
      <c r="D55" s="6">
        <v>54</v>
      </c>
      <c r="E55" s="6">
        <v>1.62</v>
      </c>
      <c r="F55" s="17">
        <f t="shared" si="1"/>
        <v>20.576131687242793</v>
      </c>
      <c r="G55" s="6">
        <v>2</v>
      </c>
      <c r="H55" s="6">
        <v>4.5</v>
      </c>
      <c r="I55" s="6">
        <v>23</v>
      </c>
      <c r="J55" s="6">
        <v>20.5</v>
      </c>
      <c r="K55" s="26" t="s">
        <v>132</v>
      </c>
      <c r="L55" s="26" t="s">
        <v>127</v>
      </c>
      <c r="M55" s="6">
        <v>2</v>
      </c>
      <c r="N55" s="29">
        <v>3</v>
      </c>
      <c r="O55" s="29">
        <v>3</v>
      </c>
      <c r="P55" s="29">
        <v>6</v>
      </c>
      <c r="Q55" s="29">
        <v>2</v>
      </c>
      <c r="R55" s="29">
        <v>3</v>
      </c>
      <c r="S55" s="29">
        <v>2</v>
      </c>
      <c r="T55" s="29">
        <v>4</v>
      </c>
      <c r="U55" s="29">
        <v>8</v>
      </c>
      <c r="V55" s="4" t="s">
        <v>165</v>
      </c>
      <c r="W55" s="39" t="s">
        <v>164</v>
      </c>
      <c r="X55">
        <v>0</v>
      </c>
      <c r="Y55">
        <v>1</v>
      </c>
      <c r="Z55" s="4" t="s">
        <v>157</v>
      </c>
      <c r="AA55">
        <v>8</v>
      </c>
      <c r="AB55">
        <v>7</v>
      </c>
    </row>
    <row r="56" spans="1:28" x14ac:dyDescent="0.25">
      <c r="A56" s="18" t="s">
        <v>54</v>
      </c>
      <c r="B56" s="6">
        <v>28</v>
      </c>
      <c r="C56" s="7" t="s">
        <v>80</v>
      </c>
      <c r="D56" s="6">
        <v>53</v>
      </c>
      <c r="E56" s="6">
        <v>1.68</v>
      </c>
      <c r="F56" s="6">
        <f t="shared" si="1"/>
        <v>18.778344671201818</v>
      </c>
      <c r="G56" s="6">
        <v>1.5</v>
      </c>
      <c r="H56" s="6">
        <v>3.5</v>
      </c>
      <c r="I56" s="6">
        <v>21</v>
      </c>
      <c r="J56" s="6">
        <v>25</v>
      </c>
      <c r="K56" s="26" t="s">
        <v>127</v>
      </c>
      <c r="L56" s="26" t="s">
        <v>129</v>
      </c>
      <c r="M56" s="6">
        <v>7</v>
      </c>
      <c r="N56" s="29">
        <v>6</v>
      </c>
      <c r="O56" s="29">
        <v>6</v>
      </c>
      <c r="P56" s="29">
        <v>7</v>
      </c>
      <c r="Q56" s="29">
        <v>7</v>
      </c>
      <c r="R56" s="29">
        <v>3</v>
      </c>
      <c r="S56" s="29">
        <v>4</v>
      </c>
      <c r="T56" s="29">
        <v>4</v>
      </c>
      <c r="U56" s="29">
        <v>6</v>
      </c>
      <c r="V56" t="s">
        <v>159</v>
      </c>
      <c r="W56" s="40">
        <v>15000</v>
      </c>
      <c r="X56">
        <v>0</v>
      </c>
      <c r="Y56">
        <v>0</v>
      </c>
      <c r="Z56" t="s">
        <v>157</v>
      </c>
      <c r="AA56">
        <v>8</v>
      </c>
      <c r="AB56">
        <v>7</v>
      </c>
    </row>
    <row r="57" spans="1:28" ht="30" x14ac:dyDescent="0.25">
      <c r="A57" s="18" t="s">
        <v>71</v>
      </c>
      <c r="B57" s="6">
        <v>30</v>
      </c>
      <c r="C57" s="7" t="s">
        <v>81</v>
      </c>
      <c r="D57" s="6">
        <v>62</v>
      </c>
      <c r="E57" s="6">
        <v>1.74</v>
      </c>
      <c r="F57" s="6">
        <f t="shared" si="1"/>
        <v>20.478266613819528</v>
      </c>
      <c r="G57" s="6">
        <v>1.5</v>
      </c>
      <c r="H57" s="6">
        <v>2</v>
      </c>
      <c r="I57" s="6">
        <v>25</v>
      </c>
      <c r="J57" s="6">
        <v>26</v>
      </c>
      <c r="K57" s="26" t="s">
        <v>136</v>
      </c>
      <c r="L57" s="26" t="s">
        <v>127</v>
      </c>
      <c r="M57" s="6">
        <v>4</v>
      </c>
      <c r="N57" s="29">
        <v>3</v>
      </c>
      <c r="O57" s="29">
        <v>5</v>
      </c>
      <c r="P57" s="29">
        <v>7</v>
      </c>
      <c r="Q57" s="29">
        <v>2</v>
      </c>
      <c r="R57" s="29">
        <v>1</v>
      </c>
      <c r="S57" s="29">
        <v>0</v>
      </c>
      <c r="T57" s="29">
        <v>0</v>
      </c>
      <c r="U57" s="29">
        <v>7</v>
      </c>
      <c r="V57" s="4" t="s">
        <v>162</v>
      </c>
      <c r="W57" s="39" t="s">
        <v>161</v>
      </c>
      <c r="X57">
        <v>0</v>
      </c>
      <c r="Y57">
        <v>0</v>
      </c>
      <c r="Z57" t="s">
        <v>157</v>
      </c>
      <c r="AA57">
        <v>8</v>
      </c>
      <c r="AB57">
        <v>7</v>
      </c>
    </row>
    <row r="58" spans="1:28" ht="30" x14ac:dyDescent="0.25">
      <c r="A58" s="18" t="s">
        <v>3</v>
      </c>
      <c r="B58" s="6">
        <v>30</v>
      </c>
      <c r="C58" s="7" t="s">
        <v>81</v>
      </c>
      <c r="D58" s="6">
        <v>70</v>
      </c>
      <c r="E58" s="6">
        <v>1.74</v>
      </c>
      <c r="F58" s="17">
        <f t="shared" si="1"/>
        <v>23.120623596247853</v>
      </c>
      <c r="G58" s="6">
        <v>3.5</v>
      </c>
      <c r="H58" s="6">
        <v>3.5</v>
      </c>
      <c r="I58" s="6">
        <v>26.5</v>
      </c>
      <c r="J58" s="6">
        <v>23</v>
      </c>
      <c r="K58" s="26" t="s">
        <v>77</v>
      </c>
      <c r="L58" s="26" t="s">
        <v>77</v>
      </c>
      <c r="M58" s="6">
        <v>2</v>
      </c>
      <c r="N58" s="6">
        <v>4</v>
      </c>
      <c r="O58" s="6">
        <v>3</v>
      </c>
      <c r="P58" s="6">
        <v>7</v>
      </c>
      <c r="Q58" s="29" t="s">
        <v>77</v>
      </c>
      <c r="R58" s="29" t="s">
        <v>77</v>
      </c>
      <c r="S58" s="29" t="s">
        <v>77</v>
      </c>
      <c r="T58" s="29" t="s">
        <v>77</v>
      </c>
      <c r="U58" s="29" t="s">
        <v>92</v>
      </c>
      <c r="V58" s="4" t="s">
        <v>165</v>
      </c>
      <c r="W58" s="39" t="s">
        <v>185</v>
      </c>
      <c r="X58">
        <v>0</v>
      </c>
      <c r="Y58">
        <v>2</v>
      </c>
      <c r="Z58" t="s">
        <v>160</v>
      </c>
      <c r="AA58">
        <v>12</v>
      </c>
      <c r="AB58">
        <v>8</v>
      </c>
    </row>
    <row r="59" spans="1:28" ht="30" x14ac:dyDescent="0.25">
      <c r="A59" s="18" t="s">
        <v>43</v>
      </c>
      <c r="B59" s="6">
        <v>25</v>
      </c>
      <c r="C59" s="7" t="s">
        <v>80</v>
      </c>
      <c r="D59" s="6">
        <v>56</v>
      </c>
      <c r="E59" s="6">
        <v>1.63</v>
      </c>
      <c r="F59" s="17">
        <f t="shared" si="1"/>
        <v>21.077195227520797</v>
      </c>
      <c r="G59" s="6">
        <v>4.5</v>
      </c>
      <c r="H59" s="6">
        <v>5</v>
      </c>
      <c r="I59" s="6">
        <v>22.2</v>
      </c>
      <c r="J59" s="6">
        <v>24</v>
      </c>
      <c r="K59" s="26" t="s">
        <v>127</v>
      </c>
      <c r="L59" s="26" t="s">
        <v>129</v>
      </c>
      <c r="M59" s="6">
        <v>2</v>
      </c>
      <c r="N59" s="29">
        <v>3</v>
      </c>
      <c r="O59" s="29">
        <v>4</v>
      </c>
      <c r="P59" s="29">
        <v>5</v>
      </c>
      <c r="Q59" s="29">
        <v>6</v>
      </c>
      <c r="R59" s="29">
        <v>5</v>
      </c>
      <c r="S59" s="29">
        <v>6</v>
      </c>
      <c r="T59" s="29">
        <v>8</v>
      </c>
      <c r="U59" s="29">
        <v>4</v>
      </c>
      <c r="V59" s="4" t="s">
        <v>165</v>
      </c>
      <c r="W59" s="39" t="s">
        <v>164</v>
      </c>
      <c r="X59">
        <v>1</v>
      </c>
      <c r="Y59">
        <v>5</v>
      </c>
      <c r="Z59" s="4" t="s">
        <v>163</v>
      </c>
      <c r="AA59">
        <v>3</v>
      </c>
      <c r="AB59">
        <v>3</v>
      </c>
    </row>
    <row r="60" spans="1:28" ht="30" x14ac:dyDescent="0.25">
      <c r="A60" s="18" t="s">
        <v>42</v>
      </c>
      <c r="B60" s="6">
        <v>36</v>
      </c>
      <c r="C60" s="7" t="s">
        <v>81</v>
      </c>
      <c r="D60" s="6">
        <v>92</v>
      </c>
      <c r="E60" s="6">
        <v>1.87</v>
      </c>
      <c r="F60" s="17">
        <f t="shared" si="1"/>
        <v>26.309016557522373</v>
      </c>
      <c r="G60" s="6">
        <v>4</v>
      </c>
      <c r="H60" s="6">
        <v>5</v>
      </c>
      <c r="I60" s="6">
        <v>29.3</v>
      </c>
      <c r="J60" s="6">
        <v>24</v>
      </c>
      <c r="K60" s="26" t="s">
        <v>127</v>
      </c>
      <c r="L60" s="26" t="s">
        <v>131</v>
      </c>
      <c r="M60" s="6">
        <v>1</v>
      </c>
      <c r="N60" s="29">
        <v>2</v>
      </c>
      <c r="O60" s="29">
        <v>1</v>
      </c>
      <c r="P60" s="29">
        <v>0</v>
      </c>
      <c r="Q60" s="29">
        <v>1</v>
      </c>
      <c r="R60" s="29">
        <v>1</v>
      </c>
      <c r="S60" s="29">
        <v>2</v>
      </c>
      <c r="T60" s="29">
        <v>0</v>
      </c>
      <c r="U60" s="29">
        <v>4</v>
      </c>
      <c r="V60" s="4" t="s">
        <v>159</v>
      </c>
      <c r="W60" s="39" t="s">
        <v>158</v>
      </c>
      <c r="X60">
        <v>0</v>
      </c>
      <c r="Y60">
        <v>1</v>
      </c>
      <c r="Z60" s="4" t="s">
        <v>163</v>
      </c>
      <c r="AA60">
        <v>3</v>
      </c>
      <c r="AB60">
        <v>3</v>
      </c>
    </row>
    <row r="61" spans="1:28" ht="45" x14ac:dyDescent="0.25">
      <c r="A61" s="18" t="s">
        <v>59</v>
      </c>
      <c r="B61" s="6">
        <v>28</v>
      </c>
      <c r="C61" s="7" t="s">
        <v>80</v>
      </c>
      <c r="D61" s="6">
        <v>51</v>
      </c>
      <c r="E61" s="6">
        <v>1.62</v>
      </c>
      <c r="F61" s="6">
        <f t="shared" si="1"/>
        <v>19.433013260173752</v>
      </c>
      <c r="G61" s="6">
        <v>4.5</v>
      </c>
      <c r="H61" s="6">
        <v>4</v>
      </c>
      <c r="I61" s="6">
        <v>20.3</v>
      </c>
      <c r="J61" s="6">
        <v>22</v>
      </c>
      <c r="K61" s="26" t="s">
        <v>141</v>
      </c>
      <c r="L61" s="26" t="s">
        <v>127</v>
      </c>
      <c r="M61" s="6">
        <v>2</v>
      </c>
      <c r="N61" s="29">
        <v>4</v>
      </c>
      <c r="O61" s="29">
        <v>4</v>
      </c>
      <c r="P61" s="29">
        <v>5</v>
      </c>
      <c r="Q61" s="29">
        <v>1</v>
      </c>
      <c r="R61" s="29">
        <v>6</v>
      </c>
      <c r="S61" s="29">
        <v>3</v>
      </c>
      <c r="T61" s="29">
        <v>3</v>
      </c>
      <c r="U61" s="29">
        <v>4</v>
      </c>
      <c r="V61" s="4" t="s">
        <v>167</v>
      </c>
      <c r="W61" s="39" t="s">
        <v>166</v>
      </c>
      <c r="X61">
        <v>0</v>
      </c>
      <c r="Y61">
        <v>2</v>
      </c>
      <c r="Z61" s="4" t="s">
        <v>157</v>
      </c>
      <c r="AA61">
        <v>8</v>
      </c>
      <c r="AB61">
        <v>7</v>
      </c>
    </row>
    <row r="62" spans="1:28" ht="30" x14ac:dyDescent="0.25">
      <c r="A62" s="18" t="s">
        <v>9</v>
      </c>
      <c r="B62" s="6">
        <v>27</v>
      </c>
      <c r="C62" s="7" t="s">
        <v>80</v>
      </c>
      <c r="D62" s="6">
        <v>54</v>
      </c>
      <c r="E62" s="6">
        <v>1.53</v>
      </c>
      <c r="F62" s="17">
        <f t="shared" si="1"/>
        <v>23.068050749711649</v>
      </c>
      <c r="G62" s="6">
        <v>2.5</v>
      </c>
      <c r="H62" s="6">
        <v>4.5</v>
      </c>
      <c r="I62" s="6">
        <v>22</v>
      </c>
      <c r="J62" s="6">
        <v>20.5</v>
      </c>
      <c r="K62" s="26" t="s">
        <v>77</v>
      </c>
      <c r="L62" s="26" t="s">
        <v>77</v>
      </c>
      <c r="M62" s="6">
        <v>0</v>
      </c>
      <c r="N62" s="6">
        <v>0</v>
      </c>
      <c r="O62" s="6">
        <v>0</v>
      </c>
      <c r="P62" s="6">
        <v>3</v>
      </c>
      <c r="Q62" s="29" t="s">
        <v>77</v>
      </c>
      <c r="R62" s="29" t="s">
        <v>77</v>
      </c>
      <c r="S62" s="29" t="s">
        <v>77</v>
      </c>
      <c r="T62" s="29" t="s">
        <v>77</v>
      </c>
      <c r="U62" s="29" t="s">
        <v>87</v>
      </c>
      <c r="V62" s="4" t="s">
        <v>167</v>
      </c>
      <c r="W62" s="39" t="s">
        <v>166</v>
      </c>
      <c r="X62">
        <v>0</v>
      </c>
      <c r="Y62">
        <v>1</v>
      </c>
      <c r="Z62" t="s">
        <v>157</v>
      </c>
      <c r="AA62">
        <v>8</v>
      </c>
      <c r="AB62">
        <v>7</v>
      </c>
    </row>
    <row r="63" spans="1:28" ht="45" x14ac:dyDescent="0.25">
      <c r="A63" s="18" t="s">
        <v>58</v>
      </c>
      <c r="B63" s="6">
        <v>27</v>
      </c>
      <c r="C63" s="7" t="s">
        <v>80</v>
      </c>
      <c r="D63" s="6">
        <v>51</v>
      </c>
      <c r="E63" s="6">
        <v>1.72</v>
      </c>
      <c r="F63" s="6">
        <f t="shared" si="1"/>
        <v>17.239048134126556</v>
      </c>
      <c r="G63" s="6">
        <v>2.5</v>
      </c>
      <c r="H63" s="6">
        <v>6</v>
      </c>
      <c r="I63" s="6">
        <v>21</v>
      </c>
      <c r="J63" s="6">
        <v>23</v>
      </c>
      <c r="K63" s="26" t="s">
        <v>130</v>
      </c>
      <c r="L63" s="26" t="s">
        <v>127</v>
      </c>
      <c r="M63" s="6">
        <v>2</v>
      </c>
      <c r="N63" s="29">
        <v>4</v>
      </c>
      <c r="O63" s="29">
        <v>2</v>
      </c>
      <c r="P63" s="29">
        <v>4</v>
      </c>
      <c r="Q63" s="29">
        <v>1</v>
      </c>
      <c r="R63" s="29">
        <v>1</v>
      </c>
      <c r="S63" s="29">
        <v>1</v>
      </c>
      <c r="T63" s="29">
        <v>1</v>
      </c>
      <c r="U63" s="29">
        <v>6</v>
      </c>
      <c r="V63" s="4" t="s">
        <v>159</v>
      </c>
      <c r="W63" s="39" t="s">
        <v>158</v>
      </c>
      <c r="X63">
        <v>0</v>
      </c>
      <c r="Y63">
        <v>1</v>
      </c>
      <c r="Z63" s="4" t="s">
        <v>157</v>
      </c>
      <c r="AA63">
        <v>8</v>
      </c>
      <c r="AB63">
        <v>7</v>
      </c>
    </row>
    <row r="64" spans="1:28" ht="30" x14ac:dyDescent="0.25">
      <c r="A64" s="18" t="s">
        <v>13</v>
      </c>
      <c r="B64" s="6">
        <v>36</v>
      </c>
      <c r="C64" s="7" t="s">
        <v>80</v>
      </c>
      <c r="D64" s="6">
        <v>65</v>
      </c>
      <c r="E64" s="6">
        <v>1.6</v>
      </c>
      <c r="F64" s="17">
        <f t="shared" si="1"/>
        <v>25.390624999999996</v>
      </c>
      <c r="G64" s="6">
        <v>3.5</v>
      </c>
      <c r="H64" s="6">
        <v>6</v>
      </c>
      <c r="I64" s="6">
        <v>23.5</v>
      </c>
      <c r="J64" s="6">
        <v>22.5</v>
      </c>
      <c r="K64" s="26" t="s">
        <v>77</v>
      </c>
      <c r="L64" s="26" t="s">
        <v>77</v>
      </c>
      <c r="M64" s="6">
        <v>2</v>
      </c>
      <c r="N64" s="6">
        <v>7</v>
      </c>
      <c r="O64" s="6">
        <v>5</v>
      </c>
      <c r="P64" s="29"/>
      <c r="Q64" s="29" t="s">
        <v>77</v>
      </c>
      <c r="R64" s="29" t="s">
        <v>77</v>
      </c>
      <c r="S64" s="29" t="s">
        <v>77</v>
      </c>
      <c r="T64" s="29" t="s">
        <v>77</v>
      </c>
      <c r="U64" s="29" t="s">
        <v>77</v>
      </c>
      <c r="V64" s="4" t="s">
        <v>159</v>
      </c>
      <c r="W64" s="39" t="s">
        <v>158</v>
      </c>
      <c r="X64">
        <v>0</v>
      </c>
      <c r="Y64">
        <v>1</v>
      </c>
      <c r="Z64" t="s">
        <v>157</v>
      </c>
      <c r="AA64">
        <v>8</v>
      </c>
      <c r="AB64">
        <v>7</v>
      </c>
    </row>
    <row r="65" spans="1:28" ht="30" x14ac:dyDescent="0.25">
      <c r="A65" s="18" t="s">
        <v>30</v>
      </c>
      <c r="B65" s="6">
        <v>31</v>
      </c>
      <c r="C65" s="7" t="s">
        <v>80</v>
      </c>
      <c r="D65" s="6">
        <v>50</v>
      </c>
      <c r="E65" s="6">
        <v>1.68</v>
      </c>
      <c r="F65" s="17">
        <f t="shared" si="1"/>
        <v>17.715419501133791</v>
      </c>
      <c r="G65" s="6">
        <v>3</v>
      </c>
      <c r="H65" s="6">
        <v>2.5</v>
      </c>
      <c r="I65" s="6">
        <v>20.3</v>
      </c>
      <c r="J65" s="6">
        <v>24</v>
      </c>
      <c r="K65" s="26" t="s">
        <v>130</v>
      </c>
      <c r="L65" s="26" t="s">
        <v>137</v>
      </c>
      <c r="M65" s="6">
        <v>6</v>
      </c>
      <c r="N65" s="29">
        <v>6</v>
      </c>
      <c r="O65" s="29">
        <v>0</v>
      </c>
      <c r="P65" s="29">
        <v>7</v>
      </c>
      <c r="Q65" s="29">
        <v>1</v>
      </c>
      <c r="R65" s="29">
        <v>0</v>
      </c>
      <c r="S65" s="29">
        <v>0</v>
      </c>
      <c r="T65" s="29">
        <v>0</v>
      </c>
      <c r="U65" s="29">
        <v>6</v>
      </c>
      <c r="V65" s="4" t="s">
        <v>159</v>
      </c>
      <c r="W65" s="39" t="s">
        <v>158</v>
      </c>
      <c r="X65">
        <v>0</v>
      </c>
      <c r="Y65">
        <v>0</v>
      </c>
      <c r="Z65" t="s">
        <v>163</v>
      </c>
      <c r="AA65">
        <v>3</v>
      </c>
      <c r="AB65">
        <v>3</v>
      </c>
    </row>
    <row r="66" spans="1:28" ht="45" x14ac:dyDescent="0.25">
      <c r="A66" s="18" t="s">
        <v>50</v>
      </c>
      <c r="B66" s="6">
        <v>25</v>
      </c>
      <c r="C66" s="7" t="s">
        <v>80</v>
      </c>
      <c r="D66" s="6">
        <v>56</v>
      </c>
      <c r="E66" s="6">
        <v>1.56</v>
      </c>
      <c r="F66" s="6">
        <f t="shared" ref="F66:F73" si="2">D66/((E66)^2)</f>
        <v>23.011176857330703</v>
      </c>
      <c r="G66" s="6">
        <v>3</v>
      </c>
      <c r="H66" s="6">
        <v>3</v>
      </c>
      <c r="I66" s="6">
        <v>23</v>
      </c>
      <c r="J66" s="6">
        <v>21.5</v>
      </c>
      <c r="K66" s="26" t="s">
        <v>129</v>
      </c>
      <c r="L66" s="26" t="s">
        <v>127</v>
      </c>
      <c r="M66" s="6">
        <v>3</v>
      </c>
      <c r="N66" s="29">
        <v>5</v>
      </c>
      <c r="O66" s="29">
        <v>5</v>
      </c>
      <c r="P66" s="29">
        <v>3</v>
      </c>
      <c r="Q66" s="29">
        <v>3</v>
      </c>
      <c r="R66" s="29">
        <v>2</v>
      </c>
      <c r="S66" s="29">
        <v>3</v>
      </c>
      <c r="T66" s="29">
        <v>2</v>
      </c>
      <c r="U66" s="29">
        <v>4</v>
      </c>
      <c r="V66" s="4" t="s">
        <v>159</v>
      </c>
      <c r="W66" s="39" t="s">
        <v>158</v>
      </c>
      <c r="X66">
        <v>0</v>
      </c>
      <c r="Y66">
        <v>0</v>
      </c>
      <c r="Z66" s="4" t="s">
        <v>157</v>
      </c>
      <c r="AA66">
        <v>8</v>
      </c>
      <c r="AB66">
        <v>7</v>
      </c>
    </row>
    <row r="67" spans="1:28" ht="30" x14ac:dyDescent="0.25">
      <c r="A67" s="18" t="s">
        <v>68</v>
      </c>
      <c r="B67" s="6">
        <v>29</v>
      </c>
      <c r="C67" s="7" t="s">
        <v>81</v>
      </c>
      <c r="D67" s="6">
        <v>76</v>
      </c>
      <c r="E67" s="6">
        <v>1.8</v>
      </c>
      <c r="F67" s="6">
        <f t="shared" si="2"/>
        <v>23.456790123456788</v>
      </c>
      <c r="G67" s="6">
        <v>3</v>
      </c>
      <c r="H67" s="7" t="s">
        <v>94</v>
      </c>
      <c r="I67" s="7" t="s">
        <v>95</v>
      </c>
      <c r="J67" s="7" t="s">
        <v>95</v>
      </c>
      <c r="K67" s="26" t="s">
        <v>127</v>
      </c>
      <c r="L67" s="26" t="s">
        <v>127</v>
      </c>
      <c r="M67" s="6">
        <v>5</v>
      </c>
      <c r="N67" s="29">
        <v>5</v>
      </c>
      <c r="O67" s="29">
        <v>7</v>
      </c>
      <c r="P67" s="29">
        <v>9</v>
      </c>
      <c r="Q67" s="29">
        <v>5</v>
      </c>
      <c r="R67" s="29">
        <v>5</v>
      </c>
      <c r="S67" s="29">
        <v>5</v>
      </c>
      <c r="T67" s="29">
        <v>1</v>
      </c>
      <c r="U67" s="29">
        <v>6</v>
      </c>
      <c r="V67" s="4" t="s">
        <v>177</v>
      </c>
      <c r="W67" s="39" t="s">
        <v>178</v>
      </c>
      <c r="X67">
        <v>4</v>
      </c>
      <c r="Y67">
        <v>3</v>
      </c>
      <c r="Z67" t="s">
        <v>157</v>
      </c>
      <c r="AA67">
        <v>8</v>
      </c>
      <c r="AB67">
        <v>7</v>
      </c>
    </row>
    <row r="68" spans="1:28" x14ac:dyDescent="0.25">
      <c r="A68" s="18" t="s">
        <v>74</v>
      </c>
      <c r="B68" s="6">
        <v>30</v>
      </c>
      <c r="C68" s="7" t="s">
        <v>81</v>
      </c>
      <c r="D68" s="6">
        <v>65</v>
      </c>
      <c r="E68" s="6">
        <v>1.75</v>
      </c>
      <c r="F68" s="6">
        <f t="shared" si="2"/>
        <v>21.224489795918366</v>
      </c>
      <c r="G68" s="6">
        <v>2.5</v>
      </c>
      <c r="H68" s="6">
        <v>3</v>
      </c>
      <c r="I68" s="6">
        <v>25.5</v>
      </c>
      <c r="J68" s="6">
        <v>25.5</v>
      </c>
      <c r="K68" s="26" t="s">
        <v>127</v>
      </c>
      <c r="L68" s="26" t="s">
        <v>129</v>
      </c>
      <c r="M68" s="6">
        <v>0</v>
      </c>
      <c r="N68" s="29">
        <v>1</v>
      </c>
      <c r="O68" s="29">
        <v>1</v>
      </c>
      <c r="P68" s="29">
        <v>3</v>
      </c>
      <c r="Q68" s="29">
        <v>0</v>
      </c>
      <c r="R68" s="29">
        <v>0</v>
      </c>
      <c r="S68" s="29">
        <v>0</v>
      </c>
      <c r="T68" s="29">
        <v>0</v>
      </c>
      <c r="U68" s="29">
        <v>7</v>
      </c>
      <c r="V68" t="s">
        <v>180</v>
      </c>
      <c r="W68" s="40">
        <v>100000</v>
      </c>
      <c r="X68">
        <v>0</v>
      </c>
      <c r="Y68">
        <v>0</v>
      </c>
      <c r="Z68" t="s">
        <v>157</v>
      </c>
      <c r="AA68">
        <v>8</v>
      </c>
      <c r="AB68">
        <v>7</v>
      </c>
    </row>
    <row r="69" spans="1:28" ht="30" x14ac:dyDescent="0.25">
      <c r="A69" s="18" t="s">
        <v>10</v>
      </c>
      <c r="B69" s="6">
        <v>26</v>
      </c>
      <c r="C69" s="7" t="s">
        <v>81</v>
      </c>
      <c r="D69" s="6">
        <v>71</v>
      </c>
      <c r="E69" s="6">
        <v>1.73</v>
      </c>
      <c r="F69" s="17">
        <f t="shared" si="2"/>
        <v>23.722810651876106</v>
      </c>
      <c r="G69" s="6">
        <v>3</v>
      </c>
      <c r="H69" s="6">
        <v>4.5</v>
      </c>
      <c r="I69" s="6">
        <v>27</v>
      </c>
      <c r="J69" s="6">
        <v>24</v>
      </c>
      <c r="K69" s="26" t="s">
        <v>77</v>
      </c>
      <c r="L69" s="26" t="s">
        <v>77</v>
      </c>
      <c r="M69" s="6">
        <v>0</v>
      </c>
      <c r="N69" s="6">
        <v>1</v>
      </c>
      <c r="O69" s="6">
        <v>1</v>
      </c>
      <c r="P69" s="6">
        <v>1</v>
      </c>
      <c r="Q69" s="29" t="s">
        <v>77</v>
      </c>
      <c r="R69" s="29" t="s">
        <v>77</v>
      </c>
      <c r="S69" s="29" t="s">
        <v>77</v>
      </c>
      <c r="T69" s="29" t="s">
        <v>77</v>
      </c>
      <c r="U69" s="29" t="s">
        <v>77</v>
      </c>
      <c r="V69" s="4" t="s">
        <v>177</v>
      </c>
      <c r="W69" s="39" t="s">
        <v>178</v>
      </c>
      <c r="X69">
        <v>0</v>
      </c>
      <c r="Y69">
        <v>4</v>
      </c>
      <c r="Z69" t="s">
        <v>157</v>
      </c>
      <c r="AA69">
        <v>8</v>
      </c>
      <c r="AB69">
        <v>7</v>
      </c>
    </row>
    <row r="70" spans="1:28" ht="45" x14ac:dyDescent="0.25">
      <c r="A70" s="18" t="s">
        <v>47</v>
      </c>
      <c r="B70" s="6">
        <v>35</v>
      </c>
      <c r="C70" s="7" t="s">
        <v>80</v>
      </c>
      <c r="D70" s="6">
        <v>51</v>
      </c>
      <c r="E70" s="6">
        <v>1.64</v>
      </c>
      <c r="F70" s="17">
        <f t="shared" si="2"/>
        <v>18.961927424152293</v>
      </c>
      <c r="G70" s="6">
        <v>4</v>
      </c>
      <c r="H70" s="6">
        <v>7</v>
      </c>
      <c r="I70" s="6">
        <v>22.9</v>
      </c>
      <c r="J70" s="6">
        <v>23.5</v>
      </c>
      <c r="K70" s="26" t="s">
        <v>135</v>
      </c>
      <c r="L70" s="26" t="s">
        <v>129</v>
      </c>
      <c r="M70" s="6">
        <v>3</v>
      </c>
      <c r="N70" s="29">
        <v>5</v>
      </c>
      <c r="O70" s="29">
        <v>3</v>
      </c>
      <c r="P70" s="29">
        <v>5</v>
      </c>
      <c r="Q70" s="29">
        <v>0</v>
      </c>
      <c r="R70" s="29">
        <v>3</v>
      </c>
      <c r="S70" s="29">
        <v>2</v>
      </c>
      <c r="T70" s="29">
        <v>0</v>
      </c>
      <c r="U70" s="29">
        <v>6</v>
      </c>
      <c r="V70" s="4" t="s">
        <v>165</v>
      </c>
      <c r="W70" s="39" t="s">
        <v>164</v>
      </c>
      <c r="X70">
        <v>0</v>
      </c>
      <c r="Y70">
        <v>1</v>
      </c>
      <c r="Z70" s="4" t="s">
        <v>157</v>
      </c>
      <c r="AA70">
        <v>8</v>
      </c>
      <c r="AB70">
        <v>7</v>
      </c>
    </row>
    <row r="71" spans="1:28" ht="30" x14ac:dyDescent="0.25">
      <c r="A71" s="18" t="s">
        <v>8</v>
      </c>
      <c r="B71" s="6">
        <v>27</v>
      </c>
      <c r="C71" s="7" t="s">
        <v>81</v>
      </c>
      <c r="D71" s="6">
        <v>67</v>
      </c>
      <c r="E71" s="6">
        <v>1.72</v>
      </c>
      <c r="F71" s="17">
        <f t="shared" si="2"/>
        <v>22.647376960519203</v>
      </c>
      <c r="G71" s="6">
        <v>4.5</v>
      </c>
      <c r="H71" s="6">
        <v>4.5</v>
      </c>
      <c r="I71" s="6">
        <v>26.02</v>
      </c>
      <c r="J71" s="6">
        <v>22</v>
      </c>
      <c r="K71" s="26" t="s">
        <v>77</v>
      </c>
      <c r="L71" s="26" t="s">
        <v>77</v>
      </c>
      <c r="M71" s="6">
        <v>4</v>
      </c>
      <c r="N71" s="6">
        <v>4</v>
      </c>
      <c r="O71" s="6">
        <v>6</v>
      </c>
      <c r="P71" s="6">
        <v>6</v>
      </c>
      <c r="Q71" s="29" t="s">
        <v>77</v>
      </c>
      <c r="R71" s="29" t="s">
        <v>77</v>
      </c>
      <c r="S71" s="29" t="s">
        <v>77</v>
      </c>
      <c r="T71" s="29" t="s">
        <v>77</v>
      </c>
      <c r="U71" s="29" t="s">
        <v>92</v>
      </c>
      <c r="V71" s="4" t="s">
        <v>167</v>
      </c>
      <c r="W71" s="39" t="s">
        <v>166</v>
      </c>
      <c r="X71">
        <v>0</v>
      </c>
      <c r="Y71">
        <v>1</v>
      </c>
      <c r="Z71" t="s">
        <v>163</v>
      </c>
      <c r="AA71">
        <v>3</v>
      </c>
      <c r="AB71">
        <v>3</v>
      </c>
    </row>
    <row r="72" spans="1:28" ht="30" x14ac:dyDescent="0.25">
      <c r="A72" s="18" t="s">
        <v>63</v>
      </c>
      <c r="B72" s="6">
        <v>29</v>
      </c>
      <c r="C72" s="7" t="s">
        <v>81</v>
      </c>
      <c r="D72" s="6">
        <v>91</v>
      </c>
      <c r="E72" s="6">
        <v>1.89</v>
      </c>
      <c r="F72" s="6">
        <f t="shared" si="2"/>
        <v>25.475210660395845</v>
      </c>
      <c r="G72" s="6">
        <v>2.5</v>
      </c>
      <c r="H72" s="6">
        <v>2</v>
      </c>
      <c r="I72" s="6">
        <v>24.5</v>
      </c>
      <c r="J72" s="6">
        <v>28</v>
      </c>
      <c r="K72" s="26" t="s">
        <v>137</v>
      </c>
      <c r="L72" s="26" t="s">
        <v>140</v>
      </c>
      <c r="M72" s="6">
        <v>2</v>
      </c>
      <c r="N72" s="29">
        <v>2</v>
      </c>
      <c r="O72" s="29">
        <v>2</v>
      </c>
      <c r="P72" s="29">
        <v>3</v>
      </c>
      <c r="Q72" s="29">
        <v>2</v>
      </c>
      <c r="R72" s="29">
        <v>1</v>
      </c>
      <c r="S72" s="29">
        <v>2</v>
      </c>
      <c r="T72" s="29">
        <v>1</v>
      </c>
      <c r="U72" s="29">
        <v>4</v>
      </c>
      <c r="V72" s="41" t="s">
        <v>175</v>
      </c>
      <c r="W72" s="42" t="s">
        <v>176</v>
      </c>
      <c r="X72" s="43">
        <v>0</v>
      </c>
      <c r="Y72" s="43">
        <v>2</v>
      </c>
      <c r="Z72" s="41" t="s">
        <v>160</v>
      </c>
      <c r="AA72" s="43">
        <v>12</v>
      </c>
      <c r="AB72" s="43">
        <v>8</v>
      </c>
    </row>
    <row r="73" spans="1:28" s="23" customFormat="1" x14ac:dyDescent="0.25">
      <c r="A73" s="20" t="s">
        <v>2</v>
      </c>
      <c r="B73" s="21">
        <v>28</v>
      </c>
      <c r="C73" s="22" t="s">
        <v>81</v>
      </c>
      <c r="D73" s="21">
        <v>84</v>
      </c>
      <c r="E73" s="21">
        <v>1.81</v>
      </c>
      <c r="F73" s="21">
        <f t="shared" si="2"/>
        <v>25.640242971826257</v>
      </c>
      <c r="G73" s="21">
        <v>3.3</v>
      </c>
      <c r="H73" s="21">
        <v>3.5</v>
      </c>
      <c r="I73" s="21">
        <v>27</v>
      </c>
      <c r="J73" s="21">
        <v>25</v>
      </c>
      <c r="K73" s="27" t="s">
        <v>77</v>
      </c>
      <c r="L73" s="27" t="s">
        <v>77</v>
      </c>
      <c r="M73" s="21">
        <v>6</v>
      </c>
      <c r="N73" s="21">
        <v>4</v>
      </c>
      <c r="O73" s="21">
        <v>5</v>
      </c>
      <c r="P73" s="21">
        <v>8</v>
      </c>
      <c r="Q73" s="30" t="s">
        <v>77</v>
      </c>
      <c r="R73" s="30" t="s">
        <v>77</v>
      </c>
      <c r="S73" s="30" t="s">
        <v>77</v>
      </c>
      <c r="T73" s="30" t="s">
        <v>77</v>
      </c>
      <c r="U73" s="30" t="s">
        <v>92</v>
      </c>
    </row>
    <row r="74" spans="1:28" ht="30" x14ac:dyDescent="0.25">
      <c r="A74" s="18" t="s">
        <v>31</v>
      </c>
      <c r="B74" s="6">
        <v>29</v>
      </c>
      <c r="C74" s="7" t="s">
        <v>80</v>
      </c>
      <c r="D74" s="6">
        <v>72</v>
      </c>
      <c r="E74" s="6" t="s">
        <v>77</v>
      </c>
      <c r="F74" s="17" t="s">
        <v>77</v>
      </c>
      <c r="G74" s="6">
        <v>3</v>
      </c>
      <c r="H74" s="6">
        <v>3</v>
      </c>
      <c r="I74" s="6">
        <v>22.5</v>
      </c>
      <c r="J74" s="6">
        <v>23</v>
      </c>
      <c r="K74" s="26" t="s">
        <v>143</v>
      </c>
      <c r="L74" s="26" t="s">
        <v>129</v>
      </c>
      <c r="M74" s="6">
        <v>4</v>
      </c>
      <c r="N74" s="29">
        <v>2</v>
      </c>
      <c r="O74" s="29">
        <v>2</v>
      </c>
      <c r="P74" s="29">
        <v>1</v>
      </c>
      <c r="Q74" s="29">
        <v>0</v>
      </c>
      <c r="R74" s="29">
        <v>0</v>
      </c>
      <c r="S74" s="29">
        <v>1</v>
      </c>
      <c r="T74" s="29">
        <v>0</v>
      </c>
      <c r="U74" s="29">
        <v>5</v>
      </c>
      <c r="V74" s="4" t="s">
        <v>159</v>
      </c>
      <c r="W74" s="39" t="s">
        <v>158</v>
      </c>
      <c r="X74">
        <v>0</v>
      </c>
      <c r="Y74">
        <v>0</v>
      </c>
      <c r="Z74" t="s">
        <v>157</v>
      </c>
      <c r="AA74">
        <v>12</v>
      </c>
      <c r="AB74">
        <v>7</v>
      </c>
    </row>
    <row r="75" spans="1:28" ht="30" x14ac:dyDescent="0.25">
      <c r="A75" s="18" t="s">
        <v>72</v>
      </c>
      <c r="B75" s="6">
        <v>27</v>
      </c>
      <c r="C75" s="7" t="s">
        <v>81</v>
      </c>
      <c r="D75" s="6">
        <v>80</v>
      </c>
      <c r="E75" s="6">
        <v>1.79</v>
      </c>
      <c r="F75" s="6">
        <f>D75/((E75)^2)</f>
        <v>24.968009737523797</v>
      </c>
      <c r="G75" s="6">
        <v>5</v>
      </c>
      <c r="H75" s="6">
        <v>3.5</v>
      </c>
      <c r="I75" s="6">
        <v>27</v>
      </c>
      <c r="J75" s="6">
        <v>27</v>
      </c>
      <c r="K75" s="26" t="s">
        <v>129</v>
      </c>
      <c r="L75" s="26" t="s">
        <v>129</v>
      </c>
      <c r="M75" s="6">
        <v>2</v>
      </c>
      <c r="N75" s="29">
        <v>3</v>
      </c>
      <c r="O75" s="29">
        <v>3</v>
      </c>
      <c r="P75" s="29">
        <v>3</v>
      </c>
      <c r="Q75" s="29">
        <v>3</v>
      </c>
      <c r="R75" s="29">
        <v>2</v>
      </c>
      <c r="S75" s="29">
        <v>1</v>
      </c>
      <c r="T75" s="29">
        <v>1</v>
      </c>
      <c r="U75" s="29">
        <v>6</v>
      </c>
      <c r="V75" s="4" t="s">
        <v>162</v>
      </c>
      <c r="W75" s="39" t="s">
        <v>161</v>
      </c>
      <c r="X75">
        <v>0</v>
      </c>
      <c r="Y75">
        <v>1</v>
      </c>
      <c r="Z75" t="s">
        <v>163</v>
      </c>
      <c r="AA75">
        <v>3</v>
      </c>
      <c r="AB75">
        <v>3</v>
      </c>
    </row>
    <row r="76" spans="1:28" ht="30" x14ac:dyDescent="0.25">
      <c r="A76" s="18" t="s">
        <v>5</v>
      </c>
      <c r="B76" s="6">
        <v>32</v>
      </c>
      <c r="C76" s="7" t="s">
        <v>80</v>
      </c>
      <c r="D76" s="6">
        <v>53</v>
      </c>
      <c r="E76" s="6">
        <v>1.64</v>
      </c>
      <c r="F76" s="17">
        <f>D76/((E76)^2)</f>
        <v>19.705532421177875</v>
      </c>
      <c r="G76" s="6">
        <v>3</v>
      </c>
      <c r="H76" s="6">
        <v>3</v>
      </c>
      <c r="I76" s="6">
        <v>23</v>
      </c>
      <c r="J76" s="6">
        <v>23</v>
      </c>
      <c r="K76" s="26" t="s">
        <v>77</v>
      </c>
      <c r="L76" s="26" t="s">
        <v>77</v>
      </c>
      <c r="M76" s="6">
        <v>3</v>
      </c>
      <c r="N76" s="6">
        <v>1</v>
      </c>
      <c r="O76" s="6">
        <v>3</v>
      </c>
      <c r="P76" s="6">
        <v>7</v>
      </c>
      <c r="Q76" s="29" t="s">
        <v>77</v>
      </c>
      <c r="R76" s="29" t="s">
        <v>77</v>
      </c>
      <c r="S76" s="29" t="s">
        <v>77</v>
      </c>
      <c r="T76" s="29" t="s">
        <v>77</v>
      </c>
      <c r="U76" s="29" t="s">
        <v>92</v>
      </c>
      <c r="V76" s="4" t="s">
        <v>175</v>
      </c>
      <c r="W76" s="39" t="s">
        <v>176</v>
      </c>
      <c r="X76">
        <v>1</v>
      </c>
      <c r="Y76">
        <v>0</v>
      </c>
      <c r="Z76" t="s">
        <v>157</v>
      </c>
      <c r="AA76">
        <v>8</v>
      </c>
      <c r="AB76">
        <v>7</v>
      </c>
    </row>
    <row r="77" spans="1:28" ht="30" x14ac:dyDescent="0.25">
      <c r="A77" s="18" t="s">
        <v>64</v>
      </c>
      <c r="B77" s="6">
        <v>28</v>
      </c>
      <c r="C77" s="7" t="s">
        <v>81</v>
      </c>
      <c r="D77" s="6">
        <v>63</v>
      </c>
      <c r="E77" s="6">
        <v>1.73</v>
      </c>
      <c r="F77" s="6">
        <f>D77/((E77)^2)</f>
        <v>21.04981790236894</v>
      </c>
      <c r="G77" s="6">
        <v>3</v>
      </c>
      <c r="H77" s="6">
        <v>4.5</v>
      </c>
      <c r="I77" s="6">
        <v>26.1</v>
      </c>
      <c r="J77" s="6">
        <v>26</v>
      </c>
      <c r="K77" s="26" t="s">
        <v>129</v>
      </c>
      <c r="L77" s="26" t="s">
        <v>129</v>
      </c>
      <c r="M77" s="6">
        <v>1</v>
      </c>
      <c r="N77" s="29">
        <v>1</v>
      </c>
      <c r="O77" s="29">
        <v>1</v>
      </c>
      <c r="P77" s="29">
        <v>2</v>
      </c>
      <c r="Q77" s="29">
        <v>1</v>
      </c>
      <c r="R77" s="29">
        <v>0</v>
      </c>
      <c r="S77" s="29">
        <v>0</v>
      </c>
      <c r="T77" s="29">
        <v>0</v>
      </c>
      <c r="U77" s="29">
        <v>5</v>
      </c>
      <c r="V77" s="4" t="s">
        <v>180</v>
      </c>
      <c r="W77" s="39" t="s">
        <v>181</v>
      </c>
      <c r="X77">
        <v>0</v>
      </c>
      <c r="Y77">
        <v>1</v>
      </c>
      <c r="Z77" s="43" t="s">
        <v>179</v>
      </c>
      <c r="AA77">
        <v>6</v>
      </c>
      <c r="AB77">
        <v>5</v>
      </c>
    </row>
    <row r="78" spans="1:28" ht="45" x14ac:dyDescent="0.25">
      <c r="A78" s="18" t="s">
        <v>61</v>
      </c>
      <c r="B78" s="6">
        <v>29</v>
      </c>
      <c r="C78" s="7" t="s">
        <v>80</v>
      </c>
      <c r="D78" s="6">
        <v>72</v>
      </c>
      <c r="E78" s="6">
        <v>1.69</v>
      </c>
      <c r="F78" s="6">
        <f>D78/((E78)^2)</f>
        <v>25.209201358495854</v>
      </c>
      <c r="G78" s="6">
        <v>2.5</v>
      </c>
      <c r="H78" s="6">
        <v>2.5</v>
      </c>
      <c r="I78" s="6">
        <v>22.5</v>
      </c>
      <c r="J78" s="6">
        <v>24</v>
      </c>
      <c r="K78" s="26" t="s">
        <v>133</v>
      </c>
      <c r="L78" s="26" t="s">
        <v>127</v>
      </c>
      <c r="M78" s="6">
        <v>5</v>
      </c>
      <c r="N78" s="29">
        <v>4</v>
      </c>
      <c r="O78" s="29">
        <v>5</v>
      </c>
      <c r="P78" s="29">
        <v>6</v>
      </c>
      <c r="Q78" s="29">
        <v>6</v>
      </c>
      <c r="R78" s="29">
        <v>3</v>
      </c>
      <c r="S78" s="29">
        <v>3</v>
      </c>
      <c r="T78" s="29">
        <v>5</v>
      </c>
      <c r="U78" s="29">
        <v>4</v>
      </c>
      <c r="V78" s="4" t="s">
        <v>159</v>
      </c>
      <c r="W78" s="39" t="s">
        <v>158</v>
      </c>
      <c r="X78">
        <v>0</v>
      </c>
      <c r="Y78">
        <v>2</v>
      </c>
      <c r="Z78" s="4" t="s">
        <v>157</v>
      </c>
      <c r="AA78">
        <v>8</v>
      </c>
      <c r="AB78">
        <v>7</v>
      </c>
    </row>
    <row r="79" spans="1:28" ht="30" x14ac:dyDescent="0.25">
      <c r="A79" s="18" t="s">
        <v>33</v>
      </c>
      <c r="B79" s="6">
        <v>29</v>
      </c>
      <c r="C79" s="7" t="s">
        <v>80</v>
      </c>
      <c r="D79" s="6">
        <v>81</v>
      </c>
      <c r="E79" s="6">
        <v>1.65</v>
      </c>
      <c r="F79" s="17">
        <f>D79/((E79)^2)</f>
        <v>29.752066115702483</v>
      </c>
      <c r="G79" s="6">
        <v>4.5</v>
      </c>
      <c r="H79" s="6">
        <v>8</v>
      </c>
      <c r="I79" s="6">
        <v>25.7</v>
      </c>
      <c r="J79" s="6">
        <v>25</v>
      </c>
      <c r="K79" s="26" t="s">
        <v>135</v>
      </c>
      <c r="L79" s="26" t="s">
        <v>129</v>
      </c>
      <c r="M79" s="6">
        <v>4</v>
      </c>
      <c r="N79" s="29">
        <v>3</v>
      </c>
      <c r="O79" s="29">
        <v>1</v>
      </c>
      <c r="P79" s="29">
        <v>2</v>
      </c>
      <c r="Q79" s="29">
        <v>6</v>
      </c>
      <c r="R79" s="29">
        <v>3</v>
      </c>
      <c r="S79" s="29">
        <v>1</v>
      </c>
      <c r="T79" s="29">
        <v>0</v>
      </c>
      <c r="U79" s="29">
        <v>3</v>
      </c>
      <c r="V79" s="4" t="s">
        <v>175</v>
      </c>
      <c r="W79" s="39" t="s">
        <v>176</v>
      </c>
      <c r="X79">
        <v>5</v>
      </c>
      <c r="Y79">
        <v>2</v>
      </c>
      <c r="Z79" s="4" t="s">
        <v>186</v>
      </c>
      <c r="AA79">
        <v>0</v>
      </c>
      <c r="AB79">
        <v>2</v>
      </c>
    </row>
    <row r="80" spans="1:28" x14ac:dyDescent="0.25">
      <c r="A80" s="1"/>
      <c r="B80" s="4"/>
      <c r="C80" s="4"/>
      <c r="G80" s="4"/>
      <c r="H80" s="4"/>
      <c r="I80" s="4"/>
      <c r="J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1"/>
      <c r="B81" s="4"/>
      <c r="C81" s="4"/>
      <c r="G81" s="4"/>
      <c r="H81" s="4"/>
      <c r="I81" s="4"/>
      <c r="J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1"/>
      <c r="B82" s="4"/>
      <c r="C82" s="4"/>
      <c r="G82" s="4"/>
      <c r="H82" s="4"/>
      <c r="I82" s="4"/>
      <c r="J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1"/>
      <c r="B83" s="4"/>
      <c r="C83" s="4"/>
      <c r="G83" s="4"/>
      <c r="H83" s="4"/>
      <c r="I83" s="4"/>
      <c r="J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1"/>
      <c r="B84" s="4"/>
      <c r="C84" s="4"/>
      <c r="G84" s="4"/>
      <c r="H84" s="4"/>
      <c r="I84" s="4"/>
      <c r="J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1"/>
      <c r="B85" s="4"/>
      <c r="C85" s="4"/>
      <c r="G85" s="4"/>
      <c r="H85" s="4"/>
      <c r="I85" s="4"/>
      <c r="J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1"/>
      <c r="B86" s="4"/>
      <c r="C86" s="4"/>
      <c r="G86" s="4"/>
      <c r="H86" s="4"/>
      <c r="I86" s="4"/>
      <c r="J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1"/>
      <c r="B87" s="4"/>
      <c r="C87" s="4"/>
      <c r="G87" s="4"/>
      <c r="H87" s="4"/>
      <c r="I87" s="4"/>
      <c r="J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1"/>
      <c r="B88" s="4"/>
      <c r="C88" s="4"/>
      <c r="G88" s="4"/>
      <c r="H88" s="4"/>
      <c r="I88" s="4"/>
      <c r="J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1"/>
      <c r="B89" s="4"/>
      <c r="C89" s="4"/>
      <c r="G89" s="4"/>
      <c r="H89" s="4"/>
      <c r="I89" s="4"/>
      <c r="J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1"/>
      <c r="B90" s="4"/>
      <c r="C90" s="4"/>
      <c r="G90" s="4"/>
      <c r="H90" s="4"/>
      <c r="I90" s="4"/>
      <c r="J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1"/>
      <c r="B91" s="4"/>
      <c r="C91" s="4"/>
      <c r="G91" s="4"/>
      <c r="H91" s="4"/>
      <c r="I91" s="4"/>
      <c r="J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1"/>
      <c r="B92" s="4"/>
      <c r="C92" s="4"/>
      <c r="G92" s="4"/>
      <c r="H92" s="4"/>
      <c r="I92" s="4"/>
      <c r="J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1"/>
      <c r="B93" s="4"/>
      <c r="C93" s="4"/>
      <c r="G93" s="4"/>
      <c r="H93" s="4"/>
      <c r="I93" s="4"/>
      <c r="J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1"/>
      <c r="B94" s="4"/>
      <c r="C94" s="4"/>
      <c r="G94" s="4"/>
      <c r="H94" s="4"/>
      <c r="I94" s="4"/>
      <c r="J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1"/>
      <c r="B95" s="4"/>
      <c r="C95" s="4"/>
      <c r="G95" s="4"/>
      <c r="H95" s="4"/>
      <c r="I95" s="4"/>
      <c r="J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1"/>
      <c r="B96" s="4"/>
      <c r="C96" s="4"/>
      <c r="G96" s="4"/>
      <c r="H96" s="4"/>
      <c r="I96" s="4"/>
      <c r="J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1"/>
      <c r="B97" s="4"/>
      <c r="C97" s="4"/>
      <c r="G97" s="4"/>
      <c r="H97" s="4"/>
      <c r="I97" s="4"/>
      <c r="J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1"/>
      <c r="B98" s="4"/>
      <c r="C98" s="4"/>
      <c r="G98" s="4"/>
      <c r="H98" s="4"/>
      <c r="I98" s="4"/>
      <c r="J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1"/>
      <c r="B99" s="4"/>
      <c r="C99" s="4"/>
      <c r="G99" s="4"/>
      <c r="H99" s="4"/>
      <c r="I99" s="4"/>
      <c r="J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1"/>
      <c r="B100" s="4"/>
      <c r="C100" s="4"/>
      <c r="G100" s="4"/>
      <c r="H100" s="4"/>
      <c r="I100" s="4"/>
      <c r="J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1"/>
      <c r="B101" s="4"/>
      <c r="C101" s="4"/>
      <c r="G101" s="4"/>
      <c r="H101" s="4"/>
      <c r="I101" s="4"/>
      <c r="J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1"/>
      <c r="B102" s="4"/>
      <c r="C102" s="4"/>
      <c r="G102" s="4"/>
      <c r="H102" s="4"/>
      <c r="I102" s="4"/>
      <c r="J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1"/>
      <c r="B103" s="4"/>
      <c r="C103" s="4"/>
      <c r="G103" s="4"/>
      <c r="H103" s="4"/>
      <c r="I103" s="4"/>
      <c r="J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1"/>
      <c r="B104" s="4"/>
      <c r="C104" s="4"/>
      <c r="G104" s="4"/>
      <c r="H104" s="4"/>
      <c r="I104" s="4"/>
      <c r="J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1"/>
      <c r="B105" s="4"/>
      <c r="C105" s="4"/>
      <c r="G105" s="4"/>
      <c r="H105" s="4"/>
      <c r="I105" s="4"/>
      <c r="J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1"/>
      <c r="B106" s="4"/>
      <c r="C106" s="4"/>
      <c r="G106" s="4"/>
      <c r="H106" s="4"/>
      <c r="I106" s="4"/>
      <c r="J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1"/>
      <c r="B107" s="4"/>
      <c r="C107" s="4"/>
      <c r="G107" s="4"/>
      <c r="H107" s="4"/>
      <c r="I107" s="4"/>
      <c r="J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1"/>
      <c r="B108" s="4"/>
      <c r="C108" s="4"/>
      <c r="G108" s="4"/>
      <c r="H108" s="4"/>
      <c r="I108" s="4"/>
      <c r="J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A109" s="1"/>
      <c r="B109" s="4"/>
      <c r="C109" s="4"/>
      <c r="G109" s="4"/>
      <c r="H109" s="4"/>
      <c r="I109" s="4"/>
      <c r="J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1"/>
      <c r="B110" s="4"/>
      <c r="C110" s="4"/>
      <c r="G110" s="4"/>
      <c r="H110" s="4"/>
      <c r="I110" s="4"/>
      <c r="J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1"/>
      <c r="B111" s="4"/>
      <c r="C111" s="4"/>
      <c r="G111" s="4"/>
      <c r="H111" s="4"/>
      <c r="I111" s="4"/>
      <c r="J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A112" s="1"/>
      <c r="B112" s="4"/>
      <c r="C112" s="4"/>
      <c r="G112" s="4"/>
      <c r="H112" s="4"/>
      <c r="I112" s="4"/>
      <c r="J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25">
      <c r="A113" s="1"/>
      <c r="B113" s="4"/>
      <c r="C113" s="4"/>
      <c r="G113" s="4"/>
      <c r="H113" s="4"/>
      <c r="I113" s="4"/>
      <c r="J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 s="1"/>
      <c r="B114" s="4"/>
      <c r="C114" s="4"/>
      <c r="G114" s="4"/>
      <c r="H114" s="4"/>
      <c r="I114" s="4"/>
      <c r="J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25">
      <c r="A115" s="1"/>
      <c r="B115" s="4"/>
      <c r="C115" s="4"/>
      <c r="G115" s="4"/>
      <c r="H115" s="4"/>
      <c r="I115" s="4"/>
      <c r="J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25">
      <c r="A116" s="1"/>
      <c r="B116" s="4"/>
      <c r="C116" s="4"/>
      <c r="G116" s="4"/>
      <c r="H116" s="4"/>
      <c r="I116" s="4"/>
      <c r="J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25">
      <c r="A117" s="1"/>
      <c r="B117" s="4"/>
      <c r="C117" s="4"/>
      <c r="G117" s="4"/>
      <c r="H117" s="4"/>
      <c r="I117" s="4"/>
      <c r="J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25">
      <c r="A118" s="1"/>
      <c r="B118" s="4"/>
      <c r="C118" s="4"/>
      <c r="G118" s="4"/>
      <c r="H118" s="4"/>
      <c r="I118" s="4"/>
      <c r="J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25">
      <c r="A119" s="1"/>
      <c r="B119" s="4"/>
      <c r="C119" s="4"/>
      <c r="G119" s="4"/>
      <c r="H119" s="4"/>
      <c r="I119" s="4"/>
      <c r="J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5">
      <c r="A120" s="1"/>
      <c r="B120" s="4"/>
      <c r="C120" s="4"/>
      <c r="G120" s="4"/>
      <c r="H120" s="4"/>
      <c r="I120" s="4"/>
      <c r="J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5">
      <c r="A121" s="1"/>
      <c r="B121" s="4"/>
      <c r="C121" s="4"/>
      <c r="G121" s="4"/>
      <c r="H121" s="4"/>
      <c r="I121" s="4"/>
      <c r="J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5">
      <c r="A122" s="1"/>
      <c r="B122" s="4"/>
      <c r="C122" s="4"/>
      <c r="G122" s="4"/>
      <c r="H122" s="4"/>
      <c r="I122" s="4"/>
      <c r="J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5">
      <c r="A123" s="1"/>
      <c r="B123" s="4"/>
      <c r="C123" s="4"/>
      <c r="G123" s="4"/>
      <c r="H123" s="4"/>
      <c r="I123" s="4"/>
      <c r="J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 s="1"/>
      <c r="B124" s="4"/>
      <c r="C124" s="4"/>
      <c r="G124" s="4"/>
      <c r="H124" s="4"/>
      <c r="I124" s="4"/>
      <c r="J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5">
      <c r="A125" s="1"/>
      <c r="B125" s="4"/>
      <c r="C125" s="4"/>
      <c r="G125" s="4"/>
      <c r="H125" s="4"/>
      <c r="I125" s="4"/>
      <c r="J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5">
      <c r="A126" s="1"/>
      <c r="B126" s="4"/>
      <c r="C126" s="4"/>
      <c r="G126" s="4"/>
      <c r="H126" s="4"/>
      <c r="I126" s="4"/>
      <c r="J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5">
      <c r="A127" s="1"/>
      <c r="B127" s="4"/>
      <c r="C127" s="4"/>
      <c r="G127" s="4"/>
      <c r="H127" s="4"/>
      <c r="I127" s="4"/>
      <c r="J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5">
      <c r="A128" s="1"/>
      <c r="B128" s="4"/>
      <c r="C128" s="4"/>
      <c r="G128" s="4"/>
      <c r="H128" s="4"/>
      <c r="I128" s="4"/>
      <c r="J128" s="4"/>
      <c r="M128" s="4"/>
      <c r="N128" s="4"/>
      <c r="O128" s="4"/>
      <c r="P128" s="4"/>
      <c r="Q128" s="4"/>
      <c r="R128" s="4"/>
      <c r="S128" s="4"/>
      <c r="T128" s="4"/>
      <c r="U128" s="4"/>
    </row>
  </sheetData>
  <sortState xmlns:xlrd2="http://schemas.microsoft.com/office/spreadsheetml/2017/richdata2" ref="A2:U79">
    <sortCondition ref="A2:A7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E17B-3505-4D16-9969-72B19E88F95D}">
  <dimension ref="A1:V76"/>
  <sheetViews>
    <sheetView workbookViewId="0">
      <selection activeCell="Q11" sqref="Q11"/>
    </sheetView>
  </sheetViews>
  <sheetFormatPr baseColWidth="10" defaultRowHeight="15" x14ac:dyDescent="0.25"/>
  <sheetData>
    <row r="1" spans="1:22" ht="75.75" thickBot="1" x14ac:dyDescent="0.3">
      <c r="A1" s="8" t="s">
        <v>101</v>
      </c>
      <c r="B1" s="9" t="s">
        <v>78</v>
      </c>
      <c r="C1" s="10" t="s">
        <v>79</v>
      </c>
      <c r="D1" s="10" t="s">
        <v>156</v>
      </c>
      <c r="E1" s="11" t="s">
        <v>99</v>
      </c>
      <c r="F1" s="11" t="s">
        <v>100</v>
      </c>
      <c r="G1" s="12" t="s">
        <v>75</v>
      </c>
      <c r="H1" s="13" t="s">
        <v>109</v>
      </c>
      <c r="I1" s="14" t="s">
        <v>108</v>
      </c>
      <c r="J1" s="14" t="s">
        <v>82</v>
      </c>
      <c r="K1" s="14" t="s">
        <v>107</v>
      </c>
      <c r="L1" s="25" t="s">
        <v>106</v>
      </c>
      <c r="M1" s="25" t="s">
        <v>105</v>
      </c>
      <c r="N1" s="14" t="s">
        <v>110</v>
      </c>
      <c r="O1" s="14" t="s">
        <v>111</v>
      </c>
      <c r="P1" s="14" t="s">
        <v>112</v>
      </c>
      <c r="Q1" s="15" t="s">
        <v>113</v>
      </c>
      <c r="R1" s="14" t="s">
        <v>114</v>
      </c>
      <c r="S1" s="14" t="s">
        <v>115</v>
      </c>
      <c r="T1" s="14" t="s">
        <v>116</v>
      </c>
      <c r="U1" s="14" t="s">
        <v>117</v>
      </c>
      <c r="V1" s="16" t="s">
        <v>102</v>
      </c>
    </row>
    <row r="2" spans="1:22" x14ac:dyDescent="0.25">
      <c r="A2" s="18" t="s">
        <v>46</v>
      </c>
      <c r="B2" s="6">
        <v>32</v>
      </c>
      <c r="C2" s="7" t="s">
        <v>80</v>
      </c>
      <c r="D2" s="7" t="s">
        <v>93</v>
      </c>
      <c r="E2" s="6">
        <v>72</v>
      </c>
      <c r="F2" s="6">
        <v>1.69</v>
      </c>
      <c r="G2" s="17">
        <f t="shared" ref="G2:G63" si="0">E2/((F2)^2)</f>
        <v>25.209201358495854</v>
      </c>
      <c r="H2" s="6">
        <v>2</v>
      </c>
      <c r="I2" s="6">
        <v>4.5</v>
      </c>
      <c r="J2" s="6">
        <v>24.5</v>
      </c>
      <c r="K2" s="6">
        <v>24</v>
      </c>
      <c r="L2" s="26" t="s">
        <v>127</v>
      </c>
      <c r="M2" s="26" t="s">
        <v>127</v>
      </c>
      <c r="N2" s="6">
        <v>2</v>
      </c>
      <c r="O2" s="29">
        <v>3</v>
      </c>
      <c r="P2" s="29">
        <v>3</v>
      </c>
      <c r="Q2" s="29">
        <v>4</v>
      </c>
      <c r="R2" s="29">
        <v>0</v>
      </c>
      <c r="S2" s="29">
        <v>4</v>
      </c>
      <c r="T2" s="29">
        <v>1</v>
      </c>
      <c r="U2" s="29">
        <v>1</v>
      </c>
      <c r="V2" s="29">
        <v>7</v>
      </c>
    </row>
    <row r="3" spans="1:22" x14ac:dyDescent="0.25">
      <c r="A3" s="18" t="s">
        <v>27</v>
      </c>
      <c r="B3" s="6">
        <v>31</v>
      </c>
      <c r="C3" s="7" t="s">
        <v>81</v>
      </c>
      <c r="D3" s="7" t="s">
        <v>98</v>
      </c>
      <c r="E3" s="6">
        <v>65</v>
      </c>
      <c r="F3" s="6">
        <v>1.79</v>
      </c>
      <c r="G3" s="17">
        <f t="shared" si="0"/>
        <v>20.286507911738084</v>
      </c>
      <c r="H3" s="6">
        <v>3</v>
      </c>
      <c r="I3" s="6">
        <v>3.5</v>
      </c>
      <c r="J3" s="6">
        <v>25</v>
      </c>
      <c r="K3" s="6">
        <v>25</v>
      </c>
      <c r="L3" s="26" t="s">
        <v>134</v>
      </c>
      <c r="M3" s="26" t="s">
        <v>135</v>
      </c>
      <c r="N3" s="6">
        <v>4</v>
      </c>
      <c r="O3" s="29">
        <v>3</v>
      </c>
      <c r="P3" s="29">
        <v>3</v>
      </c>
      <c r="Q3" s="29">
        <v>4</v>
      </c>
      <c r="R3" s="29">
        <v>2</v>
      </c>
      <c r="S3" s="29">
        <v>2</v>
      </c>
      <c r="T3" s="29">
        <v>2</v>
      </c>
      <c r="U3" s="29">
        <v>2</v>
      </c>
      <c r="V3" s="29">
        <v>7</v>
      </c>
    </row>
    <row r="4" spans="1:22" x14ac:dyDescent="0.25">
      <c r="A4" s="18" t="s">
        <v>36</v>
      </c>
      <c r="B4" s="6">
        <v>25</v>
      </c>
      <c r="C4" s="7" t="s">
        <v>80</v>
      </c>
      <c r="D4" s="7" t="s">
        <v>93</v>
      </c>
      <c r="E4" s="6">
        <v>63</v>
      </c>
      <c r="F4" s="6">
        <v>1.63</v>
      </c>
      <c r="G4" s="17">
        <f t="shared" si="0"/>
        <v>23.711844630960897</v>
      </c>
      <c r="H4" s="6">
        <v>5</v>
      </c>
      <c r="I4" s="6">
        <v>4</v>
      </c>
      <c r="J4" s="6">
        <v>23.7</v>
      </c>
      <c r="K4" s="6">
        <v>23</v>
      </c>
      <c r="L4" s="26" t="s">
        <v>128</v>
      </c>
      <c r="M4" s="26" t="s">
        <v>129</v>
      </c>
      <c r="N4" s="6">
        <v>8</v>
      </c>
      <c r="O4" s="29">
        <v>9</v>
      </c>
      <c r="P4" s="29">
        <v>8</v>
      </c>
      <c r="Q4" s="29">
        <v>9</v>
      </c>
      <c r="R4" s="29">
        <v>4</v>
      </c>
      <c r="S4" s="29">
        <v>5</v>
      </c>
      <c r="T4" s="29">
        <v>4</v>
      </c>
      <c r="U4" s="29">
        <v>4</v>
      </c>
      <c r="V4" s="29">
        <v>4</v>
      </c>
    </row>
    <row r="5" spans="1:22" x14ac:dyDescent="0.25">
      <c r="A5" s="18" t="s">
        <v>70</v>
      </c>
      <c r="B5" s="6">
        <v>29</v>
      </c>
      <c r="C5" s="7" t="s">
        <v>81</v>
      </c>
      <c r="D5" s="7" t="s">
        <v>98</v>
      </c>
      <c r="E5" s="6">
        <v>65</v>
      </c>
      <c r="F5" s="6">
        <v>1.72</v>
      </c>
      <c r="G5" s="6">
        <f t="shared" si="0"/>
        <v>21.971335857220122</v>
      </c>
      <c r="H5" s="6">
        <v>2</v>
      </c>
      <c r="I5" s="6">
        <v>2</v>
      </c>
      <c r="J5" s="7" t="s">
        <v>97</v>
      </c>
      <c r="K5" s="6">
        <v>26</v>
      </c>
      <c r="L5" s="26" t="s">
        <v>135</v>
      </c>
      <c r="M5" s="26" t="s">
        <v>135</v>
      </c>
      <c r="N5" s="6">
        <v>3</v>
      </c>
      <c r="O5" s="29">
        <v>1</v>
      </c>
      <c r="P5" s="29">
        <v>3</v>
      </c>
      <c r="Q5" s="29">
        <v>4</v>
      </c>
      <c r="R5" s="29">
        <v>3</v>
      </c>
      <c r="S5" s="29">
        <v>1</v>
      </c>
      <c r="T5" s="29">
        <v>3</v>
      </c>
      <c r="U5" s="29">
        <v>2</v>
      </c>
      <c r="V5" s="29">
        <v>4</v>
      </c>
    </row>
    <row r="6" spans="1:22" x14ac:dyDescent="0.25">
      <c r="A6" s="18" t="s">
        <v>76</v>
      </c>
      <c r="B6" s="6">
        <v>27</v>
      </c>
      <c r="C6" s="7" t="s">
        <v>80</v>
      </c>
      <c r="D6" s="7" t="s">
        <v>93</v>
      </c>
      <c r="E6" s="6">
        <v>65</v>
      </c>
      <c r="F6" s="6">
        <v>1.65</v>
      </c>
      <c r="G6" s="17">
        <f t="shared" si="0"/>
        <v>23.875114784205696</v>
      </c>
      <c r="H6" s="6">
        <v>4.5</v>
      </c>
      <c r="I6" s="6">
        <v>4</v>
      </c>
      <c r="J6" s="6">
        <v>24.6</v>
      </c>
      <c r="K6" s="6">
        <v>24.5</v>
      </c>
      <c r="L6" s="26" t="s">
        <v>127</v>
      </c>
      <c r="M6" s="26" t="s">
        <v>127</v>
      </c>
      <c r="N6" s="6">
        <v>0</v>
      </c>
      <c r="O6" s="29">
        <v>1</v>
      </c>
      <c r="P6" s="29">
        <v>4</v>
      </c>
      <c r="Q6" s="29">
        <v>8</v>
      </c>
      <c r="R6" s="29">
        <v>3</v>
      </c>
      <c r="S6" s="29">
        <v>3</v>
      </c>
      <c r="T6" s="29">
        <v>3</v>
      </c>
      <c r="U6" s="29">
        <v>3</v>
      </c>
      <c r="V6" s="29">
        <v>7</v>
      </c>
    </row>
    <row r="7" spans="1:22" x14ac:dyDescent="0.25">
      <c r="A7" s="18" t="s">
        <v>23</v>
      </c>
      <c r="B7" s="6">
        <v>28</v>
      </c>
      <c r="C7" s="7" t="s">
        <v>80</v>
      </c>
      <c r="D7" s="7" t="s">
        <v>93</v>
      </c>
      <c r="E7" s="6">
        <v>67</v>
      </c>
      <c r="F7" s="6">
        <v>1.65</v>
      </c>
      <c r="G7" s="17">
        <f t="shared" si="0"/>
        <v>24.609733700642796</v>
      </c>
      <c r="H7" s="6">
        <v>6</v>
      </c>
      <c r="I7" s="6">
        <v>10</v>
      </c>
      <c r="J7" s="6">
        <v>23.5</v>
      </c>
      <c r="K7" s="6">
        <v>23</v>
      </c>
      <c r="L7" s="26" t="s">
        <v>129</v>
      </c>
      <c r="M7" s="26" t="s">
        <v>129</v>
      </c>
      <c r="N7" s="6">
        <v>0</v>
      </c>
      <c r="O7" s="29">
        <v>1</v>
      </c>
      <c r="P7" s="29">
        <v>2</v>
      </c>
      <c r="Q7" s="29">
        <v>3</v>
      </c>
      <c r="R7" s="29">
        <v>1</v>
      </c>
      <c r="S7" s="29">
        <v>2</v>
      </c>
      <c r="T7" s="29">
        <v>3</v>
      </c>
      <c r="U7" s="29">
        <v>3</v>
      </c>
      <c r="V7" s="29">
        <v>5</v>
      </c>
    </row>
    <row r="8" spans="1:22" x14ac:dyDescent="0.25">
      <c r="A8" s="18" t="s">
        <v>25</v>
      </c>
      <c r="B8" s="6">
        <v>31</v>
      </c>
      <c r="C8" s="7" t="s">
        <v>80</v>
      </c>
      <c r="D8" s="7" t="s">
        <v>93</v>
      </c>
      <c r="E8" s="6">
        <v>56</v>
      </c>
      <c r="F8" s="6">
        <v>1.62</v>
      </c>
      <c r="G8" s="17">
        <f t="shared" si="0"/>
        <v>21.338210638622158</v>
      </c>
      <c r="H8" s="6">
        <v>2.5</v>
      </c>
      <c r="I8" s="6">
        <v>3.5</v>
      </c>
      <c r="J8" s="6">
        <v>22</v>
      </c>
      <c r="K8" s="6">
        <v>21.5</v>
      </c>
      <c r="L8" s="26" t="s">
        <v>135</v>
      </c>
      <c r="M8" s="26" t="s">
        <v>127</v>
      </c>
      <c r="N8" s="6">
        <v>1</v>
      </c>
      <c r="O8" s="29">
        <v>0</v>
      </c>
      <c r="P8" s="29">
        <v>0</v>
      </c>
      <c r="Q8" s="29">
        <v>3</v>
      </c>
      <c r="R8" s="29">
        <v>2</v>
      </c>
      <c r="S8" s="29">
        <v>0</v>
      </c>
      <c r="T8" s="29">
        <v>0</v>
      </c>
      <c r="U8" s="29">
        <v>0</v>
      </c>
      <c r="V8" s="29">
        <v>7</v>
      </c>
    </row>
    <row r="9" spans="1:22" x14ac:dyDescent="0.25">
      <c r="A9" s="18" t="s">
        <v>103</v>
      </c>
      <c r="B9" s="6">
        <v>32</v>
      </c>
      <c r="C9" s="7" t="s">
        <v>80</v>
      </c>
      <c r="D9" s="7" t="s">
        <v>93</v>
      </c>
      <c r="E9" s="6">
        <v>58</v>
      </c>
      <c r="F9" s="6">
        <v>1.63</v>
      </c>
      <c r="G9" s="6">
        <f t="shared" si="0"/>
        <v>21.829952199932254</v>
      </c>
      <c r="H9" s="6">
        <v>3</v>
      </c>
      <c r="I9" s="6">
        <v>5.5</v>
      </c>
      <c r="J9" s="6">
        <v>22.5</v>
      </c>
      <c r="K9" s="6">
        <v>22</v>
      </c>
      <c r="L9" s="26" t="s">
        <v>118</v>
      </c>
      <c r="M9" s="26" t="s">
        <v>119</v>
      </c>
      <c r="N9" s="29">
        <v>2</v>
      </c>
      <c r="O9" s="29">
        <v>1</v>
      </c>
      <c r="P9" s="29">
        <v>0</v>
      </c>
      <c r="Q9" s="29">
        <v>3</v>
      </c>
      <c r="R9" s="29">
        <v>0</v>
      </c>
      <c r="S9" s="29">
        <v>0</v>
      </c>
      <c r="T9" s="29">
        <v>0</v>
      </c>
      <c r="U9" s="29">
        <v>1</v>
      </c>
      <c r="V9" s="29">
        <v>9</v>
      </c>
    </row>
    <row r="10" spans="1:22" x14ac:dyDescent="0.25">
      <c r="A10" s="18" t="s">
        <v>104</v>
      </c>
      <c r="B10" s="6">
        <v>28</v>
      </c>
      <c r="C10" s="7" t="s">
        <v>80</v>
      </c>
      <c r="D10" s="7" t="s">
        <v>93</v>
      </c>
      <c r="E10" s="6">
        <v>54</v>
      </c>
      <c r="F10" s="6">
        <v>1.63</v>
      </c>
      <c r="G10" s="6">
        <f t="shared" si="0"/>
        <v>20.324438255109339</v>
      </c>
      <c r="H10" s="6">
        <v>2.5</v>
      </c>
      <c r="I10" s="6">
        <v>2.5</v>
      </c>
      <c r="J10" s="6">
        <v>22.3</v>
      </c>
      <c r="K10" s="6">
        <v>23</v>
      </c>
      <c r="L10" s="26" t="s">
        <v>119</v>
      </c>
      <c r="M10" s="26" t="s">
        <v>120</v>
      </c>
      <c r="N10" s="29">
        <v>2</v>
      </c>
      <c r="O10" s="29">
        <v>1</v>
      </c>
      <c r="P10" s="29">
        <v>1</v>
      </c>
      <c r="Q10" s="29">
        <v>3</v>
      </c>
      <c r="R10" s="29">
        <v>1</v>
      </c>
      <c r="S10" s="29">
        <v>0</v>
      </c>
      <c r="T10" s="29">
        <v>1</v>
      </c>
      <c r="U10" s="29">
        <v>2</v>
      </c>
      <c r="V10" s="29">
        <v>8</v>
      </c>
    </row>
    <row r="11" spans="1:22" x14ac:dyDescent="0.25">
      <c r="A11" s="18" t="s">
        <v>62</v>
      </c>
      <c r="B11" s="6">
        <v>31</v>
      </c>
      <c r="C11" s="7" t="s">
        <v>81</v>
      </c>
      <c r="D11" s="7" t="s">
        <v>98</v>
      </c>
      <c r="E11" s="6">
        <v>85</v>
      </c>
      <c r="F11" s="6">
        <v>1.8</v>
      </c>
      <c r="G11" s="6">
        <f t="shared" si="0"/>
        <v>26.234567901234566</v>
      </c>
      <c r="H11" s="6">
        <v>4.5</v>
      </c>
      <c r="I11" s="6">
        <v>4.5</v>
      </c>
      <c r="J11" s="6">
        <v>28.8</v>
      </c>
      <c r="K11" s="6">
        <v>27</v>
      </c>
      <c r="L11" s="26" t="s">
        <v>136</v>
      </c>
      <c r="M11" s="26" t="s">
        <v>130</v>
      </c>
      <c r="N11" s="6">
        <v>0</v>
      </c>
      <c r="O11" s="29">
        <v>1</v>
      </c>
      <c r="P11" s="29">
        <v>1</v>
      </c>
      <c r="Q11" s="29">
        <v>1</v>
      </c>
      <c r="R11" s="29">
        <v>0</v>
      </c>
      <c r="S11" s="29">
        <v>0</v>
      </c>
      <c r="T11" s="29">
        <v>0</v>
      </c>
      <c r="U11" s="29">
        <v>0</v>
      </c>
      <c r="V11" s="29">
        <v>5</v>
      </c>
    </row>
    <row r="12" spans="1:22" x14ac:dyDescent="0.25">
      <c r="A12" s="18" t="s">
        <v>38</v>
      </c>
      <c r="B12" s="6">
        <v>25</v>
      </c>
      <c r="C12" s="7" t="s">
        <v>80</v>
      </c>
      <c r="D12" s="7" t="s">
        <v>93</v>
      </c>
      <c r="E12" s="6">
        <v>57</v>
      </c>
      <c r="F12" s="6">
        <v>1.64</v>
      </c>
      <c r="G12" s="17">
        <f t="shared" si="0"/>
        <v>21.192742415229034</v>
      </c>
      <c r="H12" s="6">
        <v>2.5</v>
      </c>
      <c r="I12" s="6">
        <v>3.5</v>
      </c>
      <c r="J12" s="6">
        <v>22</v>
      </c>
      <c r="K12" s="6">
        <v>23</v>
      </c>
      <c r="L12" s="26" t="s">
        <v>135</v>
      </c>
      <c r="M12" s="26" t="s">
        <v>135</v>
      </c>
      <c r="N12" s="6">
        <v>3</v>
      </c>
      <c r="O12" s="29">
        <v>1</v>
      </c>
      <c r="P12" s="29">
        <v>1</v>
      </c>
      <c r="Q12" s="29">
        <v>2</v>
      </c>
      <c r="R12" s="29">
        <v>1</v>
      </c>
      <c r="S12" s="29">
        <v>0</v>
      </c>
      <c r="T12" s="29">
        <v>0</v>
      </c>
      <c r="U12" s="29">
        <v>1</v>
      </c>
      <c r="V12" s="29">
        <v>4</v>
      </c>
    </row>
    <row r="13" spans="1:22" x14ac:dyDescent="0.25">
      <c r="A13" s="18" t="s">
        <v>11</v>
      </c>
      <c r="B13" s="6">
        <v>36</v>
      </c>
      <c r="C13" s="7" t="s">
        <v>81</v>
      </c>
      <c r="D13" s="7" t="s">
        <v>98</v>
      </c>
      <c r="E13" s="6">
        <v>61</v>
      </c>
      <c r="F13" s="6">
        <v>1.74</v>
      </c>
      <c r="G13" s="17">
        <f t="shared" si="0"/>
        <v>20.147971991015986</v>
      </c>
      <c r="H13" s="6">
        <v>3</v>
      </c>
      <c r="I13" s="6">
        <v>2.5</v>
      </c>
      <c r="J13" s="6">
        <v>25.5</v>
      </c>
      <c r="K13" s="6">
        <v>25</v>
      </c>
      <c r="L13" s="26" t="s">
        <v>77</v>
      </c>
      <c r="M13" s="26" t="s">
        <v>77</v>
      </c>
      <c r="N13" s="6">
        <v>2</v>
      </c>
      <c r="O13" s="29"/>
      <c r="P13" s="29"/>
      <c r="Q13" s="29"/>
      <c r="R13" s="29" t="s">
        <v>77</v>
      </c>
      <c r="S13" s="29" t="s">
        <v>77</v>
      </c>
      <c r="T13" s="29" t="s">
        <v>77</v>
      </c>
      <c r="U13" s="29" t="s">
        <v>77</v>
      </c>
      <c r="V13" s="29" t="s">
        <v>77</v>
      </c>
    </row>
    <row r="14" spans="1:22" x14ac:dyDescent="0.25">
      <c r="A14" s="18" t="s">
        <v>44</v>
      </c>
      <c r="B14" s="6">
        <v>29</v>
      </c>
      <c r="C14" s="7" t="s">
        <v>80</v>
      </c>
      <c r="D14" s="7" t="s">
        <v>93</v>
      </c>
      <c r="E14" s="6">
        <v>85</v>
      </c>
      <c r="F14" s="6">
        <v>1.7</v>
      </c>
      <c r="G14" s="17">
        <f t="shared" si="0"/>
        <v>29.411764705882355</v>
      </c>
      <c r="H14" s="6">
        <v>2.5</v>
      </c>
      <c r="I14" s="6">
        <v>5.5</v>
      </c>
      <c r="J14" s="6">
        <v>26.5</v>
      </c>
      <c r="K14" s="6">
        <v>23</v>
      </c>
      <c r="L14" s="26" t="s">
        <v>127</v>
      </c>
      <c r="M14" s="26" t="s">
        <v>136</v>
      </c>
      <c r="N14" s="6">
        <v>1</v>
      </c>
      <c r="O14" s="29">
        <v>4</v>
      </c>
      <c r="P14" s="29">
        <v>4</v>
      </c>
      <c r="Q14" s="29">
        <v>6</v>
      </c>
      <c r="R14" s="29">
        <v>2</v>
      </c>
      <c r="S14" s="29">
        <v>2</v>
      </c>
      <c r="T14" s="29">
        <v>2</v>
      </c>
      <c r="U14" s="29">
        <v>3</v>
      </c>
      <c r="V14" s="29">
        <v>5</v>
      </c>
    </row>
    <row r="15" spans="1:22" x14ac:dyDescent="0.25">
      <c r="A15" s="18" t="s">
        <v>73</v>
      </c>
      <c r="B15" s="6">
        <v>35</v>
      </c>
      <c r="C15" s="7" t="s">
        <v>80</v>
      </c>
      <c r="D15" s="7" t="s">
        <v>93</v>
      </c>
      <c r="E15" s="6">
        <v>69</v>
      </c>
      <c r="F15" s="6">
        <v>1.78</v>
      </c>
      <c r="G15" s="6">
        <f t="shared" si="0"/>
        <v>21.777553339224845</v>
      </c>
      <c r="H15" s="6">
        <v>4.5</v>
      </c>
      <c r="I15" s="6">
        <v>4.5</v>
      </c>
      <c r="J15" s="6">
        <v>22.6</v>
      </c>
      <c r="K15" s="6">
        <v>25.8</v>
      </c>
      <c r="L15" s="26" t="s">
        <v>119</v>
      </c>
      <c r="M15" s="26" t="s">
        <v>121</v>
      </c>
      <c r="N15" s="6">
        <v>4</v>
      </c>
      <c r="O15" s="29">
        <v>4</v>
      </c>
      <c r="P15" s="29">
        <v>3</v>
      </c>
      <c r="Q15" s="29">
        <v>6</v>
      </c>
      <c r="R15" s="29">
        <v>5</v>
      </c>
      <c r="S15" s="29">
        <v>5</v>
      </c>
      <c r="T15" s="29">
        <v>5</v>
      </c>
      <c r="U15" s="29">
        <v>5</v>
      </c>
      <c r="V15" s="29">
        <v>7</v>
      </c>
    </row>
    <row r="16" spans="1:22" x14ac:dyDescent="0.25">
      <c r="A16" s="18" t="s">
        <v>18</v>
      </c>
      <c r="B16" s="6">
        <v>28</v>
      </c>
      <c r="C16" s="7" t="s">
        <v>81</v>
      </c>
      <c r="D16" s="7" t="s">
        <v>98</v>
      </c>
      <c r="E16" s="6">
        <v>71</v>
      </c>
      <c r="F16" s="6">
        <v>1.87</v>
      </c>
      <c r="G16" s="17">
        <f t="shared" si="0"/>
        <v>20.303697560696612</v>
      </c>
      <c r="H16" s="6">
        <v>2</v>
      </c>
      <c r="I16" s="6">
        <v>2.5</v>
      </c>
      <c r="J16" s="6">
        <v>27</v>
      </c>
      <c r="K16" s="6">
        <v>28</v>
      </c>
      <c r="L16" s="26" t="s">
        <v>131</v>
      </c>
      <c r="M16" s="26" t="s">
        <v>129</v>
      </c>
      <c r="N16" s="6">
        <v>5</v>
      </c>
      <c r="O16" s="29">
        <v>7</v>
      </c>
      <c r="P16" s="29">
        <v>4</v>
      </c>
      <c r="Q16" s="29">
        <v>6</v>
      </c>
      <c r="R16" s="29">
        <v>0</v>
      </c>
      <c r="S16" s="29">
        <v>1</v>
      </c>
      <c r="T16" s="29">
        <v>0</v>
      </c>
      <c r="U16" s="29">
        <v>0</v>
      </c>
      <c r="V16" s="29">
        <v>4</v>
      </c>
    </row>
    <row r="17" spans="1:22" x14ac:dyDescent="0.25">
      <c r="A17" s="18" t="s">
        <v>49</v>
      </c>
      <c r="B17" s="6">
        <v>39</v>
      </c>
      <c r="C17" s="7" t="s">
        <v>81</v>
      </c>
      <c r="D17" s="7" t="s">
        <v>98</v>
      </c>
      <c r="E17" s="6">
        <v>104</v>
      </c>
      <c r="F17" s="6">
        <v>1.8</v>
      </c>
      <c r="G17" s="6">
        <f t="shared" si="0"/>
        <v>32.098765432098766</v>
      </c>
      <c r="H17" s="6">
        <v>6</v>
      </c>
      <c r="I17" s="6">
        <v>5</v>
      </c>
      <c r="J17" s="6">
        <v>29.5</v>
      </c>
      <c r="K17" s="6">
        <v>26.5</v>
      </c>
      <c r="L17" s="26" t="s">
        <v>137</v>
      </c>
      <c r="M17" s="26" t="s">
        <v>135</v>
      </c>
      <c r="N17" s="6">
        <v>6</v>
      </c>
      <c r="O17" s="29">
        <v>7</v>
      </c>
      <c r="P17" s="29">
        <v>6</v>
      </c>
      <c r="Q17" s="29">
        <v>7</v>
      </c>
      <c r="R17" s="29">
        <v>1</v>
      </c>
      <c r="S17" s="29">
        <v>2</v>
      </c>
      <c r="T17" s="29">
        <v>1</v>
      </c>
      <c r="U17" s="29">
        <v>1</v>
      </c>
      <c r="V17" s="29">
        <v>5</v>
      </c>
    </row>
    <row r="18" spans="1:22" x14ac:dyDescent="0.25">
      <c r="A18" s="18" t="s">
        <v>28</v>
      </c>
      <c r="B18" s="6">
        <v>39</v>
      </c>
      <c r="C18" s="7" t="s">
        <v>81</v>
      </c>
      <c r="D18" s="7" t="s">
        <v>98</v>
      </c>
      <c r="E18" s="6">
        <v>66</v>
      </c>
      <c r="F18" s="6">
        <v>1.74</v>
      </c>
      <c r="G18" s="17">
        <f t="shared" si="0"/>
        <v>21.799445105033691</v>
      </c>
      <c r="H18" s="6">
        <v>3</v>
      </c>
      <c r="I18" s="6">
        <v>4</v>
      </c>
      <c r="J18" s="6">
        <v>24</v>
      </c>
      <c r="K18" s="6">
        <v>25</v>
      </c>
      <c r="L18" s="26" t="s">
        <v>127</v>
      </c>
      <c r="M18" s="26" t="s">
        <v>135</v>
      </c>
      <c r="N18" s="6">
        <v>2</v>
      </c>
      <c r="O18" s="29">
        <v>3</v>
      </c>
      <c r="P18" s="29">
        <v>2</v>
      </c>
      <c r="Q18" s="29">
        <v>2</v>
      </c>
      <c r="R18" s="29">
        <v>1</v>
      </c>
      <c r="S18" s="29">
        <v>0</v>
      </c>
      <c r="T18" s="29">
        <v>2</v>
      </c>
      <c r="U18" s="29">
        <v>0</v>
      </c>
      <c r="V18" s="29">
        <v>1</v>
      </c>
    </row>
    <row r="19" spans="1:22" x14ac:dyDescent="0.25">
      <c r="A19" s="18" t="s">
        <v>69</v>
      </c>
      <c r="B19" s="6">
        <v>25</v>
      </c>
      <c r="C19" s="7" t="s">
        <v>80</v>
      </c>
      <c r="D19" s="7" t="s">
        <v>93</v>
      </c>
      <c r="E19" s="6">
        <v>69</v>
      </c>
      <c r="F19" s="6">
        <v>1.71</v>
      </c>
      <c r="G19" s="6">
        <f t="shared" si="0"/>
        <v>23.59700420642249</v>
      </c>
      <c r="H19" s="7" t="s">
        <v>96</v>
      </c>
      <c r="I19" s="7" t="s">
        <v>94</v>
      </c>
      <c r="J19" s="6">
        <v>23</v>
      </c>
      <c r="K19" s="6">
        <v>25</v>
      </c>
      <c r="L19" s="26" t="s">
        <v>130</v>
      </c>
      <c r="M19" s="26" t="s">
        <v>127</v>
      </c>
      <c r="N19" s="6">
        <v>5</v>
      </c>
      <c r="O19" s="29">
        <v>3</v>
      </c>
      <c r="P19" s="29">
        <v>5</v>
      </c>
      <c r="Q19" s="29">
        <v>7</v>
      </c>
      <c r="R19" s="29">
        <v>0</v>
      </c>
      <c r="S19" s="29">
        <v>0</v>
      </c>
      <c r="T19" s="29">
        <v>0</v>
      </c>
      <c r="U19" s="29">
        <v>0</v>
      </c>
      <c r="V19" s="29">
        <v>5</v>
      </c>
    </row>
    <row r="20" spans="1:22" x14ac:dyDescent="0.25">
      <c r="A20" s="18" t="s">
        <v>56</v>
      </c>
      <c r="B20" s="6">
        <v>30</v>
      </c>
      <c r="C20" s="7" t="s">
        <v>80</v>
      </c>
      <c r="D20" s="7" t="s">
        <v>93</v>
      </c>
      <c r="E20" s="6">
        <v>55</v>
      </c>
      <c r="F20" s="6">
        <v>1.69</v>
      </c>
      <c r="G20" s="6">
        <f t="shared" si="0"/>
        <v>19.257028815517668</v>
      </c>
      <c r="H20" s="6">
        <v>1</v>
      </c>
      <c r="I20" s="6">
        <v>3.5</v>
      </c>
      <c r="J20" s="6">
        <v>21.5</v>
      </c>
      <c r="K20" s="6">
        <v>24</v>
      </c>
      <c r="L20" s="26" t="s">
        <v>132</v>
      </c>
      <c r="M20" s="26" t="s">
        <v>130</v>
      </c>
      <c r="N20" s="6">
        <v>3</v>
      </c>
      <c r="O20" s="29">
        <v>0</v>
      </c>
      <c r="P20" s="29">
        <v>0</v>
      </c>
      <c r="Q20" s="29">
        <v>1</v>
      </c>
      <c r="R20" s="29">
        <v>3</v>
      </c>
      <c r="S20" s="29">
        <v>1</v>
      </c>
      <c r="T20" s="29">
        <v>1</v>
      </c>
      <c r="U20" s="29">
        <v>2</v>
      </c>
      <c r="V20" s="29">
        <v>5</v>
      </c>
    </row>
    <row r="21" spans="1:22" x14ac:dyDescent="0.25">
      <c r="A21" s="18" t="s">
        <v>32</v>
      </c>
      <c r="B21" s="6">
        <v>28</v>
      </c>
      <c r="C21" s="7" t="s">
        <v>80</v>
      </c>
      <c r="D21" s="7" t="s">
        <v>93</v>
      </c>
      <c r="E21" s="6">
        <v>60</v>
      </c>
      <c r="F21" s="6">
        <v>1.7</v>
      </c>
      <c r="G21" s="17">
        <f t="shared" si="0"/>
        <v>20.761245674740486</v>
      </c>
      <c r="H21" s="6">
        <v>3</v>
      </c>
      <c r="I21" s="6">
        <v>3.5</v>
      </c>
      <c r="J21" s="6">
        <v>22.9</v>
      </c>
      <c r="K21" s="6">
        <v>25</v>
      </c>
      <c r="L21" s="26" t="s">
        <v>127</v>
      </c>
      <c r="M21" s="26" t="s">
        <v>136</v>
      </c>
      <c r="N21" s="6">
        <v>0</v>
      </c>
      <c r="O21" s="29">
        <v>0</v>
      </c>
      <c r="P21" s="29">
        <v>1</v>
      </c>
      <c r="Q21" s="29">
        <v>6</v>
      </c>
      <c r="R21" s="29">
        <v>1</v>
      </c>
      <c r="S21" s="29">
        <v>1</v>
      </c>
      <c r="T21" s="29">
        <v>1</v>
      </c>
      <c r="U21" s="29">
        <v>2</v>
      </c>
      <c r="V21" s="29">
        <v>7</v>
      </c>
    </row>
    <row r="22" spans="1:22" x14ac:dyDescent="0.25">
      <c r="A22" s="24" t="s">
        <v>14</v>
      </c>
      <c r="B22" s="6">
        <v>27</v>
      </c>
      <c r="C22" s="7" t="s">
        <v>80</v>
      </c>
      <c r="D22" s="7" t="s">
        <v>93</v>
      </c>
      <c r="E22" s="6">
        <v>62</v>
      </c>
      <c r="F22" s="6">
        <v>1.55</v>
      </c>
      <c r="G22" s="17">
        <f t="shared" si="0"/>
        <v>25.806451612903224</v>
      </c>
      <c r="H22" s="6">
        <v>4.5</v>
      </c>
      <c r="I22" s="6">
        <v>5</v>
      </c>
      <c r="J22" s="6">
        <v>24</v>
      </c>
      <c r="K22" s="6">
        <v>22</v>
      </c>
      <c r="L22" s="26" t="s">
        <v>77</v>
      </c>
      <c r="M22" s="26" t="s">
        <v>77</v>
      </c>
      <c r="N22" s="6">
        <v>2</v>
      </c>
      <c r="O22" s="6">
        <v>3</v>
      </c>
      <c r="P22" s="6">
        <v>6</v>
      </c>
      <c r="Q22" s="29" t="s">
        <v>77</v>
      </c>
      <c r="R22" s="29" t="s">
        <v>91</v>
      </c>
      <c r="S22" s="29" t="s">
        <v>91</v>
      </c>
      <c r="T22" s="29" t="s">
        <v>86</v>
      </c>
      <c r="U22" s="29" t="s">
        <v>77</v>
      </c>
      <c r="V22" s="29" t="s">
        <v>92</v>
      </c>
    </row>
    <row r="23" spans="1:22" x14ac:dyDescent="0.25">
      <c r="A23" s="18" t="s">
        <v>45</v>
      </c>
      <c r="B23" s="6">
        <v>26</v>
      </c>
      <c r="C23" s="7" t="s">
        <v>81</v>
      </c>
      <c r="D23" s="7" t="s">
        <v>98</v>
      </c>
      <c r="E23" s="6">
        <v>59</v>
      </c>
      <c r="F23" s="6">
        <v>1.78</v>
      </c>
      <c r="G23" s="17">
        <f t="shared" si="0"/>
        <v>18.621386188612547</v>
      </c>
      <c r="H23" s="6">
        <v>4</v>
      </c>
      <c r="I23" s="6">
        <v>4.5</v>
      </c>
      <c r="J23" s="6">
        <v>24.5</v>
      </c>
      <c r="K23" s="6">
        <v>26</v>
      </c>
      <c r="L23" s="26" t="s">
        <v>130</v>
      </c>
      <c r="M23" s="26" t="s">
        <v>129</v>
      </c>
      <c r="N23" s="6">
        <v>3</v>
      </c>
      <c r="O23" s="29">
        <v>4</v>
      </c>
      <c r="P23" s="29">
        <v>2</v>
      </c>
      <c r="Q23" s="29">
        <v>6</v>
      </c>
      <c r="R23" s="29">
        <v>2</v>
      </c>
      <c r="S23" s="29">
        <v>3</v>
      </c>
      <c r="T23" s="29">
        <v>5</v>
      </c>
      <c r="U23" s="29">
        <v>3</v>
      </c>
      <c r="V23" s="29">
        <v>7</v>
      </c>
    </row>
    <row r="24" spans="1:22" x14ac:dyDescent="0.25">
      <c r="A24" s="18" t="s">
        <v>66</v>
      </c>
      <c r="B24" s="6">
        <v>32</v>
      </c>
      <c r="C24" s="7" t="s">
        <v>81</v>
      </c>
      <c r="D24" s="7" t="s">
        <v>98</v>
      </c>
      <c r="E24" s="6">
        <v>108</v>
      </c>
      <c r="F24" s="6">
        <v>1.82</v>
      </c>
      <c r="G24" s="6">
        <f t="shared" si="0"/>
        <v>32.604757879483152</v>
      </c>
      <c r="H24" s="6">
        <v>3.5</v>
      </c>
      <c r="I24" s="6">
        <v>6.5</v>
      </c>
      <c r="J24" s="6">
        <v>30</v>
      </c>
      <c r="K24" s="6">
        <v>29</v>
      </c>
      <c r="L24" s="26" t="s">
        <v>130</v>
      </c>
      <c r="M24" s="26" t="s">
        <v>129</v>
      </c>
      <c r="N24" s="6">
        <v>0</v>
      </c>
      <c r="O24" s="29">
        <v>2</v>
      </c>
      <c r="P24" s="29">
        <v>1</v>
      </c>
      <c r="Q24" s="29">
        <v>4</v>
      </c>
      <c r="R24" s="29">
        <v>0</v>
      </c>
      <c r="S24" s="29">
        <v>2</v>
      </c>
      <c r="T24" s="29">
        <v>1</v>
      </c>
      <c r="U24" s="29">
        <v>4</v>
      </c>
      <c r="V24" s="29">
        <v>4</v>
      </c>
    </row>
    <row r="25" spans="1:22" x14ac:dyDescent="0.25">
      <c r="A25" s="18" t="s">
        <v>39</v>
      </c>
      <c r="B25" s="6">
        <v>35</v>
      </c>
      <c r="C25" s="7" t="s">
        <v>81</v>
      </c>
      <c r="D25" s="7" t="s">
        <v>98</v>
      </c>
      <c r="E25" s="6">
        <v>91</v>
      </c>
      <c r="F25" s="6">
        <v>1.87</v>
      </c>
      <c r="G25" s="17">
        <f t="shared" si="0"/>
        <v>26.023048986244955</v>
      </c>
      <c r="H25" s="6">
        <v>2.5</v>
      </c>
      <c r="I25" s="6">
        <v>9.5</v>
      </c>
      <c r="J25" s="6">
        <v>29</v>
      </c>
      <c r="K25" s="6">
        <v>26.5</v>
      </c>
      <c r="L25" s="26" t="s">
        <v>129</v>
      </c>
      <c r="M25" s="26" t="s">
        <v>127</v>
      </c>
      <c r="N25" s="6">
        <v>1</v>
      </c>
      <c r="O25" s="29">
        <v>2</v>
      </c>
      <c r="P25" s="29">
        <v>2</v>
      </c>
      <c r="Q25" s="29">
        <v>5</v>
      </c>
      <c r="R25" s="29">
        <v>3</v>
      </c>
      <c r="S25" s="29">
        <v>2</v>
      </c>
      <c r="T25" s="29">
        <v>3</v>
      </c>
      <c r="U25" s="29">
        <v>1</v>
      </c>
      <c r="V25" s="29">
        <v>7</v>
      </c>
    </row>
    <row r="26" spans="1:22" x14ac:dyDescent="0.25">
      <c r="A26" s="18" t="s">
        <v>4</v>
      </c>
      <c r="B26" s="6">
        <v>29</v>
      </c>
      <c r="C26" s="7" t="s">
        <v>81</v>
      </c>
      <c r="D26" s="7" t="s">
        <v>98</v>
      </c>
      <c r="E26" s="6">
        <v>73</v>
      </c>
      <c r="F26" s="6">
        <v>1.73</v>
      </c>
      <c r="G26" s="17">
        <f t="shared" si="0"/>
        <v>24.391058839252899</v>
      </c>
      <c r="H26" s="6">
        <v>3.5</v>
      </c>
      <c r="I26" s="6">
        <v>5.5</v>
      </c>
      <c r="J26" s="6">
        <v>27</v>
      </c>
      <c r="K26" s="6">
        <v>22</v>
      </c>
      <c r="L26" s="26" t="s">
        <v>77</v>
      </c>
      <c r="M26" s="26" t="s">
        <v>77</v>
      </c>
      <c r="N26" s="6">
        <v>5</v>
      </c>
      <c r="O26" s="6">
        <v>8</v>
      </c>
      <c r="P26" s="6">
        <v>7</v>
      </c>
      <c r="Q26" s="6">
        <v>8</v>
      </c>
      <c r="R26" s="29" t="s">
        <v>77</v>
      </c>
      <c r="S26" s="29" t="s">
        <v>77</v>
      </c>
      <c r="T26" s="29" t="s">
        <v>77</v>
      </c>
      <c r="U26" s="29" t="s">
        <v>77</v>
      </c>
      <c r="V26" s="29" t="s">
        <v>90</v>
      </c>
    </row>
    <row r="27" spans="1:22" x14ac:dyDescent="0.25">
      <c r="A27" s="18" t="s">
        <v>60</v>
      </c>
      <c r="B27" s="6">
        <v>30</v>
      </c>
      <c r="C27" s="7" t="s">
        <v>80</v>
      </c>
      <c r="D27" s="7" t="s">
        <v>93</v>
      </c>
      <c r="E27" s="6">
        <v>57</v>
      </c>
      <c r="F27" s="6">
        <v>1.61</v>
      </c>
      <c r="G27" s="6">
        <f t="shared" si="0"/>
        <v>21.989892365263682</v>
      </c>
      <c r="H27" s="6">
        <v>2</v>
      </c>
      <c r="I27" s="6">
        <v>2</v>
      </c>
      <c r="J27" s="6">
        <v>22.5</v>
      </c>
      <c r="K27" s="6">
        <v>22</v>
      </c>
      <c r="L27" s="26" t="s">
        <v>129</v>
      </c>
      <c r="M27" s="26" t="s">
        <v>127</v>
      </c>
      <c r="N27" s="6">
        <v>3</v>
      </c>
      <c r="O27" s="29">
        <v>3</v>
      </c>
      <c r="P27" s="29">
        <v>4</v>
      </c>
      <c r="Q27" s="29">
        <v>5</v>
      </c>
      <c r="R27" s="29">
        <v>1</v>
      </c>
      <c r="S27" s="29">
        <v>3</v>
      </c>
      <c r="T27" s="29">
        <v>3</v>
      </c>
      <c r="U27" s="29">
        <v>3</v>
      </c>
      <c r="V27" s="29">
        <v>6</v>
      </c>
    </row>
    <row r="28" spans="1:22" x14ac:dyDescent="0.25">
      <c r="A28" s="18" t="s">
        <v>12</v>
      </c>
      <c r="B28" s="6">
        <v>30</v>
      </c>
      <c r="C28" s="7" t="s">
        <v>80</v>
      </c>
      <c r="D28" s="7" t="s">
        <v>93</v>
      </c>
      <c r="E28" s="6">
        <v>60</v>
      </c>
      <c r="F28" s="6">
        <v>1.67</v>
      </c>
      <c r="G28" s="17">
        <f t="shared" si="0"/>
        <v>21.513858510523864</v>
      </c>
      <c r="H28" s="6">
        <v>2.5</v>
      </c>
      <c r="I28" s="6">
        <v>5</v>
      </c>
      <c r="J28" s="6">
        <v>24</v>
      </c>
      <c r="K28" s="6">
        <v>21</v>
      </c>
      <c r="L28" s="26" t="s">
        <v>77</v>
      </c>
      <c r="M28" s="26" t="s">
        <v>77</v>
      </c>
      <c r="N28" s="6">
        <v>1</v>
      </c>
      <c r="O28" s="6">
        <v>4</v>
      </c>
      <c r="P28" s="6">
        <v>3</v>
      </c>
      <c r="Q28" s="6">
        <v>5</v>
      </c>
      <c r="R28" s="29" t="s">
        <v>77</v>
      </c>
      <c r="S28" s="29" t="s">
        <v>77</v>
      </c>
      <c r="T28" s="29" t="s">
        <v>77</v>
      </c>
      <c r="U28" s="29" t="s">
        <v>77</v>
      </c>
      <c r="V28" s="29" t="s">
        <v>77</v>
      </c>
    </row>
    <row r="29" spans="1:22" x14ac:dyDescent="0.25">
      <c r="A29" s="18" t="s">
        <v>29</v>
      </c>
      <c r="B29" s="6">
        <v>34</v>
      </c>
      <c r="C29" s="7" t="s">
        <v>81</v>
      </c>
      <c r="D29" s="7" t="s">
        <v>98</v>
      </c>
      <c r="E29" s="6">
        <v>89</v>
      </c>
      <c r="F29" s="6">
        <v>1.92</v>
      </c>
      <c r="G29" s="17">
        <f t="shared" si="0"/>
        <v>24.142795138888889</v>
      </c>
      <c r="H29" s="6">
        <v>3.5</v>
      </c>
      <c r="I29" s="6">
        <v>5.5</v>
      </c>
      <c r="J29" s="6">
        <v>31.5</v>
      </c>
      <c r="K29" s="6">
        <v>27</v>
      </c>
      <c r="L29" s="26" t="s">
        <v>130</v>
      </c>
      <c r="M29" s="26" t="s">
        <v>134</v>
      </c>
      <c r="N29" s="6">
        <v>1</v>
      </c>
      <c r="O29" s="29">
        <v>4</v>
      </c>
      <c r="P29" s="29">
        <v>2</v>
      </c>
      <c r="Q29" s="29">
        <v>9</v>
      </c>
      <c r="R29" s="29">
        <v>0</v>
      </c>
      <c r="S29" s="29">
        <v>6</v>
      </c>
      <c r="T29" s="29">
        <v>3</v>
      </c>
      <c r="U29" s="29">
        <v>10</v>
      </c>
      <c r="V29" s="29" t="s">
        <v>77</v>
      </c>
    </row>
    <row r="30" spans="1:22" x14ac:dyDescent="0.25">
      <c r="A30" s="18" t="s">
        <v>52</v>
      </c>
      <c r="B30" s="6">
        <v>31</v>
      </c>
      <c r="C30" s="7" t="s">
        <v>80</v>
      </c>
      <c r="D30" s="7" t="s">
        <v>93</v>
      </c>
      <c r="E30" s="6">
        <v>68</v>
      </c>
      <c r="F30" s="6">
        <v>1.75</v>
      </c>
      <c r="G30" s="6">
        <f t="shared" si="0"/>
        <v>22.204081632653061</v>
      </c>
      <c r="H30" s="6">
        <v>2</v>
      </c>
      <c r="I30" s="6">
        <v>4</v>
      </c>
      <c r="J30" s="6">
        <v>24</v>
      </c>
      <c r="K30" s="6">
        <v>24</v>
      </c>
      <c r="L30" s="26" t="s">
        <v>127</v>
      </c>
      <c r="M30" s="26" t="s">
        <v>127</v>
      </c>
      <c r="N30" s="6">
        <v>5</v>
      </c>
      <c r="O30" s="29">
        <v>7</v>
      </c>
      <c r="P30" s="29">
        <v>4</v>
      </c>
      <c r="Q30" s="29">
        <v>5</v>
      </c>
      <c r="R30" s="29">
        <v>1</v>
      </c>
      <c r="S30" s="29">
        <v>2</v>
      </c>
      <c r="T30" s="29">
        <v>0</v>
      </c>
      <c r="U30" s="29">
        <v>0</v>
      </c>
      <c r="V30" s="29">
        <v>5</v>
      </c>
    </row>
    <row r="31" spans="1:22" x14ac:dyDescent="0.25">
      <c r="A31" s="18" t="s">
        <v>53</v>
      </c>
      <c r="B31" s="6">
        <v>25</v>
      </c>
      <c r="C31" s="7" t="s">
        <v>81</v>
      </c>
      <c r="D31" s="7" t="s">
        <v>98</v>
      </c>
      <c r="E31" s="6">
        <v>73</v>
      </c>
      <c r="F31" s="6">
        <v>1.81</v>
      </c>
      <c r="G31" s="6">
        <f t="shared" si="0"/>
        <v>22.282592106468055</v>
      </c>
      <c r="H31" s="6">
        <v>3.5</v>
      </c>
      <c r="I31" s="6">
        <v>5</v>
      </c>
      <c r="J31" s="6">
        <v>27.3</v>
      </c>
      <c r="K31" s="6">
        <v>25</v>
      </c>
      <c r="L31" s="26" t="s">
        <v>127</v>
      </c>
      <c r="M31" s="26" t="s">
        <v>127</v>
      </c>
      <c r="N31" s="6">
        <v>6</v>
      </c>
      <c r="O31" s="29">
        <v>8</v>
      </c>
      <c r="P31" s="29">
        <v>5</v>
      </c>
      <c r="Q31" s="29">
        <v>7</v>
      </c>
      <c r="R31" s="29">
        <v>2</v>
      </c>
      <c r="S31" s="29">
        <v>4</v>
      </c>
      <c r="T31" s="29">
        <v>3</v>
      </c>
      <c r="U31" s="29">
        <v>7</v>
      </c>
      <c r="V31" s="29">
        <v>4</v>
      </c>
    </row>
    <row r="32" spans="1:22" x14ac:dyDescent="0.25">
      <c r="A32" s="18" t="s">
        <v>37</v>
      </c>
      <c r="B32" s="6">
        <v>25</v>
      </c>
      <c r="C32" s="7" t="s">
        <v>80</v>
      </c>
      <c r="D32" s="7" t="s">
        <v>93</v>
      </c>
      <c r="E32" s="6">
        <v>59</v>
      </c>
      <c r="F32" s="6">
        <v>1.57</v>
      </c>
      <c r="G32" s="17">
        <f t="shared" si="0"/>
        <v>23.936062314901211</v>
      </c>
      <c r="H32" s="6">
        <v>2</v>
      </c>
      <c r="I32" s="6">
        <v>5.5</v>
      </c>
      <c r="J32" s="6">
        <v>23</v>
      </c>
      <c r="K32" s="6">
        <v>21</v>
      </c>
      <c r="L32" s="26" t="s">
        <v>129</v>
      </c>
      <c r="M32" s="26" t="s">
        <v>129</v>
      </c>
      <c r="N32" s="6">
        <v>2</v>
      </c>
      <c r="O32" s="29">
        <v>4</v>
      </c>
      <c r="P32" s="29">
        <v>6</v>
      </c>
      <c r="Q32" s="29">
        <v>10</v>
      </c>
      <c r="R32" s="29">
        <v>2</v>
      </c>
      <c r="S32" s="29">
        <v>1</v>
      </c>
      <c r="T32" s="29">
        <v>1</v>
      </c>
      <c r="U32" s="29">
        <v>0</v>
      </c>
      <c r="V32" s="29">
        <v>5</v>
      </c>
    </row>
    <row r="33" spans="1:22" x14ac:dyDescent="0.25">
      <c r="A33" s="18" t="s">
        <v>15</v>
      </c>
      <c r="B33" s="6">
        <v>36</v>
      </c>
      <c r="C33" s="7" t="s">
        <v>81</v>
      </c>
      <c r="D33" s="7" t="s">
        <v>98</v>
      </c>
      <c r="E33" s="6">
        <v>59</v>
      </c>
      <c r="F33" s="6">
        <v>1.68</v>
      </c>
      <c r="G33" s="17">
        <f t="shared" si="0"/>
        <v>20.904195011337873</v>
      </c>
      <c r="H33" s="6">
        <v>4</v>
      </c>
      <c r="I33" s="6">
        <v>4</v>
      </c>
      <c r="J33" s="6">
        <v>24.8</v>
      </c>
      <c r="K33" s="6">
        <v>24</v>
      </c>
      <c r="L33" s="26" t="s">
        <v>77</v>
      </c>
      <c r="M33" s="26" t="s">
        <v>77</v>
      </c>
      <c r="N33" s="6">
        <v>1</v>
      </c>
      <c r="O33" s="29">
        <v>2</v>
      </c>
      <c r="P33" s="29">
        <v>4</v>
      </c>
      <c r="Q33" s="29">
        <v>6</v>
      </c>
      <c r="R33" s="29">
        <v>2</v>
      </c>
      <c r="S33" s="29">
        <v>2</v>
      </c>
      <c r="T33" s="29">
        <v>3</v>
      </c>
      <c r="U33" s="29">
        <v>3</v>
      </c>
      <c r="V33" s="29">
        <v>6</v>
      </c>
    </row>
    <row r="34" spans="1:22" x14ac:dyDescent="0.25">
      <c r="A34" s="18" t="s">
        <v>19</v>
      </c>
      <c r="B34" s="6">
        <v>25</v>
      </c>
      <c r="C34" s="7" t="s">
        <v>80</v>
      </c>
      <c r="D34" s="7" t="s">
        <v>93</v>
      </c>
      <c r="E34" s="6">
        <v>67</v>
      </c>
      <c r="F34" s="6">
        <v>1.75</v>
      </c>
      <c r="G34" s="17">
        <f t="shared" si="0"/>
        <v>21.877551020408163</v>
      </c>
      <c r="H34" s="6">
        <v>3.5</v>
      </c>
      <c r="I34" s="6">
        <v>5.5</v>
      </c>
      <c r="J34" s="6">
        <v>23.7</v>
      </c>
      <c r="K34" s="6">
        <v>25</v>
      </c>
      <c r="L34" s="26" t="s">
        <v>131</v>
      </c>
      <c r="M34" s="26" t="s">
        <v>133</v>
      </c>
      <c r="N34" s="6">
        <v>5</v>
      </c>
      <c r="O34" s="29">
        <v>7</v>
      </c>
      <c r="P34" s="29">
        <v>8</v>
      </c>
      <c r="Q34" s="29">
        <v>8</v>
      </c>
      <c r="R34" s="29">
        <v>5</v>
      </c>
      <c r="S34" s="29">
        <v>4</v>
      </c>
      <c r="T34" s="29">
        <v>4</v>
      </c>
      <c r="U34" s="29">
        <v>4</v>
      </c>
      <c r="V34" s="29">
        <v>4</v>
      </c>
    </row>
    <row r="35" spans="1:22" x14ac:dyDescent="0.25">
      <c r="A35" s="18" t="s">
        <v>21</v>
      </c>
      <c r="B35" s="6">
        <v>27</v>
      </c>
      <c r="C35" s="7" t="s">
        <v>81</v>
      </c>
      <c r="D35" s="7" t="s">
        <v>98</v>
      </c>
      <c r="E35" s="6">
        <v>71</v>
      </c>
      <c r="F35" s="6">
        <v>1.74</v>
      </c>
      <c r="G35" s="17">
        <f t="shared" si="0"/>
        <v>23.450918219051392</v>
      </c>
      <c r="H35" s="6">
        <v>2.25</v>
      </c>
      <c r="I35" s="6">
        <v>5</v>
      </c>
      <c r="J35" s="6">
        <v>27</v>
      </c>
      <c r="K35" s="6">
        <v>25.5</v>
      </c>
      <c r="L35" s="26" t="s">
        <v>135</v>
      </c>
      <c r="M35" s="26" t="s">
        <v>135</v>
      </c>
      <c r="N35" s="6">
        <v>1</v>
      </c>
      <c r="O35" s="29">
        <v>1</v>
      </c>
      <c r="P35" s="29">
        <v>3</v>
      </c>
      <c r="Q35" s="29">
        <v>6</v>
      </c>
      <c r="R35" s="29">
        <v>1</v>
      </c>
      <c r="S35" s="29">
        <v>1</v>
      </c>
      <c r="T35" s="29">
        <v>1</v>
      </c>
      <c r="U35" s="29">
        <v>2</v>
      </c>
      <c r="V35" s="29">
        <v>7</v>
      </c>
    </row>
    <row r="36" spans="1:22" x14ac:dyDescent="0.25">
      <c r="A36" s="18" t="s">
        <v>48</v>
      </c>
      <c r="B36" s="6">
        <v>25</v>
      </c>
      <c r="C36" s="7" t="s">
        <v>80</v>
      </c>
      <c r="D36" s="7" t="s">
        <v>93</v>
      </c>
      <c r="E36" s="6">
        <v>59</v>
      </c>
      <c r="F36" s="6">
        <v>1.72</v>
      </c>
      <c r="G36" s="6">
        <f t="shared" si="0"/>
        <v>19.943212547322879</v>
      </c>
      <c r="H36" s="6">
        <v>3.5</v>
      </c>
      <c r="I36" s="6">
        <v>4</v>
      </c>
      <c r="J36" s="6">
        <v>23</v>
      </c>
      <c r="K36" s="6">
        <v>23</v>
      </c>
      <c r="L36" s="26" t="s">
        <v>135</v>
      </c>
      <c r="M36" s="26" t="s">
        <v>127</v>
      </c>
      <c r="N36" s="6">
        <v>2</v>
      </c>
      <c r="O36" s="29">
        <v>3</v>
      </c>
      <c r="P36" s="29">
        <v>1</v>
      </c>
      <c r="Q36" s="29">
        <v>3</v>
      </c>
      <c r="R36" s="29">
        <v>0</v>
      </c>
      <c r="S36" s="29">
        <v>0</v>
      </c>
      <c r="T36" s="29">
        <v>2</v>
      </c>
      <c r="U36" s="29">
        <v>1</v>
      </c>
      <c r="V36" s="29">
        <v>7</v>
      </c>
    </row>
    <row r="37" spans="1:22" x14ac:dyDescent="0.25">
      <c r="A37" s="18" t="s">
        <v>55</v>
      </c>
      <c r="B37" s="6">
        <v>40</v>
      </c>
      <c r="C37" s="7" t="s">
        <v>81</v>
      </c>
      <c r="D37" s="7" t="s">
        <v>98</v>
      </c>
      <c r="E37" s="6">
        <v>80</v>
      </c>
      <c r="F37" s="6">
        <v>1.82</v>
      </c>
      <c r="G37" s="6">
        <f t="shared" si="0"/>
        <v>24.151672503320853</v>
      </c>
      <c r="H37" s="6">
        <v>4</v>
      </c>
      <c r="I37" s="6">
        <v>4</v>
      </c>
      <c r="J37" s="6">
        <v>27.6</v>
      </c>
      <c r="K37" s="6">
        <v>25.6</v>
      </c>
      <c r="L37" s="26" t="s">
        <v>138</v>
      </c>
      <c r="M37" s="26" t="s">
        <v>129</v>
      </c>
      <c r="N37" s="6">
        <v>8</v>
      </c>
      <c r="O37" s="29">
        <v>8</v>
      </c>
      <c r="P37" s="29">
        <v>8</v>
      </c>
      <c r="Q37" s="29" t="s">
        <v>77</v>
      </c>
      <c r="R37" s="29">
        <v>1</v>
      </c>
      <c r="S37" s="29">
        <v>3</v>
      </c>
      <c r="T37" s="29">
        <v>5</v>
      </c>
      <c r="U37" s="29" t="s">
        <v>77</v>
      </c>
      <c r="V37" s="29">
        <v>7</v>
      </c>
    </row>
    <row r="38" spans="1:22" x14ac:dyDescent="0.25">
      <c r="A38" s="18" t="s">
        <v>34</v>
      </c>
      <c r="B38" s="6">
        <v>30</v>
      </c>
      <c r="C38" s="7" t="s">
        <v>80</v>
      </c>
      <c r="D38" s="7" t="s">
        <v>93</v>
      </c>
      <c r="E38" s="6">
        <v>64</v>
      </c>
      <c r="F38" s="6">
        <v>1.64</v>
      </c>
      <c r="G38" s="17">
        <f t="shared" si="0"/>
        <v>23.795359904818564</v>
      </c>
      <c r="H38" s="6">
        <v>4.5</v>
      </c>
      <c r="I38" s="6">
        <v>5.5</v>
      </c>
      <c r="J38" s="6">
        <v>24.5</v>
      </c>
      <c r="K38" s="6">
        <v>24.5</v>
      </c>
      <c r="L38" s="26" t="s">
        <v>133</v>
      </c>
      <c r="M38" s="26" t="s">
        <v>139</v>
      </c>
      <c r="N38" s="6">
        <v>3</v>
      </c>
      <c r="O38" s="29">
        <v>4</v>
      </c>
      <c r="P38" s="29">
        <v>4</v>
      </c>
      <c r="Q38" s="29">
        <v>5</v>
      </c>
      <c r="R38" s="29">
        <v>2</v>
      </c>
      <c r="S38" s="29">
        <v>0</v>
      </c>
      <c r="T38" s="29">
        <v>1</v>
      </c>
      <c r="U38" s="29">
        <v>3</v>
      </c>
      <c r="V38" s="29">
        <v>6</v>
      </c>
    </row>
    <row r="39" spans="1:22" x14ac:dyDescent="0.25">
      <c r="A39" s="18" t="s">
        <v>24</v>
      </c>
      <c r="B39" s="6">
        <v>33</v>
      </c>
      <c r="C39" s="7" t="s">
        <v>80</v>
      </c>
      <c r="D39" s="7" t="s">
        <v>93</v>
      </c>
      <c r="E39" s="6">
        <v>50</v>
      </c>
      <c r="F39" s="6">
        <v>1.63</v>
      </c>
      <c r="G39" s="17">
        <f t="shared" si="0"/>
        <v>18.818924310286427</v>
      </c>
      <c r="H39" s="6">
        <v>2.5</v>
      </c>
      <c r="I39" s="6">
        <v>2.5</v>
      </c>
      <c r="J39" s="6">
        <v>20.100000000000001</v>
      </c>
      <c r="K39" s="6">
        <v>23</v>
      </c>
      <c r="L39" s="26" t="s">
        <v>134</v>
      </c>
      <c r="M39" s="26" t="s">
        <v>135</v>
      </c>
      <c r="N39" s="6">
        <v>3</v>
      </c>
      <c r="O39" s="29">
        <v>7</v>
      </c>
      <c r="P39" s="29">
        <v>5</v>
      </c>
      <c r="Q39" s="29">
        <v>8</v>
      </c>
      <c r="R39" s="29">
        <v>1</v>
      </c>
      <c r="S39" s="29">
        <v>1</v>
      </c>
      <c r="T39" s="29">
        <v>3</v>
      </c>
      <c r="U39" s="29">
        <v>4</v>
      </c>
      <c r="V39" s="29">
        <v>6</v>
      </c>
    </row>
    <row r="40" spans="1:22" x14ac:dyDescent="0.25">
      <c r="A40" s="18" t="s">
        <v>67</v>
      </c>
      <c r="B40" s="6">
        <v>25</v>
      </c>
      <c r="C40" s="7" t="s">
        <v>81</v>
      </c>
      <c r="D40" s="7" t="s">
        <v>98</v>
      </c>
      <c r="E40" s="6">
        <v>78</v>
      </c>
      <c r="F40" s="6">
        <v>1.85</v>
      </c>
      <c r="G40" s="6">
        <f t="shared" si="0"/>
        <v>22.790357925493058</v>
      </c>
      <c r="H40" s="6">
        <v>2.5</v>
      </c>
      <c r="I40" s="6">
        <v>4</v>
      </c>
      <c r="J40" s="6">
        <v>27.1</v>
      </c>
      <c r="K40" s="6">
        <v>26.5</v>
      </c>
      <c r="L40" s="26" t="s">
        <v>138</v>
      </c>
      <c r="M40" s="26" t="s">
        <v>127</v>
      </c>
      <c r="N40" s="6">
        <v>4</v>
      </c>
      <c r="O40" s="29">
        <v>4</v>
      </c>
      <c r="P40" s="29">
        <v>3</v>
      </c>
      <c r="Q40" s="29">
        <v>2</v>
      </c>
      <c r="R40" s="29">
        <v>2</v>
      </c>
      <c r="S40" s="29">
        <v>1</v>
      </c>
      <c r="T40" s="29">
        <v>2</v>
      </c>
      <c r="U40" s="29">
        <v>1</v>
      </c>
      <c r="V40" s="29">
        <v>8</v>
      </c>
    </row>
    <row r="41" spans="1:22" x14ac:dyDescent="0.25">
      <c r="A41" s="24" t="s">
        <v>22</v>
      </c>
      <c r="B41" s="6">
        <v>35</v>
      </c>
      <c r="C41" s="7" t="s">
        <v>81</v>
      </c>
      <c r="D41" s="7" t="s">
        <v>98</v>
      </c>
      <c r="E41" s="6">
        <v>101</v>
      </c>
      <c r="F41" s="6">
        <v>1.88</v>
      </c>
      <c r="G41" s="17">
        <f t="shared" si="0"/>
        <v>28.576278859212316</v>
      </c>
      <c r="H41" s="6">
        <v>4</v>
      </c>
      <c r="I41" s="6">
        <v>6</v>
      </c>
      <c r="J41" s="6">
        <v>29.7</v>
      </c>
      <c r="K41" s="6">
        <v>28</v>
      </c>
      <c r="L41" s="26" t="s">
        <v>127</v>
      </c>
      <c r="M41" s="26" t="s">
        <v>127</v>
      </c>
      <c r="N41" s="6">
        <v>2</v>
      </c>
      <c r="O41" s="29">
        <v>2</v>
      </c>
      <c r="P41" s="29">
        <v>2</v>
      </c>
      <c r="Q41" s="29">
        <v>4</v>
      </c>
      <c r="R41" s="29">
        <v>1</v>
      </c>
      <c r="S41" s="29">
        <v>1</v>
      </c>
      <c r="T41" s="29">
        <v>1</v>
      </c>
      <c r="U41" s="29">
        <v>2</v>
      </c>
      <c r="V41" s="29">
        <v>8</v>
      </c>
    </row>
    <row r="42" spans="1:22" x14ac:dyDescent="0.25">
      <c r="A42" s="18" t="s">
        <v>20</v>
      </c>
      <c r="B42" s="6">
        <v>34</v>
      </c>
      <c r="C42" s="7" t="s">
        <v>80</v>
      </c>
      <c r="D42" s="7" t="s">
        <v>93</v>
      </c>
      <c r="E42" s="6">
        <v>67</v>
      </c>
      <c r="F42" s="6">
        <v>1.78</v>
      </c>
      <c r="G42" s="17">
        <f t="shared" si="0"/>
        <v>21.146319909102385</v>
      </c>
      <c r="H42" s="6">
        <v>2.5</v>
      </c>
      <c r="I42" s="6">
        <v>4</v>
      </c>
      <c r="J42" s="6">
        <v>24</v>
      </c>
      <c r="K42" s="6">
        <v>24.5</v>
      </c>
      <c r="L42" s="26" t="s">
        <v>133</v>
      </c>
      <c r="M42" s="26" t="s">
        <v>127</v>
      </c>
      <c r="N42" s="6">
        <v>2</v>
      </c>
      <c r="O42" s="29">
        <v>2</v>
      </c>
      <c r="P42" s="29">
        <v>2</v>
      </c>
      <c r="Q42" s="29">
        <v>4</v>
      </c>
      <c r="R42" s="29">
        <v>1</v>
      </c>
      <c r="S42" s="29">
        <v>1</v>
      </c>
      <c r="T42" s="29">
        <v>3</v>
      </c>
      <c r="U42" s="29">
        <v>1</v>
      </c>
      <c r="V42" s="29">
        <v>6</v>
      </c>
    </row>
    <row r="43" spans="1:22" x14ac:dyDescent="0.25">
      <c r="A43" s="18" t="s">
        <v>26</v>
      </c>
      <c r="B43" s="6">
        <v>26</v>
      </c>
      <c r="C43" s="7" t="s">
        <v>81</v>
      </c>
      <c r="D43" s="7" t="s">
        <v>98</v>
      </c>
      <c r="E43" s="6">
        <v>64</v>
      </c>
      <c r="F43" s="6">
        <v>1.71</v>
      </c>
      <c r="G43" s="17">
        <f t="shared" si="0"/>
        <v>21.887076365377382</v>
      </c>
      <c r="H43" s="6">
        <v>4</v>
      </c>
      <c r="I43" s="6">
        <v>3</v>
      </c>
      <c r="J43" s="6">
        <v>26.5</v>
      </c>
      <c r="K43" s="6">
        <v>25</v>
      </c>
      <c r="L43" s="26" t="s">
        <v>133</v>
      </c>
      <c r="M43" s="26" t="s">
        <v>127</v>
      </c>
      <c r="N43" s="6">
        <v>3</v>
      </c>
      <c r="O43" s="29">
        <v>4</v>
      </c>
      <c r="P43" s="29">
        <v>3</v>
      </c>
      <c r="Q43" s="29"/>
      <c r="R43" s="29">
        <v>2</v>
      </c>
      <c r="S43" s="29">
        <v>2</v>
      </c>
      <c r="T43" s="29">
        <v>3</v>
      </c>
      <c r="U43" s="29" t="s">
        <v>77</v>
      </c>
      <c r="V43" s="29" t="s">
        <v>77</v>
      </c>
    </row>
    <row r="44" spans="1:22" x14ac:dyDescent="0.25">
      <c r="A44" s="18" t="s">
        <v>51</v>
      </c>
      <c r="B44" s="6">
        <v>26</v>
      </c>
      <c r="C44" s="7" t="s">
        <v>81</v>
      </c>
      <c r="D44" s="7" t="s">
        <v>98</v>
      </c>
      <c r="E44" s="6">
        <v>69</v>
      </c>
      <c r="F44" s="6">
        <v>1.8</v>
      </c>
      <c r="G44" s="6">
        <f t="shared" si="0"/>
        <v>21.296296296296294</v>
      </c>
      <c r="H44" s="6">
        <v>1.5</v>
      </c>
      <c r="I44" s="6">
        <v>2.5</v>
      </c>
      <c r="J44" s="6">
        <v>25</v>
      </c>
      <c r="K44" s="6">
        <v>26</v>
      </c>
      <c r="L44" s="26" t="s">
        <v>120</v>
      </c>
      <c r="M44" s="26" t="s">
        <v>126</v>
      </c>
      <c r="N44" s="6">
        <v>2</v>
      </c>
      <c r="O44" s="6">
        <v>1</v>
      </c>
      <c r="P44" s="6">
        <v>3</v>
      </c>
      <c r="Q44" s="6">
        <v>7</v>
      </c>
      <c r="R44" s="6">
        <v>1</v>
      </c>
      <c r="S44" s="6">
        <v>0</v>
      </c>
      <c r="T44" s="6">
        <v>4</v>
      </c>
      <c r="U44" s="6">
        <v>2</v>
      </c>
      <c r="V44" s="29">
        <v>7</v>
      </c>
    </row>
    <row r="45" spans="1:22" x14ac:dyDescent="0.25">
      <c r="A45" s="18" t="s">
        <v>57</v>
      </c>
      <c r="B45" s="6">
        <v>33</v>
      </c>
      <c r="C45" s="7" t="s">
        <v>81</v>
      </c>
      <c r="D45" s="7" t="s">
        <v>98</v>
      </c>
      <c r="E45" s="6">
        <v>71</v>
      </c>
      <c r="F45" s="6">
        <v>1.77</v>
      </c>
      <c r="G45" s="6">
        <f t="shared" si="0"/>
        <v>22.662708672475979</v>
      </c>
      <c r="H45" s="6">
        <v>2.5</v>
      </c>
      <c r="I45" s="6">
        <v>5</v>
      </c>
      <c r="J45" s="6">
        <v>24.5</v>
      </c>
      <c r="K45" s="6">
        <v>23</v>
      </c>
      <c r="L45" s="26" t="s">
        <v>127</v>
      </c>
      <c r="M45" s="26" t="s">
        <v>127</v>
      </c>
      <c r="N45" s="6">
        <v>3</v>
      </c>
      <c r="O45" s="29">
        <v>3</v>
      </c>
      <c r="P45" s="29">
        <v>4</v>
      </c>
      <c r="Q45" s="29">
        <v>6</v>
      </c>
      <c r="R45" s="29">
        <v>3</v>
      </c>
      <c r="S45" s="29">
        <v>4</v>
      </c>
      <c r="T45" s="29">
        <v>3</v>
      </c>
      <c r="U45" s="29">
        <v>2</v>
      </c>
      <c r="V45" s="29">
        <v>6</v>
      </c>
    </row>
    <row r="46" spans="1:22" x14ac:dyDescent="0.25">
      <c r="A46" s="19" t="s">
        <v>17</v>
      </c>
      <c r="B46" s="6">
        <v>28</v>
      </c>
      <c r="C46" s="7" t="s">
        <v>81</v>
      </c>
      <c r="D46" s="7" t="s">
        <v>98</v>
      </c>
      <c r="E46" s="6">
        <v>83</v>
      </c>
      <c r="F46" s="6">
        <v>1.74</v>
      </c>
      <c r="G46" s="17">
        <f t="shared" si="0"/>
        <v>27.414453692693883</v>
      </c>
      <c r="H46" s="6">
        <v>3</v>
      </c>
      <c r="I46" s="6">
        <v>4</v>
      </c>
      <c r="J46" s="6">
        <v>26.4</v>
      </c>
      <c r="K46" s="6">
        <v>26</v>
      </c>
      <c r="L46" s="26" t="s">
        <v>142</v>
      </c>
      <c r="M46" s="26" t="s">
        <v>136</v>
      </c>
      <c r="N46" s="6">
        <v>1</v>
      </c>
      <c r="O46" s="29">
        <v>1</v>
      </c>
      <c r="P46" s="29">
        <v>1</v>
      </c>
      <c r="Q46" s="29">
        <v>3</v>
      </c>
      <c r="R46" s="29">
        <v>0</v>
      </c>
      <c r="S46" s="29">
        <v>0</v>
      </c>
      <c r="T46" s="29">
        <v>0</v>
      </c>
      <c r="U46" s="29">
        <v>2</v>
      </c>
      <c r="V46" s="29">
        <v>4</v>
      </c>
    </row>
    <row r="47" spans="1:22" x14ac:dyDescent="0.25">
      <c r="A47" s="18" t="s">
        <v>7</v>
      </c>
      <c r="B47" s="6">
        <v>27</v>
      </c>
      <c r="C47" s="7" t="s">
        <v>80</v>
      </c>
      <c r="D47" s="7" t="s">
        <v>93</v>
      </c>
      <c r="E47" s="6">
        <v>63</v>
      </c>
      <c r="F47" s="6">
        <v>1.68</v>
      </c>
      <c r="G47" s="17">
        <f t="shared" si="0"/>
        <v>22.321428571428577</v>
      </c>
      <c r="H47" s="7" t="s">
        <v>88</v>
      </c>
      <c r="I47" s="6">
        <v>3</v>
      </c>
      <c r="J47" s="7" t="s">
        <v>89</v>
      </c>
      <c r="K47" s="6">
        <v>26</v>
      </c>
      <c r="L47" s="26" t="s">
        <v>77</v>
      </c>
      <c r="M47" s="26" t="s">
        <v>77</v>
      </c>
      <c r="N47" s="6">
        <v>2</v>
      </c>
      <c r="O47" s="6">
        <v>1</v>
      </c>
      <c r="P47" s="6">
        <v>1</v>
      </c>
      <c r="Q47" s="6">
        <v>3</v>
      </c>
      <c r="R47" s="29" t="s">
        <v>77</v>
      </c>
      <c r="S47" s="29" t="s">
        <v>77</v>
      </c>
      <c r="T47" s="29" t="s">
        <v>77</v>
      </c>
      <c r="U47" s="29" t="s">
        <v>77</v>
      </c>
      <c r="V47" s="29" t="s">
        <v>90</v>
      </c>
    </row>
    <row r="48" spans="1:22" x14ac:dyDescent="0.25">
      <c r="A48" s="18" t="s">
        <v>65</v>
      </c>
      <c r="B48" s="6">
        <v>26</v>
      </c>
      <c r="C48" s="7" t="s">
        <v>80</v>
      </c>
      <c r="D48" s="7" t="s">
        <v>93</v>
      </c>
      <c r="E48" s="6">
        <v>58</v>
      </c>
      <c r="F48" s="6">
        <v>1.63</v>
      </c>
      <c r="G48" s="6">
        <f t="shared" si="0"/>
        <v>21.829952199932254</v>
      </c>
      <c r="H48" s="6">
        <v>3</v>
      </c>
      <c r="I48" s="6">
        <v>3</v>
      </c>
      <c r="J48" s="6">
        <v>22</v>
      </c>
      <c r="K48" s="6">
        <v>22.5</v>
      </c>
      <c r="L48" s="26" t="s">
        <v>129</v>
      </c>
      <c r="M48" s="26" t="s">
        <v>135</v>
      </c>
      <c r="N48" s="6">
        <v>5</v>
      </c>
      <c r="O48" s="29">
        <v>6</v>
      </c>
      <c r="P48" s="29">
        <v>5</v>
      </c>
      <c r="Q48" s="29">
        <v>8</v>
      </c>
      <c r="R48" s="29">
        <v>2</v>
      </c>
      <c r="S48" s="29">
        <v>2</v>
      </c>
      <c r="T48" s="29">
        <v>3</v>
      </c>
      <c r="U48" s="29">
        <v>3</v>
      </c>
      <c r="V48" s="29">
        <v>6</v>
      </c>
    </row>
    <row r="49" spans="1:22" x14ac:dyDescent="0.25">
      <c r="A49" s="18" t="s">
        <v>6</v>
      </c>
      <c r="B49" s="6">
        <v>36</v>
      </c>
      <c r="C49" s="7" t="s">
        <v>80</v>
      </c>
      <c r="D49" s="7" t="s">
        <v>93</v>
      </c>
      <c r="E49" s="6">
        <v>63</v>
      </c>
      <c r="F49" s="6">
        <v>1.66</v>
      </c>
      <c r="G49" s="17">
        <f t="shared" si="0"/>
        <v>22.862534475250399</v>
      </c>
      <c r="H49" s="6">
        <v>3</v>
      </c>
      <c r="I49" s="6">
        <v>4.5</v>
      </c>
      <c r="J49" s="6">
        <v>24.5</v>
      </c>
      <c r="K49" s="6">
        <v>24.5</v>
      </c>
      <c r="L49" s="26" t="s">
        <v>77</v>
      </c>
      <c r="M49" s="26" t="s">
        <v>77</v>
      </c>
      <c r="N49" s="6">
        <v>0</v>
      </c>
      <c r="O49" s="6">
        <v>1</v>
      </c>
      <c r="P49" s="6">
        <v>1</v>
      </c>
      <c r="Q49" s="6">
        <v>5</v>
      </c>
      <c r="R49" s="29" t="s">
        <v>77</v>
      </c>
      <c r="S49" s="29" t="s">
        <v>77</v>
      </c>
      <c r="T49" s="29" t="s">
        <v>77</v>
      </c>
      <c r="U49" s="29" t="s">
        <v>77</v>
      </c>
      <c r="V49" s="29" t="s">
        <v>87</v>
      </c>
    </row>
    <row r="50" spans="1:22" x14ac:dyDescent="0.25">
      <c r="A50" s="18" t="s">
        <v>16</v>
      </c>
      <c r="B50" s="6">
        <v>39</v>
      </c>
      <c r="C50" s="7" t="s">
        <v>81</v>
      </c>
      <c r="D50" s="7" t="s">
        <v>98</v>
      </c>
      <c r="E50" s="6">
        <v>80</v>
      </c>
      <c r="F50" s="6">
        <v>1.83</v>
      </c>
      <c r="G50" s="17">
        <f t="shared" si="0"/>
        <v>23.888440980620498</v>
      </c>
      <c r="H50" s="6">
        <v>2</v>
      </c>
      <c r="I50" s="6">
        <v>3.7</v>
      </c>
      <c r="J50" s="6">
        <v>27</v>
      </c>
      <c r="K50" s="6">
        <v>26</v>
      </c>
      <c r="L50" s="26" t="s">
        <v>77</v>
      </c>
      <c r="M50" s="26" t="s">
        <v>77</v>
      </c>
      <c r="N50" s="6">
        <v>3</v>
      </c>
      <c r="O50" s="29">
        <v>5</v>
      </c>
      <c r="P50" s="29">
        <v>4</v>
      </c>
      <c r="Q50" s="29">
        <v>6</v>
      </c>
      <c r="R50" s="29">
        <v>1</v>
      </c>
      <c r="S50" s="29">
        <v>2</v>
      </c>
      <c r="T50" s="29">
        <v>2</v>
      </c>
      <c r="U50" s="29">
        <v>1</v>
      </c>
      <c r="V50" s="29">
        <v>6</v>
      </c>
    </row>
    <row r="51" spans="1:22" x14ac:dyDescent="0.25">
      <c r="A51" s="18" t="s">
        <v>41</v>
      </c>
      <c r="B51" s="6">
        <v>32</v>
      </c>
      <c r="C51" s="7" t="s">
        <v>81</v>
      </c>
      <c r="D51" s="7" t="s">
        <v>98</v>
      </c>
      <c r="E51" s="6">
        <v>62</v>
      </c>
      <c r="F51" s="6">
        <v>1.8</v>
      </c>
      <c r="G51" s="17">
        <f t="shared" si="0"/>
        <v>19.1358024691358</v>
      </c>
      <c r="H51" s="6">
        <v>4</v>
      </c>
      <c r="I51" s="6">
        <v>5</v>
      </c>
      <c r="J51" s="6">
        <v>25.5</v>
      </c>
      <c r="K51" s="6">
        <v>26</v>
      </c>
      <c r="L51" s="26" t="s">
        <v>127</v>
      </c>
      <c r="M51" s="26" t="s">
        <v>129</v>
      </c>
      <c r="N51" s="6">
        <v>1</v>
      </c>
      <c r="O51" s="29">
        <v>3</v>
      </c>
      <c r="P51" s="29">
        <v>3</v>
      </c>
      <c r="Q51" s="29">
        <v>3</v>
      </c>
      <c r="R51" s="29">
        <v>0</v>
      </c>
      <c r="S51" s="29">
        <v>0</v>
      </c>
      <c r="T51" s="29">
        <v>0</v>
      </c>
      <c r="U51" s="29">
        <v>0</v>
      </c>
      <c r="V51" s="29">
        <v>7</v>
      </c>
    </row>
    <row r="52" spans="1:22" x14ac:dyDescent="0.25">
      <c r="A52" s="18" t="s">
        <v>40</v>
      </c>
      <c r="B52" s="6">
        <v>27</v>
      </c>
      <c r="C52" s="7" t="s">
        <v>81</v>
      </c>
      <c r="D52" s="7" t="s">
        <v>98</v>
      </c>
      <c r="E52" s="6">
        <v>98</v>
      </c>
      <c r="F52" s="6">
        <v>1.78</v>
      </c>
      <c r="G52" s="17">
        <f t="shared" si="0"/>
        <v>30.930438076000502</v>
      </c>
      <c r="H52" s="6">
        <v>5.5</v>
      </c>
      <c r="I52" s="6">
        <v>5</v>
      </c>
      <c r="J52" s="6">
        <v>31</v>
      </c>
      <c r="K52" s="6">
        <v>24.5</v>
      </c>
      <c r="L52" s="26" t="s">
        <v>127</v>
      </c>
      <c r="M52" s="26" t="s">
        <v>129</v>
      </c>
      <c r="N52" s="6">
        <v>3</v>
      </c>
      <c r="O52" s="29">
        <v>4</v>
      </c>
      <c r="P52" s="29">
        <v>4</v>
      </c>
      <c r="Q52" s="29">
        <v>4</v>
      </c>
      <c r="R52" s="29">
        <v>1</v>
      </c>
      <c r="S52" s="29">
        <v>3</v>
      </c>
      <c r="T52" s="29">
        <v>2</v>
      </c>
      <c r="U52" s="29">
        <v>2</v>
      </c>
      <c r="V52" s="29">
        <v>6</v>
      </c>
    </row>
    <row r="53" spans="1:22" x14ac:dyDescent="0.25">
      <c r="A53" s="18" t="s">
        <v>35</v>
      </c>
      <c r="B53" s="6">
        <v>31</v>
      </c>
      <c r="C53" s="7" t="s">
        <v>80</v>
      </c>
      <c r="D53" s="7" t="s">
        <v>93</v>
      </c>
      <c r="E53" s="6">
        <v>54</v>
      </c>
      <c r="F53" s="6">
        <v>1.62</v>
      </c>
      <c r="G53" s="17">
        <f t="shared" si="0"/>
        <v>20.576131687242793</v>
      </c>
      <c r="H53" s="6">
        <v>2</v>
      </c>
      <c r="I53" s="6">
        <v>4.5</v>
      </c>
      <c r="J53" s="6">
        <v>23</v>
      </c>
      <c r="K53" s="6">
        <v>20.5</v>
      </c>
      <c r="L53" s="26" t="s">
        <v>132</v>
      </c>
      <c r="M53" s="26" t="s">
        <v>127</v>
      </c>
      <c r="N53" s="6">
        <v>2</v>
      </c>
      <c r="O53" s="29">
        <v>3</v>
      </c>
      <c r="P53" s="29">
        <v>3</v>
      </c>
      <c r="Q53" s="29">
        <v>6</v>
      </c>
      <c r="R53" s="29">
        <v>2</v>
      </c>
      <c r="S53" s="29">
        <v>3</v>
      </c>
      <c r="T53" s="29">
        <v>2</v>
      </c>
      <c r="U53" s="29">
        <v>4</v>
      </c>
      <c r="V53" s="29">
        <v>8</v>
      </c>
    </row>
    <row r="54" spans="1:22" x14ac:dyDescent="0.25">
      <c r="A54" s="18" t="s">
        <v>54</v>
      </c>
      <c r="B54" s="6">
        <v>28</v>
      </c>
      <c r="C54" s="7" t="s">
        <v>80</v>
      </c>
      <c r="D54" s="7" t="s">
        <v>93</v>
      </c>
      <c r="E54" s="6">
        <v>53</v>
      </c>
      <c r="F54" s="6">
        <v>1.68</v>
      </c>
      <c r="G54" s="6">
        <f t="shared" si="0"/>
        <v>18.778344671201818</v>
      </c>
      <c r="H54" s="6">
        <v>1.5</v>
      </c>
      <c r="I54" s="6">
        <v>3.5</v>
      </c>
      <c r="J54" s="6">
        <v>21</v>
      </c>
      <c r="K54" s="6">
        <v>25</v>
      </c>
      <c r="L54" s="26" t="s">
        <v>127</v>
      </c>
      <c r="M54" s="26" t="s">
        <v>129</v>
      </c>
      <c r="N54" s="6">
        <v>7</v>
      </c>
      <c r="O54" s="29">
        <v>6</v>
      </c>
      <c r="P54" s="29">
        <v>6</v>
      </c>
      <c r="Q54" s="29">
        <v>7</v>
      </c>
      <c r="R54" s="29">
        <v>7</v>
      </c>
      <c r="S54" s="29">
        <v>3</v>
      </c>
      <c r="T54" s="29">
        <v>4</v>
      </c>
      <c r="U54" s="29">
        <v>4</v>
      </c>
      <c r="V54" s="29">
        <v>6</v>
      </c>
    </row>
    <row r="55" spans="1:22" x14ac:dyDescent="0.25">
      <c r="A55" s="18" t="s">
        <v>71</v>
      </c>
      <c r="B55" s="6">
        <v>30</v>
      </c>
      <c r="C55" s="7" t="s">
        <v>81</v>
      </c>
      <c r="D55" s="7" t="s">
        <v>98</v>
      </c>
      <c r="E55" s="6">
        <v>62</v>
      </c>
      <c r="F55" s="6">
        <v>1.74</v>
      </c>
      <c r="G55" s="6">
        <f t="shared" si="0"/>
        <v>20.478266613819528</v>
      </c>
      <c r="H55" s="6">
        <v>1.5</v>
      </c>
      <c r="I55" s="6">
        <v>2</v>
      </c>
      <c r="J55" s="6">
        <v>25</v>
      </c>
      <c r="K55" s="6">
        <v>26</v>
      </c>
      <c r="L55" s="26" t="s">
        <v>136</v>
      </c>
      <c r="M55" s="26" t="s">
        <v>127</v>
      </c>
      <c r="N55" s="6">
        <v>4</v>
      </c>
      <c r="O55" s="29">
        <v>3</v>
      </c>
      <c r="P55" s="29">
        <v>5</v>
      </c>
      <c r="Q55" s="29">
        <v>7</v>
      </c>
      <c r="R55" s="29">
        <v>2</v>
      </c>
      <c r="S55" s="29">
        <v>1</v>
      </c>
      <c r="T55" s="29">
        <v>0</v>
      </c>
      <c r="U55" s="29">
        <v>0</v>
      </c>
      <c r="V55" s="29">
        <v>7</v>
      </c>
    </row>
    <row r="56" spans="1:22" x14ac:dyDescent="0.25">
      <c r="A56" s="18" t="s">
        <v>3</v>
      </c>
      <c r="B56" s="6">
        <v>30</v>
      </c>
      <c r="C56" s="7" t="s">
        <v>81</v>
      </c>
      <c r="D56" s="7" t="s">
        <v>98</v>
      </c>
      <c r="E56" s="6">
        <v>70</v>
      </c>
      <c r="F56" s="6">
        <v>1.74</v>
      </c>
      <c r="G56" s="17">
        <f t="shared" si="0"/>
        <v>23.120623596247853</v>
      </c>
      <c r="H56" s="6">
        <v>3.5</v>
      </c>
      <c r="I56" s="6">
        <v>3.5</v>
      </c>
      <c r="J56" s="6">
        <v>26.5</v>
      </c>
      <c r="K56" s="6">
        <v>23</v>
      </c>
      <c r="L56" s="26" t="s">
        <v>77</v>
      </c>
      <c r="M56" s="26" t="s">
        <v>77</v>
      </c>
      <c r="N56" s="6">
        <v>2</v>
      </c>
      <c r="O56" s="6">
        <v>4</v>
      </c>
      <c r="P56" s="6">
        <v>3</v>
      </c>
      <c r="Q56" s="6">
        <v>7</v>
      </c>
      <c r="R56" s="29" t="s">
        <v>77</v>
      </c>
      <c r="S56" s="29" t="s">
        <v>77</v>
      </c>
      <c r="T56" s="29" t="s">
        <v>77</v>
      </c>
      <c r="U56" s="29" t="s">
        <v>77</v>
      </c>
      <c r="V56" s="29" t="s">
        <v>92</v>
      </c>
    </row>
    <row r="57" spans="1:22" x14ac:dyDescent="0.25">
      <c r="A57" s="18" t="s">
        <v>43</v>
      </c>
      <c r="B57" s="6">
        <v>25</v>
      </c>
      <c r="C57" s="7" t="s">
        <v>80</v>
      </c>
      <c r="D57" s="7" t="s">
        <v>93</v>
      </c>
      <c r="E57" s="6">
        <v>56</v>
      </c>
      <c r="F57" s="6">
        <v>1.63</v>
      </c>
      <c r="G57" s="17">
        <f t="shared" si="0"/>
        <v>21.077195227520797</v>
      </c>
      <c r="H57" s="6">
        <v>4.5</v>
      </c>
      <c r="I57" s="6">
        <v>5</v>
      </c>
      <c r="J57" s="6">
        <v>22.2</v>
      </c>
      <c r="K57" s="6">
        <v>24</v>
      </c>
      <c r="L57" s="26" t="s">
        <v>127</v>
      </c>
      <c r="M57" s="26" t="s">
        <v>129</v>
      </c>
      <c r="N57" s="6">
        <v>2</v>
      </c>
      <c r="O57" s="29">
        <v>3</v>
      </c>
      <c r="P57" s="29">
        <v>4</v>
      </c>
      <c r="Q57" s="29">
        <v>5</v>
      </c>
      <c r="R57" s="29">
        <v>6</v>
      </c>
      <c r="S57" s="29">
        <v>5</v>
      </c>
      <c r="T57" s="29">
        <v>6</v>
      </c>
      <c r="U57" s="29">
        <v>8</v>
      </c>
      <c r="V57" s="29">
        <v>4</v>
      </c>
    </row>
    <row r="58" spans="1:22" x14ac:dyDescent="0.25">
      <c r="A58" s="18" t="s">
        <v>42</v>
      </c>
      <c r="B58" s="6">
        <v>36</v>
      </c>
      <c r="C58" s="7" t="s">
        <v>81</v>
      </c>
      <c r="D58" s="7" t="s">
        <v>98</v>
      </c>
      <c r="E58" s="6">
        <v>92</v>
      </c>
      <c r="F58" s="6">
        <v>1.87</v>
      </c>
      <c r="G58" s="17">
        <f t="shared" si="0"/>
        <v>26.309016557522373</v>
      </c>
      <c r="H58" s="6">
        <v>4</v>
      </c>
      <c r="I58" s="6">
        <v>5</v>
      </c>
      <c r="J58" s="6">
        <v>29.3</v>
      </c>
      <c r="K58" s="6">
        <v>24</v>
      </c>
      <c r="L58" s="26" t="s">
        <v>127</v>
      </c>
      <c r="M58" s="26" t="s">
        <v>131</v>
      </c>
      <c r="N58" s="6">
        <v>1</v>
      </c>
      <c r="O58" s="29">
        <v>2</v>
      </c>
      <c r="P58" s="29">
        <v>1</v>
      </c>
      <c r="Q58" s="29">
        <v>0</v>
      </c>
      <c r="R58" s="29">
        <v>1</v>
      </c>
      <c r="S58" s="29">
        <v>1</v>
      </c>
      <c r="T58" s="29">
        <v>2</v>
      </c>
      <c r="U58" s="29">
        <v>0</v>
      </c>
      <c r="V58" s="29">
        <v>4</v>
      </c>
    </row>
    <row r="59" spans="1:22" x14ac:dyDescent="0.25">
      <c r="A59" s="18" t="s">
        <v>59</v>
      </c>
      <c r="B59" s="6">
        <v>28</v>
      </c>
      <c r="C59" s="7" t="s">
        <v>80</v>
      </c>
      <c r="D59" s="7" t="s">
        <v>93</v>
      </c>
      <c r="E59" s="6">
        <v>51</v>
      </c>
      <c r="F59" s="6">
        <v>1.62</v>
      </c>
      <c r="G59" s="6">
        <f t="shared" si="0"/>
        <v>19.433013260173752</v>
      </c>
      <c r="H59" s="6">
        <v>4.5</v>
      </c>
      <c r="I59" s="6">
        <v>4</v>
      </c>
      <c r="J59" s="6">
        <v>20.3</v>
      </c>
      <c r="K59" s="6">
        <v>22</v>
      </c>
      <c r="L59" s="26" t="s">
        <v>141</v>
      </c>
      <c r="M59" s="26" t="s">
        <v>127</v>
      </c>
      <c r="N59" s="6">
        <v>2</v>
      </c>
      <c r="O59" s="29">
        <v>4</v>
      </c>
      <c r="P59" s="29">
        <v>4</v>
      </c>
      <c r="Q59" s="29">
        <v>5</v>
      </c>
      <c r="R59" s="29">
        <v>1</v>
      </c>
      <c r="S59" s="29">
        <v>6</v>
      </c>
      <c r="T59" s="29">
        <v>3</v>
      </c>
      <c r="U59" s="29">
        <v>3</v>
      </c>
      <c r="V59" s="29">
        <v>4</v>
      </c>
    </row>
    <row r="60" spans="1:22" x14ac:dyDescent="0.25">
      <c r="A60" s="18" t="s">
        <v>9</v>
      </c>
      <c r="B60" s="6">
        <v>27</v>
      </c>
      <c r="C60" s="7" t="s">
        <v>80</v>
      </c>
      <c r="D60" s="7" t="s">
        <v>93</v>
      </c>
      <c r="E60" s="6">
        <v>54</v>
      </c>
      <c r="F60" s="6">
        <v>1.53</v>
      </c>
      <c r="G60" s="17">
        <f t="shared" si="0"/>
        <v>23.068050749711649</v>
      </c>
      <c r="H60" s="6">
        <v>2.5</v>
      </c>
      <c r="I60" s="6">
        <v>4.5</v>
      </c>
      <c r="J60" s="6">
        <v>22</v>
      </c>
      <c r="K60" s="6">
        <v>20.5</v>
      </c>
      <c r="L60" s="26" t="s">
        <v>77</v>
      </c>
      <c r="M60" s="26" t="s">
        <v>77</v>
      </c>
      <c r="N60" s="6">
        <v>0</v>
      </c>
      <c r="O60" s="6">
        <v>0</v>
      </c>
      <c r="P60" s="6">
        <v>0</v>
      </c>
      <c r="Q60" s="6">
        <v>3</v>
      </c>
      <c r="R60" s="29" t="s">
        <v>77</v>
      </c>
      <c r="S60" s="29" t="s">
        <v>77</v>
      </c>
      <c r="T60" s="29" t="s">
        <v>77</v>
      </c>
      <c r="U60" s="29" t="s">
        <v>77</v>
      </c>
      <c r="V60" s="29" t="s">
        <v>87</v>
      </c>
    </row>
    <row r="61" spans="1:22" x14ac:dyDescent="0.25">
      <c r="A61" s="18" t="s">
        <v>58</v>
      </c>
      <c r="B61" s="6">
        <v>27</v>
      </c>
      <c r="C61" s="7" t="s">
        <v>80</v>
      </c>
      <c r="D61" s="7" t="s">
        <v>93</v>
      </c>
      <c r="E61" s="6">
        <v>51</v>
      </c>
      <c r="F61" s="6">
        <v>1.72</v>
      </c>
      <c r="G61" s="6">
        <f t="shared" si="0"/>
        <v>17.239048134126556</v>
      </c>
      <c r="H61" s="6">
        <v>2.5</v>
      </c>
      <c r="I61" s="6">
        <v>6</v>
      </c>
      <c r="J61" s="6">
        <v>21</v>
      </c>
      <c r="K61" s="6">
        <v>23</v>
      </c>
      <c r="L61" s="26" t="s">
        <v>130</v>
      </c>
      <c r="M61" s="26" t="s">
        <v>127</v>
      </c>
      <c r="N61" s="6">
        <v>2</v>
      </c>
      <c r="O61" s="29">
        <v>4</v>
      </c>
      <c r="P61" s="29">
        <v>2</v>
      </c>
      <c r="Q61" s="29">
        <v>4</v>
      </c>
      <c r="R61" s="29">
        <v>1</v>
      </c>
      <c r="S61" s="29">
        <v>1</v>
      </c>
      <c r="T61" s="29">
        <v>1</v>
      </c>
      <c r="U61" s="29">
        <v>1</v>
      </c>
      <c r="V61" s="29">
        <v>6</v>
      </c>
    </row>
    <row r="62" spans="1:22" x14ac:dyDescent="0.25">
      <c r="A62" s="18" t="s">
        <v>13</v>
      </c>
      <c r="B62" s="6">
        <v>36</v>
      </c>
      <c r="C62" s="7" t="s">
        <v>80</v>
      </c>
      <c r="D62" s="7" t="s">
        <v>93</v>
      </c>
      <c r="E62" s="6">
        <v>65</v>
      </c>
      <c r="F62" s="6">
        <v>1.6</v>
      </c>
      <c r="G62" s="17">
        <f t="shared" si="0"/>
        <v>25.390624999999996</v>
      </c>
      <c r="H62" s="6">
        <v>3.5</v>
      </c>
      <c r="I62" s="6">
        <v>6</v>
      </c>
      <c r="J62" s="6">
        <v>23.5</v>
      </c>
      <c r="K62" s="6">
        <v>22.5</v>
      </c>
      <c r="L62" s="26" t="s">
        <v>77</v>
      </c>
      <c r="M62" s="26" t="s">
        <v>77</v>
      </c>
      <c r="N62" s="6">
        <v>2</v>
      </c>
      <c r="O62" s="6">
        <v>7</v>
      </c>
      <c r="P62" s="6">
        <v>5</v>
      </c>
      <c r="Q62" s="29"/>
      <c r="R62" s="29" t="s">
        <v>77</v>
      </c>
      <c r="S62" s="29" t="s">
        <v>77</v>
      </c>
      <c r="T62" s="29" t="s">
        <v>77</v>
      </c>
      <c r="U62" s="29" t="s">
        <v>77</v>
      </c>
      <c r="V62" s="29" t="s">
        <v>77</v>
      </c>
    </row>
    <row r="63" spans="1:22" x14ac:dyDescent="0.25">
      <c r="A63" s="18" t="s">
        <v>30</v>
      </c>
      <c r="B63" s="6">
        <v>31</v>
      </c>
      <c r="C63" s="7" t="s">
        <v>80</v>
      </c>
      <c r="D63" s="7" t="s">
        <v>93</v>
      </c>
      <c r="E63" s="6">
        <v>50</v>
      </c>
      <c r="F63" s="6">
        <v>1.68</v>
      </c>
      <c r="G63" s="17">
        <f t="shared" si="0"/>
        <v>17.715419501133791</v>
      </c>
      <c r="H63" s="6">
        <v>3</v>
      </c>
      <c r="I63" s="6">
        <v>2.5</v>
      </c>
      <c r="J63" s="6">
        <v>20.3</v>
      </c>
      <c r="K63" s="6">
        <v>24</v>
      </c>
      <c r="L63" s="26" t="s">
        <v>130</v>
      </c>
      <c r="M63" s="26" t="s">
        <v>137</v>
      </c>
      <c r="N63" s="6">
        <v>6</v>
      </c>
      <c r="O63" s="29">
        <v>6</v>
      </c>
      <c r="P63" s="29">
        <v>0</v>
      </c>
      <c r="Q63" s="29">
        <v>7</v>
      </c>
      <c r="R63" s="29">
        <v>1</v>
      </c>
      <c r="S63" s="29">
        <v>0</v>
      </c>
      <c r="T63" s="29">
        <v>0</v>
      </c>
      <c r="U63" s="29">
        <v>0</v>
      </c>
      <c r="V63" s="29">
        <v>6</v>
      </c>
    </row>
    <row r="64" spans="1:22" x14ac:dyDescent="0.25">
      <c r="A64" s="18" t="s">
        <v>50</v>
      </c>
      <c r="B64" s="6">
        <v>25</v>
      </c>
      <c r="C64" s="7" t="s">
        <v>80</v>
      </c>
      <c r="D64" s="7" t="s">
        <v>93</v>
      </c>
      <c r="E64" s="6">
        <v>56</v>
      </c>
      <c r="F64" s="6">
        <v>1.56</v>
      </c>
      <c r="G64" s="6">
        <f t="shared" ref="G64:G70" si="1">E64/((F64)^2)</f>
        <v>23.011176857330703</v>
      </c>
      <c r="H64" s="6">
        <v>3</v>
      </c>
      <c r="I64" s="6">
        <v>3</v>
      </c>
      <c r="J64" s="6">
        <v>23</v>
      </c>
      <c r="K64" s="6">
        <v>21.5</v>
      </c>
      <c r="L64" s="26" t="s">
        <v>129</v>
      </c>
      <c r="M64" s="26" t="s">
        <v>127</v>
      </c>
      <c r="N64" s="6">
        <v>3</v>
      </c>
      <c r="O64" s="29">
        <v>5</v>
      </c>
      <c r="P64" s="29">
        <v>5</v>
      </c>
      <c r="Q64" s="29">
        <v>3</v>
      </c>
      <c r="R64" s="29">
        <v>3</v>
      </c>
      <c r="S64" s="29">
        <v>2</v>
      </c>
      <c r="T64" s="29">
        <v>3</v>
      </c>
      <c r="U64" s="29">
        <v>2</v>
      </c>
      <c r="V64" s="29">
        <v>4</v>
      </c>
    </row>
    <row r="65" spans="1:22" x14ac:dyDescent="0.25">
      <c r="A65" s="18" t="s">
        <v>68</v>
      </c>
      <c r="B65" s="6">
        <v>29</v>
      </c>
      <c r="C65" s="7" t="s">
        <v>81</v>
      </c>
      <c r="D65" s="7" t="s">
        <v>98</v>
      </c>
      <c r="E65" s="6">
        <v>76</v>
      </c>
      <c r="F65" s="6">
        <v>1.8</v>
      </c>
      <c r="G65" s="6">
        <f t="shared" si="1"/>
        <v>23.456790123456788</v>
      </c>
      <c r="H65" s="6">
        <v>3</v>
      </c>
      <c r="I65" s="7" t="s">
        <v>94</v>
      </c>
      <c r="J65" s="7" t="s">
        <v>95</v>
      </c>
      <c r="K65" s="7" t="s">
        <v>95</v>
      </c>
      <c r="L65" s="26" t="s">
        <v>127</v>
      </c>
      <c r="M65" s="26" t="s">
        <v>127</v>
      </c>
      <c r="N65" s="6">
        <v>5</v>
      </c>
      <c r="O65" s="29">
        <v>5</v>
      </c>
      <c r="P65" s="29">
        <v>7</v>
      </c>
      <c r="Q65" s="29">
        <v>9</v>
      </c>
      <c r="R65" s="29">
        <v>5</v>
      </c>
      <c r="S65" s="29">
        <v>5</v>
      </c>
      <c r="T65" s="29">
        <v>5</v>
      </c>
      <c r="U65" s="29">
        <v>1</v>
      </c>
      <c r="V65" s="29">
        <v>6</v>
      </c>
    </row>
    <row r="66" spans="1:22" x14ac:dyDescent="0.25">
      <c r="A66" s="18" t="s">
        <v>74</v>
      </c>
      <c r="B66" s="6">
        <v>30</v>
      </c>
      <c r="C66" s="7" t="s">
        <v>81</v>
      </c>
      <c r="D66" s="7" t="s">
        <v>98</v>
      </c>
      <c r="E66" s="6">
        <v>65</v>
      </c>
      <c r="F66" s="6">
        <v>1.75</v>
      </c>
      <c r="G66" s="6">
        <f t="shared" si="1"/>
        <v>21.224489795918366</v>
      </c>
      <c r="H66" s="6">
        <v>2.5</v>
      </c>
      <c r="I66" s="6">
        <v>3</v>
      </c>
      <c r="J66" s="6">
        <v>25.5</v>
      </c>
      <c r="K66" s="6">
        <v>25.5</v>
      </c>
      <c r="L66" s="26" t="s">
        <v>127</v>
      </c>
      <c r="M66" s="26" t="s">
        <v>129</v>
      </c>
      <c r="N66" s="6">
        <v>0</v>
      </c>
      <c r="O66" s="29">
        <v>1</v>
      </c>
      <c r="P66" s="29">
        <v>1</v>
      </c>
      <c r="Q66" s="29">
        <v>3</v>
      </c>
      <c r="R66" s="29">
        <v>0</v>
      </c>
      <c r="S66" s="29">
        <v>0</v>
      </c>
      <c r="T66" s="29">
        <v>0</v>
      </c>
      <c r="U66" s="29">
        <v>0</v>
      </c>
      <c r="V66" s="29">
        <v>7</v>
      </c>
    </row>
    <row r="67" spans="1:22" x14ac:dyDescent="0.25">
      <c r="A67" s="18" t="s">
        <v>10</v>
      </c>
      <c r="B67" s="6">
        <v>26</v>
      </c>
      <c r="C67" s="7" t="s">
        <v>81</v>
      </c>
      <c r="D67" s="7" t="s">
        <v>98</v>
      </c>
      <c r="E67" s="6">
        <v>71</v>
      </c>
      <c r="F67" s="6">
        <v>1.73</v>
      </c>
      <c r="G67" s="17">
        <f t="shared" si="1"/>
        <v>23.722810651876106</v>
      </c>
      <c r="H67" s="6">
        <v>3</v>
      </c>
      <c r="I67" s="6">
        <v>4.5</v>
      </c>
      <c r="J67" s="6">
        <v>27</v>
      </c>
      <c r="K67" s="6">
        <v>24</v>
      </c>
      <c r="L67" s="26" t="s">
        <v>77</v>
      </c>
      <c r="M67" s="26" t="s">
        <v>77</v>
      </c>
      <c r="N67" s="6">
        <v>0</v>
      </c>
      <c r="O67" s="6">
        <v>1</v>
      </c>
      <c r="P67" s="6">
        <v>1</v>
      </c>
      <c r="Q67" s="6">
        <v>1</v>
      </c>
      <c r="R67" s="29" t="s">
        <v>77</v>
      </c>
      <c r="S67" s="29" t="s">
        <v>77</v>
      </c>
      <c r="T67" s="29" t="s">
        <v>77</v>
      </c>
      <c r="U67" s="29" t="s">
        <v>77</v>
      </c>
      <c r="V67" s="29" t="s">
        <v>77</v>
      </c>
    </row>
    <row r="68" spans="1:22" x14ac:dyDescent="0.25">
      <c r="A68" s="18" t="s">
        <v>47</v>
      </c>
      <c r="B68" s="6">
        <v>35</v>
      </c>
      <c r="C68" s="7" t="s">
        <v>80</v>
      </c>
      <c r="D68" s="7" t="s">
        <v>93</v>
      </c>
      <c r="E68" s="6">
        <v>51</v>
      </c>
      <c r="F68" s="6">
        <v>1.64</v>
      </c>
      <c r="G68" s="17">
        <f t="shared" si="1"/>
        <v>18.961927424152293</v>
      </c>
      <c r="H68" s="6">
        <v>4</v>
      </c>
      <c r="I68" s="6">
        <v>7</v>
      </c>
      <c r="J68" s="6">
        <v>22.9</v>
      </c>
      <c r="K68" s="6">
        <v>23.5</v>
      </c>
      <c r="L68" s="26" t="s">
        <v>135</v>
      </c>
      <c r="M68" s="26" t="s">
        <v>129</v>
      </c>
      <c r="N68" s="6">
        <v>3</v>
      </c>
      <c r="O68" s="29">
        <v>5</v>
      </c>
      <c r="P68" s="29">
        <v>3</v>
      </c>
      <c r="Q68" s="29">
        <v>5</v>
      </c>
      <c r="R68" s="29">
        <v>0</v>
      </c>
      <c r="S68" s="29">
        <v>3</v>
      </c>
      <c r="T68" s="29">
        <v>2</v>
      </c>
      <c r="U68" s="29">
        <v>0</v>
      </c>
      <c r="V68" s="29">
        <v>6</v>
      </c>
    </row>
    <row r="69" spans="1:22" x14ac:dyDescent="0.25">
      <c r="A69" s="18" t="s">
        <v>8</v>
      </c>
      <c r="B69" s="6">
        <v>27</v>
      </c>
      <c r="C69" s="7" t="s">
        <v>81</v>
      </c>
      <c r="D69" s="7" t="s">
        <v>98</v>
      </c>
      <c r="E69" s="6">
        <v>67</v>
      </c>
      <c r="F69" s="6">
        <v>1.72</v>
      </c>
      <c r="G69" s="17">
        <f t="shared" si="1"/>
        <v>22.647376960519203</v>
      </c>
      <c r="H69" s="6">
        <v>4.5</v>
      </c>
      <c r="I69" s="6">
        <v>4.5</v>
      </c>
      <c r="J69" s="6">
        <v>26.02</v>
      </c>
      <c r="K69" s="6">
        <v>22</v>
      </c>
      <c r="L69" s="26" t="s">
        <v>77</v>
      </c>
      <c r="M69" s="26" t="s">
        <v>77</v>
      </c>
      <c r="N69" s="6">
        <v>4</v>
      </c>
      <c r="O69" s="6">
        <v>4</v>
      </c>
      <c r="P69" s="6">
        <v>6</v>
      </c>
      <c r="Q69" s="6">
        <v>6</v>
      </c>
      <c r="R69" s="29" t="s">
        <v>77</v>
      </c>
      <c r="S69" s="29" t="s">
        <v>77</v>
      </c>
      <c r="T69" s="29" t="s">
        <v>77</v>
      </c>
      <c r="U69" s="29" t="s">
        <v>77</v>
      </c>
      <c r="V69" s="29" t="s">
        <v>92</v>
      </c>
    </row>
    <row r="70" spans="1:22" x14ac:dyDescent="0.25">
      <c r="A70" s="18" t="s">
        <v>63</v>
      </c>
      <c r="B70" s="6">
        <v>29</v>
      </c>
      <c r="C70" s="7" t="s">
        <v>81</v>
      </c>
      <c r="D70" s="7" t="s">
        <v>98</v>
      </c>
      <c r="E70" s="6">
        <v>91</v>
      </c>
      <c r="F70" s="6">
        <v>1.89</v>
      </c>
      <c r="G70" s="6">
        <f t="shared" si="1"/>
        <v>25.475210660395845</v>
      </c>
      <c r="H70" s="6">
        <v>2.5</v>
      </c>
      <c r="I70" s="6">
        <v>2</v>
      </c>
      <c r="J70" s="6">
        <v>24.5</v>
      </c>
      <c r="K70" s="6">
        <v>28</v>
      </c>
      <c r="L70" s="26" t="s">
        <v>137</v>
      </c>
      <c r="M70" s="26" t="s">
        <v>140</v>
      </c>
      <c r="N70" s="6">
        <v>2</v>
      </c>
      <c r="O70" s="29">
        <v>2</v>
      </c>
      <c r="P70" s="29">
        <v>2</v>
      </c>
      <c r="Q70" s="29">
        <v>3</v>
      </c>
      <c r="R70" s="29">
        <v>2</v>
      </c>
      <c r="S70" s="29">
        <v>1</v>
      </c>
      <c r="T70" s="29">
        <v>2</v>
      </c>
      <c r="U70" s="29">
        <v>1</v>
      </c>
      <c r="V70" s="29">
        <v>4</v>
      </c>
    </row>
    <row r="71" spans="1:22" x14ac:dyDescent="0.25">
      <c r="A71" s="18" t="s">
        <v>31</v>
      </c>
      <c r="B71" s="6">
        <v>29</v>
      </c>
      <c r="C71" s="7" t="s">
        <v>80</v>
      </c>
      <c r="D71" s="7" t="s">
        <v>93</v>
      </c>
      <c r="E71" s="6">
        <v>72</v>
      </c>
      <c r="F71" s="6" t="s">
        <v>77</v>
      </c>
      <c r="G71" s="17" t="s">
        <v>77</v>
      </c>
      <c r="H71" s="6">
        <v>3</v>
      </c>
      <c r="I71" s="6">
        <v>3</v>
      </c>
      <c r="J71" s="6">
        <v>22.5</v>
      </c>
      <c r="K71" s="6">
        <v>23</v>
      </c>
      <c r="L71" s="26" t="s">
        <v>143</v>
      </c>
      <c r="M71" s="26" t="s">
        <v>129</v>
      </c>
      <c r="N71" s="6">
        <v>4</v>
      </c>
      <c r="O71" s="29">
        <v>2</v>
      </c>
      <c r="P71" s="29">
        <v>2</v>
      </c>
      <c r="Q71" s="29">
        <v>1</v>
      </c>
      <c r="R71" s="29">
        <v>0</v>
      </c>
      <c r="S71" s="29">
        <v>0</v>
      </c>
      <c r="T71" s="29">
        <v>1</v>
      </c>
      <c r="U71" s="29">
        <v>0</v>
      </c>
      <c r="V71" s="29">
        <v>5</v>
      </c>
    </row>
    <row r="72" spans="1:22" x14ac:dyDescent="0.25">
      <c r="A72" s="18" t="s">
        <v>72</v>
      </c>
      <c r="B72" s="6">
        <v>27</v>
      </c>
      <c r="C72" s="7" t="s">
        <v>81</v>
      </c>
      <c r="D72" s="7" t="s">
        <v>98</v>
      </c>
      <c r="E72" s="6">
        <v>80</v>
      </c>
      <c r="F72" s="6">
        <v>1.79</v>
      </c>
      <c r="G72" s="6">
        <f>E72/((F72)^2)</f>
        <v>24.968009737523797</v>
      </c>
      <c r="H72" s="6">
        <v>5</v>
      </c>
      <c r="I72" s="6">
        <v>3.5</v>
      </c>
      <c r="J72" s="6">
        <v>27</v>
      </c>
      <c r="K72" s="6">
        <v>27</v>
      </c>
      <c r="L72" s="26" t="s">
        <v>129</v>
      </c>
      <c r="M72" s="26" t="s">
        <v>129</v>
      </c>
      <c r="N72" s="6">
        <v>2</v>
      </c>
      <c r="O72" s="29">
        <v>3</v>
      </c>
      <c r="P72" s="29">
        <v>3</v>
      </c>
      <c r="Q72" s="29">
        <v>3</v>
      </c>
      <c r="R72" s="29">
        <v>3</v>
      </c>
      <c r="S72" s="29">
        <v>2</v>
      </c>
      <c r="T72" s="29">
        <v>1</v>
      </c>
      <c r="U72" s="29">
        <v>1</v>
      </c>
      <c r="V72" s="29">
        <v>6</v>
      </c>
    </row>
    <row r="73" spans="1:22" x14ac:dyDescent="0.25">
      <c r="A73" s="18" t="s">
        <v>5</v>
      </c>
      <c r="B73" s="6">
        <v>32</v>
      </c>
      <c r="C73" s="7" t="s">
        <v>80</v>
      </c>
      <c r="D73" s="7" t="s">
        <v>93</v>
      </c>
      <c r="E73" s="6">
        <v>53</v>
      </c>
      <c r="F73" s="6">
        <v>1.64</v>
      </c>
      <c r="G73" s="17">
        <f>E73/((F73)^2)</f>
        <v>19.705532421177875</v>
      </c>
      <c r="H73" s="6">
        <v>3</v>
      </c>
      <c r="I73" s="6">
        <v>3</v>
      </c>
      <c r="J73" s="6">
        <v>23</v>
      </c>
      <c r="K73" s="6">
        <v>23</v>
      </c>
      <c r="L73" s="26" t="s">
        <v>77</v>
      </c>
      <c r="M73" s="26" t="s">
        <v>77</v>
      </c>
      <c r="N73" s="6">
        <v>3</v>
      </c>
      <c r="O73" s="6">
        <v>1</v>
      </c>
      <c r="P73" s="6">
        <v>3</v>
      </c>
      <c r="Q73" s="6">
        <v>7</v>
      </c>
      <c r="R73" s="29" t="s">
        <v>77</v>
      </c>
      <c r="S73" s="29" t="s">
        <v>77</v>
      </c>
      <c r="T73" s="29" t="s">
        <v>77</v>
      </c>
      <c r="U73" s="29" t="s">
        <v>77</v>
      </c>
      <c r="V73" s="29" t="s">
        <v>92</v>
      </c>
    </row>
    <row r="74" spans="1:22" x14ac:dyDescent="0.25">
      <c r="A74" s="18" t="s">
        <v>64</v>
      </c>
      <c r="B74" s="6">
        <v>28</v>
      </c>
      <c r="C74" s="7" t="s">
        <v>81</v>
      </c>
      <c r="D74" s="7" t="s">
        <v>98</v>
      </c>
      <c r="E74" s="6">
        <v>63</v>
      </c>
      <c r="F74" s="6">
        <v>1.73</v>
      </c>
      <c r="G74" s="6">
        <f>E74/((F74)^2)</f>
        <v>21.04981790236894</v>
      </c>
      <c r="H74" s="6">
        <v>3</v>
      </c>
      <c r="I74" s="6">
        <v>4.5</v>
      </c>
      <c r="J74" s="6">
        <v>26.1</v>
      </c>
      <c r="K74" s="6">
        <v>26</v>
      </c>
      <c r="L74" s="26" t="s">
        <v>129</v>
      </c>
      <c r="M74" s="26" t="s">
        <v>129</v>
      </c>
      <c r="N74" s="6">
        <v>1</v>
      </c>
      <c r="O74" s="29">
        <v>1</v>
      </c>
      <c r="P74" s="29">
        <v>1</v>
      </c>
      <c r="Q74" s="29">
        <v>2</v>
      </c>
      <c r="R74" s="29">
        <v>1</v>
      </c>
      <c r="S74" s="29">
        <v>0</v>
      </c>
      <c r="T74" s="29">
        <v>0</v>
      </c>
      <c r="U74" s="29">
        <v>0</v>
      </c>
      <c r="V74" s="29">
        <v>5</v>
      </c>
    </row>
    <row r="75" spans="1:22" x14ac:dyDescent="0.25">
      <c r="A75" s="18" t="s">
        <v>61</v>
      </c>
      <c r="B75" s="6">
        <v>29</v>
      </c>
      <c r="C75" s="7" t="s">
        <v>80</v>
      </c>
      <c r="D75" s="7" t="s">
        <v>93</v>
      </c>
      <c r="E75" s="6">
        <v>72</v>
      </c>
      <c r="F75" s="6">
        <v>1.69</v>
      </c>
      <c r="G75" s="6">
        <f>E75/((F75)^2)</f>
        <v>25.209201358495854</v>
      </c>
      <c r="H75" s="6">
        <v>2.5</v>
      </c>
      <c r="I75" s="6">
        <v>2.5</v>
      </c>
      <c r="J75" s="6">
        <v>22.5</v>
      </c>
      <c r="K75" s="6">
        <v>24</v>
      </c>
      <c r="L75" s="26" t="s">
        <v>133</v>
      </c>
      <c r="M75" s="26" t="s">
        <v>127</v>
      </c>
      <c r="N75" s="6">
        <v>5</v>
      </c>
      <c r="O75" s="29">
        <v>4</v>
      </c>
      <c r="P75" s="29">
        <v>5</v>
      </c>
      <c r="Q75" s="29">
        <v>6</v>
      </c>
      <c r="R75" s="29">
        <v>6</v>
      </c>
      <c r="S75" s="29">
        <v>3</v>
      </c>
      <c r="T75" s="29">
        <v>3</v>
      </c>
      <c r="U75" s="29">
        <v>5</v>
      </c>
      <c r="V75" s="29">
        <v>4</v>
      </c>
    </row>
    <row r="76" spans="1:22" x14ac:dyDescent="0.25">
      <c r="A76" s="18" t="s">
        <v>33</v>
      </c>
      <c r="B76" s="6">
        <v>29</v>
      </c>
      <c r="C76" s="7" t="s">
        <v>80</v>
      </c>
      <c r="D76" s="7" t="s">
        <v>93</v>
      </c>
      <c r="E76" s="6">
        <v>81</v>
      </c>
      <c r="F76" s="6">
        <v>1.65</v>
      </c>
      <c r="G76" s="17">
        <f>E76/((F76)^2)</f>
        <v>29.752066115702483</v>
      </c>
      <c r="H76" s="6">
        <v>4.5</v>
      </c>
      <c r="I76" s="6">
        <v>8</v>
      </c>
      <c r="J76" s="6">
        <v>25.7</v>
      </c>
      <c r="K76" s="6">
        <v>25</v>
      </c>
      <c r="L76" s="26" t="s">
        <v>135</v>
      </c>
      <c r="M76" s="26" t="s">
        <v>129</v>
      </c>
      <c r="N76" s="6">
        <v>4</v>
      </c>
      <c r="O76" s="29">
        <v>3</v>
      </c>
      <c r="P76" s="29">
        <v>1</v>
      </c>
      <c r="Q76" s="29">
        <v>2</v>
      </c>
      <c r="R76" s="29">
        <v>6</v>
      </c>
      <c r="S76" s="29">
        <v>3</v>
      </c>
      <c r="T76" s="29">
        <v>1</v>
      </c>
      <c r="U76" s="29">
        <v>0</v>
      </c>
      <c r="V76" s="29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79F6-8605-4DDB-975A-DAB8347D755B}">
  <dimension ref="A1:O66"/>
  <sheetViews>
    <sheetView workbookViewId="0">
      <selection activeCell="H58" sqref="H58"/>
    </sheetView>
  </sheetViews>
  <sheetFormatPr baseColWidth="10" defaultRowHeight="15" x14ac:dyDescent="0.25"/>
  <sheetData>
    <row r="1" spans="1:15" ht="45.75" thickBot="1" x14ac:dyDescent="0.3">
      <c r="A1" s="8" t="s">
        <v>101</v>
      </c>
      <c r="B1" s="9" t="s">
        <v>78</v>
      </c>
      <c r="C1" s="10" t="s">
        <v>79</v>
      </c>
      <c r="D1" s="11" t="s">
        <v>152</v>
      </c>
      <c r="E1" s="11" t="s">
        <v>153</v>
      </c>
      <c r="F1" s="12" t="s">
        <v>75</v>
      </c>
      <c r="H1" s="31" t="s">
        <v>144</v>
      </c>
      <c r="I1" s="31" t="s">
        <v>145</v>
      </c>
      <c r="J1" s="31" t="s">
        <v>146</v>
      </c>
      <c r="K1" s="31" t="s">
        <v>147</v>
      </c>
      <c r="L1" s="31" t="s">
        <v>148</v>
      </c>
      <c r="M1" s="31" t="s">
        <v>149</v>
      </c>
      <c r="N1" s="31" t="s">
        <v>150</v>
      </c>
      <c r="O1" s="31" t="s">
        <v>151</v>
      </c>
    </row>
    <row r="2" spans="1:15" x14ac:dyDescent="0.25">
      <c r="A2" s="18" t="s">
        <v>46</v>
      </c>
      <c r="B2" s="6">
        <v>32</v>
      </c>
      <c r="C2" s="7" t="s">
        <v>80</v>
      </c>
      <c r="D2" s="6">
        <v>72</v>
      </c>
      <c r="E2" s="6">
        <v>1.69</v>
      </c>
      <c r="F2" s="17">
        <f t="shared" ref="F2:F55" si="0">D2/((E2)^2)</f>
        <v>25.209201358495854</v>
      </c>
      <c r="H2">
        <f>AVERAGE(B2:B66)</f>
        <v>29.738461538461539</v>
      </c>
      <c r="I2">
        <f>STDEVA(B2:B66)</f>
        <v>3.8821584004460501</v>
      </c>
      <c r="J2">
        <f>AVERAGE(D2:D66)</f>
        <v>66.907692307692301</v>
      </c>
      <c r="K2">
        <f>STDEVA(D2:D66)</f>
        <v>11.503699237803737</v>
      </c>
      <c r="L2">
        <f>AVERAGE(E2:E66)</f>
        <v>1.7146875000000001</v>
      </c>
      <c r="M2">
        <f>STDEVA(E2:E66)</f>
        <v>0.22814858940207092</v>
      </c>
      <c r="N2">
        <f>AVERAGE(F2:F66)</f>
        <v>22.637472312824134</v>
      </c>
      <c r="O2">
        <f>STDEVA(F2:F66)</f>
        <v>3.9648046284251239</v>
      </c>
    </row>
    <row r="3" spans="1:15" x14ac:dyDescent="0.25">
      <c r="A3" s="18" t="s">
        <v>27</v>
      </c>
      <c r="B3" s="6">
        <v>31</v>
      </c>
      <c r="C3" s="7" t="s">
        <v>81</v>
      </c>
      <c r="D3" s="6">
        <v>65</v>
      </c>
      <c r="E3" s="6">
        <v>1.79</v>
      </c>
      <c r="F3" s="17">
        <f t="shared" si="0"/>
        <v>20.286507911738084</v>
      </c>
    </row>
    <row r="4" spans="1:15" x14ac:dyDescent="0.25">
      <c r="A4" s="18" t="s">
        <v>36</v>
      </c>
      <c r="B4" s="6">
        <v>25</v>
      </c>
      <c r="C4" s="7" t="s">
        <v>80</v>
      </c>
      <c r="D4" s="6">
        <v>63</v>
      </c>
      <c r="E4" s="6">
        <v>1.63</v>
      </c>
      <c r="F4" s="17">
        <f t="shared" si="0"/>
        <v>23.711844630960897</v>
      </c>
    </row>
    <row r="5" spans="1:15" x14ac:dyDescent="0.25">
      <c r="A5" s="18" t="s">
        <v>70</v>
      </c>
      <c r="B5" s="6">
        <v>29</v>
      </c>
      <c r="C5" s="7" t="s">
        <v>81</v>
      </c>
      <c r="D5" s="6">
        <v>65</v>
      </c>
      <c r="E5" s="6">
        <v>1.72</v>
      </c>
      <c r="F5" s="6">
        <f t="shared" si="0"/>
        <v>21.971335857220122</v>
      </c>
    </row>
    <row r="6" spans="1:15" x14ac:dyDescent="0.25">
      <c r="A6" s="18" t="s">
        <v>76</v>
      </c>
      <c r="B6" s="6">
        <v>27</v>
      </c>
      <c r="C6" s="7" t="s">
        <v>80</v>
      </c>
      <c r="D6" s="6">
        <v>65</v>
      </c>
      <c r="E6" s="6">
        <v>1.65</v>
      </c>
      <c r="F6" s="17">
        <f t="shared" si="0"/>
        <v>23.875114784205696</v>
      </c>
    </row>
    <row r="7" spans="1:15" x14ac:dyDescent="0.25">
      <c r="A7" s="18" t="s">
        <v>23</v>
      </c>
      <c r="B7" s="6">
        <v>28</v>
      </c>
      <c r="C7" s="7" t="s">
        <v>80</v>
      </c>
      <c r="D7" s="6">
        <v>67</v>
      </c>
      <c r="E7" s="6">
        <v>1.65</v>
      </c>
      <c r="F7" s="17">
        <f t="shared" si="0"/>
        <v>24.609733700642796</v>
      </c>
    </row>
    <row r="8" spans="1:15" x14ac:dyDescent="0.25">
      <c r="A8" s="18" t="s">
        <v>25</v>
      </c>
      <c r="B8" s="6">
        <v>31</v>
      </c>
      <c r="C8" s="7" t="s">
        <v>80</v>
      </c>
      <c r="D8" s="6">
        <v>56</v>
      </c>
      <c r="E8" s="6">
        <v>1.62</v>
      </c>
      <c r="F8" s="17">
        <f t="shared" si="0"/>
        <v>21.338210638622158</v>
      </c>
    </row>
    <row r="9" spans="1:15" x14ac:dyDescent="0.25">
      <c r="A9" s="18" t="s">
        <v>103</v>
      </c>
      <c r="B9" s="6">
        <v>32</v>
      </c>
      <c r="C9" s="7" t="s">
        <v>80</v>
      </c>
      <c r="D9" s="6">
        <v>58</v>
      </c>
      <c r="E9" s="6">
        <v>1.63</v>
      </c>
      <c r="F9" s="6">
        <f t="shared" si="0"/>
        <v>21.829952199932254</v>
      </c>
    </row>
    <row r="10" spans="1:15" x14ac:dyDescent="0.25">
      <c r="A10" s="18" t="s">
        <v>104</v>
      </c>
      <c r="B10" s="6">
        <v>28</v>
      </c>
      <c r="C10" s="7" t="s">
        <v>80</v>
      </c>
      <c r="D10" s="6">
        <v>54</v>
      </c>
      <c r="E10" s="6">
        <v>1.63</v>
      </c>
      <c r="F10" s="6">
        <f t="shared" si="0"/>
        <v>20.324438255109339</v>
      </c>
    </row>
    <row r="11" spans="1:15" x14ac:dyDescent="0.25">
      <c r="A11" s="18" t="s">
        <v>62</v>
      </c>
      <c r="B11" s="6">
        <v>31</v>
      </c>
      <c r="C11" s="7" t="s">
        <v>81</v>
      </c>
      <c r="D11" s="6">
        <v>85</v>
      </c>
      <c r="E11" s="6">
        <v>1.8</v>
      </c>
      <c r="F11" s="6">
        <f t="shared" si="0"/>
        <v>26.234567901234566</v>
      </c>
    </row>
    <row r="12" spans="1:15" x14ac:dyDescent="0.25">
      <c r="A12" s="18" t="s">
        <v>38</v>
      </c>
      <c r="B12" s="6">
        <v>25</v>
      </c>
      <c r="C12" s="7" t="s">
        <v>80</v>
      </c>
      <c r="D12" s="6">
        <v>57</v>
      </c>
      <c r="E12" s="6">
        <v>1.64</v>
      </c>
      <c r="F12" s="17">
        <f t="shared" si="0"/>
        <v>21.192742415229034</v>
      </c>
    </row>
    <row r="13" spans="1:15" x14ac:dyDescent="0.25">
      <c r="A13" s="18" t="s">
        <v>11</v>
      </c>
      <c r="B13" s="6">
        <v>36</v>
      </c>
      <c r="C13" s="7" t="s">
        <v>81</v>
      </c>
      <c r="D13" s="6">
        <v>61</v>
      </c>
      <c r="E13" s="6">
        <v>1.74</v>
      </c>
      <c r="F13" s="17">
        <f t="shared" si="0"/>
        <v>20.147971991015986</v>
      </c>
    </row>
    <row r="14" spans="1:15" x14ac:dyDescent="0.25">
      <c r="A14" s="18" t="s">
        <v>44</v>
      </c>
      <c r="B14" s="6">
        <v>29</v>
      </c>
      <c r="C14" s="7" t="s">
        <v>80</v>
      </c>
      <c r="D14" s="6">
        <v>85</v>
      </c>
      <c r="E14" s="6">
        <v>1.7</v>
      </c>
      <c r="F14" s="17">
        <f t="shared" si="0"/>
        <v>29.411764705882355</v>
      </c>
    </row>
    <row r="15" spans="1:15" x14ac:dyDescent="0.25">
      <c r="A15" s="18" t="s">
        <v>73</v>
      </c>
      <c r="B15" s="6">
        <v>35</v>
      </c>
      <c r="C15" s="7" t="s">
        <v>80</v>
      </c>
      <c r="D15" s="6">
        <v>69</v>
      </c>
      <c r="E15" s="6">
        <v>1.78</v>
      </c>
      <c r="F15" s="6">
        <f t="shared" si="0"/>
        <v>21.777553339224845</v>
      </c>
    </row>
    <row r="16" spans="1:15" x14ac:dyDescent="0.25">
      <c r="A16" s="18" t="s">
        <v>18</v>
      </c>
      <c r="B16" s="6">
        <v>28</v>
      </c>
      <c r="C16" s="7" t="s">
        <v>81</v>
      </c>
      <c r="D16" s="6">
        <v>71</v>
      </c>
      <c r="E16" s="6">
        <v>1.87</v>
      </c>
      <c r="F16" s="17">
        <f t="shared" si="0"/>
        <v>20.303697560696612</v>
      </c>
    </row>
    <row r="17" spans="1:6" x14ac:dyDescent="0.25">
      <c r="A17" s="18" t="s">
        <v>49</v>
      </c>
      <c r="B17" s="6">
        <v>39</v>
      </c>
      <c r="C17" s="7" t="s">
        <v>81</v>
      </c>
      <c r="D17" s="6">
        <v>104</v>
      </c>
      <c r="E17" s="6">
        <v>1.8</v>
      </c>
      <c r="F17" s="6">
        <f t="shared" si="0"/>
        <v>32.098765432098766</v>
      </c>
    </row>
    <row r="18" spans="1:6" x14ac:dyDescent="0.25">
      <c r="A18" s="18" t="s">
        <v>28</v>
      </c>
      <c r="B18" s="6">
        <v>39</v>
      </c>
      <c r="C18" s="7" t="s">
        <v>81</v>
      </c>
      <c r="D18" s="6">
        <v>66</v>
      </c>
      <c r="E18" s="6">
        <v>1.74</v>
      </c>
      <c r="F18" s="17">
        <f t="shared" si="0"/>
        <v>21.799445105033691</v>
      </c>
    </row>
    <row r="19" spans="1:6" x14ac:dyDescent="0.25">
      <c r="A19" s="18" t="s">
        <v>69</v>
      </c>
      <c r="B19" s="6">
        <v>25</v>
      </c>
      <c r="C19" s="7" t="s">
        <v>80</v>
      </c>
      <c r="D19" s="6">
        <v>69</v>
      </c>
      <c r="E19" s="6">
        <v>1.71</v>
      </c>
      <c r="F19" s="6">
        <f t="shared" si="0"/>
        <v>23.59700420642249</v>
      </c>
    </row>
    <row r="20" spans="1:6" x14ac:dyDescent="0.25">
      <c r="A20" s="18" t="s">
        <v>32</v>
      </c>
      <c r="B20" s="6">
        <v>28</v>
      </c>
      <c r="C20" s="7" t="s">
        <v>80</v>
      </c>
      <c r="D20" s="6">
        <v>60</v>
      </c>
      <c r="E20" s="6">
        <v>1.7</v>
      </c>
      <c r="F20" s="17">
        <f t="shared" si="0"/>
        <v>20.761245674740486</v>
      </c>
    </row>
    <row r="21" spans="1:6" x14ac:dyDescent="0.25">
      <c r="A21" s="18" t="s">
        <v>45</v>
      </c>
      <c r="B21" s="6">
        <v>26</v>
      </c>
      <c r="C21" s="7" t="s">
        <v>81</v>
      </c>
      <c r="D21" s="6">
        <v>59</v>
      </c>
      <c r="E21" s="6">
        <v>1.78</v>
      </c>
      <c r="F21" s="17">
        <f t="shared" si="0"/>
        <v>18.621386188612547</v>
      </c>
    </row>
    <row r="22" spans="1:6" x14ac:dyDescent="0.25">
      <c r="A22" s="18" t="s">
        <v>39</v>
      </c>
      <c r="B22" s="6">
        <v>35</v>
      </c>
      <c r="C22" s="7" t="s">
        <v>81</v>
      </c>
      <c r="D22" s="6">
        <v>91</v>
      </c>
      <c r="E22" s="6">
        <v>1.87</v>
      </c>
      <c r="F22" s="17">
        <f t="shared" si="0"/>
        <v>26.023048986244955</v>
      </c>
    </row>
    <row r="23" spans="1:6" x14ac:dyDescent="0.25">
      <c r="A23" s="18" t="s">
        <v>4</v>
      </c>
      <c r="B23" s="6">
        <v>29</v>
      </c>
      <c r="C23" s="7" t="s">
        <v>81</v>
      </c>
      <c r="D23" s="6">
        <v>73</v>
      </c>
      <c r="E23" s="6">
        <v>1.73</v>
      </c>
      <c r="F23" s="17">
        <f t="shared" si="0"/>
        <v>24.391058839252899</v>
      </c>
    </row>
    <row r="24" spans="1:6" x14ac:dyDescent="0.25">
      <c r="A24" s="18" t="s">
        <v>60</v>
      </c>
      <c r="B24" s="6">
        <v>30</v>
      </c>
      <c r="C24" s="7" t="s">
        <v>80</v>
      </c>
      <c r="D24" s="6">
        <v>57</v>
      </c>
      <c r="E24" s="6">
        <v>1.61</v>
      </c>
      <c r="F24" s="6">
        <f t="shared" si="0"/>
        <v>21.989892365263682</v>
      </c>
    </row>
    <row r="25" spans="1:6" x14ac:dyDescent="0.25">
      <c r="A25" s="18" t="s">
        <v>12</v>
      </c>
      <c r="B25" s="6">
        <v>30</v>
      </c>
      <c r="C25" s="7" t="s">
        <v>80</v>
      </c>
      <c r="D25" s="6">
        <v>60</v>
      </c>
      <c r="E25" s="6">
        <v>1.67</v>
      </c>
      <c r="F25" s="17">
        <f t="shared" si="0"/>
        <v>21.513858510523864</v>
      </c>
    </row>
    <row r="26" spans="1:6" x14ac:dyDescent="0.25">
      <c r="A26" s="18" t="s">
        <v>29</v>
      </c>
      <c r="B26" s="6">
        <v>34</v>
      </c>
      <c r="C26" s="7" t="s">
        <v>81</v>
      </c>
      <c r="D26" s="6">
        <v>89</v>
      </c>
      <c r="E26" s="6">
        <v>1.92</v>
      </c>
      <c r="F26" s="17">
        <f t="shared" si="0"/>
        <v>24.142795138888889</v>
      </c>
    </row>
    <row r="27" spans="1:6" x14ac:dyDescent="0.25">
      <c r="A27" s="18" t="s">
        <v>52</v>
      </c>
      <c r="B27" s="6">
        <v>31</v>
      </c>
      <c r="C27" s="7" t="s">
        <v>80</v>
      </c>
      <c r="D27" s="6">
        <v>68</v>
      </c>
      <c r="E27" s="6">
        <v>1.75</v>
      </c>
      <c r="F27" s="6">
        <f t="shared" si="0"/>
        <v>22.204081632653061</v>
      </c>
    </row>
    <row r="28" spans="1:6" x14ac:dyDescent="0.25">
      <c r="A28" s="18" t="s">
        <v>53</v>
      </c>
      <c r="B28" s="6">
        <v>25</v>
      </c>
      <c r="C28" s="7" t="s">
        <v>81</v>
      </c>
      <c r="D28" s="6">
        <v>73</v>
      </c>
      <c r="E28" s="6">
        <v>1.81</v>
      </c>
      <c r="F28" s="6">
        <f t="shared" si="0"/>
        <v>22.282592106468055</v>
      </c>
    </row>
    <row r="29" spans="1:6" x14ac:dyDescent="0.25">
      <c r="A29" s="18" t="s">
        <v>37</v>
      </c>
      <c r="B29" s="6">
        <v>25</v>
      </c>
      <c r="C29" s="7" t="s">
        <v>80</v>
      </c>
      <c r="D29" s="6">
        <v>59</v>
      </c>
      <c r="E29" s="6">
        <v>1.57</v>
      </c>
      <c r="F29" s="17">
        <f t="shared" si="0"/>
        <v>23.936062314901211</v>
      </c>
    </row>
    <row r="30" spans="1:6" x14ac:dyDescent="0.25">
      <c r="A30" s="18" t="s">
        <v>15</v>
      </c>
      <c r="B30" s="6">
        <v>36</v>
      </c>
      <c r="C30" s="7" t="s">
        <v>81</v>
      </c>
      <c r="D30" s="6">
        <v>59</v>
      </c>
      <c r="E30" s="6">
        <v>1.68</v>
      </c>
      <c r="F30" s="17">
        <f t="shared" si="0"/>
        <v>20.904195011337873</v>
      </c>
    </row>
    <row r="31" spans="1:6" x14ac:dyDescent="0.25">
      <c r="A31" s="18" t="s">
        <v>19</v>
      </c>
      <c r="B31" s="6">
        <v>25</v>
      </c>
      <c r="C31" s="7" t="s">
        <v>80</v>
      </c>
      <c r="D31" s="6">
        <v>67</v>
      </c>
      <c r="E31" s="6">
        <v>1.75</v>
      </c>
      <c r="F31" s="17">
        <f t="shared" si="0"/>
        <v>21.877551020408163</v>
      </c>
    </row>
    <row r="32" spans="1:6" x14ac:dyDescent="0.25">
      <c r="A32" s="18" t="s">
        <v>48</v>
      </c>
      <c r="B32" s="6">
        <v>25</v>
      </c>
      <c r="C32" s="7" t="s">
        <v>80</v>
      </c>
      <c r="D32" s="6">
        <v>59</v>
      </c>
      <c r="E32" s="6">
        <v>1.72</v>
      </c>
      <c r="F32" s="6">
        <f t="shared" si="0"/>
        <v>19.943212547322879</v>
      </c>
    </row>
    <row r="33" spans="1:6" x14ac:dyDescent="0.25">
      <c r="A33" s="18" t="s">
        <v>34</v>
      </c>
      <c r="B33" s="6">
        <v>30</v>
      </c>
      <c r="C33" s="7" t="s">
        <v>80</v>
      </c>
      <c r="D33" s="6">
        <v>64</v>
      </c>
      <c r="E33" s="6">
        <v>1.64</v>
      </c>
      <c r="F33" s="17">
        <f t="shared" si="0"/>
        <v>23.795359904818564</v>
      </c>
    </row>
    <row r="34" spans="1:6" x14ac:dyDescent="0.25">
      <c r="A34" s="18" t="s">
        <v>67</v>
      </c>
      <c r="B34" s="6">
        <v>25</v>
      </c>
      <c r="C34" s="7" t="s">
        <v>81</v>
      </c>
      <c r="D34" s="6">
        <v>78</v>
      </c>
      <c r="E34" s="6">
        <v>1.85</v>
      </c>
      <c r="F34" s="6">
        <f t="shared" si="0"/>
        <v>22.790357925493058</v>
      </c>
    </row>
    <row r="35" spans="1:6" x14ac:dyDescent="0.25">
      <c r="A35" s="24" t="s">
        <v>22</v>
      </c>
      <c r="B35" s="6">
        <v>35</v>
      </c>
      <c r="C35" s="7" t="s">
        <v>81</v>
      </c>
      <c r="D35" s="6">
        <v>101</v>
      </c>
      <c r="E35" s="6">
        <v>1.88</v>
      </c>
      <c r="F35" s="17">
        <f t="shared" si="0"/>
        <v>28.576278859212316</v>
      </c>
    </row>
    <row r="36" spans="1:6" x14ac:dyDescent="0.25">
      <c r="A36" s="18" t="s">
        <v>20</v>
      </c>
      <c r="B36" s="6">
        <v>34</v>
      </c>
      <c r="C36" s="7" t="s">
        <v>80</v>
      </c>
      <c r="D36" s="6">
        <v>67</v>
      </c>
      <c r="E36" s="6">
        <v>1.78</v>
      </c>
      <c r="F36" s="17">
        <f t="shared" si="0"/>
        <v>21.146319909102385</v>
      </c>
    </row>
    <row r="37" spans="1:6" x14ac:dyDescent="0.25">
      <c r="A37" s="18" t="s">
        <v>26</v>
      </c>
      <c r="B37" s="6">
        <v>26</v>
      </c>
      <c r="C37" s="7" t="s">
        <v>81</v>
      </c>
      <c r="D37" s="6">
        <v>64</v>
      </c>
      <c r="E37" s="6">
        <v>1.71</v>
      </c>
      <c r="F37" s="17">
        <f t="shared" si="0"/>
        <v>21.887076365377382</v>
      </c>
    </row>
    <row r="38" spans="1:6" x14ac:dyDescent="0.25">
      <c r="A38" s="18" t="s">
        <v>51</v>
      </c>
      <c r="B38" s="6">
        <v>26</v>
      </c>
      <c r="C38" s="7" t="s">
        <v>81</v>
      </c>
      <c r="D38" s="6">
        <v>69</v>
      </c>
      <c r="E38" s="6">
        <v>1.8</v>
      </c>
      <c r="F38" s="6">
        <f t="shared" si="0"/>
        <v>21.296296296296294</v>
      </c>
    </row>
    <row r="39" spans="1:6" x14ac:dyDescent="0.25">
      <c r="A39" s="18" t="s">
        <v>57</v>
      </c>
      <c r="B39" s="6">
        <v>33</v>
      </c>
      <c r="C39" s="7" t="s">
        <v>81</v>
      </c>
      <c r="D39" s="6">
        <v>71</v>
      </c>
      <c r="E39" s="6">
        <v>1.77</v>
      </c>
      <c r="F39" s="6">
        <f t="shared" si="0"/>
        <v>22.662708672475979</v>
      </c>
    </row>
    <row r="40" spans="1:6" x14ac:dyDescent="0.25">
      <c r="A40" s="19" t="s">
        <v>17</v>
      </c>
      <c r="B40" s="6">
        <v>28</v>
      </c>
      <c r="C40" s="7" t="s">
        <v>81</v>
      </c>
      <c r="D40" s="6">
        <v>83</v>
      </c>
      <c r="E40" s="6">
        <v>1.74</v>
      </c>
      <c r="F40" s="17">
        <f t="shared" si="0"/>
        <v>27.414453692693883</v>
      </c>
    </row>
    <row r="41" spans="1:6" x14ac:dyDescent="0.25">
      <c r="A41" s="18" t="s">
        <v>7</v>
      </c>
      <c r="B41" s="6">
        <v>27</v>
      </c>
      <c r="C41" s="7" t="s">
        <v>80</v>
      </c>
      <c r="D41" s="6">
        <v>63</v>
      </c>
      <c r="E41" s="6">
        <v>1.68</v>
      </c>
      <c r="F41" s="17">
        <f t="shared" si="0"/>
        <v>22.321428571428577</v>
      </c>
    </row>
    <row r="42" spans="1:6" x14ac:dyDescent="0.25">
      <c r="A42" s="18" t="s">
        <v>65</v>
      </c>
      <c r="B42" s="6">
        <v>26</v>
      </c>
      <c r="C42" s="7" t="s">
        <v>80</v>
      </c>
      <c r="D42" s="6">
        <v>58</v>
      </c>
      <c r="E42" s="6">
        <v>1.63</v>
      </c>
      <c r="F42" s="6">
        <f t="shared" si="0"/>
        <v>21.829952199932254</v>
      </c>
    </row>
    <row r="43" spans="1:6" x14ac:dyDescent="0.25">
      <c r="A43" s="18" t="s">
        <v>6</v>
      </c>
      <c r="B43" s="6">
        <v>36</v>
      </c>
      <c r="C43" s="7" t="s">
        <v>80</v>
      </c>
      <c r="D43" s="6">
        <v>63</v>
      </c>
      <c r="E43" s="6">
        <v>1.66</v>
      </c>
      <c r="F43" s="17">
        <f t="shared" si="0"/>
        <v>22.862534475250399</v>
      </c>
    </row>
    <row r="44" spans="1:6" x14ac:dyDescent="0.25">
      <c r="A44" s="18" t="s">
        <v>16</v>
      </c>
      <c r="B44" s="6">
        <v>39</v>
      </c>
      <c r="C44" s="7" t="s">
        <v>81</v>
      </c>
      <c r="D44" s="6">
        <v>80</v>
      </c>
      <c r="E44" s="6">
        <v>1.83</v>
      </c>
      <c r="F44" s="17">
        <f t="shared" si="0"/>
        <v>23.888440980620498</v>
      </c>
    </row>
    <row r="45" spans="1:6" x14ac:dyDescent="0.25">
      <c r="A45" s="18" t="s">
        <v>41</v>
      </c>
      <c r="B45" s="6">
        <v>32</v>
      </c>
      <c r="C45" s="7" t="s">
        <v>81</v>
      </c>
      <c r="D45" s="6">
        <v>62</v>
      </c>
      <c r="E45" s="6">
        <v>1.8</v>
      </c>
      <c r="F45" s="17">
        <f t="shared" si="0"/>
        <v>19.1358024691358</v>
      </c>
    </row>
    <row r="46" spans="1:6" x14ac:dyDescent="0.25">
      <c r="A46" s="18" t="s">
        <v>35</v>
      </c>
      <c r="B46" s="6">
        <v>31</v>
      </c>
      <c r="C46" s="7" t="s">
        <v>80</v>
      </c>
      <c r="D46" s="6">
        <v>54</v>
      </c>
      <c r="E46" s="6">
        <v>1.62</v>
      </c>
      <c r="F46" s="17">
        <f t="shared" si="0"/>
        <v>20.576131687242793</v>
      </c>
    </row>
    <row r="47" spans="1:6" x14ac:dyDescent="0.25">
      <c r="A47" s="18" t="s">
        <v>54</v>
      </c>
      <c r="B47" s="6">
        <v>28</v>
      </c>
      <c r="C47" s="7" t="s">
        <v>80</v>
      </c>
      <c r="D47" s="6">
        <v>53</v>
      </c>
      <c r="E47" s="6">
        <v>1.68</v>
      </c>
      <c r="F47" s="6">
        <f t="shared" si="0"/>
        <v>18.778344671201818</v>
      </c>
    </row>
    <row r="48" spans="1:6" x14ac:dyDescent="0.25">
      <c r="A48" s="18" t="s">
        <v>71</v>
      </c>
      <c r="B48" s="6">
        <v>30</v>
      </c>
      <c r="C48" s="7" t="s">
        <v>81</v>
      </c>
      <c r="D48" s="6">
        <v>62</v>
      </c>
      <c r="E48" s="6">
        <v>1.74</v>
      </c>
      <c r="F48" s="6">
        <f t="shared" si="0"/>
        <v>20.478266613819528</v>
      </c>
    </row>
    <row r="49" spans="1:6" x14ac:dyDescent="0.25">
      <c r="A49" s="18" t="s">
        <v>3</v>
      </c>
      <c r="B49" s="6">
        <v>30</v>
      </c>
      <c r="C49" s="7" t="s">
        <v>81</v>
      </c>
      <c r="D49" s="6">
        <v>70</v>
      </c>
      <c r="E49" s="6">
        <v>1.74</v>
      </c>
      <c r="F49" s="17">
        <f t="shared" si="0"/>
        <v>23.120623596247853</v>
      </c>
    </row>
    <row r="50" spans="1:6" x14ac:dyDescent="0.25">
      <c r="A50" s="18" t="s">
        <v>43</v>
      </c>
      <c r="B50" s="6">
        <v>25</v>
      </c>
      <c r="C50" s="7" t="s">
        <v>80</v>
      </c>
      <c r="D50" s="6">
        <v>56</v>
      </c>
      <c r="E50" s="6">
        <v>1.63</v>
      </c>
      <c r="F50" s="17">
        <f t="shared" si="0"/>
        <v>21.077195227520797</v>
      </c>
    </row>
    <row r="51" spans="1:6" x14ac:dyDescent="0.25">
      <c r="A51" s="18" t="s">
        <v>59</v>
      </c>
      <c r="B51" s="6">
        <v>28</v>
      </c>
      <c r="C51" s="7" t="s">
        <v>80</v>
      </c>
      <c r="D51" s="6">
        <v>51</v>
      </c>
      <c r="E51" s="6">
        <v>1.62</v>
      </c>
      <c r="F51" s="6">
        <f t="shared" si="0"/>
        <v>19.433013260173752</v>
      </c>
    </row>
    <row r="52" spans="1:6" x14ac:dyDescent="0.25">
      <c r="A52" s="18" t="s">
        <v>9</v>
      </c>
      <c r="B52" s="6">
        <v>27</v>
      </c>
      <c r="C52" s="7" t="s">
        <v>80</v>
      </c>
      <c r="D52" s="6">
        <v>54</v>
      </c>
      <c r="E52" s="6">
        <v>1.53</v>
      </c>
      <c r="F52" s="17">
        <f t="shared" si="0"/>
        <v>23.068050749711649</v>
      </c>
    </row>
    <row r="53" spans="1:6" x14ac:dyDescent="0.25">
      <c r="A53" s="18" t="s">
        <v>58</v>
      </c>
      <c r="B53" s="6">
        <v>27</v>
      </c>
      <c r="C53" s="7" t="s">
        <v>80</v>
      </c>
      <c r="D53" s="6">
        <v>51</v>
      </c>
      <c r="E53" s="6">
        <v>1.72</v>
      </c>
      <c r="F53" s="6">
        <f t="shared" si="0"/>
        <v>17.239048134126556</v>
      </c>
    </row>
    <row r="54" spans="1:6" x14ac:dyDescent="0.25">
      <c r="A54" s="18" t="s">
        <v>13</v>
      </c>
      <c r="B54" s="6">
        <v>36</v>
      </c>
      <c r="C54" s="7" t="s">
        <v>80</v>
      </c>
      <c r="D54" s="6">
        <v>65</v>
      </c>
      <c r="E54" s="6">
        <v>1.6</v>
      </c>
      <c r="F54" s="17">
        <f t="shared" si="0"/>
        <v>25.390624999999996</v>
      </c>
    </row>
    <row r="55" spans="1:6" x14ac:dyDescent="0.25">
      <c r="A55" s="18" t="s">
        <v>30</v>
      </c>
      <c r="B55" s="6">
        <v>31</v>
      </c>
      <c r="C55" s="7" t="s">
        <v>80</v>
      </c>
      <c r="D55" s="6">
        <v>50</v>
      </c>
      <c r="E55" s="6">
        <v>1.68</v>
      </c>
      <c r="F55" s="17">
        <f t="shared" si="0"/>
        <v>17.715419501133791</v>
      </c>
    </row>
    <row r="56" spans="1:6" x14ac:dyDescent="0.25">
      <c r="A56" s="18" t="s">
        <v>50</v>
      </c>
      <c r="B56" s="6">
        <v>25</v>
      </c>
      <c r="C56" s="7" t="s">
        <v>80</v>
      </c>
      <c r="D56" s="6">
        <v>56</v>
      </c>
      <c r="E56" s="6">
        <v>1.56</v>
      </c>
      <c r="F56" s="6">
        <f t="shared" ref="F56:F61" si="1">D56/((E56)^2)</f>
        <v>23.011176857330703</v>
      </c>
    </row>
    <row r="57" spans="1:6" x14ac:dyDescent="0.25">
      <c r="A57" s="18" t="s">
        <v>68</v>
      </c>
      <c r="B57" s="6">
        <v>29</v>
      </c>
      <c r="C57" s="7" t="s">
        <v>81</v>
      </c>
      <c r="D57" s="6">
        <v>76</v>
      </c>
      <c r="E57" s="6">
        <v>1.8</v>
      </c>
      <c r="F57" s="6">
        <f t="shared" si="1"/>
        <v>23.456790123456788</v>
      </c>
    </row>
    <row r="58" spans="1:6" x14ac:dyDescent="0.25">
      <c r="A58" s="18" t="s">
        <v>74</v>
      </c>
      <c r="B58" s="6">
        <v>30</v>
      </c>
      <c r="C58" s="7" t="s">
        <v>81</v>
      </c>
      <c r="D58" s="6">
        <v>65</v>
      </c>
      <c r="E58" s="6">
        <v>1.75</v>
      </c>
      <c r="F58" s="6">
        <f t="shared" si="1"/>
        <v>21.224489795918366</v>
      </c>
    </row>
    <row r="59" spans="1:6" x14ac:dyDescent="0.25">
      <c r="A59" s="18" t="s">
        <v>10</v>
      </c>
      <c r="B59" s="6">
        <v>26</v>
      </c>
      <c r="C59" s="7" t="s">
        <v>81</v>
      </c>
      <c r="D59" s="6">
        <v>71</v>
      </c>
      <c r="E59" s="6">
        <v>1.73</v>
      </c>
      <c r="F59" s="17">
        <f t="shared" si="1"/>
        <v>23.722810651876106</v>
      </c>
    </row>
    <row r="60" spans="1:6" x14ac:dyDescent="0.25">
      <c r="A60" s="18" t="s">
        <v>47</v>
      </c>
      <c r="B60" s="6">
        <v>35</v>
      </c>
      <c r="C60" s="7" t="s">
        <v>80</v>
      </c>
      <c r="D60" s="6">
        <v>51</v>
      </c>
      <c r="E60" s="6">
        <v>1.64</v>
      </c>
      <c r="F60" s="17">
        <f t="shared" si="1"/>
        <v>18.961927424152293</v>
      </c>
    </row>
    <row r="61" spans="1:6" x14ac:dyDescent="0.25">
      <c r="A61" s="18" t="s">
        <v>8</v>
      </c>
      <c r="B61" s="6">
        <v>27</v>
      </c>
      <c r="C61" s="7" t="s">
        <v>81</v>
      </c>
      <c r="D61" s="6">
        <v>67</v>
      </c>
      <c r="E61" s="6">
        <v>1.72</v>
      </c>
      <c r="F61" s="17">
        <f t="shared" si="1"/>
        <v>22.647376960519203</v>
      </c>
    </row>
    <row r="62" spans="1:6" x14ac:dyDescent="0.25">
      <c r="A62" s="18" t="s">
        <v>31</v>
      </c>
      <c r="B62" s="6">
        <v>29</v>
      </c>
      <c r="C62" s="7" t="s">
        <v>80</v>
      </c>
      <c r="D62" s="6">
        <v>72</v>
      </c>
      <c r="E62" s="6" t="s">
        <v>77</v>
      </c>
      <c r="F62" s="17" t="s">
        <v>77</v>
      </c>
    </row>
    <row r="63" spans="1:6" x14ac:dyDescent="0.25">
      <c r="A63" s="18" t="s">
        <v>72</v>
      </c>
      <c r="B63" s="6">
        <v>27</v>
      </c>
      <c r="C63" s="7" t="s">
        <v>81</v>
      </c>
      <c r="D63" s="6">
        <v>80</v>
      </c>
      <c r="E63" s="6">
        <v>1.79</v>
      </c>
      <c r="F63" s="6">
        <f>D63/((E63)^2)</f>
        <v>24.968009737523797</v>
      </c>
    </row>
    <row r="64" spans="1:6" x14ac:dyDescent="0.25">
      <c r="A64" s="18" t="s">
        <v>64</v>
      </c>
      <c r="B64" s="6">
        <v>28</v>
      </c>
      <c r="C64" s="7" t="s">
        <v>81</v>
      </c>
      <c r="D64" s="6">
        <v>63</v>
      </c>
      <c r="E64" s="6">
        <v>1.73</v>
      </c>
      <c r="F64" s="6">
        <f>D64/((E64)^2)</f>
        <v>21.04981790236894</v>
      </c>
    </row>
    <row r="65" spans="1:6" x14ac:dyDescent="0.25">
      <c r="A65" s="18" t="s">
        <v>61</v>
      </c>
      <c r="B65" s="6">
        <v>29</v>
      </c>
      <c r="C65" s="7" t="s">
        <v>80</v>
      </c>
      <c r="D65" s="6">
        <v>72</v>
      </c>
      <c r="E65" s="6">
        <v>1.69</v>
      </c>
      <c r="F65" s="6">
        <f>D65/((E65)^2)</f>
        <v>25.209201358495854</v>
      </c>
    </row>
    <row r="66" spans="1:6" x14ac:dyDescent="0.25">
      <c r="A66" s="18" t="s">
        <v>33</v>
      </c>
      <c r="B66" s="6">
        <v>29</v>
      </c>
      <c r="C66" s="7" t="s">
        <v>80</v>
      </c>
      <c r="D66" s="6">
        <v>81</v>
      </c>
      <c r="E66" s="6">
        <v>1.65</v>
      </c>
      <c r="F66" s="17">
        <f>D66/((E66)^2)</f>
        <v>29.752066115702483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FFF18-9D57-4178-82CB-6CB45647161A}">
  <dimension ref="A1:S64"/>
  <sheetViews>
    <sheetView tabSelected="1" workbookViewId="0">
      <selection activeCell="J3" sqref="J3"/>
    </sheetView>
  </sheetViews>
  <sheetFormatPr baseColWidth="10" defaultRowHeight="15" x14ac:dyDescent="0.25"/>
  <sheetData>
    <row r="1" spans="1:19" ht="45.75" thickBot="1" x14ac:dyDescent="0.3">
      <c r="A1" s="8" t="s">
        <v>101</v>
      </c>
      <c r="B1" s="9" t="s">
        <v>78</v>
      </c>
      <c r="C1" s="10" t="s">
        <v>79</v>
      </c>
      <c r="D1" s="11" t="s">
        <v>152</v>
      </c>
      <c r="E1" s="11" t="s">
        <v>153</v>
      </c>
      <c r="F1" s="12" t="s">
        <v>75</v>
      </c>
      <c r="H1" s="31" t="s">
        <v>144</v>
      </c>
      <c r="I1" s="31" t="s">
        <v>145</v>
      </c>
      <c r="J1" s="31" t="s">
        <v>188</v>
      </c>
      <c r="K1" s="31" t="s">
        <v>146</v>
      </c>
      <c r="L1" s="31" t="s">
        <v>147</v>
      </c>
      <c r="M1" s="31" t="s">
        <v>189</v>
      </c>
      <c r="N1" s="31" t="s">
        <v>148</v>
      </c>
      <c r="O1" s="31" t="s">
        <v>149</v>
      </c>
      <c r="P1" s="31" t="s">
        <v>190</v>
      </c>
      <c r="Q1" s="31" t="s">
        <v>150</v>
      </c>
      <c r="R1" s="31" t="s">
        <v>151</v>
      </c>
      <c r="S1" s="31" t="s">
        <v>191</v>
      </c>
    </row>
    <row r="2" spans="1:19" x14ac:dyDescent="0.25">
      <c r="A2" s="18" t="s">
        <v>46</v>
      </c>
      <c r="B2" s="6">
        <v>32</v>
      </c>
      <c r="C2" s="7" t="s">
        <v>80</v>
      </c>
      <c r="D2" s="6">
        <v>72</v>
      </c>
      <c r="E2" s="6">
        <v>1.69</v>
      </c>
      <c r="F2" s="17">
        <f t="shared" ref="F2:F59" si="0">D2/((E2)^2)</f>
        <v>25.209201358495854</v>
      </c>
      <c r="H2">
        <f>AVERAGE(B2:B64)</f>
        <v>29.698412698412699</v>
      </c>
      <c r="I2">
        <f>STDEVA(B2:B64)</f>
        <v>3.8714626753060419</v>
      </c>
      <c r="J2" s="40">
        <f>I2/SQRT(COUNT(B2:B64))</f>
        <v>0.48775844994898038</v>
      </c>
      <c r="K2">
        <f>AVERAGE(D2:D64)</f>
        <v>66.365079365079367</v>
      </c>
      <c r="L2">
        <f>STDEVA(D2:D64)</f>
        <v>10.842422041195702</v>
      </c>
      <c r="M2" s="40">
        <f>L2/SQRT(COUNT(D2:D64))</f>
        <v>1.3660167776480543</v>
      </c>
      <c r="N2">
        <f>AVERAGE(E2:E64)</f>
        <v>1.7119354838709679</v>
      </c>
      <c r="O2">
        <f>STDEVA(E2:E64)</f>
        <v>0.23045436986497389</v>
      </c>
      <c r="P2" s="40">
        <f>O2/SQRT(COUNT(E2:E64))</f>
        <v>2.9267734240600557E-2</v>
      </c>
      <c r="Q2">
        <f>AVERAGE(F2:F64)</f>
        <v>22.541525358080854</v>
      </c>
      <c r="R2">
        <f>STDEVA(F2:F64)</f>
        <v>3.9466251425805008</v>
      </c>
      <c r="S2" s="40">
        <f>R2/SQRT(COUNT(F2:F64))</f>
        <v>0.50122189432986852</v>
      </c>
    </row>
    <row r="3" spans="1:19" x14ac:dyDescent="0.25">
      <c r="A3" s="18" t="s">
        <v>27</v>
      </c>
      <c r="B3" s="6">
        <v>31</v>
      </c>
      <c r="C3" s="7" t="s">
        <v>81</v>
      </c>
      <c r="D3" s="6">
        <v>65</v>
      </c>
      <c r="E3" s="6">
        <v>1.79</v>
      </c>
      <c r="F3" s="17">
        <f t="shared" si="0"/>
        <v>20.286507911738084</v>
      </c>
    </row>
    <row r="4" spans="1:19" x14ac:dyDescent="0.25">
      <c r="A4" s="18" t="s">
        <v>36</v>
      </c>
      <c r="B4" s="6">
        <v>25</v>
      </c>
      <c r="C4" s="7" t="s">
        <v>80</v>
      </c>
      <c r="D4" s="6">
        <v>63</v>
      </c>
      <c r="E4" s="6">
        <v>1.63</v>
      </c>
      <c r="F4" s="17">
        <f t="shared" si="0"/>
        <v>23.711844630960897</v>
      </c>
    </row>
    <row r="5" spans="1:19" x14ac:dyDescent="0.25">
      <c r="A5" s="18" t="s">
        <v>70</v>
      </c>
      <c r="B5" s="6">
        <v>29</v>
      </c>
      <c r="C5" s="7" t="s">
        <v>81</v>
      </c>
      <c r="D5" s="6">
        <v>65</v>
      </c>
      <c r="E5" s="6">
        <v>1.72</v>
      </c>
      <c r="F5" s="6">
        <f t="shared" si="0"/>
        <v>21.971335857220122</v>
      </c>
      <c r="H5" t="s">
        <v>187</v>
      </c>
    </row>
    <row r="6" spans="1:19" x14ac:dyDescent="0.25">
      <c r="A6" s="18" t="s">
        <v>76</v>
      </c>
      <c r="B6" s="6">
        <v>27</v>
      </c>
      <c r="C6" s="7" t="s">
        <v>80</v>
      </c>
      <c r="D6" s="6">
        <v>65</v>
      </c>
      <c r="E6" s="6">
        <v>1.65</v>
      </c>
      <c r="F6" s="17">
        <f t="shared" si="0"/>
        <v>23.875114784205696</v>
      </c>
    </row>
    <row r="7" spans="1:19" x14ac:dyDescent="0.25">
      <c r="A7" s="18" t="s">
        <v>23</v>
      </c>
      <c r="B7" s="6">
        <v>28</v>
      </c>
      <c r="C7" s="7" t="s">
        <v>80</v>
      </c>
      <c r="D7" s="6">
        <v>67</v>
      </c>
      <c r="E7" s="6">
        <v>1.65</v>
      </c>
      <c r="F7" s="17">
        <f t="shared" si="0"/>
        <v>24.609733700642796</v>
      </c>
    </row>
    <row r="8" spans="1:19" x14ac:dyDescent="0.25">
      <c r="A8" s="18" t="s">
        <v>25</v>
      </c>
      <c r="B8" s="6">
        <v>31</v>
      </c>
      <c r="C8" s="7" t="s">
        <v>80</v>
      </c>
      <c r="D8" s="6">
        <v>56</v>
      </c>
      <c r="E8" s="6">
        <v>1.62</v>
      </c>
      <c r="F8" s="17">
        <f t="shared" si="0"/>
        <v>21.338210638622158</v>
      </c>
    </row>
    <row r="9" spans="1:19" x14ac:dyDescent="0.25">
      <c r="A9" s="18" t="s">
        <v>103</v>
      </c>
      <c r="B9" s="6">
        <v>32</v>
      </c>
      <c r="C9" s="7" t="s">
        <v>80</v>
      </c>
      <c r="D9" s="6">
        <v>58</v>
      </c>
      <c r="E9" s="6">
        <v>1.63</v>
      </c>
      <c r="F9" s="6">
        <f t="shared" si="0"/>
        <v>21.829952199932254</v>
      </c>
    </row>
    <row r="10" spans="1:19" x14ac:dyDescent="0.25">
      <c r="A10" s="18" t="s">
        <v>104</v>
      </c>
      <c r="B10" s="6">
        <v>28</v>
      </c>
      <c r="C10" s="7" t="s">
        <v>80</v>
      </c>
      <c r="D10" s="6">
        <v>54</v>
      </c>
      <c r="E10" s="6">
        <v>1.63</v>
      </c>
      <c r="F10" s="6">
        <f t="shared" si="0"/>
        <v>20.324438255109339</v>
      </c>
    </row>
    <row r="11" spans="1:19" x14ac:dyDescent="0.25">
      <c r="A11" s="18" t="s">
        <v>62</v>
      </c>
      <c r="B11" s="6">
        <v>31</v>
      </c>
      <c r="C11" s="7" t="s">
        <v>81</v>
      </c>
      <c r="D11" s="6">
        <v>85</v>
      </c>
      <c r="E11" s="6">
        <v>1.8</v>
      </c>
      <c r="F11" s="6">
        <f t="shared" si="0"/>
        <v>26.234567901234566</v>
      </c>
    </row>
    <row r="12" spans="1:19" x14ac:dyDescent="0.25">
      <c r="A12" s="18" t="s">
        <v>38</v>
      </c>
      <c r="B12" s="6">
        <v>25</v>
      </c>
      <c r="C12" s="7" t="s">
        <v>80</v>
      </c>
      <c r="D12" s="6">
        <v>57</v>
      </c>
      <c r="E12" s="6">
        <v>1.64</v>
      </c>
      <c r="F12" s="17">
        <f t="shared" si="0"/>
        <v>21.192742415229034</v>
      </c>
    </row>
    <row r="13" spans="1:19" x14ac:dyDescent="0.25">
      <c r="A13" s="18" t="s">
        <v>11</v>
      </c>
      <c r="B13" s="6">
        <v>36</v>
      </c>
      <c r="C13" s="7" t="s">
        <v>81</v>
      </c>
      <c r="D13" s="6">
        <v>61</v>
      </c>
      <c r="E13" s="6">
        <v>1.74</v>
      </c>
      <c r="F13" s="17">
        <f t="shared" si="0"/>
        <v>20.147971991015986</v>
      </c>
    </row>
    <row r="14" spans="1:19" x14ac:dyDescent="0.25">
      <c r="A14" s="18" t="s">
        <v>44</v>
      </c>
      <c r="B14" s="6">
        <v>29</v>
      </c>
      <c r="C14" s="7" t="s">
        <v>80</v>
      </c>
      <c r="D14" s="6">
        <v>85</v>
      </c>
      <c r="E14" s="6">
        <v>1.7</v>
      </c>
      <c r="F14" s="17">
        <f t="shared" si="0"/>
        <v>29.411764705882355</v>
      </c>
    </row>
    <row r="15" spans="1:19" x14ac:dyDescent="0.25">
      <c r="A15" s="18" t="s">
        <v>73</v>
      </c>
      <c r="B15" s="6">
        <v>35</v>
      </c>
      <c r="C15" s="7" t="s">
        <v>80</v>
      </c>
      <c r="D15" s="6">
        <v>69</v>
      </c>
      <c r="E15" s="6">
        <v>1.78</v>
      </c>
      <c r="F15" s="6">
        <f t="shared" si="0"/>
        <v>21.777553339224845</v>
      </c>
    </row>
    <row r="16" spans="1:19" x14ac:dyDescent="0.25">
      <c r="A16" s="18" t="s">
        <v>18</v>
      </c>
      <c r="B16" s="6">
        <v>28</v>
      </c>
      <c r="C16" s="7" t="s">
        <v>81</v>
      </c>
      <c r="D16" s="6">
        <v>71</v>
      </c>
      <c r="E16" s="6">
        <v>1.87</v>
      </c>
      <c r="F16" s="17">
        <f t="shared" si="0"/>
        <v>20.303697560696612</v>
      </c>
    </row>
    <row r="17" spans="1:6" x14ac:dyDescent="0.25">
      <c r="A17" s="18" t="s">
        <v>49</v>
      </c>
      <c r="B17" s="6">
        <v>39</v>
      </c>
      <c r="C17" s="7" t="s">
        <v>81</v>
      </c>
      <c r="D17" s="6">
        <v>104</v>
      </c>
      <c r="E17" s="6">
        <v>1.8</v>
      </c>
      <c r="F17" s="6">
        <f t="shared" si="0"/>
        <v>32.098765432098766</v>
      </c>
    </row>
    <row r="18" spans="1:6" x14ac:dyDescent="0.25">
      <c r="A18" s="18" t="s">
        <v>28</v>
      </c>
      <c r="B18" s="6">
        <v>39</v>
      </c>
      <c r="C18" s="7" t="s">
        <v>81</v>
      </c>
      <c r="D18" s="6">
        <v>66</v>
      </c>
      <c r="E18" s="6">
        <v>1.74</v>
      </c>
      <c r="F18" s="17">
        <f t="shared" si="0"/>
        <v>21.799445105033691</v>
      </c>
    </row>
    <row r="19" spans="1:6" x14ac:dyDescent="0.25">
      <c r="A19" s="18" t="s">
        <v>69</v>
      </c>
      <c r="B19" s="6">
        <v>25</v>
      </c>
      <c r="C19" s="7" t="s">
        <v>80</v>
      </c>
      <c r="D19" s="6">
        <v>69</v>
      </c>
      <c r="E19" s="6">
        <v>1.71</v>
      </c>
      <c r="F19" s="6">
        <f t="shared" si="0"/>
        <v>23.59700420642249</v>
      </c>
    </row>
    <row r="20" spans="1:6" x14ac:dyDescent="0.25">
      <c r="A20" s="18" t="s">
        <v>32</v>
      </c>
      <c r="B20" s="6">
        <v>28</v>
      </c>
      <c r="C20" s="7" t="s">
        <v>80</v>
      </c>
      <c r="D20" s="6">
        <v>60</v>
      </c>
      <c r="E20" s="6">
        <v>1.7</v>
      </c>
      <c r="F20" s="17">
        <f t="shared" si="0"/>
        <v>20.761245674740486</v>
      </c>
    </row>
    <row r="21" spans="1:6" x14ac:dyDescent="0.25">
      <c r="A21" s="18" t="s">
        <v>45</v>
      </c>
      <c r="B21" s="6">
        <v>26</v>
      </c>
      <c r="C21" s="7" t="s">
        <v>81</v>
      </c>
      <c r="D21" s="6">
        <v>59</v>
      </c>
      <c r="E21" s="6">
        <v>1.78</v>
      </c>
      <c r="F21" s="17">
        <f t="shared" si="0"/>
        <v>18.621386188612547</v>
      </c>
    </row>
    <row r="22" spans="1:6" x14ac:dyDescent="0.25">
      <c r="A22" s="18" t="s">
        <v>39</v>
      </c>
      <c r="B22" s="6">
        <v>35</v>
      </c>
      <c r="C22" s="7" t="s">
        <v>81</v>
      </c>
      <c r="D22" s="6">
        <v>91</v>
      </c>
      <c r="E22" s="6">
        <v>1.87</v>
      </c>
      <c r="F22" s="17">
        <f t="shared" si="0"/>
        <v>26.023048986244955</v>
      </c>
    </row>
    <row r="23" spans="1:6" x14ac:dyDescent="0.25">
      <c r="A23" s="18" t="s">
        <v>4</v>
      </c>
      <c r="B23" s="6">
        <v>29</v>
      </c>
      <c r="C23" s="7" t="s">
        <v>81</v>
      </c>
      <c r="D23" s="6">
        <v>73</v>
      </c>
      <c r="E23" s="6">
        <v>1.73</v>
      </c>
      <c r="F23" s="17">
        <f t="shared" si="0"/>
        <v>24.391058839252899</v>
      </c>
    </row>
    <row r="24" spans="1:6" x14ac:dyDescent="0.25">
      <c r="A24" s="18" t="s">
        <v>60</v>
      </c>
      <c r="B24" s="6">
        <v>30</v>
      </c>
      <c r="C24" s="7" t="s">
        <v>80</v>
      </c>
      <c r="D24" s="6">
        <v>57</v>
      </c>
      <c r="E24" s="6">
        <v>1.61</v>
      </c>
      <c r="F24" s="6">
        <f t="shared" si="0"/>
        <v>21.989892365263682</v>
      </c>
    </row>
    <row r="25" spans="1:6" x14ac:dyDescent="0.25">
      <c r="A25" s="18" t="s">
        <v>12</v>
      </c>
      <c r="B25" s="6">
        <v>30</v>
      </c>
      <c r="C25" s="7" t="s">
        <v>80</v>
      </c>
      <c r="D25" s="6">
        <v>60</v>
      </c>
      <c r="E25" s="6">
        <v>1.67</v>
      </c>
      <c r="F25" s="17">
        <f t="shared" si="0"/>
        <v>21.513858510523864</v>
      </c>
    </row>
    <row r="26" spans="1:6" x14ac:dyDescent="0.25">
      <c r="A26" s="18" t="s">
        <v>29</v>
      </c>
      <c r="B26" s="6">
        <v>34</v>
      </c>
      <c r="C26" s="7" t="s">
        <v>81</v>
      </c>
      <c r="D26" s="6">
        <v>89</v>
      </c>
      <c r="E26" s="6">
        <v>1.92</v>
      </c>
      <c r="F26" s="17">
        <f t="shared" si="0"/>
        <v>24.142795138888889</v>
      </c>
    </row>
    <row r="27" spans="1:6" x14ac:dyDescent="0.25">
      <c r="A27" s="18" t="s">
        <v>52</v>
      </c>
      <c r="B27" s="6">
        <v>31</v>
      </c>
      <c r="C27" s="7" t="s">
        <v>80</v>
      </c>
      <c r="D27" s="6">
        <v>68</v>
      </c>
      <c r="E27" s="6">
        <v>1.75</v>
      </c>
      <c r="F27" s="6">
        <f t="shared" si="0"/>
        <v>22.204081632653061</v>
      </c>
    </row>
    <row r="28" spans="1:6" x14ac:dyDescent="0.25">
      <c r="A28" s="18" t="s">
        <v>53</v>
      </c>
      <c r="B28" s="6">
        <v>25</v>
      </c>
      <c r="C28" s="7" t="s">
        <v>81</v>
      </c>
      <c r="D28" s="6">
        <v>73</v>
      </c>
      <c r="E28" s="6">
        <v>1.81</v>
      </c>
      <c r="F28" s="6">
        <f t="shared" si="0"/>
        <v>22.282592106468055</v>
      </c>
    </row>
    <row r="29" spans="1:6" x14ac:dyDescent="0.25">
      <c r="A29" s="18" t="s">
        <v>37</v>
      </c>
      <c r="B29" s="6">
        <v>25</v>
      </c>
      <c r="C29" s="7" t="s">
        <v>80</v>
      </c>
      <c r="D29" s="6">
        <v>59</v>
      </c>
      <c r="E29" s="6">
        <v>1.57</v>
      </c>
      <c r="F29" s="17">
        <f t="shared" si="0"/>
        <v>23.936062314901211</v>
      </c>
    </row>
    <row r="30" spans="1:6" x14ac:dyDescent="0.25">
      <c r="A30" s="18" t="s">
        <v>15</v>
      </c>
      <c r="B30" s="6">
        <v>36</v>
      </c>
      <c r="C30" s="7" t="s">
        <v>81</v>
      </c>
      <c r="D30" s="6">
        <v>59</v>
      </c>
      <c r="E30" s="6">
        <v>1.68</v>
      </c>
      <c r="F30" s="17">
        <f t="shared" si="0"/>
        <v>20.904195011337873</v>
      </c>
    </row>
    <row r="31" spans="1:6" x14ac:dyDescent="0.25">
      <c r="A31" s="18" t="s">
        <v>19</v>
      </c>
      <c r="B31" s="6">
        <v>25</v>
      </c>
      <c r="C31" s="7" t="s">
        <v>80</v>
      </c>
      <c r="D31" s="6">
        <v>67</v>
      </c>
      <c r="E31" s="6">
        <v>1.75</v>
      </c>
      <c r="F31" s="17">
        <f t="shared" si="0"/>
        <v>21.877551020408163</v>
      </c>
    </row>
    <row r="32" spans="1:6" x14ac:dyDescent="0.25">
      <c r="A32" s="18" t="s">
        <v>48</v>
      </c>
      <c r="B32" s="6">
        <v>25</v>
      </c>
      <c r="C32" s="7" t="s">
        <v>80</v>
      </c>
      <c r="D32" s="6">
        <v>59</v>
      </c>
      <c r="E32" s="6">
        <v>1.72</v>
      </c>
      <c r="F32" s="6">
        <f t="shared" si="0"/>
        <v>19.943212547322879</v>
      </c>
    </row>
    <row r="33" spans="1:6" x14ac:dyDescent="0.25">
      <c r="A33" s="18" t="s">
        <v>34</v>
      </c>
      <c r="B33" s="6">
        <v>30</v>
      </c>
      <c r="C33" s="7" t="s">
        <v>80</v>
      </c>
      <c r="D33" s="6">
        <v>64</v>
      </c>
      <c r="E33" s="6">
        <v>1.64</v>
      </c>
      <c r="F33" s="17">
        <f t="shared" si="0"/>
        <v>23.795359904818564</v>
      </c>
    </row>
    <row r="34" spans="1:6" x14ac:dyDescent="0.25">
      <c r="A34" s="18" t="s">
        <v>67</v>
      </c>
      <c r="B34" s="6">
        <v>25</v>
      </c>
      <c r="C34" s="7" t="s">
        <v>81</v>
      </c>
      <c r="D34" s="6">
        <v>78</v>
      </c>
      <c r="E34" s="6">
        <v>1.85</v>
      </c>
      <c r="F34" s="6">
        <f t="shared" si="0"/>
        <v>22.790357925493058</v>
      </c>
    </row>
    <row r="35" spans="1:6" x14ac:dyDescent="0.25">
      <c r="A35" s="18" t="s">
        <v>20</v>
      </c>
      <c r="B35" s="6">
        <v>34</v>
      </c>
      <c r="C35" s="7" t="s">
        <v>80</v>
      </c>
      <c r="D35" s="6">
        <v>67</v>
      </c>
      <c r="E35" s="6">
        <v>1.78</v>
      </c>
      <c r="F35" s="17">
        <f t="shared" si="0"/>
        <v>21.146319909102385</v>
      </c>
    </row>
    <row r="36" spans="1:6" x14ac:dyDescent="0.25">
      <c r="A36" s="18" t="s">
        <v>26</v>
      </c>
      <c r="B36" s="6">
        <v>26</v>
      </c>
      <c r="C36" s="7" t="s">
        <v>81</v>
      </c>
      <c r="D36" s="6">
        <v>64</v>
      </c>
      <c r="E36" s="6">
        <v>1.71</v>
      </c>
      <c r="F36" s="17">
        <f t="shared" si="0"/>
        <v>21.887076365377382</v>
      </c>
    </row>
    <row r="37" spans="1:6" x14ac:dyDescent="0.25">
      <c r="A37" s="18" t="s">
        <v>51</v>
      </c>
      <c r="B37" s="6">
        <v>26</v>
      </c>
      <c r="C37" s="7" t="s">
        <v>81</v>
      </c>
      <c r="D37" s="6">
        <v>69</v>
      </c>
      <c r="E37" s="6">
        <v>1.8</v>
      </c>
      <c r="F37" s="6">
        <f t="shared" si="0"/>
        <v>21.296296296296294</v>
      </c>
    </row>
    <row r="38" spans="1:6" x14ac:dyDescent="0.25">
      <c r="A38" s="18" t="s">
        <v>57</v>
      </c>
      <c r="B38" s="6">
        <v>33</v>
      </c>
      <c r="C38" s="7" t="s">
        <v>81</v>
      </c>
      <c r="D38" s="6">
        <v>71</v>
      </c>
      <c r="E38" s="6">
        <v>1.77</v>
      </c>
      <c r="F38" s="6">
        <f t="shared" si="0"/>
        <v>22.662708672475979</v>
      </c>
    </row>
    <row r="39" spans="1:6" x14ac:dyDescent="0.25">
      <c r="A39" s="19" t="s">
        <v>17</v>
      </c>
      <c r="B39" s="6">
        <v>28</v>
      </c>
      <c r="C39" s="7" t="s">
        <v>81</v>
      </c>
      <c r="D39" s="6">
        <v>83</v>
      </c>
      <c r="E39" s="6">
        <v>1.74</v>
      </c>
      <c r="F39" s="17">
        <f t="shared" si="0"/>
        <v>27.414453692693883</v>
      </c>
    </row>
    <row r="40" spans="1:6" x14ac:dyDescent="0.25">
      <c r="A40" s="18" t="s">
        <v>7</v>
      </c>
      <c r="B40" s="6">
        <v>27</v>
      </c>
      <c r="C40" s="7" t="s">
        <v>80</v>
      </c>
      <c r="D40" s="6">
        <v>63</v>
      </c>
      <c r="E40" s="6">
        <v>1.68</v>
      </c>
      <c r="F40" s="17">
        <f t="shared" si="0"/>
        <v>22.321428571428577</v>
      </c>
    </row>
    <row r="41" spans="1:6" x14ac:dyDescent="0.25">
      <c r="A41" s="18" t="s">
        <v>65</v>
      </c>
      <c r="B41" s="6">
        <v>26</v>
      </c>
      <c r="C41" s="7" t="s">
        <v>80</v>
      </c>
      <c r="D41" s="6">
        <v>58</v>
      </c>
      <c r="E41" s="6">
        <v>1.63</v>
      </c>
      <c r="F41" s="6">
        <f t="shared" si="0"/>
        <v>21.829952199932254</v>
      </c>
    </row>
    <row r="42" spans="1:6" x14ac:dyDescent="0.25">
      <c r="A42" s="18" t="s">
        <v>6</v>
      </c>
      <c r="B42" s="6">
        <v>36</v>
      </c>
      <c r="C42" s="7" t="s">
        <v>80</v>
      </c>
      <c r="D42" s="6">
        <v>63</v>
      </c>
      <c r="E42" s="6">
        <v>1.66</v>
      </c>
      <c r="F42" s="17">
        <f t="shared" si="0"/>
        <v>22.862534475250399</v>
      </c>
    </row>
    <row r="43" spans="1:6" x14ac:dyDescent="0.25">
      <c r="A43" s="18" t="s">
        <v>16</v>
      </c>
      <c r="B43" s="6">
        <v>39</v>
      </c>
      <c r="C43" s="7" t="s">
        <v>81</v>
      </c>
      <c r="D43" s="6">
        <v>80</v>
      </c>
      <c r="E43" s="6">
        <v>1.83</v>
      </c>
      <c r="F43" s="17">
        <f t="shared" si="0"/>
        <v>23.888440980620498</v>
      </c>
    </row>
    <row r="44" spans="1:6" x14ac:dyDescent="0.25">
      <c r="A44" s="18" t="s">
        <v>41</v>
      </c>
      <c r="B44" s="6">
        <v>32</v>
      </c>
      <c r="C44" s="7" t="s">
        <v>81</v>
      </c>
      <c r="D44" s="6">
        <v>62</v>
      </c>
      <c r="E44" s="6">
        <v>1.8</v>
      </c>
      <c r="F44" s="17">
        <f t="shared" si="0"/>
        <v>19.1358024691358</v>
      </c>
    </row>
    <row r="45" spans="1:6" x14ac:dyDescent="0.25">
      <c r="A45" s="18" t="s">
        <v>35</v>
      </c>
      <c r="B45" s="6">
        <v>31</v>
      </c>
      <c r="C45" s="7" t="s">
        <v>80</v>
      </c>
      <c r="D45" s="6">
        <v>54</v>
      </c>
      <c r="E45" s="6">
        <v>1.62</v>
      </c>
      <c r="F45" s="17">
        <f t="shared" si="0"/>
        <v>20.576131687242793</v>
      </c>
    </row>
    <row r="46" spans="1:6" x14ac:dyDescent="0.25">
      <c r="A46" s="18" t="s">
        <v>54</v>
      </c>
      <c r="B46" s="6">
        <v>28</v>
      </c>
      <c r="C46" s="7" t="s">
        <v>80</v>
      </c>
      <c r="D46" s="6">
        <v>53</v>
      </c>
      <c r="E46" s="6">
        <v>1.68</v>
      </c>
      <c r="F46" s="6">
        <f t="shared" si="0"/>
        <v>18.778344671201818</v>
      </c>
    </row>
    <row r="47" spans="1:6" x14ac:dyDescent="0.25">
      <c r="A47" s="18" t="s">
        <v>71</v>
      </c>
      <c r="B47" s="6">
        <v>30</v>
      </c>
      <c r="C47" s="7" t="s">
        <v>81</v>
      </c>
      <c r="D47" s="6">
        <v>62</v>
      </c>
      <c r="E47" s="6">
        <v>1.74</v>
      </c>
      <c r="F47" s="6">
        <f t="shared" si="0"/>
        <v>20.478266613819528</v>
      </c>
    </row>
    <row r="48" spans="1:6" x14ac:dyDescent="0.25">
      <c r="A48" s="18" t="s">
        <v>3</v>
      </c>
      <c r="B48" s="6">
        <v>30</v>
      </c>
      <c r="C48" s="7" t="s">
        <v>81</v>
      </c>
      <c r="D48" s="6">
        <v>70</v>
      </c>
      <c r="E48" s="6">
        <v>1.74</v>
      </c>
      <c r="F48" s="17">
        <f t="shared" si="0"/>
        <v>23.120623596247853</v>
      </c>
    </row>
    <row r="49" spans="1:6" x14ac:dyDescent="0.25">
      <c r="A49" s="18" t="s">
        <v>43</v>
      </c>
      <c r="B49" s="6">
        <v>25</v>
      </c>
      <c r="C49" s="7" t="s">
        <v>80</v>
      </c>
      <c r="D49" s="6">
        <v>56</v>
      </c>
      <c r="E49" s="6">
        <v>1.63</v>
      </c>
      <c r="F49" s="17">
        <f t="shared" si="0"/>
        <v>21.077195227520797</v>
      </c>
    </row>
    <row r="50" spans="1:6" x14ac:dyDescent="0.25">
      <c r="A50" s="18" t="s">
        <v>59</v>
      </c>
      <c r="B50" s="6">
        <v>28</v>
      </c>
      <c r="C50" s="7" t="s">
        <v>80</v>
      </c>
      <c r="D50" s="6">
        <v>51</v>
      </c>
      <c r="E50" s="6">
        <v>1.62</v>
      </c>
      <c r="F50" s="6">
        <f t="shared" si="0"/>
        <v>19.433013260173752</v>
      </c>
    </row>
    <row r="51" spans="1:6" x14ac:dyDescent="0.25">
      <c r="A51" s="18" t="s">
        <v>9</v>
      </c>
      <c r="B51" s="6">
        <v>27</v>
      </c>
      <c r="C51" s="7" t="s">
        <v>80</v>
      </c>
      <c r="D51" s="6">
        <v>54</v>
      </c>
      <c r="E51" s="6">
        <v>1.53</v>
      </c>
      <c r="F51" s="17">
        <f t="shared" si="0"/>
        <v>23.068050749711649</v>
      </c>
    </row>
    <row r="52" spans="1:6" x14ac:dyDescent="0.25">
      <c r="A52" s="18" t="s">
        <v>58</v>
      </c>
      <c r="B52" s="6">
        <v>27</v>
      </c>
      <c r="C52" s="7" t="s">
        <v>80</v>
      </c>
      <c r="D52" s="6">
        <v>51</v>
      </c>
      <c r="E52" s="6">
        <v>1.72</v>
      </c>
      <c r="F52" s="6">
        <f t="shared" si="0"/>
        <v>17.239048134126556</v>
      </c>
    </row>
    <row r="53" spans="1:6" x14ac:dyDescent="0.25">
      <c r="A53" s="18" t="s">
        <v>13</v>
      </c>
      <c r="B53" s="6">
        <v>36</v>
      </c>
      <c r="C53" s="7" t="s">
        <v>80</v>
      </c>
      <c r="D53" s="6">
        <v>65</v>
      </c>
      <c r="E53" s="6">
        <v>1.6</v>
      </c>
      <c r="F53" s="17">
        <f t="shared" si="0"/>
        <v>25.390624999999996</v>
      </c>
    </row>
    <row r="54" spans="1:6" x14ac:dyDescent="0.25">
      <c r="A54" s="18" t="s">
        <v>30</v>
      </c>
      <c r="B54" s="6">
        <v>31</v>
      </c>
      <c r="C54" s="7" t="s">
        <v>80</v>
      </c>
      <c r="D54" s="6">
        <v>50</v>
      </c>
      <c r="E54" s="6">
        <v>1.68</v>
      </c>
      <c r="F54" s="17">
        <f t="shared" si="0"/>
        <v>17.715419501133791</v>
      </c>
    </row>
    <row r="55" spans="1:6" x14ac:dyDescent="0.25">
      <c r="A55" s="18" t="s">
        <v>50</v>
      </c>
      <c r="B55" s="6">
        <v>25</v>
      </c>
      <c r="C55" s="7" t="s">
        <v>80</v>
      </c>
      <c r="D55" s="6">
        <v>56</v>
      </c>
      <c r="E55" s="6">
        <v>1.56</v>
      </c>
      <c r="F55" s="6">
        <f t="shared" si="0"/>
        <v>23.011176857330703</v>
      </c>
    </row>
    <row r="56" spans="1:6" x14ac:dyDescent="0.25">
      <c r="A56" s="18" t="s">
        <v>68</v>
      </c>
      <c r="B56" s="6">
        <v>29</v>
      </c>
      <c r="C56" s="7" t="s">
        <v>81</v>
      </c>
      <c r="D56" s="6">
        <v>76</v>
      </c>
      <c r="E56" s="6">
        <v>1.8</v>
      </c>
      <c r="F56" s="6">
        <f t="shared" si="0"/>
        <v>23.456790123456788</v>
      </c>
    </row>
    <row r="57" spans="1:6" x14ac:dyDescent="0.25">
      <c r="A57" s="18" t="s">
        <v>74</v>
      </c>
      <c r="B57" s="6">
        <v>30</v>
      </c>
      <c r="C57" s="7" t="s">
        <v>81</v>
      </c>
      <c r="D57" s="6">
        <v>65</v>
      </c>
      <c r="E57" s="6">
        <v>1.75</v>
      </c>
      <c r="F57" s="6">
        <f t="shared" si="0"/>
        <v>21.224489795918366</v>
      </c>
    </row>
    <row r="58" spans="1:6" x14ac:dyDescent="0.25">
      <c r="A58" s="18" t="s">
        <v>10</v>
      </c>
      <c r="B58" s="6">
        <v>26</v>
      </c>
      <c r="C58" s="7" t="s">
        <v>81</v>
      </c>
      <c r="D58" s="6">
        <v>71</v>
      </c>
      <c r="E58" s="6">
        <v>1.73</v>
      </c>
      <c r="F58" s="17">
        <f t="shared" si="0"/>
        <v>23.722810651876106</v>
      </c>
    </row>
    <row r="59" spans="1:6" x14ac:dyDescent="0.25">
      <c r="A59" s="18" t="s">
        <v>47</v>
      </c>
      <c r="B59" s="6">
        <v>35</v>
      </c>
      <c r="C59" s="7" t="s">
        <v>80</v>
      </c>
      <c r="D59" s="6">
        <v>51</v>
      </c>
      <c r="E59" s="6">
        <v>1.64</v>
      </c>
      <c r="F59" s="17">
        <f t="shared" si="0"/>
        <v>18.961927424152293</v>
      </c>
    </row>
    <row r="60" spans="1:6" x14ac:dyDescent="0.25">
      <c r="A60" s="18" t="s">
        <v>31</v>
      </c>
      <c r="B60" s="6">
        <v>29</v>
      </c>
      <c r="C60" s="7" t="s">
        <v>80</v>
      </c>
      <c r="D60" s="6">
        <v>72</v>
      </c>
      <c r="E60" s="6" t="s">
        <v>77</v>
      </c>
      <c r="F60" s="17" t="s">
        <v>77</v>
      </c>
    </row>
    <row r="61" spans="1:6" x14ac:dyDescent="0.25">
      <c r="A61" s="18" t="s">
        <v>72</v>
      </c>
      <c r="B61" s="6">
        <v>27</v>
      </c>
      <c r="C61" s="7" t="s">
        <v>81</v>
      </c>
      <c r="D61" s="6">
        <v>80</v>
      </c>
      <c r="E61" s="6">
        <v>1.79</v>
      </c>
      <c r="F61" s="6">
        <f>D61/((E61)^2)</f>
        <v>24.968009737523797</v>
      </c>
    </row>
    <row r="62" spans="1:6" x14ac:dyDescent="0.25">
      <c r="A62" s="18" t="s">
        <v>64</v>
      </c>
      <c r="B62" s="6">
        <v>28</v>
      </c>
      <c r="C62" s="7" t="s">
        <v>81</v>
      </c>
      <c r="D62" s="6">
        <v>63</v>
      </c>
      <c r="E62" s="6">
        <v>1.73</v>
      </c>
      <c r="F62" s="6">
        <f>D62/((E62)^2)</f>
        <v>21.04981790236894</v>
      </c>
    </row>
    <row r="63" spans="1:6" x14ac:dyDescent="0.25">
      <c r="A63" s="18" t="s">
        <v>61</v>
      </c>
      <c r="B63" s="6">
        <v>29</v>
      </c>
      <c r="C63" s="7" t="s">
        <v>80</v>
      </c>
      <c r="D63" s="6">
        <v>72</v>
      </c>
      <c r="E63" s="6">
        <v>1.69</v>
      </c>
      <c r="F63" s="6">
        <f>D63/((E63)^2)</f>
        <v>25.209201358495854</v>
      </c>
    </row>
    <row r="64" spans="1:6" x14ac:dyDescent="0.25">
      <c r="A64" s="18" t="s">
        <v>33</v>
      </c>
      <c r="B64" s="6">
        <v>29</v>
      </c>
      <c r="C64" s="7" t="s">
        <v>80</v>
      </c>
      <c r="D64" s="6">
        <v>81</v>
      </c>
      <c r="E64" s="6">
        <v>1.65</v>
      </c>
      <c r="F64" s="17">
        <f>D64/((E64)^2)</f>
        <v>29.752066115702483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4DB92-EB4E-43C9-BB01-4A269A4106C9}">
  <dimension ref="A1:E125"/>
  <sheetViews>
    <sheetView workbookViewId="0">
      <selection activeCell="E3" sqref="E3"/>
    </sheetView>
  </sheetViews>
  <sheetFormatPr baseColWidth="10" defaultRowHeight="15" x14ac:dyDescent="0.25"/>
  <cols>
    <col min="1" max="1" width="11.42578125" style="2"/>
    <col min="2" max="2" width="22.7109375" style="3"/>
  </cols>
  <sheetData>
    <row r="1" spans="1:5" ht="30.75" thickBot="1" x14ac:dyDescent="0.3">
      <c r="A1" s="8" t="s">
        <v>154</v>
      </c>
      <c r="B1" s="35" t="s">
        <v>155</v>
      </c>
      <c r="C1" s="36"/>
      <c r="D1" s="36"/>
    </row>
    <row r="2" spans="1:5" x14ac:dyDescent="0.25">
      <c r="A2" s="1" t="s">
        <v>3</v>
      </c>
      <c r="B2" s="3">
        <v>230</v>
      </c>
      <c r="C2">
        <f>AVERAGE(B2:B76)</f>
        <v>201.44</v>
      </c>
      <c r="D2">
        <f>STDEVA(B2:B76)</f>
        <v>19.74036884564628</v>
      </c>
      <c r="E2">
        <f>D2/SQRT(COUNT(B2:B76))</f>
        <v>2.2794214533872763</v>
      </c>
    </row>
    <row r="3" spans="1:5" x14ac:dyDescent="0.25">
      <c r="A3" s="1" t="s">
        <v>4</v>
      </c>
      <c r="B3" s="3">
        <v>225</v>
      </c>
    </row>
    <row r="4" spans="1:5" x14ac:dyDescent="0.25">
      <c r="A4" s="1" t="s">
        <v>5</v>
      </c>
      <c r="B4" s="3">
        <v>228</v>
      </c>
    </row>
    <row r="5" spans="1:5" x14ac:dyDescent="0.25">
      <c r="A5" s="1" t="s">
        <v>6</v>
      </c>
      <c r="B5" s="3">
        <v>191</v>
      </c>
    </row>
    <row r="6" spans="1:5" x14ac:dyDescent="0.25">
      <c r="A6" s="1" t="s">
        <v>7</v>
      </c>
      <c r="B6" s="3">
        <v>210</v>
      </c>
    </row>
    <row r="7" spans="1:5" x14ac:dyDescent="0.25">
      <c r="A7" s="1" t="s">
        <v>8</v>
      </c>
      <c r="B7" s="3">
        <v>201</v>
      </c>
    </row>
    <row r="8" spans="1:5" x14ac:dyDescent="0.25">
      <c r="A8" s="1" t="s">
        <v>9</v>
      </c>
      <c r="B8" s="3">
        <v>211</v>
      </c>
    </row>
    <row r="9" spans="1:5" x14ac:dyDescent="0.25">
      <c r="A9" s="1" t="s">
        <v>10</v>
      </c>
      <c r="B9" s="3">
        <v>203</v>
      </c>
    </row>
    <row r="10" spans="1:5" x14ac:dyDescent="0.25">
      <c r="A10" s="1" t="s">
        <v>11</v>
      </c>
      <c r="B10" s="3">
        <v>230</v>
      </c>
    </row>
    <row r="11" spans="1:5" x14ac:dyDescent="0.25">
      <c r="A11" s="1" t="s">
        <v>12</v>
      </c>
      <c r="B11" s="3">
        <v>206</v>
      </c>
    </row>
    <row r="12" spans="1:5" x14ac:dyDescent="0.25">
      <c r="A12" s="1" t="s">
        <v>13</v>
      </c>
      <c r="B12" s="3">
        <v>198</v>
      </c>
    </row>
    <row r="13" spans="1:5" x14ac:dyDescent="0.25">
      <c r="A13" s="32" t="s">
        <v>14</v>
      </c>
      <c r="B13" s="3">
        <v>103</v>
      </c>
    </row>
    <row r="14" spans="1:5" x14ac:dyDescent="0.25">
      <c r="A14" s="1" t="s">
        <v>15</v>
      </c>
      <c r="B14" s="3">
        <v>245</v>
      </c>
    </row>
    <row r="15" spans="1:5" x14ac:dyDescent="0.25">
      <c r="A15" s="1" t="s">
        <v>16</v>
      </c>
      <c r="B15" s="3">
        <v>209</v>
      </c>
    </row>
    <row r="16" spans="1:5" x14ac:dyDescent="0.25">
      <c r="A16" s="2" t="s">
        <v>17</v>
      </c>
      <c r="B16" s="3">
        <v>215</v>
      </c>
    </row>
    <row r="17" spans="1:2" x14ac:dyDescent="0.25">
      <c r="A17" s="1" t="s">
        <v>18</v>
      </c>
      <c r="B17" s="3">
        <v>194</v>
      </c>
    </row>
    <row r="18" spans="1:2" x14ac:dyDescent="0.25">
      <c r="A18" s="1" t="s">
        <v>19</v>
      </c>
      <c r="B18" s="3">
        <v>198</v>
      </c>
    </row>
    <row r="19" spans="1:2" x14ac:dyDescent="0.25">
      <c r="A19" s="1" t="s">
        <v>20</v>
      </c>
      <c r="B19" s="3">
        <v>206</v>
      </c>
    </row>
    <row r="20" spans="1:2" x14ac:dyDescent="0.25">
      <c r="A20" s="33" t="s">
        <v>22</v>
      </c>
      <c r="B20" s="3">
        <v>193</v>
      </c>
    </row>
    <row r="21" spans="1:2" x14ac:dyDescent="0.25">
      <c r="A21" s="1" t="s">
        <v>23</v>
      </c>
      <c r="B21" s="3">
        <v>205</v>
      </c>
    </row>
    <row r="22" spans="1:2" x14ac:dyDescent="0.25">
      <c r="A22" s="1" t="s">
        <v>24</v>
      </c>
      <c r="B22" s="3">
        <v>196</v>
      </c>
    </row>
    <row r="23" spans="1:2" x14ac:dyDescent="0.25">
      <c r="A23" s="1" t="s">
        <v>25</v>
      </c>
      <c r="B23" s="3">
        <v>201</v>
      </c>
    </row>
    <row r="24" spans="1:2" x14ac:dyDescent="0.25">
      <c r="A24" s="1" t="s">
        <v>26</v>
      </c>
      <c r="B24" s="3">
        <v>203</v>
      </c>
    </row>
    <row r="25" spans="1:2" x14ac:dyDescent="0.25">
      <c r="A25" s="1" t="s">
        <v>27</v>
      </c>
      <c r="B25" s="3">
        <v>195</v>
      </c>
    </row>
    <row r="26" spans="1:2" x14ac:dyDescent="0.25">
      <c r="A26" s="1" t="s">
        <v>28</v>
      </c>
      <c r="B26" s="3">
        <v>192</v>
      </c>
    </row>
    <row r="27" spans="1:2" x14ac:dyDescent="0.25">
      <c r="A27" s="1" t="s">
        <v>29</v>
      </c>
      <c r="B27" s="3">
        <v>192</v>
      </c>
    </row>
    <row r="28" spans="1:2" x14ac:dyDescent="0.25">
      <c r="A28" s="1" t="s">
        <v>30</v>
      </c>
      <c r="B28" s="3">
        <v>191</v>
      </c>
    </row>
    <row r="29" spans="1:2" x14ac:dyDescent="0.25">
      <c r="A29" s="1" t="s">
        <v>31</v>
      </c>
      <c r="B29" s="3">
        <v>205</v>
      </c>
    </row>
    <row r="30" spans="1:2" x14ac:dyDescent="0.25">
      <c r="A30" s="1" t="s">
        <v>32</v>
      </c>
      <c r="B30" s="3">
        <v>187</v>
      </c>
    </row>
    <row r="31" spans="1:2" x14ac:dyDescent="0.25">
      <c r="A31" s="1" t="s">
        <v>21</v>
      </c>
      <c r="B31" s="3">
        <v>189</v>
      </c>
    </row>
    <row r="32" spans="1:2" x14ac:dyDescent="0.25">
      <c r="A32" s="1" t="s">
        <v>33</v>
      </c>
      <c r="B32" s="3">
        <v>189</v>
      </c>
    </row>
    <row r="33" spans="1:2" x14ac:dyDescent="0.25">
      <c r="A33" s="1" t="s">
        <v>34</v>
      </c>
      <c r="B33" s="3">
        <v>207</v>
      </c>
    </row>
    <row r="34" spans="1:2" x14ac:dyDescent="0.25">
      <c r="A34" s="1" t="s">
        <v>35</v>
      </c>
      <c r="B34" s="3">
        <v>203</v>
      </c>
    </row>
    <row r="35" spans="1:2" x14ac:dyDescent="0.25">
      <c r="A35" s="1" t="s">
        <v>36</v>
      </c>
      <c r="B35" s="3">
        <v>202</v>
      </c>
    </row>
    <row r="36" spans="1:2" x14ac:dyDescent="0.25">
      <c r="A36" s="1" t="s">
        <v>37</v>
      </c>
      <c r="B36" s="3">
        <v>202</v>
      </c>
    </row>
    <row r="37" spans="1:2" x14ac:dyDescent="0.25">
      <c r="A37" s="1" t="s">
        <v>38</v>
      </c>
      <c r="B37" s="3">
        <v>203</v>
      </c>
    </row>
    <row r="38" spans="1:2" x14ac:dyDescent="0.25">
      <c r="A38" s="1" t="s">
        <v>39</v>
      </c>
      <c r="B38" s="3">
        <v>192</v>
      </c>
    </row>
    <row r="39" spans="1:2" x14ac:dyDescent="0.25">
      <c r="A39" s="1" t="s">
        <v>40</v>
      </c>
      <c r="B39" s="3">
        <v>202</v>
      </c>
    </row>
    <row r="40" spans="1:2" x14ac:dyDescent="0.25">
      <c r="A40" s="1" t="s">
        <v>41</v>
      </c>
      <c r="B40" s="3">
        <v>215</v>
      </c>
    </row>
    <row r="41" spans="1:2" x14ac:dyDescent="0.25">
      <c r="A41" s="1" t="s">
        <v>42</v>
      </c>
      <c r="B41" s="3">
        <v>192</v>
      </c>
    </row>
    <row r="42" spans="1:2" x14ac:dyDescent="0.25">
      <c r="A42" s="1" t="s">
        <v>43</v>
      </c>
      <c r="B42" s="3">
        <v>196</v>
      </c>
    </row>
    <row r="43" spans="1:2" x14ac:dyDescent="0.25">
      <c r="A43" s="1" t="s">
        <v>44</v>
      </c>
      <c r="B43" s="3">
        <v>208</v>
      </c>
    </row>
    <row r="44" spans="1:2" x14ac:dyDescent="0.25">
      <c r="A44" s="1" t="s">
        <v>45</v>
      </c>
      <c r="B44" s="3">
        <v>204</v>
      </c>
    </row>
    <row r="45" spans="1:2" x14ac:dyDescent="0.25">
      <c r="A45" s="34" t="s">
        <v>46</v>
      </c>
      <c r="B45" s="37">
        <v>234</v>
      </c>
    </row>
    <row r="46" spans="1:2" x14ac:dyDescent="0.25">
      <c r="A46" s="1" t="s">
        <v>76</v>
      </c>
      <c r="B46" s="3">
        <v>211</v>
      </c>
    </row>
    <row r="47" spans="1:2" x14ac:dyDescent="0.25">
      <c r="A47" s="1" t="s">
        <v>47</v>
      </c>
      <c r="B47" s="3">
        <v>204</v>
      </c>
    </row>
    <row r="48" spans="1:2" x14ac:dyDescent="0.25">
      <c r="A48" s="1" t="s">
        <v>48</v>
      </c>
      <c r="B48" s="3">
        <v>186</v>
      </c>
    </row>
    <row r="49" spans="1:2" x14ac:dyDescent="0.25">
      <c r="A49" s="1" t="s">
        <v>49</v>
      </c>
      <c r="B49" s="3">
        <v>195</v>
      </c>
    </row>
    <row r="50" spans="1:2" x14ac:dyDescent="0.25">
      <c r="A50" s="1" t="s">
        <v>50</v>
      </c>
      <c r="B50" s="3">
        <v>197</v>
      </c>
    </row>
    <row r="51" spans="1:2" x14ac:dyDescent="0.25">
      <c r="A51" s="1" t="s">
        <v>51</v>
      </c>
      <c r="B51" s="38">
        <v>214</v>
      </c>
    </row>
    <row r="52" spans="1:2" x14ac:dyDescent="0.25">
      <c r="A52" s="1" t="s">
        <v>52</v>
      </c>
      <c r="B52" s="3">
        <v>208</v>
      </c>
    </row>
    <row r="53" spans="1:2" x14ac:dyDescent="0.25">
      <c r="A53" s="1" t="s">
        <v>53</v>
      </c>
      <c r="B53" s="3">
        <v>260</v>
      </c>
    </row>
    <row r="54" spans="1:2" x14ac:dyDescent="0.25">
      <c r="A54" s="1" t="s">
        <v>54</v>
      </c>
      <c r="B54" s="3">
        <v>189</v>
      </c>
    </row>
    <row r="55" spans="1:2" x14ac:dyDescent="0.25">
      <c r="A55" s="1" t="s">
        <v>55</v>
      </c>
      <c r="B55" s="3">
        <v>173</v>
      </c>
    </row>
    <row r="56" spans="1:2" x14ac:dyDescent="0.25">
      <c r="A56" s="1" t="s">
        <v>56</v>
      </c>
      <c r="B56" s="3">
        <v>190</v>
      </c>
    </row>
    <row r="57" spans="1:2" x14ac:dyDescent="0.25">
      <c r="A57" s="1" t="s">
        <v>57</v>
      </c>
      <c r="B57" s="3">
        <v>191</v>
      </c>
    </row>
    <row r="58" spans="1:2" x14ac:dyDescent="0.25">
      <c r="A58" s="1" t="s">
        <v>58</v>
      </c>
      <c r="B58" s="3">
        <v>215</v>
      </c>
    </row>
    <row r="59" spans="1:2" x14ac:dyDescent="0.25">
      <c r="A59" s="1" t="s">
        <v>59</v>
      </c>
      <c r="B59" s="3">
        <v>191</v>
      </c>
    </row>
    <row r="60" spans="1:2" x14ac:dyDescent="0.25">
      <c r="A60" s="1" t="s">
        <v>60</v>
      </c>
      <c r="B60" s="3">
        <v>185</v>
      </c>
    </row>
    <row r="61" spans="1:2" x14ac:dyDescent="0.25">
      <c r="A61" s="1" t="s">
        <v>61</v>
      </c>
      <c r="B61" s="3">
        <v>228</v>
      </c>
    </row>
    <row r="62" spans="1:2" x14ac:dyDescent="0.25">
      <c r="A62" s="1" t="s">
        <v>62</v>
      </c>
      <c r="B62" s="3">
        <v>191</v>
      </c>
    </row>
    <row r="63" spans="1:2" x14ac:dyDescent="0.25">
      <c r="A63" s="1" t="s">
        <v>63</v>
      </c>
      <c r="B63" s="3">
        <v>196</v>
      </c>
    </row>
    <row r="64" spans="1:2" x14ac:dyDescent="0.25">
      <c r="A64" s="1" t="s">
        <v>64</v>
      </c>
      <c r="B64" s="3">
        <v>188</v>
      </c>
    </row>
    <row r="65" spans="1:2" x14ac:dyDescent="0.25">
      <c r="A65" s="1" t="s">
        <v>65</v>
      </c>
      <c r="B65" s="3">
        <v>190</v>
      </c>
    </row>
    <row r="66" spans="1:2" x14ac:dyDescent="0.25">
      <c r="A66" s="1" t="s">
        <v>66</v>
      </c>
      <c r="B66" s="3">
        <v>245</v>
      </c>
    </row>
    <row r="67" spans="1:2" x14ac:dyDescent="0.25">
      <c r="A67" s="1" t="s">
        <v>67</v>
      </c>
      <c r="B67" s="3">
        <v>180</v>
      </c>
    </row>
    <row r="68" spans="1:2" x14ac:dyDescent="0.25">
      <c r="A68" s="1" t="s">
        <v>68</v>
      </c>
      <c r="B68" s="3">
        <v>196</v>
      </c>
    </row>
    <row r="69" spans="1:2" x14ac:dyDescent="0.25">
      <c r="A69" s="1" t="s">
        <v>69</v>
      </c>
      <c r="B69" s="3">
        <v>188</v>
      </c>
    </row>
    <row r="70" spans="1:2" x14ac:dyDescent="0.25">
      <c r="A70" s="1" t="s">
        <v>70</v>
      </c>
      <c r="B70" s="3">
        <v>188</v>
      </c>
    </row>
    <row r="71" spans="1:2" x14ac:dyDescent="0.25">
      <c r="A71" s="1" t="s">
        <v>71</v>
      </c>
      <c r="B71" s="3">
        <v>197</v>
      </c>
    </row>
    <row r="72" spans="1:2" x14ac:dyDescent="0.25">
      <c r="A72" s="1" t="s">
        <v>72</v>
      </c>
      <c r="B72" s="3">
        <v>194</v>
      </c>
    </row>
    <row r="73" spans="1:2" x14ac:dyDescent="0.25">
      <c r="A73" s="1" t="s">
        <v>73</v>
      </c>
      <c r="B73" s="3">
        <v>178</v>
      </c>
    </row>
    <row r="74" spans="1:2" x14ac:dyDescent="0.25">
      <c r="A74" s="1" t="s">
        <v>74</v>
      </c>
      <c r="B74" s="3">
        <v>228</v>
      </c>
    </row>
    <row r="75" spans="1:2" x14ac:dyDescent="0.25">
      <c r="A75" s="1" t="s">
        <v>103</v>
      </c>
      <c r="B75" s="3">
        <v>214</v>
      </c>
    </row>
    <row r="76" spans="1:2" x14ac:dyDescent="0.25">
      <c r="A76" s="1" t="s">
        <v>104</v>
      </c>
      <c r="B76" s="3">
        <v>197</v>
      </c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CB8-3465-4E0F-BDE0-95FEE42D95C4}">
  <dimension ref="A1:D113"/>
  <sheetViews>
    <sheetView workbookViewId="0">
      <selection activeCell="D11" sqref="D11"/>
    </sheetView>
  </sheetViews>
  <sheetFormatPr baseColWidth="10" defaultRowHeight="15" x14ac:dyDescent="0.25"/>
  <cols>
    <col min="1" max="1" width="11.42578125" style="2"/>
    <col min="2" max="2" width="11.42578125" style="3"/>
  </cols>
  <sheetData>
    <row r="1" spans="1:4" ht="45.75" thickBot="1" x14ac:dyDescent="0.3">
      <c r="A1" s="8" t="s">
        <v>154</v>
      </c>
      <c r="B1" s="35" t="s">
        <v>155</v>
      </c>
      <c r="C1" s="36"/>
      <c r="D1" s="36"/>
    </row>
    <row r="2" spans="1:4" x14ac:dyDescent="0.25">
      <c r="A2" s="34" t="s">
        <v>46</v>
      </c>
      <c r="B2" s="37">
        <v>234</v>
      </c>
      <c r="C2">
        <f>AVERAGE(B2:B64)</f>
        <v>203.17460317460316</v>
      </c>
      <c r="D2">
        <f>STDEVA(B2:B64)</f>
        <v>15.574523948132651</v>
      </c>
    </row>
    <row r="3" spans="1:4" x14ac:dyDescent="0.25">
      <c r="A3" s="1" t="s">
        <v>27</v>
      </c>
      <c r="B3" s="3">
        <v>195</v>
      </c>
    </row>
    <row r="4" spans="1:4" x14ac:dyDescent="0.25">
      <c r="A4" s="1" t="s">
        <v>36</v>
      </c>
      <c r="B4" s="3">
        <v>202</v>
      </c>
    </row>
    <row r="5" spans="1:4" x14ac:dyDescent="0.25">
      <c r="A5" s="1" t="s">
        <v>70</v>
      </c>
      <c r="B5" s="3">
        <v>188</v>
      </c>
    </row>
    <row r="6" spans="1:4" x14ac:dyDescent="0.25">
      <c r="A6" s="1" t="s">
        <v>76</v>
      </c>
      <c r="B6" s="3">
        <v>211</v>
      </c>
    </row>
    <row r="7" spans="1:4" x14ac:dyDescent="0.25">
      <c r="A7" s="1" t="s">
        <v>23</v>
      </c>
      <c r="B7" s="3">
        <v>205</v>
      </c>
    </row>
    <row r="8" spans="1:4" x14ac:dyDescent="0.25">
      <c r="A8" s="1" t="s">
        <v>25</v>
      </c>
      <c r="B8" s="3">
        <v>201</v>
      </c>
    </row>
    <row r="9" spans="1:4" x14ac:dyDescent="0.25">
      <c r="A9" s="1" t="s">
        <v>103</v>
      </c>
      <c r="B9" s="3">
        <v>214</v>
      </c>
    </row>
    <row r="10" spans="1:4" x14ac:dyDescent="0.25">
      <c r="A10" s="1" t="s">
        <v>104</v>
      </c>
      <c r="B10" s="3">
        <v>197</v>
      </c>
    </row>
    <row r="11" spans="1:4" x14ac:dyDescent="0.25">
      <c r="A11" s="1" t="s">
        <v>62</v>
      </c>
      <c r="B11" s="3">
        <v>191</v>
      </c>
    </row>
    <row r="12" spans="1:4" x14ac:dyDescent="0.25">
      <c r="A12" s="1" t="s">
        <v>38</v>
      </c>
      <c r="B12" s="3">
        <v>203</v>
      </c>
    </row>
    <row r="13" spans="1:4" x14ac:dyDescent="0.25">
      <c r="A13" s="1" t="s">
        <v>11</v>
      </c>
      <c r="B13" s="3">
        <v>230</v>
      </c>
    </row>
    <row r="14" spans="1:4" x14ac:dyDescent="0.25">
      <c r="A14" s="1" t="s">
        <v>44</v>
      </c>
      <c r="B14" s="3">
        <v>208</v>
      </c>
    </row>
    <row r="15" spans="1:4" x14ac:dyDescent="0.25">
      <c r="A15" s="1" t="s">
        <v>73</v>
      </c>
      <c r="B15" s="3">
        <v>178</v>
      </c>
    </row>
    <row r="16" spans="1:4" x14ac:dyDescent="0.25">
      <c r="A16" s="1" t="s">
        <v>18</v>
      </c>
      <c r="B16" s="3">
        <v>194</v>
      </c>
    </row>
    <row r="17" spans="1:2" x14ac:dyDescent="0.25">
      <c r="A17" s="1" t="s">
        <v>49</v>
      </c>
      <c r="B17" s="3">
        <v>195</v>
      </c>
    </row>
    <row r="18" spans="1:2" x14ac:dyDescent="0.25">
      <c r="A18" s="1" t="s">
        <v>28</v>
      </c>
      <c r="B18" s="3">
        <v>192</v>
      </c>
    </row>
    <row r="19" spans="1:2" x14ac:dyDescent="0.25">
      <c r="A19" s="1" t="s">
        <v>69</v>
      </c>
      <c r="B19" s="3">
        <v>188</v>
      </c>
    </row>
    <row r="20" spans="1:2" x14ac:dyDescent="0.25">
      <c r="A20" s="1" t="s">
        <v>32</v>
      </c>
      <c r="B20" s="3">
        <v>187</v>
      </c>
    </row>
    <row r="21" spans="1:2" x14ac:dyDescent="0.25">
      <c r="A21" s="1" t="s">
        <v>45</v>
      </c>
      <c r="B21" s="3">
        <v>204</v>
      </c>
    </row>
    <row r="22" spans="1:2" x14ac:dyDescent="0.25">
      <c r="A22" s="1" t="s">
        <v>39</v>
      </c>
      <c r="B22" s="3">
        <v>192</v>
      </c>
    </row>
    <row r="23" spans="1:2" x14ac:dyDescent="0.25">
      <c r="A23" s="1" t="s">
        <v>4</v>
      </c>
      <c r="B23" s="3">
        <v>225</v>
      </c>
    </row>
    <row r="24" spans="1:2" x14ac:dyDescent="0.25">
      <c r="A24" s="1" t="s">
        <v>60</v>
      </c>
      <c r="B24" s="3">
        <v>185</v>
      </c>
    </row>
    <row r="25" spans="1:2" x14ac:dyDescent="0.25">
      <c r="A25" s="1" t="s">
        <v>12</v>
      </c>
      <c r="B25" s="3">
        <v>206</v>
      </c>
    </row>
    <row r="26" spans="1:2" x14ac:dyDescent="0.25">
      <c r="A26" s="1" t="s">
        <v>29</v>
      </c>
      <c r="B26" s="3">
        <v>192</v>
      </c>
    </row>
    <row r="27" spans="1:2" x14ac:dyDescent="0.25">
      <c r="A27" s="1" t="s">
        <v>52</v>
      </c>
      <c r="B27" s="3">
        <v>208</v>
      </c>
    </row>
    <row r="28" spans="1:2" x14ac:dyDescent="0.25">
      <c r="A28" s="1" t="s">
        <v>53</v>
      </c>
      <c r="B28" s="3">
        <v>260</v>
      </c>
    </row>
    <row r="29" spans="1:2" x14ac:dyDescent="0.25">
      <c r="A29" s="1" t="s">
        <v>37</v>
      </c>
      <c r="B29" s="3">
        <v>202</v>
      </c>
    </row>
    <row r="30" spans="1:2" x14ac:dyDescent="0.25">
      <c r="A30" s="1" t="s">
        <v>15</v>
      </c>
      <c r="B30" s="3">
        <v>245</v>
      </c>
    </row>
    <row r="31" spans="1:2" x14ac:dyDescent="0.25">
      <c r="A31" s="1" t="s">
        <v>19</v>
      </c>
      <c r="B31" s="3">
        <v>198</v>
      </c>
    </row>
    <row r="32" spans="1:2" x14ac:dyDescent="0.25">
      <c r="A32" s="1" t="s">
        <v>48</v>
      </c>
      <c r="B32" s="3">
        <v>186</v>
      </c>
    </row>
    <row r="33" spans="1:2" x14ac:dyDescent="0.25">
      <c r="A33" s="1" t="s">
        <v>34</v>
      </c>
      <c r="B33" s="3">
        <v>207</v>
      </c>
    </row>
    <row r="34" spans="1:2" x14ac:dyDescent="0.25">
      <c r="A34" s="1" t="s">
        <v>67</v>
      </c>
      <c r="B34" s="3">
        <v>180</v>
      </c>
    </row>
    <row r="35" spans="1:2" x14ac:dyDescent="0.25">
      <c r="A35" s="1" t="s">
        <v>20</v>
      </c>
      <c r="B35" s="3">
        <v>206</v>
      </c>
    </row>
    <row r="36" spans="1:2" x14ac:dyDescent="0.25">
      <c r="A36" s="1" t="s">
        <v>26</v>
      </c>
      <c r="B36" s="3">
        <v>203</v>
      </c>
    </row>
    <row r="37" spans="1:2" x14ac:dyDescent="0.25">
      <c r="A37" s="1" t="s">
        <v>51</v>
      </c>
      <c r="B37" s="38">
        <v>214</v>
      </c>
    </row>
    <row r="38" spans="1:2" x14ac:dyDescent="0.25">
      <c r="A38" s="1" t="s">
        <v>57</v>
      </c>
      <c r="B38" s="3">
        <v>191</v>
      </c>
    </row>
    <row r="39" spans="1:2" x14ac:dyDescent="0.25">
      <c r="A39" s="2" t="s">
        <v>17</v>
      </c>
      <c r="B39" s="3">
        <v>215</v>
      </c>
    </row>
    <row r="40" spans="1:2" x14ac:dyDescent="0.25">
      <c r="A40" s="1" t="s">
        <v>7</v>
      </c>
      <c r="B40" s="3">
        <v>210</v>
      </c>
    </row>
    <row r="41" spans="1:2" x14ac:dyDescent="0.25">
      <c r="A41" s="1" t="s">
        <v>65</v>
      </c>
      <c r="B41" s="3">
        <v>190</v>
      </c>
    </row>
    <row r="42" spans="1:2" x14ac:dyDescent="0.25">
      <c r="A42" s="1" t="s">
        <v>6</v>
      </c>
      <c r="B42" s="3">
        <v>191</v>
      </c>
    </row>
    <row r="43" spans="1:2" x14ac:dyDescent="0.25">
      <c r="A43" s="1" t="s">
        <v>16</v>
      </c>
      <c r="B43" s="3">
        <v>209</v>
      </c>
    </row>
    <row r="44" spans="1:2" x14ac:dyDescent="0.25">
      <c r="A44" s="1" t="s">
        <v>41</v>
      </c>
      <c r="B44" s="3">
        <v>215</v>
      </c>
    </row>
    <row r="45" spans="1:2" x14ac:dyDescent="0.25">
      <c r="A45" s="1" t="s">
        <v>35</v>
      </c>
      <c r="B45" s="3">
        <v>203</v>
      </c>
    </row>
    <row r="46" spans="1:2" x14ac:dyDescent="0.25">
      <c r="A46" s="1" t="s">
        <v>54</v>
      </c>
      <c r="B46" s="3">
        <v>189</v>
      </c>
    </row>
    <row r="47" spans="1:2" x14ac:dyDescent="0.25">
      <c r="A47" s="1" t="s">
        <v>71</v>
      </c>
      <c r="B47" s="3">
        <v>197</v>
      </c>
    </row>
    <row r="48" spans="1:2" x14ac:dyDescent="0.25">
      <c r="A48" s="1" t="s">
        <v>3</v>
      </c>
      <c r="B48" s="3">
        <v>230</v>
      </c>
    </row>
    <row r="49" spans="1:2" x14ac:dyDescent="0.25">
      <c r="A49" s="1" t="s">
        <v>43</v>
      </c>
      <c r="B49" s="3">
        <v>196</v>
      </c>
    </row>
    <row r="50" spans="1:2" x14ac:dyDescent="0.25">
      <c r="A50" s="1" t="s">
        <v>59</v>
      </c>
      <c r="B50" s="3">
        <v>191</v>
      </c>
    </row>
    <row r="51" spans="1:2" x14ac:dyDescent="0.25">
      <c r="A51" s="1" t="s">
        <v>9</v>
      </c>
      <c r="B51" s="3">
        <v>211</v>
      </c>
    </row>
    <row r="52" spans="1:2" x14ac:dyDescent="0.25">
      <c r="A52" s="1" t="s">
        <v>58</v>
      </c>
      <c r="B52" s="3">
        <v>215</v>
      </c>
    </row>
    <row r="53" spans="1:2" x14ac:dyDescent="0.25">
      <c r="A53" s="1" t="s">
        <v>13</v>
      </c>
      <c r="B53" s="3">
        <v>198</v>
      </c>
    </row>
    <row r="54" spans="1:2" x14ac:dyDescent="0.25">
      <c r="A54" s="1" t="s">
        <v>30</v>
      </c>
      <c r="B54" s="3">
        <v>191</v>
      </c>
    </row>
    <row r="55" spans="1:2" x14ac:dyDescent="0.25">
      <c r="A55" s="1" t="s">
        <v>50</v>
      </c>
      <c r="B55" s="3">
        <v>197</v>
      </c>
    </row>
    <row r="56" spans="1:2" x14ac:dyDescent="0.25">
      <c r="A56" s="1" t="s">
        <v>68</v>
      </c>
      <c r="B56" s="3">
        <v>196</v>
      </c>
    </row>
    <row r="57" spans="1:2" x14ac:dyDescent="0.25">
      <c r="A57" s="1" t="s">
        <v>74</v>
      </c>
      <c r="B57" s="3">
        <v>228</v>
      </c>
    </row>
    <row r="58" spans="1:2" x14ac:dyDescent="0.25">
      <c r="A58" s="1" t="s">
        <v>10</v>
      </c>
      <c r="B58" s="3">
        <v>203</v>
      </c>
    </row>
    <row r="59" spans="1:2" x14ac:dyDescent="0.25">
      <c r="A59" s="1" t="s">
        <v>47</v>
      </c>
      <c r="B59" s="3">
        <v>204</v>
      </c>
    </row>
    <row r="60" spans="1:2" x14ac:dyDescent="0.25">
      <c r="A60" s="1" t="s">
        <v>31</v>
      </c>
      <c r="B60" s="3">
        <v>205</v>
      </c>
    </row>
    <row r="61" spans="1:2" x14ac:dyDescent="0.25">
      <c r="A61" s="1" t="s">
        <v>72</v>
      </c>
      <c r="B61" s="3">
        <v>194</v>
      </c>
    </row>
    <row r="62" spans="1:2" x14ac:dyDescent="0.25">
      <c r="A62" s="1" t="s">
        <v>64</v>
      </c>
      <c r="B62" s="3">
        <v>188</v>
      </c>
    </row>
    <row r="63" spans="1:2" x14ac:dyDescent="0.25">
      <c r="A63" s="1" t="s">
        <v>61</v>
      </c>
      <c r="B63" s="3">
        <v>228</v>
      </c>
    </row>
    <row r="64" spans="1:2" x14ac:dyDescent="0.25">
      <c r="A64" s="1" t="s">
        <v>33</v>
      </c>
      <c r="B64" s="3">
        <v>189</v>
      </c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</sheetData>
  <sortState xmlns:xlrd2="http://schemas.microsoft.com/office/spreadsheetml/2017/richdata2" ref="A2:B114">
    <sortCondition ref="A2:A11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all_subjects</vt:lpstr>
      <vt:lpstr>all_subjects_no_pilots</vt:lpstr>
      <vt:lpstr>fMRI_noSatTaskSub</vt:lpstr>
      <vt:lpstr>fMRI_noSatTaskSub_bis</vt:lpstr>
      <vt:lpstr>payment</vt:lpstr>
      <vt:lpstr>payment_fMRI_noSatTaskSub_bis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Clairis Nicolas</dc:creator>
  <cp:lastModifiedBy>Nicolas Clairis</cp:lastModifiedBy>
  <dcterms:created xsi:type="dcterms:W3CDTF">2022-10-13T12:35:48Z</dcterms:created>
  <dcterms:modified xsi:type="dcterms:W3CDTF">2024-02-15T10:17:30Z</dcterms:modified>
</cp:coreProperties>
</file>