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analysis\nutrition\"/>
    </mc:Choice>
  </mc:AlternateContent>
  <xr:revisionPtr revIDLastSave="0" documentId="13_ncr:1_{E14CF4E1-D052-4506-844B-A7180AD70156}" xr6:coauthVersionLast="47" xr6:coauthVersionMax="47" xr10:uidLastSave="{00000000-0000-0000-0000-000000000000}"/>
  <bookViews>
    <workbookView xWindow="28680" yWindow="-120" windowWidth="29040" windowHeight="15840" activeTab="1" xr2:uid="{1707A41E-2127-944B-9530-FAB8E43081B2}"/>
  </bookViews>
  <sheets>
    <sheet name="AFTER CONV" sheetId="2" r:id="rId1"/>
    <sheet name="BEFORE CONV" sheetId="1" r:id="rId2"/>
    <sheet name="inf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8" i="1" l="1"/>
  <c r="W78" i="1"/>
  <c r="Z78" i="1"/>
  <c r="Y78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Z2" i="1"/>
  <c r="Y2" i="1"/>
  <c r="C14" i="1"/>
  <c r="O1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" i="1"/>
  <c r="O2" i="1"/>
  <c r="S2" i="1" s="1"/>
  <c r="X2" i="1" l="1"/>
  <c r="W2" i="1"/>
  <c r="V2" i="1"/>
  <c r="S45" i="1"/>
  <c r="R46" i="1"/>
  <c r="Q47" i="1"/>
  <c r="R50" i="1"/>
  <c r="Q53" i="1"/>
  <c r="R54" i="1"/>
  <c r="S56" i="1"/>
  <c r="T58" i="1"/>
  <c r="Q60" i="1"/>
  <c r="R61" i="1"/>
  <c r="S63" i="1"/>
  <c r="Q64" i="1"/>
  <c r="R68" i="1"/>
  <c r="Q69" i="1"/>
  <c r="W75" i="1"/>
  <c r="R71" i="1"/>
  <c r="Q44" i="1"/>
  <c r="R42" i="1"/>
  <c r="T40" i="1"/>
  <c r="Q38" i="1"/>
  <c r="T37" i="1"/>
  <c r="Q36" i="1"/>
  <c r="Q30" i="1"/>
  <c r="Q29" i="1"/>
  <c r="R28" i="1"/>
  <c r="S27" i="1"/>
  <c r="S26" i="1"/>
  <c r="X25" i="1"/>
  <c r="S24" i="1"/>
  <c r="R23" i="1"/>
  <c r="S21" i="1"/>
  <c r="Q20" i="1"/>
  <c r="S77" i="1"/>
  <c r="R81" i="1"/>
  <c r="Q79" i="1"/>
  <c r="Q78" i="1"/>
  <c r="T78" i="1"/>
  <c r="T82" i="1"/>
  <c r="R84" i="1"/>
  <c r="Q85" i="1"/>
  <c r="S86" i="1"/>
  <c r="R87" i="1"/>
  <c r="S13" i="1"/>
  <c r="U12" i="1"/>
  <c r="S7" i="1"/>
  <c r="T14" i="1"/>
  <c r="T10" i="1"/>
  <c r="S9" i="1"/>
  <c r="Q7" i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T7" i="1"/>
  <c r="Q8" i="1"/>
  <c r="R8" i="1"/>
  <c r="S8" i="1"/>
  <c r="T8" i="1"/>
  <c r="U8" i="1"/>
  <c r="V8" i="1"/>
  <c r="W8" i="1"/>
  <c r="X8" i="1"/>
  <c r="Q9" i="1"/>
  <c r="R9" i="1"/>
  <c r="T9" i="1"/>
  <c r="U9" i="1"/>
  <c r="V9" i="1"/>
  <c r="X9" i="1"/>
  <c r="Q10" i="1"/>
  <c r="R10" i="1"/>
  <c r="S10" i="1"/>
  <c r="U10" i="1"/>
  <c r="V10" i="1"/>
  <c r="W10" i="1"/>
  <c r="Q14" i="1"/>
  <c r="R14" i="1"/>
  <c r="S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S20" i="1"/>
  <c r="T20" i="1"/>
  <c r="W20" i="1"/>
  <c r="X20" i="1"/>
  <c r="Q21" i="1"/>
  <c r="R21" i="1"/>
  <c r="U21" i="1"/>
  <c r="V21" i="1"/>
  <c r="W21" i="1"/>
  <c r="X21" i="1"/>
  <c r="Q22" i="1"/>
  <c r="R22" i="1"/>
  <c r="S22" i="1"/>
  <c r="T22" i="1"/>
  <c r="U22" i="1"/>
  <c r="V22" i="1"/>
  <c r="W22" i="1"/>
  <c r="X22" i="1"/>
  <c r="U25" i="1"/>
  <c r="V25" i="1"/>
  <c r="W25" i="1"/>
  <c r="X26" i="1"/>
  <c r="V27" i="1"/>
  <c r="X27" i="1"/>
  <c r="U28" i="1"/>
  <c r="V28" i="1"/>
  <c r="W28" i="1"/>
  <c r="V29" i="1"/>
  <c r="T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S36" i="1"/>
  <c r="V36" i="1"/>
  <c r="W36" i="1"/>
  <c r="X36" i="1"/>
  <c r="S37" i="1"/>
  <c r="W37" i="1"/>
  <c r="R38" i="1"/>
  <c r="T38" i="1"/>
  <c r="V38" i="1"/>
  <c r="X38" i="1"/>
  <c r="Q39" i="1"/>
  <c r="R39" i="1"/>
  <c r="S39" i="1"/>
  <c r="T39" i="1"/>
  <c r="U39" i="1"/>
  <c r="V39" i="1"/>
  <c r="W39" i="1"/>
  <c r="X39" i="1"/>
  <c r="Q40" i="1"/>
  <c r="R40" i="1"/>
  <c r="S40" i="1"/>
  <c r="U40" i="1"/>
  <c r="V40" i="1"/>
  <c r="W40" i="1"/>
  <c r="Q41" i="1"/>
  <c r="R41" i="1"/>
  <c r="S41" i="1"/>
  <c r="T41" i="1"/>
  <c r="U41" i="1"/>
  <c r="V41" i="1"/>
  <c r="W41" i="1"/>
  <c r="X41" i="1"/>
  <c r="Q42" i="1"/>
  <c r="S42" i="1"/>
  <c r="T42" i="1"/>
  <c r="U42" i="1"/>
  <c r="W42" i="1"/>
  <c r="Q43" i="1"/>
  <c r="R43" i="1"/>
  <c r="S43" i="1"/>
  <c r="T43" i="1"/>
  <c r="U43" i="1"/>
  <c r="V43" i="1"/>
  <c r="W43" i="1"/>
  <c r="X43" i="1"/>
  <c r="S44" i="1"/>
  <c r="T44" i="1"/>
  <c r="W44" i="1"/>
  <c r="X44" i="1"/>
  <c r="Q45" i="1"/>
  <c r="R45" i="1"/>
  <c r="T45" i="1"/>
  <c r="U45" i="1"/>
  <c r="V45" i="1"/>
  <c r="X45" i="1"/>
  <c r="Q46" i="1"/>
  <c r="U46" i="1"/>
  <c r="R47" i="1"/>
  <c r="S47" i="1"/>
  <c r="T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S50" i="1"/>
  <c r="T50" i="1"/>
  <c r="U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R53" i="1"/>
  <c r="S53" i="1"/>
  <c r="T53" i="1"/>
  <c r="V53" i="1"/>
  <c r="W53" i="1"/>
  <c r="X53" i="1"/>
  <c r="Q54" i="1"/>
  <c r="S54" i="1"/>
  <c r="T54" i="1"/>
  <c r="U54" i="1"/>
  <c r="W54" i="1"/>
  <c r="X54" i="1"/>
  <c r="Q55" i="1"/>
  <c r="R55" i="1"/>
  <c r="S55" i="1"/>
  <c r="T55" i="1"/>
  <c r="U55" i="1"/>
  <c r="V55" i="1"/>
  <c r="W55" i="1"/>
  <c r="X55" i="1"/>
  <c r="Q56" i="1"/>
  <c r="R56" i="1"/>
  <c r="T56" i="1"/>
  <c r="U56" i="1"/>
  <c r="V56" i="1"/>
  <c r="X56" i="1"/>
  <c r="Q57" i="1"/>
  <c r="R57" i="1"/>
  <c r="S57" i="1"/>
  <c r="T57" i="1"/>
  <c r="U57" i="1"/>
  <c r="V57" i="1"/>
  <c r="W57" i="1"/>
  <c r="X57" i="1"/>
  <c r="Q58" i="1"/>
  <c r="R58" i="1"/>
  <c r="S58" i="1"/>
  <c r="U58" i="1"/>
  <c r="V58" i="1"/>
  <c r="W58" i="1"/>
  <c r="Q59" i="1"/>
  <c r="R59" i="1"/>
  <c r="S59" i="1"/>
  <c r="T59" i="1"/>
  <c r="U59" i="1"/>
  <c r="V59" i="1"/>
  <c r="W59" i="1"/>
  <c r="X59" i="1"/>
  <c r="R60" i="1"/>
  <c r="S60" i="1"/>
  <c r="T60" i="1"/>
  <c r="V60" i="1"/>
  <c r="W60" i="1"/>
  <c r="X60" i="1"/>
  <c r="Q61" i="1"/>
  <c r="S61" i="1"/>
  <c r="T61" i="1"/>
  <c r="U61" i="1"/>
  <c r="W61" i="1"/>
  <c r="X61" i="1"/>
  <c r="Q62" i="1"/>
  <c r="R62" i="1"/>
  <c r="S62" i="1"/>
  <c r="T62" i="1"/>
  <c r="U62" i="1"/>
  <c r="V62" i="1"/>
  <c r="W62" i="1"/>
  <c r="X62" i="1"/>
  <c r="Q63" i="1"/>
  <c r="R63" i="1"/>
  <c r="T63" i="1"/>
  <c r="U63" i="1"/>
  <c r="V63" i="1"/>
  <c r="W63" i="1"/>
  <c r="X63" i="1"/>
  <c r="V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S68" i="1"/>
  <c r="T68" i="1"/>
  <c r="U68" i="1"/>
  <c r="W68" i="1"/>
  <c r="X68" i="1"/>
  <c r="X69" i="1"/>
  <c r="Q70" i="1"/>
  <c r="R70" i="1"/>
  <c r="S70" i="1"/>
  <c r="T70" i="1"/>
  <c r="U70" i="1"/>
  <c r="V70" i="1"/>
  <c r="W70" i="1"/>
  <c r="X70" i="1"/>
  <c r="Q71" i="1"/>
  <c r="S71" i="1"/>
  <c r="T71" i="1"/>
  <c r="U71" i="1"/>
  <c r="V71" i="1"/>
  <c r="W71" i="1"/>
  <c r="X71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V75" i="1"/>
  <c r="Q76" i="1"/>
  <c r="R76" i="1"/>
  <c r="S76" i="1"/>
  <c r="T76" i="1"/>
  <c r="U76" i="1"/>
  <c r="V76" i="1"/>
  <c r="W76" i="1"/>
  <c r="X76" i="1"/>
  <c r="Q77" i="1"/>
  <c r="R77" i="1"/>
  <c r="T77" i="1"/>
  <c r="U77" i="1"/>
  <c r="V77" i="1"/>
  <c r="X77" i="1"/>
  <c r="S78" i="1"/>
  <c r="U78" i="1"/>
  <c r="R79" i="1"/>
  <c r="S79" i="1"/>
  <c r="V79" i="1"/>
  <c r="W79" i="1"/>
  <c r="X79" i="1"/>
  <c r="Q80" i="1"/>
  <c r="R80" i="1"/>
  <c r="S80" i="1"/>
  <c r="T80" i="1"/>
  <c r="U80" i="1"/>
  <c r="V80" i="1"/>
  <c r="W80" i="1"/>
  <c r="X80" i="1"/>
  <c r="Q81" i="1"/>
  <c r="T81" i="1"/>
  <c r="U81" i="1"/>
  <c r="X81" i="1"/>
  <c r="Q82" i="1"/>
  <c r="R82" i="1"/>
  <c r="S82" i="1"/>
  <c r="U82" i="1"/>
  <c r="V82" i="1"/>
  <c r="W82" i="1"/>
  <c r="Q83" i="1"/>
  <c r="R83" i="1"/>
  <c r="S83" i="1"/>
  <c r="T83" i="1"/>
  <c r="U83" i="1"/>
  <c r="V83" i="1"/>
  <c r="W83" i="1"/>
  <c r="X83" i="1"/>
  <c r="Q84" i="1"/>
  <c r="S84" i="1"/>
  <c r="U84" i="1"/>
  <c r="W84" i="1"/>
  <c r="S85" i="1"/>
  <c r="W85" i="1"/>
  <c r="X85" i="1"/>
  <c r="R86" i="1"/>
  <c r="T86" i="1"/>
  <c r="V86" i="1"/>
  <c r="X86" i="1"/>
  <c r="Q87" i="1"/>
  <c r="S87" i="1"/>
  <c r="T87" i="1"/>
  <c r="U87" i="1"/>
  <c r="W87" i="1"/>
  <c r="X87" i="1"/>
  <c r="U2" i="1"/>
  <c r="T2" i="1"/>
  <c r="R2" i="1"/>
  <c r="Q2" i="1"/>
  <c r="T75" i="1" l="1"/>
  <c r="V85" i="1"/>
  <c r="S75" i="1"/>
  <c r="W72" i="1"/>
  <c r="X64" i="1"/>
  <c r="T28" i="1"/>
  <c r="T25" i="1"/>
  <c r="W13" i="1"/>
  <c r="T85" i="1"/>
  <c r="R75" i="1"/>
  <c r="V72" i="1"/>
  <c r="W64" i="1"/>
  <c r="S28" i="1"/>
  <c r="S25" i="1"/>
  <c r="V13" i="1"/>
  <c r="R85" i="1"/>
  <c r="T72" i="1"/>
  <c r="W69" i="1"/>
  <c r="U64" i="1"/>
  <c r="Q25" i="1"/>
  <c r="X11" i="1"/>
  <c r="Q28" i="1"/>
  <c r="R25" i="1"/>
  <c r="S72" i="1"/>
  <c r="V69" i="1"/>
  <c r="T64" i="1"/>
  <c r="T36" i="1"/>
  <c r="W27" i="1"/>
  <c r="X24" i="1"/>
  <c r="V11" i="1"/>
  <c r="R72" i="1"/>
  <c r="U69" i="1"/>
  <c r="S64" i="1"/>
  <c r="V24" i="1"/>
  <c r="U11" i="1"/>
  <c r="S11" i="1"/>
  <c r="Q72" i="1"/>
  <c r="T69" i="1"/>
  <c r="R64" i="1"/>
  <c r="R36" i="1"/>
  <c r="U27" i="1"/>
  <c r="U24" i="1"/>
  <c r="T11" i="1"/>
  <c r="T13" i="1"/>
  <c r="U75" i="1"/>
  <c r="U72" i="1"/>
  <c r="S69" i="1"/>
  <c r="X42" i="1"/>
  <c r="T27" i="1"/>
  <c r="T24" i="1"/>
  <c r="R11" i="1"/>
  <c r="R13" i="1"/>
  <c r="R69" i="1"/>
  <c r="X29" i="1"/>
  <c r="R27" i="1"/>
  <c r="R24" i="1"/>
  <c r="Q11" i="1"/>
  <c r="W29" i="1"/>
  <c r="Q27" i="1"/>
  <c r="Q24" i="1"/>
  <c r="X23" i="1"/>
  <c r="Q75" i="1"/>
  <c r="U29" i="1"/>
  <c r="V26" i="1"/>
  <c r="W23" i="1"/>
  <c r="T29" i="1"/>
  <c r="U26" i="1"/>
  <c r="U23" i="1"/>
  <c r="S29" i="1"/>
  <c r="T26" i="1"/>
  <c r="T23" i="1"/>
  <c r="R29" i="1"/>
  <c r="R26" i="1"/>
  <c r="S23" i="1"/>
  <c r="W14" i="1"/>
  <c r="X75" i="1"/>
  <c r="Q26" i="1"/>
  <c r="Q23" i="1"/>
  <c r="V14" i="1"/>
  <c r="X28" i="1"/>
  <c r="U14" i="1"/>
  <c r="W45" i="1"/>
  <c r="X46" i="1"/>
  <c r="T46" i="1"/>
  <c r="S46" i="1"/>
  <c r="W46" i="1"/>
  <c r="V46" i="1"/>
  <c r="U47" i="1"/>
  <c r="V50" i="1"/>
  <c r="U53" i="1"/>
  <c r="V54" i="1"/>
  <c r="W56" i="1"/>
  <c r="X58" i="1"/>
  <c r="U60" i="1"/>
  <c r="V61" i="1"/>
  <c r="V68" i="1"/>
  <c r="V44" i="1"/>
  <c r="R44" i="1"/>
  <c r="U44" i="1"/>
  <c r="V42" i="1"/>
  <c r="X40" i="1"/>
  <c r="W38" i="1"/>
  <c r="S38" i="1"/>
  <c r="U38" i="1"/>
  <c r="V37" i="1"/>
  <c r="R37" i="1"/>
  <c r="U37" i="1"/>
  <c r="Q37" i="1"/>
  <c r="X37" i="1"/>
  <c r="U36" i="1"/>
  <c r="W30" i="1"/>
  <c r="S30" i="1"/>
  <c r="X30" i="1"/>
  <c r="V30" i="1"/>
  <c r="R30" i="1"/>
  <c r="U30" i="1"/>
  <c r="W26" i="1"/>
  <c r="W24" i="1"/>
  <c r="V23" i="1"/>
  <c r="T21" i="1"/>
  <c r="V20" i="1"/>
  <c r="R20" i="1"/>
  <c r="U20" i="1"/>
  <c r="W81" i="1"/>
  <c r="S81" i="1"/>
  <c r="V81" i="1"/>
  <c r="T79" i="1"/>
  <c r="R78" i="1"/>
  <c r="V78" i="1"/>
  <c r="W77" i="1"/>
  <c r="U79" i="1"/>
  <c r="X82" i="1"/>
  <c r="U86" i="1"/>
  <c r="Q86" i="1"/>
  <c r="W86" i="1"/>
  <c r="V87" i="1"/>
  <c r="S12" i="1"/>
  <c r="W12" i="1"/>
  <c r="R12" i="1"/>
  <c r="V12" i="1"/>
  <c r="Q12" i="1"/>
  <c r="T12" i="1"/>
  <c r="X84" i="1"/>
  <c r="T84" i="1"/>
  <c r="V84" i="1"/>
  <c r="U85" i="1"/>
  <c r="X14" i="1"/>
  <c r="U13" i="1"/>
  <c r="Q13" i="1"/>
  <c r="X13" i="1"/>
  <c r="X12" i="1"/>
  <c r="W11" i="1"/>
  <c r="X10" i="1"/>
  <c r="W9" i="1"/>
  <c r="V7" i="1"/>
  <c r="X7" i="1"/>
  <c r="R7" i="1"/>
  <c r="U7" i="1"/>
  <c r="W7" i="1"/>
</calcChain>
</file>

<file path=xl/sharedStrings.xml><?xml version="1.0" encoding="utf-8"?>
<sst xmlns="http://schemas.openxmlformats.org/spreadsheetml/2006/main" count="379" uniqueCount="352">
  <si>
    <t>Question</t>
  </si>
  <si>
    <t>Full cream milk 0.25 l = 275,5 g</t>
  </si>
  <si>
    <t>Skim milk 0.25 l = 255,5 g</t>
  </si>
  <si>
    <t>Yoghurt 125 g</t>
  </si>
  <si>
    <t>Curd 100 g</t>
  </si>
  <si>
    <t>Cheese 100 g</t>
  </si>
  <si>
    <t>Crème 20 g</t>
  </si>
  <si>
    <t>Grapes 100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</si>
  <si>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</si>
  <si>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</si>
  <si>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</si>
  <si>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</si>
  <si>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</si>
  <si>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</si>
  <si>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</si>
  <si>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Blackberries 100 g</t>
  </si>
  <si>
    <t>Prune (dried) 100 g</t>
  </si>
  <si>
    <t>Pineapple 1 tranche = 100 g</t>
  </si>
  <si>
    <t>Mango 1 portion = 165 g</t>
  </si>
  <si>
    <t>Cherry 50 g</t>
  </si>
  <si>
    <t>Banana 1 portion = 120 g</t>
  </si>
  <si>
    <t>Tomato 1 portion = 100 g</t>
  </si>
  <si>
    <t>Tomato sauce 1 portion = 200 g</t>
  </si>
  <si>
    <t>Cucumber 125 g</t>
  </si>
  <si>
    <t>Salad 125 g</t>
  </si>
  <si>
    <t>Cabbage (white) 125 g</t>
  </si>
  <si>
    <t>Broccoli 125 g</t>
  </si>
  <si>
    <t>Cauliflower 125 g</t>
  </si>
  <si>
    <t>Carrots 1 portion = 60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</si>
  <si>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</si>
  <si>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</si>
  <si>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</si>
  <si>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</si>
  <si>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</si>
  <si>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</si>
  <si>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Celeriac 1 portion = 160 g</t>
  </si>
  <si>
    <t>Garlic 1 gousse = 10 g</t>
  </si>
  <si>
    <t>Mushrooms 100 g</t>
  </si>
  <si>
    <t>Wheat germs (pas d'unité?)</t>
  </si>
  <si>
    <t>Eggs 1 pièce = 50 g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</si>
  <si>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</si>
  <si>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</si>
  <si>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</si>
  <si>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</si>
  <si>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</si>
  <si>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</si>
  <si>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</si>
  <si>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</si>
  <si>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</si>
  <si>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</si>
  <si>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</si>
  <si>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Soybean (protein) 1 portion = 170 g</t>
  </si>
  <si>
    <t>Nuts 50 g</t>
  </si>
  <si>
    <t>Chocolate 1 barre 110 g</t>
  </si>
  <si>
    <t>Confection of pastry 1 portion = 100 g</t>
  </si>
  <si>
    <t>Ice 2 boules = 140 g</t>
  </si>
  <si>
    <t>Goodies and candies (pas d'unités?)</t>
  </si>
  <si>
    <t>Honey 25 g</t>
  </si>
  <si>
    <t>Cookies (pas d'unités?)</t>
  </si>
  <si>
    <t>White bread 1 tranche = 25 g</t>
  </si>
  <si>
    <t>Whole-grain bread 1 tranche = 30 g</t>
  </si>
  <si>
    <t>Noodles 100 g</t>
  </si>
  <si>
    <t>Cereals mixed 1 portion = 30 g</t>
  </si>
  <si>
    <t>Potatoes 125 g</t>
  </si>
  <si>
    <t>Rice 100 g</t>
  </si>
  <si>
    <t>Polenta 100 g</t>
  </si>
  <si>
    <t>Omelet 1 portion = 120 g</t>
  </si>
  <si>
    <t>Pizza dough 1 portion = 200 g</t>
  </si>
  <si>
    <t>Fries 1 portion = 120 g</t>
  </si>
  <si>
    <t>Potato chips (pas d'unites?)</t>
  </si>
  <si>
    <t>Butter 15 g</t>
  </si>
  <si>
    <t>Lard (pork) (pas d'unités?)</t>
  </si>
  <si>
    <t>Margarine 15 g</t>
  </si>
  <si>
    <t>Olive oil 1 cuillère à soupe = 15 g</t>
  </si>
  <si>
    <t>Seed oil 1 cuillère à soupe = 15 g</t>
  </si>
  <si>
    <t>Mayonnaise 1 portion = 15 g</t>
  </si>
  <si>
    <t>Cola 1 petite bouteille</t>
  </si>
  <si>
    <t>Lemonade 1 petite bouteille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</si>
  <si>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</si>
  <si>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</si>
  <si>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</si>
  <si>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</si>
  <si>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</si>
  <si>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</si>
  <si>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</si>
  <si>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</si>
  <si>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Liquor, Schnapps (brandy) 2 cl</t>
  </si>
  <si>
    <t>Taux de tryptophane [mg]</t>
  </si>
  <si>
    <t>Taux de glycine [mg]</t>
  </si>
  <si>
    <t>Taux de cysteine [mg]</t>
  </si>
  <si>
    <t>Taux d'acide glutama [mg]</t>
  </si>
  <si>
    <t>Taux de cysteine [mg/100g]</t>
  </si>
  <si>
    <t>Taux de tryptophane [mg/100g]</t>
  </si>
  <si>
    <t>Taux d'acide glutama [mg/100g]</t>
  </si>
  <si>
    <t>Taux de glycine [mg/100g]</t>
  </si>
  <si>
    <t>Energie [kcal/100g]</t>
  </si>
  <si>
    <t>Taux d'oméga 3 [mg/100mg]</t>
  </si>
  <si>
    <t>Conversion [from 100mg portion to actual portion]</t>
  </si>
  <si>
    <r>
      <t>Taux d'équivalents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</si>
  <si>
    <r>
      <t>Taux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</si>
  <si>
    <t>item ID</t>
  </si>
  <si>
    <t>F301000</t>
  </si>
  <si>
    <t>F303000</t>
  </si>
  <si>
    <t>F501000</t>
  </si>
  <si>
    <t>F516000</t>
  </si>
  <si>
    <t>F503000</t>
  </si>
  <si>
    <t>G560000</t>
  </si>
  <si>
    <t>G913900</t>
  </si>
  <si>
    <t>G520000</t>
  </si>
  <si>
    <t>M140000</t>
  </si>
  <si>
    <t>F110000</t>
  </si>
  <si>
    <t>F203000</t>
  </si>
  <si>
    <t>F603000</t>
  </si>
  <si>
    <t>F601000</t>
  </si>
  <si>
    <t>F535000</t>
  </si>
  <si>
    <t>F310000</t>
  </si>
  <si>
    <t>F210000</t>
  </si>
  <si>
    <t>Broccoli (cooked) 125 g</t>
  </si>
  <si>
    <t>G312022</t>
  </si>
  <si>
    <t>Cauliflower (cooked) 125 g</t>
  </si>
  <si>
    <t>G311022</t>
  </si>
  <si>
    <t>G620100</t>
  </si>
  <si>
    <t>Carrots 1 portion (raw) = 60 g</t>
  </si>
  <si>
    <t>Peas (green, cooked) 100 g</t>
  </si>
  <si>
    <t>G760022</t>
  </si>
  <si>
    <t>Kidney beans (canned, cooked and drained) 100 g</t>
  </si>
  <si>
    <t>H742922</t>
  </si>
  <si>
    <t>X572012</t>
  </si>
  <si>
    <t>Lentils (standard recipe) 100 g</t>
  </si>
  <si>
    <t>G210122</t>
  </si>
  <si>
    <t>Spinach, (leaf, uncooked for salad) (pas d'unité?)</t>
  </si>
  <si>
    <t>G211100</t>
  </si>
  <si>
    <t>Lait entier (0,25L)</t>
  </si>
  <si>
    <t>Lait écrémé (0,25L)</t>
  </si>
  <si>
    <t>Yaourt (125g)</t>
  </si>
  <si>
    <t>Quark (100g)</t>
  </si>
  <si>
    <t>Fromage (100g)</t>
  </si>
  <si>
    <t>Crème (20g)</t>
  </si>
  <si>
    <t>Raisins ou raisins secs (100g)</t>
  </si>
  <si>
    <t>Pomme ou poire (1 portion)</t>
  </si>
  <si>
    <t>Pêche, abricot (1 portion)</t>
  </si>
  <si>
    <t>Oranges (1 portion)</t>
  </si>
  <si>
    <t>Citrons (1 portion)</t>
  </si>
  <si>
    <t>Pastèque (1 tranche)</t>
  </si>
  <si>
    <t>Melon (1/4)</t>
  </si>
  <si>
    <t>Fraises (100g frais ou confiture)</t>
  </si>
  <si>
    <t>Mûres (100g ou confiture)</t>
  </si>
  <si>
    <t>Prunes (100g)</t>
  </si>
  <si>
    <t>Ananas (1 tranche)</t>
  </si>
  <si>
    <t>Mangue (1 portion)</t>
  </si>
  <si>
    <t>Cerises (50g)</t>
  </si>
  <si>
    <t>Banane (1 portion)</t>
  </si>
  <si>
    <t>Tomates (1 portion)</t>
  </si>
  <si>
    <t>Sauce tomate (1 portion)</t>
  </si>
  <si>
    <t>Courgette, concombre (100-150g)</t>
  </si>
  <si>
    <t>Broccoli (100-150g)</t>
  </si>
  <si>
    <t>Chou-fleur (100-150g)</t>
  </si>
  <si>
    <t>Carottes (1 portion)</t>
  </si>
  <si>
    <t>Salade (100-150g)</t>
  </si>
  <si>
    <t>Navet (100-150g)</t>
  </si>
  <si>
    <t>Petit pois (100g, cuits)</t>
  </si>
  <si>
    <t>Haricots (100g, cuits)</t>
  </si>
  <si>
    <t>Lentilles (100g)</t>
  </si>
  <si>
    <t>Epinards (en salade)</t>
  </si>
  <si>
    <t>Epinards (cuits)</t>
  </si>
  <si>
    <t>Céleri (1 portion)</t>
  </si>
  <si>
    <t>Ail (1 gousse)</t>
  </si>
  <si>
    <t>Champignons (100g)</t>
  </si>
  <si>
    <t>Légumes germés (germe de blé, graines de lin, etc.)</t>
  </si>
  <si>
    <t>Œufs (1 pièce)</t>
  </si>
  <si>
    <t>Volaille (100-150g)</t>
  </si>
  <si>
    <t>Bœuf et veau (100-150g)</t>
  </si>
  <si>
    <t>Porc (120-150g)</t>
  </si>
  <si>
    <t>Chasse (200-250g)</t>
  </si>
  <si>
    <t>Mouton (150-200g)</t>
  </si>
  <si>
    <t>Saucisse (saucisson, mortadelle, jambon) (100-150g)</t>
  </si>
  <si>
    <t>Viande fumée (Lardons, jambon cru) (50-100g)</t>
  </si>
  <si>
    <t>Abats</t>
  </si>
  <si>
    <t>Poisson en conserve (thon, sardines, etc.)</t>
  </si>
  <si>
    <t>Poisson d'eau douce (truites) (200-250g)</t>
  </si>
  <si>
    <t>Poissons d'eau salée (sole, etc.) (250g)</t>
  </si>
  <si>
    <t>Soja (1 portion)</t>
  </si>
  <si>
    <t>Noix (50g)</t>
  </si>
  <si>
    <t>Chocolat (1 barre)</t>
  </si>
  <si>
    <t>Pâtisseries (1 portion)</t>
  </si>
  <si>
    <t>Glace (2 boules)</t>
  </si>
  <si>
    <t>Bonbons et pralines</t>
  </si>
  <si>
    <t>Miel (25g)</t>
  </si>
  <si>
    <t>Biscuits</t>
  </si>
  <si>
    <t>Chips</t>
  </si>
  <si>
    <t>Pommes frites (1 portion)</t>
  </si>
  <si>
    <t>Pizza (1 portion)</t>
  </si>
  <si>
    <t>Mayonnaise (1 portion)</t>
  </si>
  <si>
    <t>Omelette (1 portion)</t>
  </si>
  <si>
    <t>Polenta (100g)</t>
  </si>
  <si>
    <t>Riz (100g)</t>
  </si>
  <si>
    <t>Pomme de terre (150-200 g)</t>
  </si>
  <si>
    <t>Müesli (1 portion)</t>
  </si>
  <si>
    <t>Pâtes (100 g)</t>
  </si>
  <si>
    <t>Pain complet (1 tranche)</t>
  </si>
  <si>
    <t>Pain blanc (1 tranche)</t>
  </si>
  <si>
    <t>FFQ french item</t>
  </si>
  <si>
    <t>English translation for the BLS</t>
  </si>
  <si>
    <t>Liqueurs, Digestifs (2 cl)</t>
  </si>
  <si>
    <t>Bière (0.33 L)</t>
  </si>
  <si>
    <t>Vin blanc (1/4 L)</t>
  </si>
  <si>
    <t>Vin rouge (1/4 L)</t>
  </si>
  <si>
    <t>Eau minérale (1/4 L)</t>
  </si>
  <si>
    <t>Thé ( 0.2 L)</t>
  </si>
  <si>
    <t>Jus d’orange (1 petite bouteille)</t>
  </si>
  <si>
    <t>Jus de citron (1 petite bouteille)</t>
  </si>
  <si>
    <t>Jus de pomme (1 petite bouteille)</t>
  </si>
  <si>
    <t>Fanta, Sprite, etc (1 petite bouteille)</t>
  </si>
  <si>
    <t>Coca (1 petite bouteille)</t>
  </si>
  <si>
    <t>Huile de graine (1 cuillère à soupe)</t>
  </si>
  <si>
    <t>Huile d’olive (1 cuillère à soupe)</t>
  </si>
  <si>
    <t>Margarine (15g)</t>
  </si>
  <si>
    <t>Graisse de porc</t>
  </si>
  <si>
    <t>Beurre (15 g)</t>
  </si>
  <si>
    <t>M170000</t>
  </si>
  <si>
    <t>F532000</t>
  </si>
  <si>
    <t>F220000</t>
  </si>
  <si>
    <t>Plums 100 g</t>
  </si>
  <si>
    <t>G490000</t>
  </si>
  <si>
    <t>Mushrooms (cooked) 100 g</t>
  </si>
  <si>
    <t>Y740002</t>
  </si>
  <si>
    <t>Poultry (cooked) 125 g</t>
  </si>
  <si>
    <t>V400022</t>
  </si>
  <si>
    <t>T121922</t>
  </si>
  <si>
    <t>Tuna (canned, drained, cooked) (pas d'unités?)</t>
  </si>
  <si>
    <t>T420022</t>
  </si>
  <si>
    <t>T400022</t>
  </si>
  <si>
    <t>H100000</t>
  </si>
  <si>
    <t>S250000</t>
  </si>
  <si>
    <t>S300000</t>
  </si>
  <si>
    <t>Goodies and candies (100g)</t>
  </si>
  <si>
    <t>S120000</t>
  </si>
  <si>
    <t>Pasta, egg free, boiled 100 g</t>
  </si>
  <si>
    <t>E401032</t>
  </si>
  <si>
    <t>K100022</t>
  </si>
  <si>
    <t>G660122</t>
  </si>
  <si>
    <t>K700022</t>
  </si>
  <si>
    <t>Wheat germ (pas d'unité?)</t>
  </si>
  <si>
    <t>C114000</t>
  </si>
  <si>
    <t>Y504422</t>
  </si>
  <si>
    <t>Game meatloaf 225 g</t>
  </si>
  <si>
    <t>F115600</t>
  </si>
  <si>
    <t>F601600</t>
  </si>
  <si>
    <t>F603600</t>
  </si>
  <si>
    <t>N600100</t>
  </si>
  <si>
    <t>N100000</t>
  </si>
  <si>
    <t>P200000</t>
  </si>
  <si>
    <t>P100000</t>
  </si>
  <si>
    <t>P500000</t>
  </si>
  <si>
    <t>Q400000</t>
  </si>
  <si>
    <t>Q120000</t>
  </si>
  <si>
    <t>X341040</t>
  </si>
  <si>
    <t>N310400</t>
  </si>
  <si>
    <t>N310800</t>
  </si>
  <si>
    <t>Polenta (boiled) 100 g</t>
  </si>
  <si>
    <t>C526032</t>
  </si>
  <si>
    <t>Y730000</t>
  </si>
  <si>
    <t>Beef meat (cooked) or veal meat (cooked) 125 g</t>
  </si>
  <si>
    <t>Pork meat cooked 135 g</t>
  </si>
  <si>
    <t>U500022</t>
  </si>
  <si>
    <t>Q610000</t>
  </si>
  <si>
    <t>Q180000</t>
  </si>
  <si>
    <t>M110000</t>
  </si>
  <si>
    <t>M713000</t>
  </si>
  <si>
    <t>Quark 100 g</t>
  </si>
  <si>
    <t>D700000</t>
  </si>
  <si>
    <t>Biscuits (pas d'unités?)</t>
  </si>
  <si>
    <t>X820152</t>
  </si>
  <si>
    <t>K130192</t>
  </si>
  <si>
    <t>Potato crisps raw (pas d'unites?)</t>
  </si>
  <si>
    <t>K140100</t>
  </si>
  <si>
    <t>B300000</t>
  </si>
  <si>
    <t>X912000</t>
  </si>
  <si>
    <t>C512100</t>
  </si>
  <si>
    <t>Chou (100-150g)</t>
  </si>
  <si>
    <t>Cabbage (red cabbage standard recipe) 125 g</t>
  </si>
  <si>
    <t>X537212</t>
  </si>
  <si>
    <t>G614022</t>
  </si>
  <si>
    <t>Turnip (navet) cooked 125 g</t>
  </si>
  <si>
    <t>X210200</t>
  </si>
  <si>
    <t>Lettuce salad with dressing 125 g</t>
  </si>
  <si>
    <t>Y020002</t>
  </si>
  <si>
    <t>S500000</t>
  </si>
  <si>
    <t>D000000</t>
  </si>
  <si>
    <t>B100000</t>
  </si>
  <si>
    <t>V501022</t>
  </si>
  <si>
    <t>G750000</t>
  </si>
  <si>
    <t>Gruyère cheese for simplicity 100 g</t>
  </si>
  <si>
    <t>M305000 (gruyère)/M000000 (milk's cheese)</t>
  </si>
  <si>
    <t>U606000</t>
  </si>
  <si>
    <t>pork fat (raw) (pas d'unités?)</t>
  </si>
  <si>
    <t>M186100</t>
  </si>
  <si>
    <t>Y435112</t>
  </si>
  <si>
    <t>mutton steak 175 g</t>
  </si>
  <si>
    <t>U100022 (beef selected)/U300022 (veal similar but slightly diffferent values)</t>
  </si>
  <si>
    <t>W400000</t>
  </si>
  <si>
    <t>Pork bacon and ham 75 g</t>
  </si>
  <si>
    <t>Full cream cow's milk</t>
  </si>
  <si>
    <t>Skim milk (protein-fortified)</t>
  </si>
  <si>
    <t>Potatoes cooked 175 g</t>
  </si>
  <si>
    <t>Apples 1 portion</t>
  </si>
  <si>
    <t>Peaches or apricots 1 portion</t>
  </si>
  <si>
    <t>Oranges 1 portion</t>
  </si>
  <si>
    <t>Lemon 1 portion</t>
  </si>
  <si>
    <t>Cantaloup 1/4</t>
  </si>
  <si>
    <t>Eggs (boiled) 1 pièce</t>
  </si>
  <si>
    <t>Freshwater fish (trout cooked)</t>
  </si>
  <si>
    <t>Saltwater fish (Salmon-like fishes cooked)</t>
  </si>
  <si>
    <t>Soya beans 1 portion</t>
  </si>
  <si>
    <t>Ice 2 boules</t>
  </si>
  <si>
    <t>White breads 1 tranche</t>
  </si>
  <si>
    <t>Wholemeal bread 1 tranche</t>
  </si>
  <si>
    <t>Cereals mixed 1 portion</t>
  </si>
  <si>
    <t>Potato chips (ready-to-eat unsalted) = french fries 1 portion</t>
  </si>
  <si>
    <t>Olive oil 1 cuillère à soupe</t>
  </si>
  <si>
    <t>Mayonnaise 1 portion</t>
  </si>
  <si>
    <t>Carbonated soft drinks caffeinated 1 petite bouteille</t>
  </si>
  <si>
    <t>Seed oil (rapeseed oil, careful depending on which seed selected, omega 3 vary widely) 1 cuillère à soupe</t>
  </si>
  <si>
    <t>Apple juice 1 petite bouteille</t>
  </si>
  <si>
    <t>Lemon juice 1 petite bouteille</t>
  </si>
  <si>
    <t>Orange juice 1 petite bouteille</t>
  </si>
  <si>
    <t>Carbonated lemonade 1 petite bouteille</t>
  </si>
  <si>
    <t>White wine 1/4 l</t>
  </si>
  <si>
    <t>Red wine 1/4 l</t>
  </si>
  <si>
    <t>Mineral water 1/4 l</t>
  </si>
  <si>
    <t>Thé 0,2 l</t>
  </si>
  <si>
    <t>Beer 0,33 l</t>
  </si>
  <si>
    <t>Water melon 1 tranche = 100g</t>
  </si>
  <si>
    <t>Mango 1 portion (full mango = 200g)</t>
  </si>
  <si>
    <t>Banana 1 portion</t>
  </si>
  <si>
    <t>Tomato 1 portion</t>
  </si>
  <si>
    <t>Tomato sauce 1 portion</t>
  </si>
  <si>
    <t>Garlic 1 gousse</t>
  </si>
  <si>
    <t>Chocolate 1 barre</t>
  </si>
  <si>
    <t>Omelet 1 portion</t>
  </si>
  <si>
    <t>portion weight (g) based on https://weightofstuff.com/average-weight-of-all-fruits-and-vegetables/  website and/or directly mentionned in the FFQ and/or google</t>
  </si>
  <si>
    <t>Celeriac (cooked) 1 portion</t>
  </si>
  <si>
    <t>Pizza 1 portion = 1 slice</t>
  </si>
  <si>
    <t>Taux d'oméga 3 [mg]</t>
  </si>
  <si>
    <r>
      <t>Taux d'équivalents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]</t>
    </r>
  </si>
  <si>
    <r>
      <t>Taux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]</t>
    </r>
  </si>
  <si>
    <t>Energie [kcal]</t>
  </si>
  <si>
    <t>Taux de magnésium [mg/100mg]</t>
  </si>
  <si>
    <t>Taux de Glucose [mg/100mg]</t>
  </si>
  <si>
    <t>Taux de magnésium [mg]</t>
  </si>
  <si>
    <t>Taux de glucose [mg]</t>
  </si>
  <si>
    <t>For this one, we used the average weight of a portion found on internet, but meanwhile we discovered that this information is already provided by the BLS =&gt; this is obsolete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</si>
</sst>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684-8B7E-2D4B-ABA8-2D28FB30B5F3}">
  <dimension ref="A1:I87"/>
  <sheetViews>
    <sheetView workbookViewId="0">
      <selection activeCell="C8" sqref="C8"/>
    </sheetView>
  </sheetViews>
  <sheetFormatPr baseColWidth="10" defaultRowHeight="15.75" x14ac:dyDescent="0.25"/>
  <cols>
    <col min="1" max="1" width="29.25" customWidth="1"/>
    <col min="2" max="2" width="23.875" customWidth="1"/>
    <col min="3" max="3" width="28.625" customWidth="1"/>
    <col min="4" max="4" width="24.875" customWidth="1"/>
    <col min="5" max="5" width="26.875" customWidth="1"/>
    <col min="6" max="6" width="23.625" customWidth="1"/>
    <col min="7" max="7" width="25.25" customWidth="1"/>
    <col min="8" max="8" width="33.375" customWidth="1"/>
    <col min="9" max="9" width="27.125" customWidth="1"/>
  </cols>
  <sheetData>
    <row r="1" spans="1:9" x14ac:dyDescent="0.25">
      <c r="A1" s="1" t="s">
        <v>0</v>
      </c>
      <c r="B1" s="2" t="s">
        <v>346</v>
      </c>
      <c r="C1" s="2" t="s">
        <v>89</v>
      </c>
      <c r="D1" s="2" t="s">
        <v>87</v>
      </c>
      <c r="E1" s="2" t="s">
        <v>90</v>
      </c>
      <c r="F1" s="2" t="s">
        <v>88</v>
      </c>
      <c r="G1" s="2" t="s">
        <v>345</v>
      </c>
      <c r="H1" s="2" t="s">
        <v>344</v>
      </c>
      <c r="I1" s="2" t="s">
        <v>343</v>
      </c>
    </row>
    <row r="2" spans="1:9" x14ac:dyDescent="0.25">
      <c r="A2" t="s">
        <v>1</v>
      </c>
      <c r="B2">
        <v>162.5</v>
      </c>
      <c r="C2">
        <v>62.5</v>
      </c>
      <c r="D2">
        <v>90</v>
      </c>
      <c r="E2">
        <v>1762.5</v>
      </c>
      <c r="F2">
        <v>160</v>
      </c>
      <c r="G2">
        <v>225</v>
      </c>
      <c r="H2">
        <v>1725</v>
      </c>
      <c r="I2">
        <v>62.5</v>
      </c>
    </row>
    <row r="3" spans="1:9" x14ac:dyDescent="0.25">
      <c r="A3" t="s">
        <v>2</v>
      </c>
      <c r="B3">
        <v>105</v>
      </c>
      <c r="C3">
        <v>80</v>
      </c>
      <c r="D3">
        <v>127.5</v>
      </c>
      <c r="E3">
        <v>2020</v>
      </c>
      <c r="F3">
        <v>207.5</v>
      </c>
      <c r="G3">
        <v>250</v>
      </c>
      <c r="H3">
        <v>2375</v>
      </c>
      <c r="I3">
        <v>7.5</v>
      </c>
    </row>
    <row r="4" spans="1:9" x14ac:dyDescent="0.25">
      <c r="A4" t="s">
        <v>3</v>
      </c>
      <c r="B4">
        <v>86.25</v>
      </c>
      <c r="C4">
        <v>33.75</v>
      </c>
      <c r="D4">
        <v>51.25</v>
      </c>
      <c r="E4">
        <v>860</v>
      </c>
      <c r="F4">
        <v>106.25</v>
      </c>
      <c r="G4">
        <v>112.5</v>
      </c>
      <c r="H4">
        <v>966.25</v>
      </c>
      <c r="I4">
        <v>75</v>
      </c>
    </row>
    <row r="5" spans="1:9" x14ac:dyDescent="0.25">
      <c r="A5" t="s">
        <v>4</v>
      </c>
      <c r="B5">
        <v>73</v>
      </c>
      <c r="C5">
        <v>112</v>
      </c>
      <c r="D5">
        <v>159</v>
      </c>
      <c r="E5">
        <v>2657</v>
      </c>
      <c r="F5">
        <v>203</v>
      </c>
      <c r="G5">
        <v>150</v>
      </c>
      <c r="H5">
        <v>2800</v>
      </c>
      <c r="I5">
        <v>3</v>
      </c>
    </row>
    <row r="6" spans="1:9" x14ac:dyDescent="0.25">
      <c r="A6" t="s">
        <v>5</v>
      </c>
      <c r="B6">
        <v>396</v>
      </c>
      <c r="C6">
        <v>136</v>
      </c>
      <c r="D6">
        <v>380</v>
      </c>
      <c r="E6">
        <v>5638</v>
      </c>
      <c r="F6">
        <v>443</v>
      </c>
      <c r="G6">
        <v>140</v>
      </c>
      <c r="H6">
        <v>6473</v>
      </c>
      <c r="I6">
        <v>435</v>
      </c>
    </row>
    <row r="7" spans="1:9" x14ac:dyDescent="0.25">
      <c r="A7" t="s">
        <v>6</v>
      </c>
      <c r="B7">
        <v>60.6</v>
      </c>
      <c r="C7">
        <v>4</v>
      </c>
      <c r="D7">
        <v>6.2</v>
      </c>
      <c r="E7">
        <v>95</v>
      </c>
      <c r="F7">
        <v>9.6000000000000014</v>
      </c>
      <c r="G7">
        <v>16</v>
      </c>
      <c r="H7">
        <v>119.4</v>
      </c>
      <c r="I7">
        <v>38.800000000000004</v>
      </c>
    </row>
    <row r="8" spans="1:9" x14ac:dyDescent="0.25">
      <c r="A8" t="s">
        <v>7</v>
      </c>
      <c r="B8">
        <v>70</v>
      </c>
      <c r="C8">
        <v>14</v>
      </c>
      <c r="D8">
        <v>5</v>
      </c>
      <c r="E8">
        <v>185</v>
      </c>
      <c r="F8">
        <v>25</v>
      </c>
      <c r="G8">
        <v>230</v>
      </c>
      <c r="H8">
        <v>313</v>
      </c>
      <c r="I8">
        <v>35</v>
      </c>
    </row>
    <row r="9" spans="1:9" x14ac:dyDescent="0.25">
      <c r="A9" t="s">
        <v>8</v>
      </c>
      <c r="B9">
        <v>118.95</v>
      </c>
      <c r="C9">
        <v>1.95</v>
      </c>
      <c r="D9">
        <v>5.85</v>
      </c>
      <c r="E9">
        <v>62.4</v>
      </c>
      <c r="F9">
        <v>21.45</v>
      </c>
      <c r="G9">
        <v>585</v>
      </c>
      <c r="H9">
        <v>682.5</v>
      </c>
      <c r="I9">
        <v>11.7</v>
      </c>
    </row>
    <row r="10" spans="1:9" x14ac:dyDescent="0.25">
      <c r="A10" t="s">
        <v>9</v>
      </c>
      <c r="B10">
        <v>61.5</v>
      </c>
      <c r="C10">
        <v>18</v>
      </c>
      <c r="D10">
        <v>9</v>
      </c>
      <c r="E10">
        <v>265.5</v>
      </c>
      <c r="F10">
        <v>28.5</v>
      </c>
      <c r="G10">
        <v>1275</v>
      </c>
      <c r="H10">
        <v>1425</v>
      </c>
      <c r="I10">
        <v>1.5</v>
      </c>
    </row>
    <row r="11" spans="1:9" x14ac:dyDescent="0.25">
      <c r="A11" t="s">
        <v>10</v>
      </c>
      <c r="B11">
        <v>55.9</v>
      </c>
      <c r="C11">
        <v>5.2</v>
      </c>
      <c r="D11">
        <v>11.700000000000001</v>
      </c>
      <c r="E11">
        <v>114.4</v>
      </c>
      <c r="F11">
        <v>40.300000000000004</v>
      </c>
      <c r="G11">
        <v>390</v>
      </c>
      <c r="H11">
        <v>585</v>
      </c>
      <c r="I11">
        <v>32.5</v>
      </c>
    </row>
    <row r="12" spans="1:9" x14ac:dyDescent="0.25">
      <c r="A12" t="s">
        <v>11</v>
      </c>
      <c r="B12">
        <v>36</v>
      </c>
      <c r="C12">
        <v>11</v>
      </c>
      <c r="D12">
        <v>5</v>
      </c>
      <c r="E12">
        <v>100</v>
      </c>
      <c r="F12">
        <v>84</v>
      </c>
      <c r="G12">
        <v>170</v>
      </c>
      <c r="H12">
        <v>253</v>
      </c>
      <c r="I12">
        <v>91</v>
      </c>
    </row>
    <row r="13" spans="1:9" x14ac:dyDescent="0.25">
      <c r="A13" t="s">
        <v>12</v>
      </c>
      <c r="B13">
        <v>38</v>
      </c>
      <c r="C13">
        <v>3</v>
      </c>
      <c r="D13">
        <v>10</v>
      </c>
      <c r="E13">
        <v>90</v>
      </c>
      <c r="F13">
        <v>15</v>
      </c>
      <c r="G13">
        <v>150</v>
      </c>
      <c r="H13">
        <v>317</v>
      </c>
      <c r="I13">
        <v>42</v>
      </c>
    </row>
    <row r="14" spans="1:9" x14ac:dyDescent="0.25">
      <c r="A14" t="s">
        <v>13</v>
      </c>
      <c r="B14">
        <v>75.899999999999991</v>
      </c>
      <c r="C14">
        <v>8.2799999999999994</v>
      </c>
      <c r="D14">
        <v>19.32</v>
      </c>
      <c r="E14">
        <v>183.54</v>
      </c>
      <c r="F14">
        <v>64.86</v>
      </c>
      <c r="G14">
        <v>758.99999999999989</v>
      </c>
      <c r="H14">
        <v>1080.54</v>
      </c>
      <c r="I14">
        <v>27.599999999999998</v>
      </c>
    </row>
    <row r="15" spans="1:9" x14ac:dyDescent="0.25">
      <c r="A15" t="s">
        <v>14</v>
      </c>
      <c r="B15">
        <v>32</v>
      </c>
      <c r="C15">
        <v>8</v>
      </c>
      <c r="D15">
        <v>17</v>
      </c>
      <c r="E15">
        <v>141</v>
      </c>
      <c r="F15">
        <v>38</v>
      </c>
      <c r="G15">
        <v>510</v>
      </c>
      <c r="H15">
        <v>793</v>
      </c>
      <c r="I15">
        <v>101</v>
      </c>
    </row>
    <row r="16" spans="1:9" x14ac:dyDescent="0.25">
      <c r="A16" t="s">
        <v>15</v>
      </c>
      <c r="B16">
        <v>36</v>
      </c>
      <c r="C16">
        <v>15</v>
      </c>
      <c r="D16">
        <v>15</v>
      </c>
      <c r="E16">
        <v>245</v>
      </c>
      <c r="F16">
        <v>61</v>
      </c>
      <c r="G16">
        <v>400</v>
      </c>
      <c r="H16">
        <v>650</v>
      </c>
      <c r="I16">
        <v>256</v>
      </c>
    </row>
    <row r="17" spans="1:9" x14ac:dyDescent="0.25">
      <c r="A17" t="s">
        <v>16</v>
      </c>
      <c r="B17">
        <v>45</v>
      </c>
      <c r="C17">
        <v>4</v>
      </c>
      <c r="D17">
        <v>0</v>
      </c>
      <c r="E17">
        <v>42</v>
      </c>
      <c r="F17">
        <v>13</v>
      </c>
      <c r="G17">
        <v>440</v>
      </c>
      <c r="H17">
        <v>440</v>
      </c>
      <c r="I17">
        <v>28</v>
      </c>
    </row>
    <row r="18" spans="1:9" x14ac:dyDescent="0.25">
      <c r="A18" t="s">
        <v>17</v>
      </c>
      <c r="B18">
        <v>56</v>
      </c>
      <c r="C18">
        <v>2</v>
      </c>
      <c r="D18">
        <v>7</v>
      </c>
      <c r="E18">
        <v>63</v>
      </c>
      <c r="F18">
        <v>24</v>
      </c>
      <c r="G18">
        <v>220</v>
      </c>
      <c r="H18">
        <v>337</v>
      </c>
      <c r="I18">
        <v>33</v>
      </c>
    </row>
    <row r="19" spans="1:9" x14ac:dyDescent="0.25">
      <c r="A19" t="s">
        <v>18</v>
      </c>
      <c r="B19">
        <v>59</v>
      </c>
      <c r="C19">
        <v>0</v>
      </c>
      <c r="D19">
        <v>12</v>
      </c>
      <c r="E19">
        <v>86</v>
      </c>
      <c r="F19">
        <v>30</v>
      </c>
      <c r="G19">
        <v>700</v>
      </c>
      <c r="H19">
        <v>900</v>
      </c>
      <c r="I19">
        <v>67</v>
      </c>
    </row>
    <row r="20" spans="1:9" x14ac:dyDescent="0.25">
      <c r="A20" t="s">
        <v>19</v>
      </c>
      <c r="B20">
        <v>30</v>
      </c>
      <c r="C20">
        <v>1.5</v>
      </c>
      <c r="D20">
        <v>4.5</v>
      </c>
      <c r="E20">
        <v>18</v>
      </c>
      <c r="F20">
        <v>11</v>
      </c>
      <c r="G20">
        <v>135</v>
      </c>
      <c r="H20">
        <v>210</v>
      </c>
      <c r="I20">
        <v>23</v>
      </c>
    </row>
    <row r="21" spans="1:9" x14ac:dyDescent="0.25">
      <c r="A21" t="s">
        <v>20</v>
      </c>
      <c r="B21">
        <v>108</v>
      </c>
      <c r="C21">
        <v>3.5999999999999996</v>
      </c>
      <c r="D21">
        <v>27.599999999999998</v>
      </c>
      <c r="E21">
        <v>163.19999999999999</v>
      </c>
      <c r="F21">
        <v>64.8</v>
      </c>
      <c r="G21">
        <v>780</v>
      </c>
      <c r="H21">
        <v>1239.5999999999999</v>
      </c>
      <c r="I21">
        <v>31.2</v>
      </c>
    </row>
    <row r="22" spans="1:9" x14ac:dyDescent="0.25">
      <c r="A22" t="s">
        <v>21</v>
      </c>
      <c r="B22">
        <v>28.9</v>
      </c>
      <c r="C22">
        <v>1.7</v>
      </c>
      <c r="D22">
        <v>13.6</v>
      </c>
      <c r="E22">
        <v>720.8</v>
      </c>
      <c r="F22">
        <v>39.1</v>
      </c>
      <c r="G22">
        <v>901</v>
      </c>
      <c r="H22">
        <v>1127.0999999999999</v>
      </c>
      <c r="I22">
        <v>15.299999999999999</v>
      </c>
    </row>
    <row r="23" spans="1:9" x14ac:dyDescent="0.25">
      <c r="A23" t="s">
        <v>22</v>
      </c>
      <c r="B23">
        <v>90</v>
      </c>
      <c r="C23">
        <v>34.5</v>
      </c>
      <c r="D23">
        <v>25.5</v>
      </c>
      <c r="E23">
        <v>883.5</v>
      </c>
      <c r="F23">
        <v>84</v>
      </c>
      <c r="G23">
        <v>1087.5</v>
      </c>
      <c r="H23">
        <v>1512</v>
      </c>
      <c r="I23">
        <v>40.5</v>
      </c>
    </row>
    <row r="24" spans="1:9" x14ac:dyDescent="0.25">
      <c r="A24" t="s">
        <v>23</v>
      </c>
      <c r="B24">
        <v>15</v>
      </c>
      <c r="C24">
        <v>5</v>
      </c>
      <c r="D24">
        <v>5</v>
      </c>
      <c r="E24">
        <v>295</v>
      </c>
      <c r="F24">
        <v>36.25</v>
      </c>
      <c r="G24">
        <v>250</v>
      </c>
      <c r="H24">
        <v>333.75</v>
      </c>
      <c r="I24">
        <v>52.5</v>
      </c>
    </row>
    <row r="25" spans="1:9" x14ac:dyDescent="0.25">
      <c r="A25" t="s">
        <v>24</v>
      </c>
      <c r="B25">
        <v>82.5</v>
      </c>
      <c r="C25">
        <v>15</v>
      </c>
      <c r="D25">
        <v>16.25</v>
      </c>
      <c r="E25">
        <v>232.5</v>
      </c>
      <c r="F25">
        <v>77.5</v>
      </c>
      <c r="G25">
        <v>388.75</v>
      </c>
      <c r="H25">
        <v>660</v>
      </c>
      <c r="I25">
        <v>92.5</v>
      </c>
    </row>
    <row r="26" spans="1:9" x14ac:dyDescent="0.25">
      <c r="A26" t="s">
        <v>25</v>
      </c>
      <c r="B26">
        <v>51.25</v>
      </c>
      <c r="C26">
        <v>23.75</v>
      </c>
      <c r="D26">
        <v>10</v>
      </c>
      <c r="E26">
        <v>265</v>
      </c>
      <c r="F26">
        <v>36.25</v>
      </c>
      <c r="G26">
        <v>191.25</v>
      </c>
      <c r="H26">
        <v>357.5</v>
      </c>
      <c r="I26">
        <v>40</v>
      </c>
    </row>
    <row r="27" spans="1:9" x14ac:dyDescent="0.25">
      <c r="A27" t="s">
        <v>26</v>
      </c>
      <c r="B27">
        <v>35</v>
      </c>
      <c r="C27">
        <v>80</v>
      </c>
      <c r="D27">
        <v>56.25</v>
      </c>
      <c r="E27">
        <v>1008.75</v>
      </c>
      <c r="F27">
        <v>246.25</v>
      </c>
      <c r="G27">
        <v>1053.75</v>
      </c>
      <c r="H27">
        <v>1991.25</v>
      </c>
      <c r="I27">
        <v>110</v>
      </c>
    </row>
    <row r="28" spans="1:9" x14ac:dyDescent="0.25">
      <c r="A28" t="s">
        <v>27</v>
      </c>
      <c r="B28">
        <v>27.5</v>
      </c>
      <c r="C28">
        <v>42.5</v>
      </c>
      <c r="D28">
        <v>46.25</v>
      </c>
      <c r="E28">
        <v>501.25</v>
      </c>
      <c r="F28">
        <v>135</v>
      </c>
      <c r="G28">
        <v>632.5</v>
      </c>
      <c r="H28">
        <v>1403.75</v>
      </c>
      <c r="I28">
        <v>158.75</v>
      </c>
    </row>
    <row r="29" spans="1:9" x14ac:dyDescent="0.25">
      <c r="A29" t="s">
        <v>28</v>
      </c>
      <c r="B29">
        <v>19.8</v>
      </c>
      <c r="C29">
        <v>7.8</v>
      </c>
      <c r="D29">
        <v>6</v>
      </c>
      <c r="E29">
        <v>124.8</v>
      </c>
      <c r="F29">
        <v>18.599999999999998</v>
      </c>
      <c r="G29">
        <v>348</v>
      </c>
      <c r="H29">
        <v>448.2</v>
      </c>
      <c r="I29">
        <v>7.1999999999999993</v>
      </c>
    </row>
    <row r="30" spans="1:9" x14ac:dyDescent="0.25">
      <c r="A30" t="s">
        <v>29</v>
      </c>
      <c r="B30">
        <v>31.25</v>
      </c>
      <c r="C30">
        <v>27.5</v>
      </c>
      <c r="D30">
        <v>30</v>
      </c>
      <c r="E30">
        <v>227.5</v>
      </c>
      <c r="F30">
        <v>62.5</v>
      </c>
      <c r="G30">
        <v>720</v>
      </c>
      <c r="H30">
        <v>1220</v>
      </c>
      <c r="I30">
        <v>127.5</v>
      </c>
    </row>
    <row r="31" spans="1:9" x14ac:dyDescent="0.25">
      <c r="A31" t="s">
        <v>30</v>
      </c>
      <c r="B31">
        <v>85</v>
      </c>
      <c r="C31">
        <v>119</v>
      </c>
      <c r="D31">
        <v>92</v>
      </c>
      <c r="E31">
        <v>911</v>
      </c>
      <c r="F31">
        <v>156</v>
      </c>
      <c r="G31">
        <v>2088</v>
      </c>
      <c r="H31">
        <v>3621</v>
      </c>
      <c r="I31">
        <v>45</v>
      </c>
    </row>
    <row r="32" spans="1:9" x14ac:dyDescent="0.25">
      <c r="A32" t="s">
        <v>31</v>
      </c>
      <c r="B32">
        <v>61</v>
      </c>
      <c r="C32">
        <v>49</v>
      </c>
      <c r="D32">
        <v>54</v>
      </c>
      <c r="E32">
        <v>883</v>
      </c>
      <c r="F32">
        <v>230</v>
      </c>
      <c r="G32">
        <v>240</v>
      </c>
      <c r="H32">
        <v>1140</v>
      </c>
      <c r="I32">
        <v>131</v>
      </c>
    </row>
    <row r="33" spans="1:9" x14ac:dyDescent="0.25">
      <c r="A33" t="s">
        <v>32</v>
      </c>
      <c r="B33">
        <v>105</v>
      </c>
      <c r="C33">
        <v>65</v>
      </c>
      <c r="D33">
        <v>59</v>
      </c>
      <c r="E33">
        <v>1162</v>
      </c>
      <c r="F33">
        <v>272</v>
      </c>
      <c r="G33">
        <v>553</v>
      </c>
      <c r="H33">
        <v>1536</v>
      </c>
      <c r="I33">
        <v>34</v>
      </c>
    </row>
    <row r="34" spans="1:9" x14ac:dyDescent="0.25">
      <c r="A34" t="s">
        <v>33</v>
      </c>
      <c r="B34">
        <v>28.5</v>
      </c>
      <c r="C34">
        <v>57</v>
      </c>
      <c r="D34">
        <v>61.5</v>
      </c>
      <c r="E34">
        <v>553.5</v>
      </c>
      <c r="F34">
        <v>225</v>
      </c>
      <c r="G34">
        <v>930</v>
      </c>
      <c r="H34">
        <v>1954.5</v>
      </c>
      <c r="I34">
        <v>201</v>
      </c>
    </row>
    <row r="35" spans="1:9" x14ac:dyDescent="0.25">
      <c r="A35" t="s">
        <v>34</v>
      </c>
      <c r="B35">
        <v>33</v>
      </c>
      <c r="C35">
        <v>78</v>
      </c>
      <c r="D35">
        <v>82.5</v>
      </c>
      <c r="E35">
        <v>750</v>
      </c>
      <c r="F35">
        <v>304.5</v>
      </c>
      <c r="G35">
        <v>919.5</v>
      </c>
      <c r="H35">
        <v>2295</v>
      </c>
      <c r="I35">
        <v>262.5</v>
      </c>
    </row>
    <row r="36" spans="1:9" x14ac:dyDescent="0.25">
      <c r="A36" t="s">
        <v>35</v>
      </c>
      <c r="B36">
        <v>17</v>
      </c>
      <c r="C36">
        <v>5</v>
      </c>
      <c r="D36">
        <v>15</v>
      </c>
      <c r="E36">
        <v>352</v>
      </c>
      <c r="F36">
        <v>59</v>
      </c>
      <c r="G36">
        <v>720</v>
      </c>
      <c r="H36">
        <v>970</v>
      </c>
      <c r="I36">
        <v>16</v>
      </c>
    </row>
    <row r="37" spans="1:9" x14ac:dyDescent="0.25">
      <c r="A37" t="s">
        <v>36</v>
      </c>
      <c r="B37">
        <v>7.1000000000000005</v>
      </c>
      <c r="C37">
        <v>4.3500000000000005</v>
      </c>
      <c r="D37">
        <v>5.2</v>
      </c>
      <c r="E37">
        <v>54.45</v>
      </c>
      <c r="F37">
        <v>13.450000000000001</v>
      </c>
      <c r="G37">
        <v>30</v>
      </c>
      <c r="H37">
        <v>116.65</v>
      </c>
      <c r="I37">
        <v>0.30000000000000004</v>
      </c>
    </row>
    <row r="38" spans="1:9" x14ac:dyDescent="0.25">
      <c r="A38" t="s">
        <v>37</v>
      </c>
      <c r="B38">
        <v>22</v>
      </c>
      <c r="C38">
        <v>22</v>
      </c>
      <c r="D38">
        <v>37</v>
      </c>
      <c r="E38">
        <v>683</v>
      </c>
      <c r="F38">
        <v>265</v>
      </c>
      <c r="G38">
        <v>4603</v>
      </c>
      <c r="H38">
        <v>5220</v>
      </c>
      <c r="I38">
        <v>81</v>
      </c>
    </row>
    <row r="39" spans="1:9" x14ac:dyDescent="0.25">
      <c r="A39" t="s">
        <v>38</v>
      </c>
      <c r="B39">
        <v>80.5</v>
      </c>
      <c r="C39">
        <v>115</v>
      </c>
      <c r="D39">
        <v>82.5</v>
      </c>
      <c r="E39">
        <v>1312.5</v>
      </c>
      <c r="F39">
        <v>540</v>
      </c>
      <c r="G39">
        <v>1130</v>
      </c>
      <c r="H39">
        <v>2505</v>
      </c>
      <c r="I39">
        <v>83.75</v>
      </c>
    </row>
    <row r="40" spans="1:9" x14ac:dyDescent="0.25">
      <c r="A40" t="s">
        <v>39</v>
      </c>
      <c r="B40">
        <v>68</v>
      </c>
      <c r="C40">
        <v>123</v>
      </c>
      <c r="D40">
        <v>91</v>
      </c>
      <c r="E40">
        <v>717</v>
      </c>
      <c r="F40">
        <v>209.5</v>
      </c>
      <c r="G40">
        <v>33</v>
      </c>
      <c r="H40">
        <v>1549.5</v>
      </c>
      <c r="I40">
        <v>77.5</v>
      </c>
    </row>
    <row r="41" spans="1:9" x14ac:dyDescent="0.25">
      <c r="A41" t="s">
        <v>40</v>
      </c>
      <c r="B41">
        <v>221.25</v>
      </c>
      <c r="C41">
        <v>426.25</v>
      </c>
      <c r="D41">
        <v>398.75</v>
      </c>
      <c r="E41">
        <v>5250</v>
      </c>
      <c r="F41">
        <v>1991.25</v>
      </c>
      <c r="G41">
        <v>9021.25</v>
      </c>
      <c r="H41">
        <v>15667.5</v>
      </c>
      <c r="I41">
        <v>258.75</v>
      </c>
    </row>
    <row r="42" spans="1:9" x14ac:dyDescent="0.25">
      <c r="A42" t="s">
        <v>41</v>
      </c>
      <c r="B42">
        <v>241.25</v>
      </c>
      <c r="C42">
        <v>385</v>
      </c>
      <c r="D42">
        <v>371.25</v>
      </c>
      <c r="E42">
        <v>5431.25</v>
      </c>
      <c r="F42">
        <v>2015</v>
      </c>
      <c r="G42">
        <v>5457.5</v>
      </c>
      <c r="H42">
        <v>11645</v>
      </c>
      <c r="I42">
        <v>165</v>
      </c>
    </row>
    <row r="43" spans="1:9" x14ac:dyDescent="0.25">
      <c r="A43" t="s">
        <v>42</v>
      </c>
      <c r="B43">
        <v>367.20000000000005</v>
      </c>
      <c r="C43">
        <v>369.90000000000003</v>
      </c>
      <c r="D43">
        <v>369.90000000000003</v>
      </c>
      <c r="E43">
        <v>4801.9500000000007</v>
      </c>
      <c r="F43">
        <v>1753.65</v>
      </c>
      <c r="G43">
        <v>4342.9500000000007</v>
      </c>
      <c r="H43">
        <v>10508.400000000001</v>
      </c>
      <c r="I43">
        <v>476.55</v>
      </c>
    </row>
    <row r="44" spans="1:9" x14ac:dyDescent="0.25">
      <c r="A44" t="s">
        <v>43</v>
      </c>
      <c r="B44">
        <v>312.75</v>
      </c>
      <c r="C44">
        <v>535.5</v>
      </c>
      <c r="D44">
        <v>461.25</v>
      </c>
      <c r="E44">
        <v>7008.75</v>
      </c>
      <c r="F44">
        <v>2022.75</v>
      </c>
      <c r="G44">
        <v>1260</v>
      </c>
      <c r="H44">
        <v>8948.25</v>
      </c>
      <c r="I44">
        <v>159.75</v>
      </c>
    </row>
    <row r="45" spans="1:9" x14ac:dyDescent="0.25">
      <c r="A45" t="s">
        <v>44</v>
      </c>
      <c r="B45">
        <v>458.5</v>
      </c>
      <c r="C45">
        <v>542.5</v>
      </c>
      <c r="D45">
        <v>542.5</v>
      </c>
      <c r="E45">
        <v>7439.25</v>
      </c>
      <c r="F45">
        <v>2220.75</v>
      </c>
      <c r="G45">
        <v>12106.5</v>
      </c>
      <c r="H45">
        <v>21148.75</v>
      </c>
      <c r="I45">
        <v>399</v>
      </c>
    </row>
    <row r="46" spans="1:9" x14ac:dyDescent="0.25">
      <c r="A46" t="s">
        <v>45</v>
      </c>
      <c r="B46">
        <v>361.25</v>
      </c>
      <c r="C46">
        <v>193.75</v>
      </c>
      <c r="D46">
        <v>192.5</v>
      </c>
      <c r="E46">
        <v>2486.25</v>
      </c>
      <c r="F46">
        <v>890</v>
      </c>
      <c r="G46">
        <v>2047.5</v>
      </c>
      <c r="H46">
        <v>5256.25</v>
      </c>
      <c r="I46">
        <v>550</v>
      </c>
    </row>
    <row r="47" spans="1:9" x14ac:dyDescent="0.25">
      <c r="A47" t="s">
        <v>46</v>
      </c>
      <c r="B47">
        <v>114</v>
      </c>
      <c r="C47">
        <v>194.25</v>
      </c>
      <c r="D47">
        <v>177.75</v>
      </c>
      <c r="E47">
        <v>2589.75</v>
      </c>
      <c r="F47">
        <v>840.75</v>
      </c>
      <c r="G47">
        <v>2320.5</v>
      </c>
      <c r="H47">
        <v>5283</v>
      </c>
      <c r="I47">
        <v>74.25</v>
      </c>
    </row>
    <row r="48" spans="1:9" x14ac:dyDescent="0.25">
      <c r="A48" t="s">
        <v>47</v>
      </c>
      <c r="B48">
        <v>150</v>
      </c>
      <c r="C48">
        <v>264</v>
      </c>
      <c r="D48">
        <v>293</v>
      </c>
      <c r="E48">
        <v>2816</v>
      </c>
      <c r="F48">
        <v>1409</v>
      </c>
      <c r="G48">
        <v>14786</v>
      </c>
      <c r="H48">
        <v>19669</v>
      </c>
      <c r="I48">
        <v>326</v>
      </c>
    </row>
    <row r="49" spans="1:9" x14ac:dyDescent="0.25">
      <c r="A49" t="s">
        <v>48</v>
      </c>
      <c r="B49">
        <v>153.9</v>
      </c>
      <c r="C49">
        <v>372.6</v>
      </c>
      <c r="D49">
        <v>481.95000000000005</v>
      </c>
      <c r="E49">
        <v>4861.3500000000004</v>
      </c>
      <c r="F49">
        <v>1614.6000000000001</v>
      </c>
      <c r="G49">
        <v>15777.45</v>
      </c>
      <c r="H49">
        <v>23809.95</v>
      </c>
      <c r="I49">
        <v>230.85000000000002</v>
      </c>
    </row>
    <row r="50" spans="1:9" x14ac:dyDescent="0.25">
      <c r="A50" t="s">
        <v>49</v>
      </c>
      <c r="B50">
        <v>302.5</v>
      </c>
      <c r="C50">
        <v>432.5</v>
      </c>
      <c r="D50">
        <v>610</v>
      </c>
      <c r="E50">
        <v>8472.5</v>
      </c>
      <c r="F50">
        <v>3737.5</v>
      </c>
      <c r="G50">
        <v>9347.5</v>
      </c>
      <c r="H50">
        <v>19515</v>
      </c>
      <c r="I50">
        <v>2232.5</v>
      </c>
    </row>
    <row r="51" spans="1:9" x14ac:dyDescent="0.25">
      <c r="A51" t="s">
        <v>50</v>
      </c>
      <c r="B51">
        <v>252.5</v>
      </c>
      <c r="C51">
        <v>537.5</v>
      </c>
      <c r="D51">
        <v>537.5</v>
      </c>
      <c r="E51">
        <v>7647.5</v>
      </c>
      <c r="F51">
        <v>2312.5</v>
      </c>
      <c r="G51">
        <v>4002.5</v>
      </c>
      <c r="H51">
        <v>12960</v>
      </c>
      <c r="I51">
        <v>1482.5</v>
      </c>
    </row>
    <row r="52" spans="1:9" x14ac:dyDescent="0.25">
      <c r="A52" t="s">
        <v>51</v>
      </c>
      <c r="B52">
        <v>144</v>
      </c>
      <c r="C52">
        <v>98</v>
      </c>
      <c r="D52">
        <v>147</v>
      </c>
      <c r="E52">
        <v>2331</v>
      </c>
      <c r="F52">
        <v>515</v>
      </c>
      <c r="G52">
        <v>1500</v>
      </c>
      <c r="H52">
        <v>3950</v>
      </c>
      <c r="I52">
        <v>349</v>
      </c>
    </row>
    <row r="53" spans="1:9" x14ac:dyDescent="0.25">
      <c r="A53" t="s">
        <v>52</v>
      </c>
      <c r="B53">
        <v>288</v>
      </c>
      <c r="C53">
        <v>218.5</v>
      </c>
      <c r="D53">
        <v>163</v>
      </c>
      <c r="E53">
        <v>2863.5</v>
      </c>
      <c r="F53">
        <v>834</v>
      </c>
      <c r="G53">
        <v>7700</v>
      </c>
      <c r="H53">
        <v>10416.5</v>
      </c>
      <c r="I53">
        <v>264</v>
      </c>
    </row>
    <row r="54" spans="1:9" x14ac:dyDescent="0.25">
      <c r="A54" t="s">
        <v>53</v>
      </c>
      <c r="B54">
        <v>241.20000000000002</v>
      </c>
      <c r="C54">
        <v>94.05</v>
      </c>
      <c r="D54">
        <v>70.650000000000006</v>
      </c>
      <c r="E54">
        <v>772.65</v>
      </c>
      <c r="F54">
        <v>194.85</v>
      </c>
      <c r="G54">
        <v>207</v>
      </c>
      <c r="H54">
        <v>1384.65</v>
      </c>
      <c r="I54">
        <v>0</v>
      </c>
    </row>
    <row r="55" spans="1:9" x14ac:dyDescent="0.25">
      <c r="A55" t="s">
        <v>54</v>
      </c>
      <c r="B55">
        <v>230</v>
      </c>
      <c r="C55">
        <v>56</v>
      </c>
      <c r="D55">
        <v>32</v>
      </c>
      <c r="E55">
        <v>747</v>
      </c>
      <c r="F55">
        <v>110</v>
      </c>
      <c r="G55">
        <v>241</v>
      </c>
      <c r="H55">
        <v>774</v>
      </c>
      <c r="I55">
        <v>270</v>
      </c>
    </row>
    <row r="56" spans="1:9" x14ac:dyDescent="0.25">
      <c r="A56" t="s">
        <v>55</v>
      </c>
      <c r="B56">
        <v>103</v>
      </c>
      <c r="C56">
        <v>17</v>
      </c>
      <c r="D56">
        <v>24.5</v>
      </c>
      <c r="E56">
        <v>401.5</v>
      </c>
      <c r="F56">
        <v>40.5</v>
      </c>
      <c r="G56">
        <v>49</v>
      </c>
      <c r="H56">
        <v>457.5</v>
      </c>
      <c r="I56">
        <v>32.5</v>
      </c>
    </row>
    <row r="57" spans="1:9" x14ac:dyDescent="0.25">
      <c r="A57" t="s">
        <v>56</v>
      </c>
      <c r="B57">
        <v>391</v>
      </c>
      <c r="C57">
        <v>7</v>
      </c>
      <c r="D57">
        <v>7</v>
      </c>
      <c r="E57">
        <v>99</v>
      </c>
      <c r="F57">
        <v>18</v>
      </c>
      <c r="G57">
        <v>0</v>
      </c>
      <c r="H57">
        <v>117</v>
      </c>
      <c r="I57">
        <v>4</v>
      </c>
    </row>
    <row r="58" spans="1:9" x14ac:dyDescent="0.25">
      <c r="A58" t="s">
        <v>57</v>
      </c>
      <c r="B58">
        <v>76.5</v>
      </c>
      <c r="C58">
        <v>2</v>
      </c>
      <c r="D58">
        <v>1.25</v>
      </c>
      <c r="E58">
        <v>18.75</v>
      </c>
      <c r="F58">
        <v>4.25</v>
      </c>
      <c r="G58">
        <v>32.5</v>
      </c>
      <c r="H58">
        <v>53.25</v>
      </c>
      <c r="I58">
        <v>0</v>
      </c>
    </row>
    <row r="59" spans="1:9" x14ac:dyDescent="0.25">
      <c r="A59" t="s">
        <v>58</v>
      </c>
      <c r="B59">
        <v>500</v>
      </c>
      <c r="C59">
        <v>130</v>
      </c>
      <c r="D59">
        <v>73</v>
      </c>
      <c r="E59">
        <v>1700</v>
      </c>
      <c r="F59">
        <v>226</v>
      </c>
      <c r="G59">
        <v>330</v>
      </c>
      <c r="H59">
        <v>1547</v>
      </c>
      <c r="I59">
        <v>154</v>
      </c>
    </row>
    <row r="60" spans="1:9" x14ac:dyDescent="0.25">
      <c r="A60" t="s">
        <v>59</v>
      </c>
      <c r="B60">
        <v>91.960000000000008</v>
      </c>
      <c r="C60">
        <v>64.22</v>
      </c>
      <c r="D60">
        <v>28.5</v>
      </c>
      <c r="E60">
        <v>1122.9000000000001</v>
      </c>
      <c r="F60">
        <v>103.36</v>
      </c>
      <c r="G60">
        <v>323</v>
      </c>
      <c r="H60">
        <v>798</v>
      </c>
      <c r="I60">
        <v>20.14</v>
      </c>
    </row>
    <row r="61" spans="1:9" x14ac:dyDescent="0.25">
      <c r="A61" t="s">
        <v>60</v>
      </c>
      <c r="B61">
        <v>75.239999999999995</v>
      </c>
      <c r="C61">
        <v>49.4</v>
      </c>
      <c r="D61">
        <v>21.28</v>
      </c>
      <c r="E61">
        <v>741.76</v>
      </c>
      <c r="F61">
        <v>123.5</v>
      </c>
      <c r="G61">
        <v>212.8</v>
      </c>
      <c r="H61">
        <v>567.34</v>
      </c>
      <c r="I61">
        <v>28.12</v>
      </c>
    </row>
    <row r="62" spans="1:9" x14ac:dyDescent="0.25">
      <c r="A62" t="s">
        <v>61</v>
      </c>
      <c r="B62">
        <v>139</v>
      </c>
      <c r="C62">
        <v>111</v>
      </c>
      <c r="D62">
        <v>50</v>
      </c>
      <c r="E62">
        <v>1717</v>
      </c>
      <c r="F62">
        <v>186</v>
      </c>
      <c r="G62">
        <v>720</v>
      </c>
      <c r="H62">
        <v>1553</v>
      </c>
      <c r="I62">
        <v>14</v>
      </c>
    </row>
    <row r="63" spans="1:9" x14ac:dyDescent="0.25">
      <c r="A63" t="s">
        <v>62</v>
      </c>
      <c r="B63">
        <v>103.8</v>
      </c>
      <c r="C63">
        <v>69</v>
      </c>
      <c r="D63">
        <v>37.799999999999997</v>
      </c>
      <c r="E63">
        <v>763.8</v>
      </c>
      <c r="F63">
        <v>172.5</v>
      </c>
      <c r="G63">
        <v>682.19999999999993</v>
      </c>
      <c r="H63">
        <v>1312.2</v>
      </c>
      <c r="I63">
        <v>22.5</v>
      </c>
    </row>
    <row r="64" spans="1:9" x14ac:dyDescent="0.25">
      <c r="A64" t="s">
        <v>63</v>
      </c>
      <c r="B64">
        <v>122.5</v>
      </c>
      <c r="C64">
        <v>36.75</v>
      </c>
      <c r="D64">
        <v>50.75</v>
      </c>
      <c r="E64">
        <v>614.25</v>
      </c>
      <c r="F64">
        <v>126</v>
      </c>
      <c r="G64">
        <v>1834</v>
      </c>
      <c r="H64">
        <v>2679.25</v>
      </c>
      <c r="I64">
        <v>3.5</v>
      </c>
    </row>
    <row r="65" spans="1:9" x14ac:dyDescent="0.25">
      <c r="A65" t="s">
        <v>64</v>
      </c>
      <c r="B65">
        <v>108</v>
      </c>
      <c r="C65">
        <v>28</v>
      </c>
      <c r="D65">
        <v>23</v>
      </c>
      <c r="E65">
        <v>401</v>
      </c>
      <c r="F65">
        <v>104</v>
      </c>
      <c r="G65">
        <v>305</v>
      </c>
      <c r="H65">
        <v>688</v>
      </c>
      <c r="I65">
        <v>19</v>
      </c>
    </row>
    <row r="66" spans="1:9" x14ac:dyDescent="0.25">
      <c r="A66" t="s">
        <v>65</v>
      </c>
      <c r="B66">
        <v>68</v>
      </c>
      <c r="C66">
        <v>13</v>
      </c>
      <c r="D66">
        <v>6</v>
      </c>
      <c r="E66">
        <v>160</v>
      </c>
      <c r="F66">
        <v>31</v>
      </c>
      <c r="G66">
        <v>84</v>
      </c>
      <c r="H66">
        <v>184</v>
      </c>
      <c r="I66">
        <v>3</v>
      </c>
    </row>
    <row r="67" spans="1:9" x14ac:dyDescent="0.25">
      <c r="A67" t="s">
        <v>66</v>
      </c>
      <c r="B67">
        <v>356</v>
      </c>
      <c r="C67">
        <v>494</v>
      </c>
      <c r="D67">
        <v>366</v>
      </c>
      <c r="E67">
        <v>2894</v>
      </c>
      <c r="F67">
        <v>844</v>
      </c>
      <c r="G67">
        <v>166</v>
      </c>
      <c r="H67">
        <v>6266</v>
      </c>
      <c r="I67">
        <v>362</v>
      </c>
    </row>
    <row r="68" spans="1:9" x14ac:dyDescent="0.25">
      <c r="A68" t="s">
        <v>67</v>
      </c>
      <c r="B68">
        <v>275</v>
      </c>
      <c r="C68">
        <v>133.75</v>
      </c>
      <c r="D68">
        <v>95</v>
      </c>
      <c r="E68">
        <v>2452.5</v>
      </c>
      <c r="F68">
        <v>276.25</v>
      </c>
      <c r="G68">
        <v>873.75</v>
      </c>
      <c r="H68">
        <v>2457.5</v>
      </c>
      <c r="I68">
        <v>50</v>
      </c>
    </row>
    <row r="69" spans="1:9" x14ac:dyDescent="0.25">
      <c r="A69" t="s">
        <v>68</v>
      </c>
      <c r="B69">
        <v>341.64</v>
      </c>
      <c r="C69">
        <v>52.65</v>
      </c>
      <c r="D69">
        <v>76.05</v>
      </c>
      <c r="E69">
        <v>909.08999999999992</v>
      </c>
      <c r="F69">
        <v>187.2</v>
      </c>
      <c r="G69">
        <v>2925</v>
      </c>
      <c r="H69">
        <v>4192.1099999999997</v>
      </c>
      <c r="I69">
        <v>1996.02</v>
      </c>
    </row>
    <row r="70" spans="1:9" x14ac:dyDescent="0.25">
      <c r="A70" t="s">
        <v>69</v>
      </c>
      <c r="B70">
        <v>73</v>
      </c>
      <c r="C70">
        <v>21</v>
      </c>
      <c r="D70">
        <v>30</v>
      </c>
      <c r="E70">
        <v>359</v>
      </c>
      <c r="F70">
        <v>74</v>
      </c>
      <c r="G70">
        <v>1220</v>
      </c>
      <c r="H70">
        <v>1720</v>
      </c>
      <c r="I70">
        <v>2</v>
      </c>
    </row>
    <row r="71" spans="1:9" x14ac:dyDescent="0.25">
      <c r="A71" t="s">
        <v>70</v>
      </c>
      <c r="B71">
        <v>111.14999999999999</v>
      </c>
      <c r="C71">
        <v>0.6</v>
      </c>
      <c r="D71">
        <v>1.2</v>
      </c>
      <c r="E71">
        <v>18.149999999999999</v>
      </c>
      <c r="F71">
        <v>2.25</v>
      </c>
      <c r="G71">
        <v>5.0999999999999996</v>
      </c>
      <c r="H71">
        <v>25.05</v>
      </c>
      <c r="I71">
        <v>69.599999999999994</v>
      </c>
    </row>
    <row r="72" spans="1:9" x14ac:dyDescent="0.25">
      <c r="A72" t="s">
        <v>71</v>
      </c>
      <c r="B72">
        <v>882</v>
      </c>
      <c r="C72">
        <v>1</v>
      </c>
      <c r="D72">
        <v>1</v>
      </c>
      <c r="E72">
        <v>16</v>
      </c>
      <c r="F72">
        <v>5</v>
      </c>
      <c r="G72">
        <v>0</v>
      </c>
      <c r="H72">
        <v>17</v>
      </c>
      <c r="I72">
        <v>953</v>
      </c>
    </row>
    <row r="73" spans="1:9" x14ac:dyDescent="0.25">
      <c r="A73" t="s">
        <v>72</v>
      </c>
      <c r="B73">
        <v>106.35</v>
      </c>
      <c r="C73">
        <v>0.3</v>
      </c>
      <c r="D73">
        <v>0.44999999999999996</v>
      </c>
      <c r="E73">
        <v>6</v>
      </c>
      <c r="F73">
        <v>0.6</v>
      </c>
      <c r="G73">
        <v>3</v>
      </c>
      <c r="H73">
        <v>10.5</v>
      </c>
      <c r="I73">
        <v>390</v>
      </c>
    </row>
    <row r="74" spans="1:9" x14ac:dyDescent="0.25">
      <c r="A74" t="s">
        <v>73</v>
      </c>
      <c r="B74">
        <v>132.6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128.25</v>
      </c>
    </row>
    <row r="75" spans="1:9" x14ac:dyDescent="0.25">
      <c r="A75" t="s">
        <v>74</v>
      </c>
      <c r="B75">
        <v>132.6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1287.5999999999999</v>
      </c>
    </row>
    <row r="76" spans="1:9" x14ac:dyDescent="0.25">
      <c r="A76" t="s">
        <v>75</v>
      </c>
      <c r="B76">
        <v>114.14999999999999</v>
      </c>
      <c r="C76">
        <v>4.5</v>
      </c>
      <c r="D76">
        <v>4.05</v>
      </c>
      <c r="E76">
        <v>31.95</v>
      </c>
      <c r="F76">
        <v>9</v>
      </c>
      <c r="G76">
        <v>15.899999999999999</v>
      </c>
      <c r="H76">
        <v>83.399999999999991</v>
      </c>
      <c r="I76">
        <v>33.449999999999996</v>
      </c>
    </row>
    <row r="77" spans="1:9" x14ac:dyDescent="0.25">
      <c r="A77" t="s">
        <v>76</v>
      </c>
      <c r="B77">
        <v>235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77</v>
      </c>
      <c r="B78">
        <v>145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78</v>
      </c>
      <c r="B79">
        <v>235</v>
      </c>
      <c r="C79">
        <v>0</v>
      </c>
      <c r="D79">
        <v>5</v>
      </c>
      <c r="E79">
        <v>35</v>
      </c>
      <c r="F79">
        <v>10</v>
      </c>
      <c r="G79">
        <v>1500</v>
      </c>
      <c r="H79">
        <v>1585</v>
      </c>
      <c r="I79">
        <v>25</v>
      </c>
    </row>
    <row r="80" spans="1:9" x14ac:dyDescent="0.25">
      <c r="A80" t="s">
        <v>79</v>
      </c>
      <c r="B80">
        <v>185</v>
      </c>
      <c r="C80">
        <v>50</v>
      </c>
      <c r="D80">
        <v>25</v>
      </c>
      <c r="E80">
        <v>455</v>
      </c>
      <c r="F80">
        <v>380</v>
      </c>
      <c r="G80">
        <v>685</v>
      </c>
      <c r="H80">
        <v>1100</v>
      </c>
      <c r="I80">
        <v>370</v>
      </c>
    </row>
    <row r="81" spans="1:9" x14ac:dyDescent="0.25">
      <c r="A81" t="s">
        <v>80</v>
      </c>
      <c r="B81">
        <v>215</v>
      </c>
      <c r="C81">
        <v>20</v>
      </c>
      <c r="D81">
        <v>10</v>
      </c>
      <c r="E81">
        <v>155</v>
      </c>
      <c r="F81">
        <v>45</v>
      </c>
      <c r="G81">
        <v>1250</v>
      </c>
      <c r="H81">
        <v>1435</v>
      </c>
      <c r="I81">
        <v>90</v>
      </c>
    </row>
    <row r="82" spans="1:9" x14ac:dyDescent="0.25">
      <c r="A82" t="s">
        <v>81</v>
      </c>
      <c r="B82">
        <v>0</v>
      </c>
      <c r="C82">
        <v>14</v>
      </c>
      <c r="D82">
        <v>14</v>
      </c>
      <c r="E82">
        <v>72</v>
      </c>
      <c r="F82">
        <v>14</v>
      </c>
      <c r="G82">
        <v>200</v>
      </c>
      <c r="H82">
        <v>434</v>
      </c>
      <c r="I82">
        <v>0</v>
      </c>
    </row>
    <row r="83" spans="1:9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83</v>
      </c>
      <c r="B84">
        <v>182.5</v>
      </c>
      <c r="C84">
        <v>10</v>
      </c>
      <c r="D84">
        <v>0</v>
      </c>
      <c r="E84">
        <v>82.5</v>
      </c>
      <c r="F84">
        <v>10</v>
      </c>
      <c r="G84">
        <v>250</v>
      </c>
      <c r="H84">
        <v>250</v>
      </c>
      <c r="I84">
        <v>0</v>
      </c>
    </row>
    <row r="85" spans="1:9" x14ac:dyDescent="0.25">
      <c r="A85" t="s">
        <v>84</v>
      </c>
      <c r="B85">
        <v>182.5</v>
      </c>
      <c r="C85">
        <v>10</v>
      </c>
      <c r="D85">
        <v>0</v>
      </c>
      <c r="E85">
        <v>82.5</v>
      </c>
      <c r="F85">
        <v>10</v>
      </c>
      <c r="G85">
        <v>250</v>
      </c>
      <c r="H85">
        <v>250</v>
      </c>
      <c r="I85">
        <v>0</v>
      </c>
    </row>
    <row r="86" spans="1:9" x14ac:dyDescent="0.25">
      <c r="A86" t="s">
        <v>85</v>
      </c>
      <c r="B86">
        <v>138.6</v>
      </c>
      <c r="C86">
        <v>23.099999999999998</v>
      </c>
      <c r="D86">
        <v>36.299999999999997</v>
      </c>
      <c r="E86">
        <v>339.9</v>
      </c>
      <c r="F86">
        <v>92.399999999999991</v>
      </c>
      <c r="G86">
        <v>2541</v>
      </c>
      <c r="H86">
        <v>3144.8999999999996</v>
      </c>
      <c r="I86">
        <v>0</v>
      </c>
    </row>
    <row r="87" spans="1:9" x14ac:dyDescent="0.25">
      <c r="A87" t="s">
        <v>86</v>
      </c>
      <c r="B87">
        <v>48.400000000000006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7F2-E182-F349-B994-9EFBA99CFF32}">
  <dimension ref="A1:Z87"/>
  <sheetViews>
    <sheetView tabSelected="1" zoomScale="94" workbookViewId="0">
      <selection activeCell="C103" sqref="C103"/>
    </sheetView>
  </sheetViews>
  <sheetFormatPr baseColWidth="10" defaultRowHeight="15.75" x14ac:dyDescent="0.25"/>
  <cols>
    <col min="1" max="1" width="26" customWidth="1"/>
    <col min="2" max="3" width="33.75" customWidth="1"/>
    <col min="4" max="4" width="14.875" customWidth="1"/>
    <col min="5" max="5" width="15.125" customWidth="1"/>
    <col min="6" max="6" width="14.5" customWidth="1"/>
    <col min="7" max="7" width="15.75" customWidth="1"/>
    <col min="8" max="8" width="11.5" customWidth="1"/>
    <col min="9" max="14" width="8.5" customWidth="1"/>
    <col min="15" max="15" width="14.875" customWidth="1"/>
  </cols>
  <sheetData>
    <row r="1" spans="1:26" s="5" customFormat="1" ht="94.5" x14ac:dyDescent="0.25">
      <c r="A1" s="3" t="s">
        <v>201</v>
      </c>
      <c r="B1" s="3" t="s">
        <v>202</v>
      </c>
      <c r="C1" s="3" t="s">
        <v>340</v>
      </c>
      <c r="D1" s="3" t="s">
        <v>100</v>
      </c>
      <c r="E1" s="4" t="s">
        <v>95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99</v>
      </c>
      <c r="K1" s="4" t="s">
        <v>98</v>
      </c>
      <c r="L1" s="4" t="s">
        <v>96</v>
      </c>
      <c r="M1" s="4" t="s">
        <v>347</v>
      </c>
      <c r="N1" s="4" t="s">
        <v>348</v>
      </c>
      <c r="O1" s="4" t="s">
        <v>97</v>
      </c>
      <c r="Q1" s="4" t="s">
        <v>95</v>
      </c>
      <c r="R1" s="4" t="s">
        <v>89</v>
      </c>
      <c r="S1" s="4" t="s">
        <v>87</v>
      </c>
      <c r="T1" s="4" t="s">
        <v>90</v>
      </c>
      <c r="U1" s="4" t="s">
        <v>88</v>
      </c>
      <c r="V1" s="4" t="s">
        <v>345</v>
      </c>
      <c r="W1" s="4" t="s">
        <v>344</v>
      </c>
      <c r="X1" s="4" t="s">
        <v>343</v>
      </c>
      <c r="Y1" s="4" t="s">
        <v>349</v>
      </c>
      <c r="Z1" s="4" t="s">
        <v>350</v>
      </c>
    </row>
    <row r="2" spans="1:26" x14ac:dyDescent="0.25">
      <c r="A2" t="s">
        <v>132</v>
      </c>
      <c r="B2" t="s">
        <v>302</v>
      </c>
      <c r="C2">
        <v>250</v>
      </c>
      <c r="D2" t="s">
        <v>267</v>
      </c>
      <c r="E2">
        <v>65</v>
      </c>
      <c r="F2">
        <v>25</v>
      </c>
      <c r="G2">
        <v>36</v>
      </c>
      <c r="H2">
        <v>705</v>
      </c>
      <c r="I2">
        <v>64</v>
      </c>
      <c r="J2">
        <v>90</v>
      </c>
      <c r="K2">
        <v>690</v>
      </c>
      <c r="L2">
        <v>25</v>
      </c>
      <c r="O2">
        <f>C2/100</f>
        <v>2.5</v>
      </c>
      <c r="Q2">
        <f>E2*O2</f>
        <v>162.5</v>
      </c>
      <c r="R2">
        <f>F2*O2</f>
        <v>62.5</v>
      </c>
      <c r="S2">
        <f>G2*O2</f>
        <v>90</v>
      </c>
      <c r="T2">
        <f>H2*O2</f>
        <v>1762.5</v>
      </c>
      <c r="U2">
        <f>I2*O2</f>
        <v>160</v>
      </c>
      <c r="V2">
        <f>J2*O2</f>
        <v>225</v>
      </c>
      <c r="W2">
        <f>K2*O2</f>
        <v>1725</v>
      </c>
      <c r="X2">
        <f>L2*O2</f>
        <v>62.5</v>
      </c>
      <c r="Y2">
        <f>M2/O2</f>
        <v>0</v>
      </c>
      <c r="Z2">
        <f>N2/O2</f>
        <v>0</v>
      </c>
    </row>
    <row r="3" spans="1:26" x14ac:dyDescent="0.25">
      <c r="A3" t="s">
        <v>133</v>
      </c>
      <c r="B3" t="s">
        <v>303</v>
      </c>
      <c r="C3">
        <v>250</v>
      </c>
      <c r="D3" t="s">
        <v>296</v>
      </c>
      <c r="E3">
        <v>42</v>
      </c>
      <c r="F3">
        <v>32</v>
      </c>
      <c r="G3">
        <v>51</v>
      </c>
      <c r="H3">
        <v>808</v>
      </c>
      <c r="I3">
        <v>83</v>
      </c>
      <c r="J3">
        <v>100</v>
      </c>
      <c r="K3">
        <v>950</v>
      </c>
      <c r="L3">
        <v>3</v>
      </c>
      <c r="O3">
        <f>C3/100</f>
        <v>2.5</v>
      </c>
      <c r="Q3">
        <f t="shared" ref="Q3:Q66" si="0">E3*O3</f>
        <v>105</v>
      </c>
      <c r="R3">
        <f t="shared" ref="R3:R66" si="1">F3*O3</f>
        <v>80</v>
      </c>
      <c r="S3">
        <f t="shared" ref="S3:S66" si="2">G3*O3</f>
        <v>127.5</v>
      </c>
      <c r="T3">
        <f t="shared" ref="T3:T66" si="3">H3*O3</f>
        <v>2020</v>
      </c>
      <c r="U3">
        <f t="shared" ref="U3:U66" si="4">I3*O3</f>
        <v>207.5</v>
      </c>
      <c r="V3">
        <f t="shared" ref="V3:V66" si="5">J3*O3</f>
        <v>250</v>
      </c>
      <c r="W3">
        <f t="shared" ref="W3:W66" si="6">K3*O3</f>
        <v>2375</v>
      </c>
      <c r="X3">
        <f t="shared" ref="X3:X66" si="7">L3*O3</f>
        <v>7.5</v>
      </c>
      <c r="Y3">
        <f t="shared" ref="Y3:Y66" si="8">M3/O3</f>
        <v>0</v>
      </c>
      <c r="Z3">
        <f t="shared" ref="Z3:Z66" si="9">N3/O3</f>
        <v>0</v>
      </c>
    </row>
    <row r="4" spans="1:26" x14ac:dyDescent="0.25">
      <c r="A4" t="s">
        <v>134</v>
      </c>
      <c r="B4" t="s">
        <v>3</v>
      </c>
      <c r="C4">
        <v>125</v>
      </c>
      <c r="D4" t="s">
        <v>109</v>
      </c>
      <c r="E4">
        <v>69</v>
      </c>
      <c r="F4">
        <v>27</v>
      </c>
      <c r="G4">
        <v>41</v>
      </c>
      <c r="H4">
        <v>688</v>
      </c>
      <c r="I4">
        <v>85</v>
      </c>
      <c r="J4">
        <v>90</v>
      </c>
      <c r="K4">
        <v>773</v>
      </c>
      <c r="L4">
        <v>60</v>
      </c>
      <c r="O4">
        <f t="shared" ref="O4:O67" si="10">C4/100</f>
        <v>1.25</v>
      </c>
      <c r="Q4">
        <f t="shared" si="0"/>
        <v>86.25</v>
      </c>
      <c r="R4">
        <f t="shared" si="1"/>
        <v>33.75</v>
      </c>
      <c r="S4">
        <f t="shared" si="2"/>
        <v>51.25</v>
      </c>
      <c r="T4">
        <f t="shared" si="3"/>
        <v>860</v>
      </c>
      <c r="U4">
        <f t="shared" si="4"/>
        <v>106.25</v>
      </c>
      <c r="V4">
        <f t="shared" si="5"/>
        <v>112.5</v>
      </c>
      <c r="W4">
        <f t="shared" si="6"/>
        <v>966.25</v>
      </c>
      <c r="X4">
        <f t="shared" si="7"/>
        <v>75</v>
      </c>
      <c r="Y4">
        <f t="shared" si="8"/>
        <v>0</v>
      </c>
      <c r="Z4">
        <f t="shared" si="9"/>
        <v>0</v>
      </c>
    </row>
    <row r="5" spans="1:26" x14ac:dyDescent="0.25">
      <c r="A5" t="s">
        <v>135</v>
      </c>
      <c r="B5" t="s">
        <v>269</v>
      </c>
      <c r="C5">
        <v>100</v>
      </c>
      <c r="D5" t="s">
        <v>268</v>
      </c>
      <c r="E5">
        <v>73</v>
      </c>
      <c r="F5">
        <v>112</v>
      </c>
      <c r="G5">
        <v>159</v>
      </c>
      <c r="H5">
        <v>2657</v>
      </c>
      <c r="I5">
        <v>203</v>
      </c>
      <c r="J5">
        <v>150</v>
      </c>
      <c r="K5">
        <v>2800</v>
      </c>
      <c r="L5">
        <v>3</v>
      </c>
      <c r="O5">
        <f t="shared" si="10"/>
        <v>1</v>
      </c>
      <c r="Q5">
        <f t="shared" si="0"/>
        <v>73</v>
      </c>
      <c r="R5">
        <f t="shared" si="1"/>
        <v>112</v>
      </c>
      <c r="S5">
        <f t="shared" si="2"/>
        <v>159</v>
      </c>
      <c r="T5">
        <f t="shared" si="3"/>
        <v>2657</v>
      </c>
      <c r="U5">
        <f t="shared" si="4"/>
        <v>203</v>
      </c>
      <c r="V5">
        <f t="shared" si="5"/>
        <v>150</v>
      </c>
      <c r="W5">
        <f t="shared" si="6"/>
        <v>2800</v>
      </c>
      <c r="X5">
        <f t="shared" si="7"/>
        <v>3</v>
      </c>
      <c r="Y5">
        <f t="shared" si="8"/>
        <v>0</v>
      </c>
      <c r="Z5">
        <f t="shared" si="9"/>
        <v>0</v>
      </c>
    </row>
    <row r="6" spans="1:26" x14ac:dyDescent="0.25">
      <c r="A6" t="s">
        <v>136</v>
      </c>
      <c r="B6" t="s">
        <v>292</v>
      </c>
      <c r="C6">
        <v>100</v>
      </c>
      <c r="D6" t="s">
        <v>293</v>
      </c>
      <c r="E6">
        <v>396</v>
      </c>
      <c r="F6">
        <v>136</v>
      </c>
      <c r="G6">
        <v>380</v>
      </c>
      <c r="H6">
        <v>5638</v>
      </c>
      <c r="I6">
        <v>443</v>
      </c>
      <c r="J6">
        <v>140</v>
      </c>
      <c r="K6">
        <v>6473</v>
      </c>
      <c r="L6">
        <v>435</v>
      </c>
      <c r="O6">
        <f t="shared" si="10"/>
        <v>1</v>
      </c>
      <c r="Q6">
        <f t="shared" si="0"/>
        <v>396</v>
      </c>
      <c r="R6">
        <f t="shared" si="1"/>
        <v>136</v>
      </c>
      <c r="S6">
        <f t="shared" si="2"/>
        <v>380</v>
      </c>
      <c r="T6">
        <f t="shared" si="3"/>
        <v>5638</v>
      </c>
      <c r="U6">
        <f t="shared" si="4"/>
        <v>443</v>
      </c>
      <c r="V6">
        <f t="shared" si="5"/>
        <v>140</v>
      </c>
      <c r="W6">
        <f t="shared" si="6"/>
        <v>6473</v>
      </c>
      <c r="X6">
        <f t="shared" si="7"/>
        <v>435</v>
      </c>
      <c r="Y6">
        <f t="shared" si="8"/>
        <v>0</v>
      </c>
      <c r="Z6">
        <f t="shared" si="9"/>
        <v>0</v>
      </c>
    </row>
    <row r="7" spans="1:26" x14ac:dyDescent="0.25">
      <c r="A7" t="s">
        <v>137</v>
      </c>
      <c r="B7" t="s">
        <v>6</v>
      </c>
      <c r="C7">
        <v>20</v>
      </c>
      <c r="D7" t="s">
        <v>219</v>
      </c>
      <c r="E7">
        <v>303</v>
      </c>
      <c r="F7">
        <v>20</v>
      </c>
      <c r="G7">
        <v>31</v>
      </c>
      <c r="H7">
        <v>475</v>
      </c>
      <c r="I7">
        <v>48</v>
      </c>
      <c r="J7">
        <v>80</v>
      </c>
      <c r="K7">
        <v>597</v>
      </c>
      <c r="L7">
        <v>194</v>
      </c>
      <c r="O7">
        <f t="shared" si="10"/>
        <v>0.2</v>
      </c>
      <c r="Q7">
        <f t="shared" si="0"/>
        <v>60.6</v>
      </c>
      <c r="R7">
        <f t="shared" si="1"/>
        <v>4</v>
      </c>
      <c r="S7">
        <f t="shared" si="2"/>
        <v>6.2</v>
      </c>
      <c r="T7">
        <f t="shared" si="3"/>
        <v>95</v>
      </c>
      <c r="U7">
        <f t="shared" si="4"/>
        <v>9.6000000000000014</v>
      </c>
      <c r="V7">
        <f t="shared" si="5"/>
        <v>16</v>
      </c>
      <c r="W7">
        <f t="shared" si="6"/>
        <v>119.4</v>
      </c>
      <c r="X7">
        <f t="shared" si="7"/>
        <v>38.800000000000004</v>
      </c>
      <c r="Y7">
        <f t="shared" si="8"/>
        <v>0</v>
      </c>
      <c r="Z7">
        <f t="shared" si="9"/>
        <v>0</v>
      </c>
    </row>
    <row r="8" spans="1:26" x14ac:dyDescent="0.25">
      <c r="A8" t="s">
        <v>138</v>
      </c>
      <c r="B8" t="s">
        <v>7</v>
      </c>
      <c r="C8">
        <v>100</v>
      </c>
      <c r="D8" t="s">
        <v>115</v>
      </c>
      <c r="E8">
        <v>70</v>
      </c>
      <c r="F8">
        <v>14</v>
      </c>
      <c r="G8">
        <v>5</v>
      </c>
      <c r="H8">
        <v>185</v>
      </c>
      <c r="I8">
        <v>25</v>
      </c>
      <c r="J8">
        <v>230</v>
      </c>
      <c r="K8">
        <v>313</v>
      </c>
      <c r="L8">
        <v>35</v>
      </c>
      <c r="O8">
        <f t="shared" si="10"/>
        <v>1</v>
      </c>
      <c r="Q8">
        <f t="shared" si="0"/>
        <v>70</v>
      </c>
      <c r="R8">
        <f t="shared" si="1"/>
        <v>14</v>
      </c>
      <c r="S8">
        <f t="shared" si="2"/>
        <v>5</v>
      </c>
      <c r="T8">
        <f t="shared" si="3"/>
        <v>185</v>
      </c>
      <c r="U8">
        <f t="shared" si="4"/>
        <v>25</v>
      </c>
      <c r="V8">
        <f t="shared" si="5"/>
        <v>230</v>
      </c>
      <c r="W8">
        <f t="shared" si="6"/>
        <v>313</v>
      </c>
      <c r="X8">
        <f t="shared" si="7"/>
        <v>35</v>
      </c>
      <c r="Y8">
        <f t="shared" si="8"/>
        <v>0</v>
      </c>
      <c r="Z8">
        <f t="shared" si="9"/>
        <v>0</v>
      </c>
    </row>
    <row r="9" spans="1:26" x14ac:dyDescent="0.25">
      <c r="A9" t="s">
        <v>139</v>
      </c>
      <c r="B9" t="s">
        <v>305</v>
      </c>
      <c r="C9">
        <v>195</v>
      </c>
      <c r="D9" t="s">
        <v>110</v>
      </c>
      <c r="E9">
        <v>61</v>
      </c>
      <c r="F9">
        <v>1</v>
      </c>
      <c r="G9">
        <v>3</v>
      </c>
      <c r="H9">
        <v>32</v>
      </c>
      <c r="I9">
        <v>11</v>
      </c>
      <c r="J9">
        <v>300</v>
      </c>
      <c r="K9">
        <v>350</v>
      </c>
      <c r="L9">
        <v>6</v>
      </c>
      <c r="O9">
        <f t="shared" si="10"/>
        <v>1.95</v>
      </c>
      <c r="Q9">
        <f t="shared" si="0"/>
        <v>118.95</v>
      </c>
      <c r="R9">
        <f t="shared" si="1"/>
        <v>1.95</v>
      </c>
      <c r="S9">
        <f t="shared" si="2"/>
        <v>5.85</v>
      </c>
      <c r="T9">
        <f t="shared" si="3"/>
        <v>62.4</v>
      </c>
      <c r="U9">
        <f t="shared" si="4"/>
        <v>21.45</v>
      </c>
      <c r="V9">
        <f t="shared" si="5"/>
        <v>585</v>
      </c>
      <c r="W9">
        <f t="shared" si="6"/>
        <v>682.5</v>
      </c>
      <c r="X9">
        <f t="shared" si="7"/>
        <v>11.7</v>
      </c>
      <c r="Y9">
        <f t="shared" si="8"/>
        <v>0</v>
      </c>
      <c r="Z9">
        <f t="shared" si="9"/>
        <v>0</v>
      </c>
    </row>
    <row r="10" spans="1:26" x14ac:dyDescent="0.25">
      <c r="A10" t="s">
        <v>140</v>
      </c>
      <c r="B10" t="s">
        <v>306</v>
      </c>
      <c r="C10">
        <v>150</v>
      </c>
      <c r="D10" t="s">
        <v>111</v>
      </c>
      <c r="E10">
        <v>41</v>
      </c>
      <c r="F10">
        <v>12</v>
      </c>
      <c r="G10">
        <v>6</v>
      </c>
      <c r="H10">
        <v>177</v>
      </c>
      <c r="I10">
        <v>19</v>
      </c>
      <c r="J10">
        <v>850</v>
      </c>
      <c r="K10">
        <v>950</v>
      </c>
      <c r="L10">
        <v>1</v>
      </c>
      <c r="O10">
        <f t="shared" si="10"/>
        <v>1.5</v>
      </c>
      <c r="Q10">
        <f t="shared" si="0"/>
        <v>61.5</v>
      </c>
      <c r="R10">
        <f t="shared" si="1"/>
        <v>18</v>
      </c>
      <c r="S10">
        <f t="shared" si="2"/>
        <v>9</v>
      </c>
      <c r="T10">
        <f t="shared" si="3"/>
        <v>265.5</v>
      </c>
      <c r="U10">
        <f t="shared" si="4"/>
        <v>28.5</v>
      </c>
      <c r="V10">
        <f t="shared" si="5"/>
        <v>1275</v>
      </c>
      <c r="W10">
        <f t="shared" si="6"/>
        <v>1425</v>
      </c>
      <c r="X10">
        <f t="shared" si="7"/>
        <v>1.5</v>
      </c>
      <c r="Y10">
        <f t="shared" si="8"/>
        <v>0</v>
      </c>
      <c r="Z10">
        <f t="shared" si="9"/>
        <v>0</v>
      </c>
    </row>
    <row r="11" spans="1:26" x14ac:dyDescent="0.25">
      <c r="A11" t="s">
        <v>141</v>
      </c>
      <c r="B11" t="s">
        <v>307</v>
      </c>
      <c r="C11">
        <v>130</v>
      </c>
      <c r="D11" t="s">
        <v>112</v>
      </c>
      <c r="E11">
        <v>43</v>
      </c>
      <c r="F11">
        <v>4</v>
      </c>
      <c r="G11">
        <v>9</v>
      </c>
      <c r="H11">
        <v>88</v>
      </c>
      <c r="I11">
        <v>31</v>
      </c>
      <c r="J11">
        <v>300</v>
      </c>
      <c r="K11">
        <v>450</v>
      </c>
      <c r="L11">
        <v>25</v>
      </c>
      <c r="O11">
        <f t="shared" si="10"/>
        <v>1.3</v>
      </c>
      <c r="Q11">
        <f t="shared" si="0"/>
        <v>55.9</v>
      </c>
      <c r="R11">
        <f t="shared" si="1"/>
        <v>5.2</v>
      </c>
      <c r="S11">
        <f t="shared" si="2"/>
        <v>11.700000000000001</v>
      </c>
      <c r="T11">
        <f t="shared" si="3"/>
        <v>114.4</v>
      </c>
      <c r="U11">
        <f t="shared" si="4"/>
        <v>40.300000000000004</v>
      </c>
      <c r="V11">
        <f t="shared" si="5"/>
        <v>390</v>
      </c>
      <c r="W11">
        <f t="shared" si="6"/>
        <v>585</v>
      </c>
      <c r="X11">
        <f t="shared" si="7"/>
        <v>32.5</v>
      </c>
      <c r="Y11">
        <f t="shared" si="8"/>
        <v>0</v>
      </c>
      <c r="Z11">
        <f t="shared" si="9"/>
        <v>0</v>
      </c>
    </row>
    <row r="12" spans="1:26" x14ac:dyDescent="0.25">
      <c r="A12" t="s">
        <v>142</v>
      </c>
      <c r="B12" t="s">
        <v>308</v>
      </c>
      <c r="C12">
        <v>100</v>
      </c>
      <c r="D12" t="s">
        <v>113</v>
      </c>
      <c r="E12">
        <v>36</v>
      </c>
      <c r="F12">
        <v>11</v>
      </c>
      <c r="G12">
        <v>5</v>
      </c>
      <c r="H12">
        <v>100</v>
      </c>
      <c r="I12">
        <v>84</v>
      </c>
      <c r="J12">
        <v>170</v>
      </c>
      <c r="K12">
        <v>253</v>
      </c>
      <c r="L12">
        <v>91</v>
      </c>
      <c r="O12">
        <f t="shared" si="10"/>
        <v>1</v>
      </c>
      <c r="Q12">
        <f t="shared" si="0"/>
        <v>36</v>
      </c>
      <c r="R12">
        <f t="shared" si="1"/>
        <v>11</v>
      </c>
      <c r="S12">
        <f t="shared" si="2"/>
        <v>5</v>
      </c>
      <c r="T12">
        <f t="shared" si="3"/>
        <v>100</v>
      </c>
      <c r="U12">
        <f t="shared" si="4"/>
        <v>84</v>
      </c>
      <c r="V12">
        <f t="shared" si="5"/>
        <v>170</v>
      </c>
      <c r="W12">
        <f t="shared" si="6"/>
        <v>253</v>
      </c>
      <c r="X12">
        <f t="shared" si="7"/>
        <v>91</v>
      </c>
      <c r="Y12">
        <f t="shared" si="8"/>
        <v>0</v>
      </c>
      <c r="Z12">
        <f t="shared" si="9"/>
        <v>0</v>
      </c>
    </row>
    <row r="13" spans="1:26" x14ac:dyDescent="0.25">
      <c r="A13" t="s">
        <v>143</v>
      </c>
      <c r="B13" t="s">
        <v>332</v>
      </c>
      <c r="C13">
        <v>100</v>
      </c>
      <c r="D13" t="s">
        <v>114</v>
      </c>
      <c r="E13">
        <v>38</v>
      </c>
      <c r="F13">
        <v>3</v>
      </c>
      <c r="G13">
        <v>10</v>
      </c>
      <c r="H13">
        <v>90</v>
      </c>
      <c r="I13">
        <v>15</v>
      </c>
      <c r="J13">
        <v>150</v>
      </c>
      <c r="K13">
        <v>317</v>
      </c>
      <c r="L13">
        <v>42</v>
      </c>
      <c r="O13">
        <f t="shared" si="10"/>
        <v>1</v>
      </c>
      <c r="Q13">
        <f t="shared" si="0"/>
        <v>38</v>
      </c>
      <c r="R13">
        <f t="shared" si="1"/>
        <v>3</v>
      </c>
      <c r="S13">
        <f t="shared" si="2"/>
        <v>10</v>
      </c>
      <c r="T13">
        <f t="shared" si="3"/>
        <v>90</v>
      </c>
      <c r="U13">
        <f t="shared" si="4"/>
        <v>15</v>
      </c>
      <c r="V13">
        <f t="shared" si="5"/>
        <v>150</v>
      </c>
      <c r="W13">
        <f t="shared" si="6"/>
        <v>317</v>
      </c>
      <c r="X13">
        <f t="shared" si="7"/>
        <v>42</v>
      </c>
      <c r="Y13">
        <f t="shared" si="8"/>
        <v>0</v>
      </c>
      <c r="Z13">
        <f t="shared" si="9"/>
        <v>0</v>
      </c>
    </row>
    <row r="14" spans="1:26" x14ac:dyDescent="0.25">
      <c r="A14" t="s">
        <v>144</v>
      </c>
      <c r="B14" t="s">
        <v>309</v>
      </c>
      <c r="C14">
        <f>552/4</f>
        <v>138</v>
      </c>
      <c r="D14" t="s">
        <v>220</v>
      </c>
      <c r="E14">
        <v>55</v>
      </c>
      <c r="F14">
        <v>6</v>
      </c>
      <c r="G14">
        <v>14</v>
      </c>
      <c r="H14">
        <v>133</v>
      </c>
      <c r="I14">
        <v>47</v>
      </c>
      <c r="J14">
        <v>550</v>
      </c>
      <c r="K14">
        <v>783</v>
      </c>
      <c r="L14">
        <v>20</v>
      </c>
      <c r="O14">
        <f t="shared" si="10"/>
        <v>1.38</v>
      </c>
      <c r="Q14">
        <f t="shared" si="0"/>
        <v>75.899999999999991</v>
      </c>
      <c r="R14">
        <f t="shared" si="1"/>
        <v>8.2799999999999994</v>
      </c>
      <c r="S14">
        <f t="shared" si="2"/>
        <v>19.32</v>
      </c>
      <c r="T14">
        <f t="shared" si="3"/>
        <v>183.54</v>
      </c>
      <c r="U14">
        <f t="shared" si="4"/>
        <v>64.86</v>
      </c>
      <c r="V14">
        <f t="shared" si="5"/>
        <v>758.99999999999989</v>
      </c>
      <c r="W14">
        <f t="shared" si="6"/>
        <v>1080.54</v>
      </c>
      <c r="X14">
        <f t="shared" si="7"/>
        <v>27.599999999999998</v>
      </c>
      <c r="Y14">
        <f t="shared" si="8"/>
        <v>0</v>
      </c>
      <c r="Z14">
        <f t="shared" si="9"/>
        <v>0</v>
      </c>
    </row>
    <row r="15" spans="1:26" x14ac:dyDescent="0.25">
      <c r="A15" t="s">
        <v>145</v>
      </c>
      <c r="B15" t="s">
        <v>14</v>
      </c>
      <c r="C15">
        <v>100</v>
      </c>
      <c r="D15" t="s">
        <v>101</v>
      </c>
      <c r="E15">
        <v>32</v>
      </c>
      <c r="F15">
        <v>8</v>
      </c>
      <c r="G15">
        <v>17</v>
      </c>
      <c r="H15">
        <v>141</v>
      </c>
      <c r="I15">
        <v>38</v>
      </c>
      <c r="J15">
        <v>510</v>
      </c>
      <c r="K15">
        <v>793</v>
      </c>
      <c r="L15">
        <v>101</v>
      </c>
      <c r="O15">
        <f t="shared" si="10"/>
        <v>1</v>
      </c>
      <c r="Q15">
        <f t="shared" si="0"/>
        <v>32</v>
      </c>
      <c r="R15">
        <f t="shared" si="1"/>
        <v>8</v>
      </c>
      <c r="S15">
        <f t="shared" si="2"/>
        <v>17</v>
      </c>
      <c r="T15">
        <f t="shared" si="3"/>
        <v>141</v>
      </c>
      <c r="U15">
        <f t="shared" si="4"/>
        <v>38</v>
      </c>
      <c r="V15">
        <f t="shared" si="5"/>
        <v>510</v>
      </c>
      <c r="W15">
        <f t="shared" si="6"/>
        <v>793</v>
      </c>
      <c r="X15">
        <f t="shared" si="7"/>
        <v>101</v>
      </c>
      <c r="Y15">
        <f t="shared" si="8"/>
        <v>0</v>
      </c>
      <c r="Z15">
        <f t="shared" si="9"/>
        <v>0</v>
      </c>
    </row>
    <row r="16" spans="1:26" x14ac:dyDescent="0.25">
      <c r="A16" t="s">
        <v>146</v>
      </c>
      <c r="B16" t="s">
        <v>15</v>
      </c>
      <c r="C16">
        <v>100</v>
      </c>
      <c r="D16" t="s">
        <v>102</v>
      </c>
      <c r="E16">
        <v>36</v>
      </c>
      <c r="F16">
        <v>15</v>
      </c>
      <c r="G16">
        <v>15</v>
      </c>
      <c r="H16">
        <v>245</v>
      </c>
      <c r="I16">
        <v>61</v>
      </c>
      <c r="J16">
        <v>400</v>
      </c>
      <c r="K16">
        <v>650</v>
      </c>
      <c r="L16">
        <v>256</v>
      </c>
      <c r="O16">
        <f t="shared" si="10"/>
        <v>1</v>
      </c>
      <c r="Q16">
        <f t="shared" si="0"/>
        <v>36</v>
      </c>
      <c r="R16">
        <f t="shared" si="1"/>
        <v>15</v>
      </c>
      <c r="S16">
        <f t="shared" si="2"/>
        <v>15</v>
      </c>
      <c r="T16">
        <f t="shared" si="3"/>
        <v>245</v>
      </c>
      <c r="U16">
        <f t="shared" si="4"/>
        <v>61</v>
      </c>
      <c r="V16">
        <f t="shared" si="5"/>
        <v>400</v>
      </c>
      <c r="W16">
        <f t="shared" si="6"/>
        <v>650</v>
      </c>
      <c r="X16">
        <f t="shared" si="7"/>
        <v>256</v>
      </c>
      <c r="Y16">
        <f t="shared" si="8"/>
        <v>0</v>
      </c>
      <c r="Z16">
        <f t="shared" si="9"/>
        <v>0</v>
      </c>
    </row>
    <row r="17" spans="1:26" x14ac:dyDescent="0.25">
      <c r="A17" t="s">
        <v>147</v>
      </c>
      <c r="B17" t="s">
        <v>222</v>
      </c>
      <c r="C17">
        <v>100</v>
      </c>
      <c r="D17" t="s">
        <v>221</v>
      </c>
      <c r="E17">
        <v>45</v>
      </c>
      <c r="F17">
        <v>4</v>
      </c>
      <c r="G17">
        <v>0</v>
      </c>
      <c r="H17">
        <v>42</v>
      </c>
      <c r="I17">
        <v>13</v>
      </c>
      <c r="J17">
        <v>440</v>
      </c>
      <c r="K17">
        <v>440</v>
      </c>
      <c r="L17">
        <v>28</v>
      </c>
      <c r="O17">
        <f t="shared" si="10"/>
        <v>1</v>
      </c>
      <c r="Q17">
        <f t="shared" si="0"/>
        <v>45</v>
      </c>
      <c r="R17">
        <f t="shared" si="1"/>
        <v>4</v>
      </c>
      <c r="S17">
        <f t="shared" si="2"/>
        <v>0</v>
      </c>
      <c r="T17">
        <f t="shared" si="3"/>
        <v>42</v>
      </c>
      <c r="U17">
        <f t="shared" si="4"/>
        <v>13</v>
      </c>
      <c r="V17">
        <f t="shared" si="5"/>
        <v>440</v>
      </c>
      <c r="W17">
        <f t="shared" si="6"/>
        <v>440</v>
      </c>
      <c r="X17">
        <f t="shared" si="7"/>
        <v>28</v>
      </c>
      <c r="Y17">
        <f t="shared" si="8"/>
        <v>0</v>
      </c>
      <c r="Z17">
        <f t="shared" si="9"/>
        <v>0</v>
      </c>
    </row>
    <row r="18" spans="1:26" x14ac:dyDescent="0.25">
      <c r="A18" t="s">
        <v>148</v>
      </c>
      <c r="B18" t="s">
        <v>17</v>
      </c>
      <c r="C18">
        <v>100</v>
      </c>
      <c r="D18" t="s">
        <v>103</v>
      </c>
      <c r="E18">
        <v>56</v>
      </c>
      <c r="F18">
        <v>2</v>
      </c>
      <c r="G18">
        <v>7</v>
      </c>
      <c r="H18">
        <v>63</v>
      </c>
      <c r="I18">
        <v>24</v>
      </c>
      <c r="J18">
        <v>220</v>
      </c>
      <c r="K18">
        <v>337</v>
      </c>
      <c r="L18">
        <v>33</v>
      </c>
      <c r="O18">
        <f t="shared" si="10"/>
        <v>1</v>
      </c>
      <c r="Q18">
        <f t="shared" si="0"/>
        <v>56</v>
      </c>
      <c r="R18">
        <f t="shared" si="1"/>
        <v>2</v>
      </c>
      <c r="S18">
        <f t="shared" si="2"/>
        <v>7</v>
      </c>
      <c r="T18">
        <f t="shared" si="3"/>
        <v>63</v>
      </c>
      <c r="U18">
        <f t="shared" si="4"/>
        <v>24</v>
      </c>
      <c r="V18">
        <f t="shared" si="5"/>
        <v>220</v>
      </c>
      <c r="W18">
        <f t="shared" si="6"/>
        <v>337</v>
      </c>
      <c r="X18">
        <f t="shared" si="7"/>
        <v>33</v>
      </c>
      <c r="Y18">
        <f t="shared" si="8"/>
        <v>0</v>
      </c>
      <c r="Z18">
        <f t="shared" si="9"/>
        <v>0</v>
      </c>
    </row>
    <row r="19" spans="1:26" x14ac:dyDescent="0.25">
      <c r="A19" t="s">
        <v>149</v>
      </c>
      <c r="B19" t="s">
        <v>333</v>
      </c>
      <c r="C19">
        <v>100</v>
      </c>
      <c r="D19" t="s">
        <v>104</v>
      </c>
      <c r="E19">
        <v>59</v>
      </c>
      <c r="F19">
        <v>0</v>
      </c>
      <c r="G19">
        <v>12</v>
      </c>
      <c r="H19">
        <v>86</v>
      </c>
      <c r="I19">
        <v>30</v>
      </c>
      <c r="J19">
        <v>700</v>
      </c>
      <c r="K19">
        <v>900</v>
      </c>
      <c r="L19">
        <v>67</v>
      </c>
      <c r="O19">
        <f t="shared" si="10"/>
        <v>1</v>
      </c>
      <c r="Q19">
        <f t="shared" si="0"/>
        <v>59</v>
      </c>
      <c r="R19">
        <f t="shared" si="1"/>
        <v>0</v>
      </c>
      <c r="S19">
        <f t="shared" si="2"/>
        <v>12</v>
      </c>
      <c r="T19">
        <f t="shared" si="3"/>
        <v>86</v>
      </c>
      <c r="U19">
        <f t="shared" si="4"/>
        <v>30</v>
      </c>
      <c r="V19">
        <f t="shared" si="5"/>
        <v>700</v>
      </c>
      <c r="W19">
        <f t="shared" si="6"/>
        <v>900</v>
      </c>
      <c r="X19">
        <f t="shared" si="7"/>
        <v>67</v>
      </c>
      <c r="Y19">
        <f t="shared" si="8"/>
        <v>0</v>
      </c>
      <c r="Z19">
        <f t="shared" si="9"/>
        <v>0</v>
      </c>
    </row>
    <row r="20" spans="1:26" x14ac:dyDescent="0.25">
      <c r="A20" t="s">
        <v>150</v>
      </c>
      <c r="B20" t="s">
        <v>19</v>
      </c>
      <c r="C20">
        <v>50</v>
      </c>
      <c r="D20" t="s">
        <v>116</v>
      </c>
      <c r="E20">
        <v>60</v>
      </c>
      <c r="F20">
        <v>3</v>
      </c>
      <c r="G20">
        <v>9</v>
      </c>
      <c r="H20">
        <v>36</v>
      </c>
      <c r="I20">
        <v>22</v>
      </c>
      <c r="J20">
        <v>270</v>
      </c>
      <c r="K20">
        <v>420</v>
      </c>
      <c r="L20">
        <v>46</v>
      </c>
      <c r="O20">
        <f t="shared" si="10"/>
        <v>0.5</v>
      </c>
      <c r="Q20">
        <f t="shared" si="0"/>
        <v>30</v>
      </c>
      <c r="R20">
        <f t="shared" si="1"/>
        <v>1.5</v>
      </c>
      <c r="S20">
        <f t="shared" si="2"/>
        <v>4.5</v>
      </c>
      <c r="T20">
        <f t="shared" si="3"/>
        <v>18</v>
      </c>
      <c r="U20">
        <f t="shared" si="4"/>
        <v>11</v>
      </c>
      <c r="V20">
        <f t="shared" si="5"/>
        <v>135</v>
      </c>
      <c r="W20">
        <f t="shared" si="6"/>
        <v>210</v>
      </c>
      <c r="X20">
        <f t="shared" si="7"/>
        <v>23</v>
      </c>
      <c r="Y20">
        <f t="shared" si="8"/>
        <v>0</v>
      </c>
      <c r="Z20">
        <f t="shared" si="9"/>
        <v>0</v>
      </c>
    </row>
    <row r="21" spans="1:26" x14ac:dyDescent="0.25">
      <c r="A21" t="s">
        <v>151</v>
      </c>
      <c r="B21" t="s">
        <v>334</v>
      </c>
      <c r="C21">
        <v>120</v>
      </c>
      <c r="D21" t="s">
        <v>105</v>
      </c>
      <c r="E21">
        <v>90</v>
      </c>
      <c r="F21">
        <v>3</v>
      </c>
      <c r="G21">
        <v>23</v>
      </c>
      <c r="H21">
        <v>136</v>
      </c>
      <c r="I21">
        <v>54</v>
      </c>
      <c r="J21">
        <v>650</v>
      </c>
      <c r="K21">
        <v>1033</v>
      </c>
      <c r="L21">
        <v>26</v>
      </c>
      <c r="O21">
        <f t="shared" si="10"/>
        <v>1.2</v>
      </c>
      <c r="Q21">
        <f t="shared" si="0"/>
        <v>108</v>
      </c>
      <c r="R21">
        <f t="shared" si="1"/>
        <v>3.5999999999999996</v>
      </c>
      <c r="S21">
        <f t="shared" si="2"/>
        <v>27.599999999999998</v>
      </c>
      <c r="T21">
        <f t="shared" si="3"/>
        <v>163.19999999999999</v>
      </c>
      <c r="U21">
        <f t="shared" si="4"/>
        <v>64.8</v>
      </c>
      <c r="V21">
        <f t="shared" si="5"/>
        <v>780</v>
      </c>
      <c r="W21">
        <f t="shared" si="6"/>
        <v>1239.5999999999999</v>
      </c>
      <c r="X21">
        <f t="shared" si="7"/>
        <v>31.2</v>
      </c>
      <c r="Y21">
        <f t="shared" si="8"/>
        <v>0</v>
      </c>
      <c r="Z21">
        <f t="shared" si="9"/>
        <v>0</v>
      </c>
    </row>
    <row r="22" spans="1:26" x14ac:dyDescent="0.25">
      <c r="A22" t="s">
        <v>152</v>
      </c>
      <c r="B22" t="s">
        <v>335</v>
      </c>
      <c r="C22">
        <v>170</v>
      </c>
      <c r="D22" t="s">
        <v>106</v>
      </c>
      <c r="E22">
        <v>17</v>
      </c>
      <c r="F22">
        <v>1</v>
      </c>
      <c r="G22">
        <v>8</v>
      </c>
      <c r="H22">
        <v>424</v>
      </c>
      <c r="I22">
        <v>23</v>
      </c>
      <c r="J22">
        <v>530</v>
      </c>
      <c r="K22">
        <v>663</v>
      </c>
      <c r="L22">
        <v>9</v>
      </c>
      <c r="O22">
        <f t="shared" si="10"/>
        <v>1.7</v>
      </c>
      <c r="Q22">
        <f t="shared" si="0"/>
        <v>28.9</v>
      </c>
      <c r="R22">
        <f t="shared" si="1"/>
        <v>1.7</v>
      </c>
      <c r="S22">
        <f t="shared" si="2"/>
        <v>13.6</v>
      </c>
      <c r="T22">
        <f t="shared" si="3"/>
        <v>720.8</v>
      </c>
      <c r="U22">
        <f t="shared" si="4"/>
        <v>39.1</v>
      </c>
      <c r="V22">
        <f t="shared" si="5"/>
        <v>901</v>
      </c>
      <c r="W22">
        <f t="shared" si="6"/>
        <v>1127.0999999999999</v>
      </c>
      <c r="X22">
        <f t="shared" si="7"/>
        <v>15.299999999999999</v>
      </c>
      <c r="Y22">
        <f t="shared" si="8"/>
        <v>0</v>
      </c>
      <c r="Z22">
        <f t="shared" si="9"/>
        <v>0</v>
      </c>
    </row>
    <row r="23" spans="1:26" x14ac:dyDescent="0.25">
      <c r="A23" t="s">
        <v>153</v>
      </c>
      <c r="B23" t="s">
        <v>336</v>
      </c>
      <c r="C23">
        <v>150</v>
      </c>
      <c r="D23" t="s">
        <v>107</v>
      </c>
      <c r="E23">
        <v>60</v>
      </c>
      <c r="F23">
        <v>23</v>
      </c>
      <c r="G23">
        <v>17</v>
      </c>
      <c r="H23">
        <v>589</v>
      </c>
      <c r="I23">
        <v>56</v>
      </c>
      <c r="J23">
        <v>725</v>
      </c>
      <c r="K23">
        <v>1008</v>
      </c>
      <c r="L23">
        <v>27</v>
      </c>
      <c r="O23">
        <f t="shared" si="10"/>
        <v>1.5</v>
      </c>
      <c r="Q23">
        <f t="shared" si="0"/>
        <v>90</v>
      </c>
      <c r="R23">
        <f t="shared" si="1"/>
        <v>34.5</v>
      </c>
      <c r="S23">
        <f t="shared" si="2"/>
        <v>25.5</v>
      </c>
      <c r="T23">
        <f t="shared" si="3"/>
        <v>883.5</v>
      </c>
      <c r="U23">
        <f t="shared" si="4"/>
        <v>84</v>
      </c>
      <c r="V23">
        <f t="shared" si="5"/>
        <v>1087.5</v>
      </c>
      <c r="W23">
        <f t="shared" si="6"/>
        <v>1512</v>
      </c>
      <c r="X23">
        <f t="shared" si="7"/>
        <v>40.5</v>
      </c>
      <c r="Y23">
        <f t="shared" si="8"/>
        <v>0</v>
      </c>
      <c r="Z23">
        <f t="shared" si="9"/>
        <v>0</v>
      </c>
    </row>
    <row r="24" spans="1:26" x14ac:dyDescent="0.25">
      <c r="A24" t="s">
        <v>154</v>
      </c>
      <c r="B24" t="s">
        <v>23</v>
      </c>
      <c r="C24">
        <v>125</v>
      </c>
      <c r="D24" t="s">
        <v>108</v>
      </c>
      <c r="E24">
        <v>12</v>
      </c>
      <c r="F24">
        <v>4</v>
      </c>
      <c r="G24">
        <v>4</v>
      </c>
      <c r="H24">
        <v>236</v>
      </c>
      <c r="I24">
        <v>29</v>
      </c>
      <c r="J24">
        <v>200</v>
      </c>
      <c r="K24">
        <v>267</v>
      </c>
      <c r="L24">
        <v>42</v>
      </c>
      <c r="O24">
        <f t="shared" si="10"/>
        <v>1.25</v>
      </c>
      <c r="Q24">
        <f t="shared" si="0"/>
        <v>15</v>
      </c>
      <c r="R24">
        <f t="shared" si="1"/>
        <v>5</v>
      </c>
      <c r="S24">
        <f t="shared" si="2"/>
        <v>5</v>
      </c>
      <c r="T24">
        <f t="shared" si="3"/>
        <v>295</v>
      </c>
      <c r="U24">
        <f t="shared" si="4"/>
        <v>36.25</v>
      </c>
      <c r="V24">
        <f t="shared" si="5"/>
        <v>250</v>
      </c>
      <c r="W24">
        <f t="shared" si="6"/>
        <v>333.75</v>
      </c>
      <c r="X24">
        <f t="shared" si="7"/>
        <v>52.5</v>
      </c>
      <c r="Y24">
        <f t="shared" si="8"/>
        <v>0</v>
      </c>
      <c r="Z24">
        <f t="shared" si="9"/>
        <v>0</v>
      </c>
    </row>
    <row r="25" spans="1:26" x14ac:dyDescent="0.25">
      <c r="A25" t="s">
        <v>158</v>
      </c>
      <c r="B25" t="s">
        <v>285</v>
      </c>
      <c r="C25">
        <v>125</v>
      </c>
      <c r="D25" t="s">
        <v>284</v>
      </c>
      <c r="E25">
        <v>66</v>
      </c>
      <c r="F25">
        <v>12</v>
      </c>
      <c r="G25">
        <v>13</v>
      </c>
      <c r="H25">
        <v>186</v>
      </c>
      <c r="I25">
        <v>62</v>
      </c>
      <c r="J25">
        <v>311</v>
      </c>
      <c r="K25">
        <v>528</v>
      </c>
      <c r="L25">
        <v>74</v>
      </c>
      <c r="O25">
        <f t="shared" si="10"/>
        <v>1.25</v>
      </c>
      <c r="Q25">
        <f t="shared" si="0"/>
        <v>82.5</v>
      </c>
      <c r="R25">
        <f t="shared" si="1"/>
        <v>15</v>
      </c>
      <c r="S25">
        <f t="shared" si="2"/>
        <v>16.25</v>
      </c>
      <c r="T25">
        <f t="shared" si="3"/>
        <v>232.5</v>
      </c>
      <c r="U25">
        <f t="shared" si="4"/>
        <v>77.5</v>
      </c>
      <c r="V25">
        <f t="shared" si="5"/>
        <v>388.75</v>
      </c>
      <c r="W25">
        <f t="shared" si="6"/>
        <v>660</v>
      </c>
      <c r="X25">
        <f t="shared" si="7"/>
        <v>92.5</v>
      </c>
      <c r="Y25">
        <f t="shared" si="8"/>
        <v>0</v>
      </c>
      <c r="Z25">
        <f t="shared" si="9"/>
        <v>0</v>
      </c>
    </row>
    <row r="26" spans="1:26" x14ac:dyDescent="0.25">
      <c r="A26" t="s">
        <v>279</v>
      </c>
      <c r="B26" t="s">
        <v>280</v>
      </c>
      <c r="C26">
        <v>125</v>
      </c>
      <c r="D26" t="s">
        <v>281</v>
      </c>
      <c r="E26">
        <v>41</v>
      </c>
      <c r="F26">
        <v>19</v>
      </c>
      <c r="G26">
        <v>8</v>
      </c>
      <c r="H26">
        <v>212</v>
      </c>
      <c r="I26">
        <v>29</v>
      </c>
      <c r="J26">
        <v>153</v>
      </c>
      <c r="K26">
        <v>286</v>
      </c>
      <c r="L26">
        <v>32</v>
      </c>
      <c r="O26">
        <f t="shared" si="10"/>
        <v>1.25</v>
      </c>
      <c r="Q26">
        <f t="shared" si="0"/>
        <v>51.25</v>
      </c>
      <c r="R26">
        <f t="shared" si="1"/>
        <v>23.75</v>
      </c>
      <c r="S26">
        <f t="shared" si="2"/>
        <v>10</v>
      </c>
      <c r="T26">
        <f t="shared" si="3"/>
        <v>265</v>
      </c>
      <c r="U26">
        <f t="shared" si="4"/>
        <v>36.25</v>
      </c>
      <c r="V26">
        <f t="shared" si="5"/>
        <v>191.25</v>
      </c>
      <c r="W26">
        <f t="shared" si="6"/>
        <v>357.5</v>
      </c>
      <c r="X26">
        <f t="shared" si="7"/>
        <v>40</v>
      </c>
      <c r="Y26">
        <f t="shared" si="8"/>
        <v>0</v>
      </c>
      <c r="Z26">
        <f t="shared" si="9"/>
        <v>0</v>
      </c>
    </row>
    <row r="27" spans="1:26" x14ac:dyDescent="0.25">
      <c r="A27" t="s">
        <v>155</v>
      </c>
      <c r="B27" t="s">
        <v>117</v>
      </c>
      <c r="C27">
        <v>125</v>
      </c>
      <c r="D27" t="s">
        <v>118</v>
      </c>
      <c r="E27">
        <v>28</v>
      </c>
      <c r="F27">
        <v>64</v>
      </c>
      <c r="G27">
        <v>45</v>
      </c>
      <c r="H27">
        <v>807</v>
      </c>
      <c r="I27">
        <v>197</v>
      </c>
      <c r="J27">
        <v>843</v>
      </c>
      <c r="K27">
        <v>1593</v>
      </c>
      <c r="L27">
        <v>88</v>
      </c>
      <c r="O27">
        <f t="shared" si="10"/>
        <v>1.25</v>
      </c>
      <c r="Q27">
        <f t="shared" si="0"/>
        <v>35</v>
      </c>
      <c r="R27">
        <f t="shared" si="1"/>
        <v>80</v>
      </c>
      <c r="S27">
        <f t="shared" si="2"/>
        <v>56.25</v>
      </c>
      <c r="T27">
        <f t="shared" si="3"/>
        <v>1008.75</v>
      </c>
      <c r="U27">
        <f t="shared" si="4"/>
        <v>246.25</v>
      </c>
      <c r="V27">
        <f t="shared" si="5"/>
        <v>1053.75</v>
      </c>
      <c r="W27">
        <f t="shared" si="6"/>
        <v>1991.25</v>
      </c>
      <c r="X27">
        <f t="shared" si="7"/>
        <v>110</v>
      </c>
      <c r="Y27">
        <f t="shared" si="8"/>
        <v>0</v>
      </c>
      <c r="Z27">
        <f t="shared" si="9"/>
        <v>0</v>
      </c>
    </row>
    <row r="28" spans="1:26" x14ac:dyDescent="0.25">
      <c r="A28" t="s">
        <v>156</v>
      </c>
      <c r="B28" t="s">
        <v>119</v>
      </c>
      <c r="C28">
        <v>125</v>
      </c>
      <c r="D28" t="s">
        <v>120</v>
      </c>
      <c r="E28">
        <v>22</v>
      </c>
      <c r="F28">
        <v>34</v>
      </c>
      <c r="G28">
        <v>37</v>
      </c>
      <c r="H28">
        <v>401</v>
      </c>
      <c r="I28">
        <v>108</v>
      </c>
      <c r="J28">
        <v>506</v>
      </c>
      <c r="K28">
        <v>1123</v>
      </c>
      <c r="L28">
        <v>127</v>
      </c>
      <c r="O28">
        <f t="shared" si="10"/>
        <v>1.25</v>
      </c>
      <c r="Q28">
        <f t="shared" si="0"/>
        <v>27.5</v>
      </c>
      <c r="R28">
        <f t="shared" si="1"/>
        <v>42.5</v>
      </c>
      <c r="S28">
        <f t="shared" si="2"/>
        <v>46.25</v>
      </c>
      <c r="T28">
        <f t="shared" si="3"/>
        <v>501.25</v>
      </c>
      <c r="U28">
        <f t="shared" si="4"/>
        <v>135</v>
      </c>
      <c r="V28">
        <f t="shared" si="5"/>
        <v>632.5</v>
      </c>
      <c r="W28">
        <f t="shared" si="6"/>
        <v>1403.75</v>
      </c>
      <c r="X28">
        <f t="shared" si="7"/>
        <v>158.75</v>
      </c>
      <c r="Y28">
        <f t="shared" si="8"/>
        <v>0</v>
      </c>
      <c r="Z28">
        <f t="shared" si="9"/>
        <v>0</v>
      </c>
    </row>
    <row r="29" spans="1:26" x14ac:dyDescent="0.25">
      <c r="A29" t="s">
        <v>157</v>
      </c>
      <c r="B29" t="s">
        <v>122</v>
      </c>
      <c r="C29">
        <v>60</v>
      </c>
      <c r="D29" t="s">
        <v>121</v>
      </c>
      <c r="E29">
        <v>33</v>
      </c>
      <c r="F29">
        <v>13</v>
      </c>
      <c r="G29">
        <v>10</v>
      </c>
      <c r="H29">
        <v>208</v>
      </c>
      <c r="I29">
        <v>31</v>
      </c>
      <c r="J29">
        <v>580</v>
      </c>
      <c r="K29">
        <v>747</v>
      </c>
      <c r="L29">
        <v>12</v>
      </c>
      <c r="O29">
        <f t="shared" si="10"/>
        <v>0.6</v>
      </c>
      <c r="Q29">
        <f t="shared" si="0"/>
        <v>19.8</v>
      </c>
      <c r="R29">
        <f t="shared" si="1"/>
        <v>7.8</v>
      </c>
      <c r="S29">
        <f t="shared" si="2"/>
        <v>6</v>
      </c>
      <c r="T29">
        <f t="shared" si="3"/>
        <v>124.8</v>
      </c>
      <c r="U29">
        <f t="shared" si="4"/>
        <v>18.599999999999998</v>
      </c>
      <c r="V29">
        <f t="shared" si="5"/>
        <v>348</v>
      </c>
      <c r="W29">
        <f t="shared" si="6"/>
        <v>448.2</v>
      </c>
      <c r="X29">
        <f t="shared" si="7"/>
        <v>7.1999999999999993</v>
      </c>
      <c r="Y29">
        <f t="shared" si="8"/>
        <v>0</v>
      </c>
      <c r="Z29">
        <f t="shared" si="9"/>
        <v>0</v>
      </c>
    </row>
    <row r="30" spans="1:26" x14ac:dyDescent="0.25">
      <c r="A30" t="s">
        <v>159</v>
      </c>
      <c r="B30" t="s">
        <v>283</v>
      </c>
      <c r="C30">
        <v>125</v>
      </c>
      <c r="D30" t="s">
        <v>282</v>
      </c>
      <c r="E30">
        <v>25</v>
      </c>
      <c r="F30">
        <v>22</v>
      </c>
      <c r="G30">
        <v>24</v>
      </c>
      <c r="H30">
        <v>182</v>
      </c>
      <c r="I30">
        <v>50</v>
      </c>
      <c r="J30">
        <v>576</v>
      </c>
      <c r="K30">
        <v>976</v>
      </c>
      <c r="L30">
        <v>102</v>
      </c>
      <c r="O30">
        <f t="shared" si="10"/>
        <v>1.25</v>
      </c>
      <c r="Q30">
        <f t="shared" si="0"/>
        <v>31.25</v>
      </c>
      <c r="R30">
        <f t="shared" si="1"/>
        <v>27.5</v>
      </c>
      <c r="S30">
        <f t="shared" si="2"/>
        <v>30</v>
      </c>
      <c r="T30">
        <f t="shared" si="3"/>
        <v>227.5</v>
      </c>
      <c r="U30">
        <f t="shared" si="4"/>
        <v>62.5</v>
      </c>
      <c r="V30">
        <f t="shared" si="5"/>
        <v>720</v>
      </c>
      <c r="W30">
        <f t="shared" si="6"/>
        <v>1220</v>
      </c>
      <c r="X30">
        <f t="shared" si="7"/>
        <v>127.5</v>
      </c>
      <c r="Y30">
        <f t="shared" si="8"/>
        <v>0</v>
      </c>
      <c r="Z30">
        <f t="shared" si="9"/>
        <v>0</v>
      </c>
    </row>
    <row r="31" spans="1:26" x14ac:dyDescent="0.25">
      <c r="A31" t="s">
        <v>160</v>
      </c>
      <c r="B31" t="s">
        <v>123</v>
      </c>
      <c r="C31">
        <v>100</v>
      </c>
      <c r="D31" t="s">
        <v>124</v>
      </c>
      <c r="E31">
        <v>85</v>
      </c>
      <c r="F31">
        <v>119</v>
      </c>
      <c r="G31">
        <v>92</v>
      </c>
      <c r="H31">
        <v>911</v>
      </c>
      <c r="I31">
        <v>156</v>
      </c>
      <c r="J31">
        <v>2088</v>
      </c>
      <c r="K31">
        <v>3621</v>
      </c>
      <c r="L31">
        <v>45</v>
      </c>
      <c r="O31">
        <f t="shared" si="10"/>
        <v>1</v>
      </c>
      <c r="Q31">
        <f t="shared" si="0"/>
        <v>85</v>
      </c>
      <c r="R31">
        <f t="shared" si="1"/>
        <v>119</v>
      </c>
      <c r="S31">
        <f t="shared" si="2"/>
        <v>92</v>
      </c>
      <c r="T31">
        <f t="shared" si="3"/>
        <v>911</v>
      </c>
      <c r="U31">
        <f t="shared" si="4"/>
        <v>156</v>
      </c>
      <c r="V31">
        <f t="shared" si="5"/>
        <v>2088</v>
      </c>
      <c r="W31">
        <f t="shared" si="6"/>
        <v>3621</v>
      </c>
      <c r="X31">
        <f t="shared" si="7"/>
        <v>45</v>
      </c>
      <c r="Y31">
        <f t="shared" si="8"/>
        <v>0</v>
      </c>
      <c r="Z31">
        <f t="shared" si="9"/>
        <v>0</v>
      </c>
    </row>
    <row r="32" spans="1:26" x14ac:dyDescent="0.25">
      <c r="A32" t="s">
        <v>161</v>
      </c>
      <c r="B32" t="s">
        <v>125</v>
      </c>
      <c r="C32">
        <v>100</v>
      </c>
      <c r="D32" t="s">
        <v>126</v>
      </c>
      <c r="E32">
        <v>61</v>
      </c>
      <c r="F32">
        <v>49</v>
      </c>
      <c r="G32">
        <v>54</v>
      </c>
      <c r="H32">
        <v>883</v>
      </c>
      <c r="I32">
        <v>230</v>
      </c>
      <c r="J32">
        <v>240</v>
      </c>
      <c r="K32">
        <v>1140</v>
      </c>
      <c r="L32">
        <v>131</v>
      </c>
      <c r="O32">
        <f t="shared" si="10"/>
        <v>1</v>
      </c>
      <c r="Q32">
        <f t="shared" si="0"/>
        <v>61</v>
      </c>
      <c r="R32">
        <f t="shared" si="1"/>
        <v>49</v>
      </c>
      <c r="S32">
        <f t="shared" si="2"/>
        <v>54</v>
      </c>
      <c r="T32">
        <f t="shared" si="3"/>
        <v>883</v>
      </c>
      <c r="U32">
        <f t="shared" si="4"/>
        <v>230</v>
      </c>
      <c r="V32">
        <f t="shared" si="5"/>
        <v>240</v>
      </c>
      <c r="W32">
        <f t="shared" si="6"/>
        <v>1140</v>
      </c>
      <c r="X32">
        <f t="shared" si="7"/>
        <v>131</v>
      </c>
      <c r="Y32">
        <f t="shared" si="8"/>
        <v>0</v>
      </c>
      <c r="Z32">
        <f t="shared" si="9"/>
        <v>0</v>
      </c>
    </row>
    <row r="33" spans="1:26" x14ac:dyDescent="0.25">
      <c r="A33" t="s">
        <v>162</v>
      </c>
      <c r="B33" t="s">
        <v>128</v>
      </c>
      <c r="C33">
        <v>100</v>
      </c>
      <c r="D33" t="s">
        <v>127</v>
      </c>
      <c r="E33">
        <v>105</v>
      </c>
      <c r="F33">
        <v>65</v>
      </c>
      <c r="G33">
        <v>59</v>
      </c>
      <c r="H33">
        <v>1162</v>
      </c>
      <c r="I33">
        <v>272</v>
      </c>
      <c r="J33">
        <v>553</v>
      </c>
      <c r="K33">
        <v>1536</v>
      </c>
      <c r="L33">
        <v>34</v>
      </c>
      <c r="O33">
        <f t="shared" si="10"/>
        <v>1</v>
      </c>
      <c r="Q33">
        <f t="shared" si="0"/>
        <v>105</v>
      </c>
      <c r="R33">
        <f t="shared" si="1"/>
        <v>65</v>
      </c>
      <c r="S33">
        <f t="shared" si="2"/>
        <v>59</v>
      </c>
      <c r="T33">
        <f t="shared" si="3"/>
        <v>1162</v>
      </c>
      <c r="U33">
        <f t="shared" si="4"/>
        <v>272</v>
      </c>
      <c r="V33">
        <f t="shared" si="5"/>
        <v>553</v>
      </c>
      <c r="W33">
        <f t="shared" si="6"/>
        <v>1536</v>
      </c>
      <c r="X33">
        <f t="shared" si="7"/>
        <v>34</v>
      </c>
      <c r="Y33">
        <f t="shared" si="8"/>
        <v>0</v>
      </c>
      <c r="Z33">
        <f t="shared" si="9"/>
        <v>0</v>
      </c>
    </row>
    <row r="34" spans="1:26" x14ac:dyDescent="0.25">
      <c r="A34" t="s">
        <v>163</v>
      </c>
      <c r="B34" t="s">
        <v>130</v>
      </c>
      <c r="C34">
        <v>150</v>
      </c>
      <c r="D34" t="s">
        <v>131</v>
      </c>
      <c r="E34">
        <v>19</v>
      </c>
      <c r="F34">
        <v>38</v>
      </c>
      <c r="G34">
        <v>41</v>
      </c>
      <c r="H34">
        <v>369</v>
      </c>
      <c r="I34">
        <v>150</v>
      </c>
      <c r="J34">
        <v>620</v>
      </c>
      <c r="K34">
        <v>1303</v>
      </c>
      <c r="L34">
        <v>134</v>
      </c>
      <c r="O34">
        <f t="shared" si="10"/>
        <v>1.5</v>
      </c>
      <c r="Q34">
        <f t="shared" si="0"/>
        <v>28.5</v>
      </c>
      <c r="R34">
        <f t="shared" si="1"/>
        <v>57</v>
      </c>
      <c r="S34">
        <f t="shared" si="2"/>
        <v>61.5</v>
      </c>
      <c r="T34">
        <f t="shared" si="3"/>
        <v>553.5</v>
      </c>
      <c r="U34">
        <f t="shared" si="4"/>
        <v>225</v>
      </c>
      <c r="V34">
        <f t="shared" si="5"/>
        <v>930</v>
      </c>
      <c r="W34">
        <f t="shared" si="6"/>
        <v>1954.5</v>
      </c>
      <c r="X34">
        <f t="shared" si="7"/>
        <v>201</v>
      </c>
      <c r="Y34">
        <f t="shared" si="8"/>
        <v>0</v>
      </c>
      <c r="Z34">
        <f t="shared" si="9"/>
        <v>0</v>
      </c>
    </row>
    <row r="35" spans="1:26" x14ac:dyDescent="0.25">
      <c r="A35" t="s">
        <v>164</v>
      </c>
      <c r="B35" t="s">
        <v>34</v>
      </c>
      <c r="C35">
        <v>150</v>
      </c>
      <c r="D35" t="s">
        <v>129</v>
      </c>
      <c r="E35">
        <v>22</v>
      </c>
      <c r="F35">
        <v>52</v>
      </c>
      <c r="G35">
        <v>55</v>
      </c>
      <c r="H35">
        <v>500</v>
      </c>
      <c r="I35">
        <v>203</v>
      </c>
      <c r="J35">
        <v>613</v>
      </c>
      <c r="K35">
        <v>1530</v>
      </c>
      <c r="L35">
        <v>175</v>
      </c>
      <c r="O35">
        <f t="shared" si="10"/>
        <v>1.5</v>
      </c>
      <c r="Q35">
        <f t="shared" si="0"/>
        <v>33</v>
      </c>
      <c r="R35">
        <f t="shared" si="1"/>
        <v>78</v>
      </c>
      <c r="S35">
        <f t="shared" si="2"/>
        <v>82.5</v>
      </c>
      <c r="T35">
        <f t="shared" si="3"/>
        <v>750</v>
      </c>
      <c r="U35">
        <f t="shared" si="4"/>
        <v>304.5</v>
      </c>
      <c r="V35">
        <f t="shared" si="5"/>
        <v>919.5</v>
      </c>
      <c r="W35">
        <f t="shared" si="6"/>
        <v>2295</v>
      </c>
      <c r="X35">
        <f t="shared" si="7"/>
        <v>262.5</v>
      </c>
      <c r="Y35">
        <f t="shared" si="8"/>
        <v>0</v>
      </c>
      <c r="Z35">
        <f t="shared" si="9"/>
        <v>0</v>
      </c>
    </row>
    <row r="36" spans="1:26" x14ac:dyDescent="0.25">
      <c r="A36" t="s">
        <v>165</v>
      </c>
      <c r="B36" t="s">
        <v>341</v>
      </c>
      <c r="C36">
        <v>100</v>
      </c>
      <c r="D36" t="s">
        <v>240</v>
      </c>
      <c r="E36">
        <v>17</v>
      </c>
      <c r="F36">
        <v>5</v>
      </c>
      <c r="G36">
        <v>15</v>
      </c>
      <c r="H36">
        <v>352</v>
      </c>
      <c r="I36">
        <v>59</v>
      </c>
      <c r="J36">
        <v>720</v>
      </c>
      <c r="K36">
        <v>970</v>
      </c>
      <c r="L36">
        <v>16</v>
      </c>
      <c r="O36">
        <f t="shared" si="10"/>
        <v>1</v>
      </c>
      <c r="Q36">
        <f t="shared" si="0"/>
        <v>17</v>
      </c>
      <c r="R36">
        <f t="shared" si="1"/>
        <v>5</v>
      </c>
      <c r="S36">
        <f t="shared" si="2"/>
        <v>15</v>
      </c>
      <c r="T36">
        <f t="shared" si="3"/>
        <v>352</v>
      </c>
      <c r="U36">
        <f t="shared" si="4"/>
        <v>59</v>
      </c>
      <c r="V36">
        <f t="shared" si="5"/>
        <v>720</v>
      </c>
      <c r="W36">
        <f t="shared" si="6"/>
        <v>970</v>
      </c>
      <c r="X36">
        <f t="shared" si="7"/>
        <v>16</v>
      </c>
      <c r="Y36">
        <f t="shared" si="8"/>
        <v>0</v>
      </c>
      <c r="Z36">
        <f t="shared" si="9"/>
        <v>0</v>
      </c>
    </row>
    <row r="37" spans="1:26" x14ac:dyDescent="0.25">
      <c r="A37" t="s">
        <v>166</v>
      </c>
      <c r="B37" t="s">
        <v>337</v>
      </c>
      <c r="C37">
        <v>5</v>
      </c>
      <c r="D37" t="s">
        <v>223</v>
      </c>
      <c r="E37">
        <v>142</v>
      </c>
      <c r="F37">
        <v>87</v>
      </c>
      <c r="G37">
        <v>104</v>
      </c>
      <c r="H37">
        <v>1089</v>
      </c>
      <c r="I37">
        <v>269</v>
      </c>
      <c r="J37">
        <v>600</v>
      </c>
      <c r="K37">
        <v>2333</v>
      </c>
      <c r="L37">
        <v>6</v>
      </c>
      <c r="O37">
        <f t="shared" si="10"/>
        <v>0.05</v>
      </c>
      <c r="Q37">
        <f t="shared" si="0"/>
        <v>7.1000000000000005</v>
      </c>
      <c r="R37">
        <f t="shared" si="1"/>
        <v>4.3500000000000005</v>
      </c>
      <c r="S37">
        <f t="shared" si="2"/>
        <v>5.2</v>
      </c>
      <c r="T37">
        <f t="shared" si="3"/>
        <v>54.45</v>
      </c>
      <c r="U37">
        <f t="shared" si="4"/>
        <v>13.450000000000001</v>
      </c>
      <c r="V37">
        <f t="shared" si="5"/>
        <v>30</v>
      </c>
      <c r="W37">
        <f t="shared" si="6"/>
        <v>116.65</v>
      </c>
      <c r="X37">
        <f t="shared" si="7"/>
        <v>0.30000000000000004</v>
      </c>
      <c r="Y37">
        <f t="shared" si="8"/>
        <v>0</v>
      </c>
      <c r="Z37">
        <f t="shared" si="9"/>
        <v>0</v>
      </c>
    </row>
    <row r="38" spans="1:26" x14ac:dyDescent="0.25">
      <c r="A38" t="s">
        <v>167</v>
      </c>
      <c r="B38" t="s">
        <v>224</v>
      </c>
      <c r="C38">
        <v>100</v>
      </c>
      <c r="D38" t="s">
        <v>241</v>
      </c>
      <c r="E38">
        <v>22</v>
      </c>
      <c r="F38">
        <v>22</v>
      </c>
      <c r="G38">
        <v>37</v>
      </c>
      <c r="H38">
        <v>683</v>
      </c>
      <c r="I38">
        <v>265</v>
      </c>
      <c r="J38">
        <v>4603</v>
      </c>
      <c r="K38">
        <v>5220</v>
      </c>
      <c r="L38">
        <v>81</v>
      </c>
      <c r="O38">
        <f t="shared" si="10"/>
        <v>1</v>
      </c>
      <c r="Q38">
        <f t="shared" si="0"/>
        <v>22</v>
      </c>
      <c r="R38">
        <f t="shared" si="1"/>
        <v>22</v>
      </c>
      <c r="S38">
        <f t="shared" si="2"/>
        <v>37</v>
      </c>
      <c r="T38">
        <f t="shared" si="3"/>
        <v>683</v>
      </c>
      <c r="U38">
        <f t="shared" si="4"/>
        <v>265</v>
      </c>
      <c r="V38">
        <f t="shared" si="5"/>
        <v>4603</v>
      </c>
      <c r="W38">
        <f t="shared" si="6"/>
        <v>5220</v>
      </c>
      <c r="X38">
        <f t="shared" si="7"/>
        <v>81</v>
      </c>
      <c r="Y38">
        <f t="shared" si="8"/>
        <v>0</v>
      </c>
      <c r="Z38">
        <f t="shared" si="9"/>
        <v>0</v>
      </c>
    </row>
    <row r="39" spans="1:26" x14ac:dyDescent="0.25">
      <c r="A39" t="s">
        <v>168</v>
      </c>
      <c r="B39" t="s">
        <v>242</v>
      </c>
      <c r="C39">
        <v>25</v>
      </c>
      <c r="D39" t="s">
        <v>243</v>
      </c>
      <c r="E39">
        <v>322</v>
      </c>
      <c r="F39">
        <v>460</v>
      </c>
      <c r="G39">
        <v>330</v>
      </c>
      <c r="H39">
        <v>5250</v>
      </c>
      <c r="I39">
        <v>2160</v>
      </c>
      <c r="J39">
        <v>4520</v>
      </c>
      <c r="K39">
        <v>10020</v>
      </c>
      <c r="L39">
        <v>335</v>
      </c>
      <c r="O39">
        <f t="shared" si="10"/>
        <v>0.25</v>
      </c>
      <c r="Q39">
        <f t="shared" si="0"/>
        <v>80.5</v>
      </c>
      <c r="R39">
        <f t="shared" si="1"/>
        <v>115</v>
      </c>
      <c r="S39">
        <f t="shared" si="2"/>
        <v>82.5</v>
      </c>
      <c r="T39">
        <f t="shared" si="3"/>
        <v>1312.5</v>
      </c>
      <c r="U39">
        <f t="shared" si="4"/>
        <v>540</v>
      </c>
      <c r="V39">
        <f t="shared" si="5"/>
        <v>1130</v>
      </c>
      <c r="W39">
        <f t="shared" si="6"/>
        <v>2505</v>
      </c>
      <c r="X39">
        <f t="shared" si="7"/>
        <v>83.75</v>
      </c>
      <c r="Y39">
        <f t="shared" si="8"/>
        <v>0</v>
      </c>
      <c r="Z39">
        <f t="shared" si="9"/>
        <v>0</v>
      </c>
    </row>
    <row r="40" spans="1:26" x14ac:dyDescent="0.25">
      <c r="A40" t="s">
        <v>169</v>
      </c>
      <c r="B40" t="s">
        <v>310</v>
      </c>
      <c r="C40">
        <v>50</v>
      </c>
      <c r="D40" t="s">
        <v>225</v>
      </c>
      <c r="E40">
        <v>136</v>
      </c>
      <c r="F40">
        <v>246</v>
      </c>
      <c r="G40">
        <v>182</v>
      </c>
      <c r="H40">
        <v>1434</v>
      </c>
      <c r="I40">
        <v>419</v>
      </c>
      <c r="J40">
        <v>66</v>
      </c>
      <c r="K40">
        <v>3099</v>
      </c>
      <c r="L40">
        <v>155</v>
      </c>
      <c r="O40">
        <f t="shared" si="10"/>
        <v>0.5</v>
      </c>
      <c r="Q40">
        <f t="shared" si="0"/>
        <v>68</v>
      </c>
      <c r="R40">
        <f t="shared" si="1"/>
        <v>123</v>
      </c>
      <c r="S40">
        <f t="shared" si="2"/>
        <v>91</v>
      </c>
      <c r="T40">
        <f t="shared" si="3"/>
        <v>717</v>
      </c>
      <c r="U40">
        <f t="shared" si="4"/>
        <v>209.5</v>
      </c>
      <c r="V40">
        <f t="shared" si="5"/>
        <v>33</v>
      </c>
      <c r="W40">
        <f t="shared" si="6"/>
        <v>1549.5</v>
      </c>
      <c r="X40">
        <f t="shared" si="7"/>
        <v>77.5</v>
      </c>
      <c r="Y40">
        <f t="shared" si="8"/>
        <v>0</v>
      </c>
      <c r="Z40">
        <f t="shared" si="9"/>
        <v>0</v>
      </c>
    </row>
    <row r="41" spans="1:26" x14ac:dyDescent="0.25">
      <c r="A41" t="s">
        <v>170</v>
      </c>
      <c r="B41" t="s">
        <v>226</v>
      </c>
      <c r="C41">
        <v>125</v>
      </c>
      <c r="D41" t="s">
        <v>227</v>
      </c>
      <c r="E41">
        <v>177</v>
      </c>
      <c r="F41">
        <v>341</v>
      </c>
      <c r="G41">
        <v>319</v>
      </c>
      <c r="H41">
        <v>4200</v>
      </c>
      <c r="I41">
        <v>1593</v>
      </c>
      <c r="J41">
        <v>7217</v>
      </c>
      <c r="K41">
        <v>12534</v>
      </c>
      <c r="L41">
        <v>207</v>
      </c>
      <c r="O41">
        <f t="shared" si="10"/>
        <v>1.25</v>
      </c>
      <c r="Q41">
        <f t="shared" si="0"/>
        <v>221.25</v>
      </c>
      <c r="R41">
        <f t="shared" si="1"/>
        <v>426.25</v>
      </c>
      <c r="S41">
        <f t="shared" si="2"/>
        <v>398.75</v>
      </c>
      <c r="T41">
        <f t="shared" si="3"/>
        <v>5250</v>
      </c>
      <c r="U41">
        <f t="shared" si="4"/>
        <v>1991.25</v>
      </c>
      <c r="V41">
        <f t="shared" si="5"/>
        <v>9021.25</v>
      </c>
      <c r="W41">
        <f t="shared" si="6"/>
        <v>15667.5</v>
      </c>
      <c r="X41">
        <f t="shared" si="7"/>
        <v>258.75</v>
      </c>
      <c r="Y41">
        <f t="shared" si="8"/>
        <v>0</v>
      </c>
      <c r="Z41">
        <f t="shared" si="9"/>
        <v>0</v>
      </c>
    </row>
    <row r="42" spans="1:26" x14ac:dyDescent="0.25">
      <c r="A42" t="s">
        <v>171</v>
      </c>
      <c r="B42" t="s">
        <v>262</v>
      </c>
      <c r="C42">
        <v>125</v>
      </c>
      <c r="D42" t="s">
        <v>299</v>
      </c>
      <c r="E42">
        <v>193</v>
      </c>
      <c r="F42">
        <v>308</v>
      </c>
      <c r="G42">
        <v>297</v>
      </c>
      <c r="H42">
        <v>4345</v>
      </c>
      <c r="I42">
        <v>1612</v>
      </c>
      <c r="J42">
        <v>4366</v>
      </c>
      <c r="K42">
        <v>9316</v>
      </c>
      <c r="L42">
        <v>132</v>
      </c>
      <c r="O42">
        <f t="shared" si="10"/>
        <v>1.25</v>
      </c>
      <c r="Q42">
        <f t="shared" si="0"/>
        <v>241.25</v>
      </c>
      <c r="R42">
        <f t="shared" si="1"/>
        <v>385</v>
      </c>
      <c r="S42">
        <f t="shared" si="2"/>
        <v>371.25</v>
      </c>
      <c r="T42">
        <f t="shared" si="3"/>
        <v>5431.25</v>
      </c>
      <c r="U42">
        <f t="shared" si="4"/>
        <v>2015</v>
      </c>
      <c r="V42">
        <f t="shared" si="5"/>
        <v>5457.5</v>
      </c>
      <c r="W42">
        <f t="shared" si="6"/>
        <v>11645</v>
      </c>
      <c r="X42">
        <f t="shared" si="7"/>
        <v>165</v>
      </c>
      <c r="Y42">
        <f t="shared" si="8"/>
        <v>0</v>
      </c>
      <c r="Z42">
        <f t="shared" si="9"/>
        <v>0</v>
      </c>
    </row>
    <row r="43" spans="1:26" x14ac:dyDescent="0.25">
      <c r="A43" t="s">
        <v>172</v>
      </c>
      <c r="B43" t="s">
        <v>263</v>
      </c>
      <c r="C43">
        <v>135</v>
      </c>
      <c r="D43" t="s">
        <v>264</v>
      </c>
      <c r="E43">
        <v>272</v>
      </c>
      <c r="F43">
        <v>274</v>
      </c>
      <c r="G43">
        <v>274</v>
      </c>
      <c r="H43">
        <v>3557</v>
      </c>
      <c r="I43">
        <v>1299</v>
      </c>
      <c r="J43">
        <v>3217</v>
      </c>
      <c r="K43">
        <v>7784</v>
      </c>
      <c r="L43">
        <v>353</v>
      </c>
      <c r="O43">
        <f t="shared" si="10"/>
        <v>1.35</v>
      </c>
      <c r="Q43">
        <f t="shared" si="0"/>
        <v>367.20000000000005</v>
      </c>
      <c r="R43">
        <f t="shared" si="1"/>
        <v>369.90000000000003</v>
      </c>
      <c r="S43">
        <f t="shared" si="2"/>
        <v>369.90000000000003</v>
      </c>
      <c r="T43">
        <f t="shared" si="3"/>
        <v>4801.9500000000007</v>
      </c>
      <c r="U43">
        <f t="shared" si="4"/>
        <v>1753.65</v>
      </c>
      <c r="V43">
        <f t="shared" si="5"/>
        <v>4342.9500000000007</v>
      </c>
      <c r="W43">
        <f t="shared" si="6"/>
        <v>10508.400000000001</v>
      </c>
      <c r="X43">
        <f t="shared" si="7"/>
        <v>476.55</v>
      </c>
      <c r="Y43">
        <f t="shared" si="8"/>
        <v>0</v>
      </c>
      <c r="Z43">
        <f t="shared" si="9"/>
        <v>0</v>
      </c>
    </row>
    <row r="44" spans="1:26" x14ac:dyDescent="0.25">
      <c r="A44" t="s">
        <v>173</v>
      </c>
      <c r="B44" t="s">
        <v>245</v>
      </c>
      <c r="C44">
        <v>225</v>
      </c>
      <c r="D44" t="s">
        <v>244</v>
      </c>
      <c r="E44">
        <v>139</v>
      </c>
      <c r="F44">
        <v>238</v>
      </c>
      <c r="G44">
        <v>205</v>
      </c>
      <c r="H44">
        <v>3115</v>
      </c>
      <c r="I44">
        <v>899</v>
      </c>
      <c r="J44">
        <v>560</v>
      </c>
      <c r="K44">
        <v>3977</v>
      </c>
      <c r="L44">
        <v>71</v>
      </c>
      <c r="O44">
        <f t="shared" si="10"/>
        <v>2.25</v>
      </c>
      <c r="Q44">
        <f t="shared" si="0"/>
        <v>312.75</v>
      </c>
      <c r="R44">
        <f t="shared" si="1"/>
        <v>535.5</v>
      </c>
      <c r="S44">
        <f t="shared" si="2"/>
        <v>461.25</v>
      </c>
      <c r="T44">
        <f t="shared" si="3"/>
        <v>7008.75</v>
      </c>
      <c r="U44">
        <f t="shared" si="4"/>
        <v>2022.75</v>
      </c>
      <c r="V44">
        <f t="shared" si="5"/>
        <v>1260</v>
      </c>
      <c r="W44">
        <f t="shared" si="6"/>
        <v>8948.25</v>
      </c>
      <c r="X44">
        <f t="shared" si="7"/>
        <v>159.75</v>
      </c>
      <c r="Y44">
        <f t="shared" si="8"/>
        <v>0</v>
      </c>
      <c r="Z44">
        <f t="shared" si="9"/>
        <v>0</v>
      </c>
    </row>
    <row r="45" spans="1:26" x14ac:dyDescent="0.25">
      <c r="A45" t="s">
        <v>174</v>
      </c>
      <c r="B45" t="s">
        <v>298</v>
      </c>
      <c r="C45">
        <v>175</v>
      </c>
      <c r="D45" t="s">
        <v>297</v>
      </c>
      <c r="E45">
        <v>262</v>
      </c>
      <c r="F45">
        <v>310</v>
      </c>
      <c r="G45">
        <v>310</v>
      </c>
      <c r="H45">
        <v>4251</v>
      </c>
      <c r="I45">
        <v>1269</v>
      </c>
      <c r="J45">
        <v>6918</v>
      </c>
      <c r="K45">
        <v>12085</v>
      </c>
      <c r="L45">
        <v>228</v>
      </c>
      <c r="O45">
        <f t="shared" si="10"/>
        <v>1.75</v>
      </c>
      <c r="Q45">
        <f t="shared" si="0"/>
        <v>458.5</v>
      </c>
      <c r="R45">
        <f t="shared" si="1"/>
        <v>542.5</v>
      </c>
      <c r="S45">
        <f t="shared" si="2"/>
        <v>542.5</v>
      </c>
      <c r="T45">
        <f t="shared" si="3"/>
        <v>7439.25</v>
      </c>
      <c r="U45">
        <f t="shared" si="4"/>
        <v>2220.75</v>
      </c>
      <c r="V45">
        <f t="shared" si="5"/>
        <v>12106.5</v>
      </c>
      <c r="W45">
        <f t="shared" si="6"/>
        <v>21148.75</v>
      </c>
      <c r="X45">
        <f t="shared" si="7"/>
        <v>399</v>
      </c>
      <c r="Y45">
        <f t="shared" si="8"/>
        <v>0</v>
      </c>
      <c r="Z45">
        <f t="shared" si="9"/>
        <v>0</v>
      </c>
    </row>
    <row r="46" spans="1:26" x14ac:dyDescent="0.25">
      <c r="A46" t="s">
        <v>175</v>
      </c>
      <c r="B46" t="s">
        <v>45</v>
      </c>
      <c r="C46">
        <v>125</v>
      </c>
      <c r="D46" t="s">
        <v>286</v>
      </c>
      <c r="E46">
        <v>289</v>
      </c>
      <c r="F46">
        <v>155</v>
      </c>
      <c r="G46">
        <v>154</v>
      </c>
      <c r="H46">
        <v>1989</v>
      </c>
      <c r="I46">
        <v>712</v>
      </c>
      <c r="J46">
        <v>1638</v>
      </c>
      <c r="K46">
        <v>4205</v>
      </c>
      <c r="L46">
        <v>440</v>
      </c>
      <c r="O46">
        <f t="shared" si="10"/>
        <v>1.25</v>
      </c>
      <c r="Q46">
        <f t="shared" si="0"/>
        <v>361.25</v>
      </c>
      <c r="R46">
        <f t="shared" si="1"/>
        <v>193.75</v>
      </c>
      <c r="S46">
        <f t="shared" si="2"/>
        <v>192.5</v>
      </c>
      <c r="T46">
        <f t="shared" si="3"/>
        <v>2486.25</v>
      </c>
      <c r="U46">
        <f t="shared" si="4"/>
        <v>890</v>
      </c>
      <c r="V46">
        <f t="shared" si="5"/>
        <v>2047.5</v>
      </c>
      <c r="W46">
        <f t="shared" si="6"/>
        <v>5256.25</v>
      </c>
      <c r="X46">
        <f t="shared" si="7"/>
        <v>550</v>
      </c>
      <c r="Y46">
        <f t="shared" si="8"/>
        <v>0</v>
      </c>
      <c r="Z46">
        <f t="shared" si="9"/>
        <v>0</v>
      </c>
    </row>
    <row r="47" spans="1:26" x14ac:dyDescent="0.25">
      <c r="A47" t="s">
        <v>176</v>
      </c>
      <c r="B47" t="s">
        <v>301</v>
      </c>
      <c r="C47">
        <v>75</v>
      </c>
      <c r="D47" t="s">
        <v>300</v>
      </c>
      <c r="E47">
        <v>152</v>
      </c>
      <c r="F47">
        <v>259</v>
      </c>
      <c r="G47">
        <v>237</v>
      </c>
      <c r="H47">
        <v>3453</v>
      </c>
      <c r="I47">
        <v>1121</v>
      </c>
      <c r="J47">
        <v>3094</v>
      </c>
      <c r="K47">
        <v>7044</v>
      </c>
      <c r="L47">
        <v>99</v>
      </c>
      <c r="O47">
        <f t="shared" si="10"/>
        <v>0.75</v>
      </c>
      <c r="Q47">
        <f t="shared" si="0"/>
        <v>114</v>
      </c>
      <c r="R47">
        <f t="shared" si="1"/>
        <v>194.25</v>
      </c>
      <c r="S47">
        <f t="shared" si="2"/>
        <v>177.75</v>
      </c>
      <c r="T47">
        <f t="shared" si="3"/>
        <v>2589.75</v>
      </c>
      <c r="U47">
        <f t="shared" si="4"/>
        <v>840.75</v>
      </c>
      <c r="V47">
        <f t="shared" si="5"/>
        <v>2320.5</v>
      </c>
      <c r="W47">
        <f t="shared" si="6"/>
        <v>5283</v>
      </c>
      <c r="X47">
        <f t="shared" si="7"/>
        <v>74.25</v>
      </c>
      <c r="Y47">
        <f t="shared" si="8"/>
        <v>0</v>
      </c>
      <c r="Z47">
        <f t="shared" si="9"/>
        <v>0</v>
      </c>
    </row>
    <row r="48" spans="1:26" x14ac:dyDescent="0.25">
      <c r="A48" t="s">
        <v>177</v>
      </c>
      <c r="B48" t="s">
        <v>47</v>
      </c>
      <c r="C48">
        <v>100</v>
      </c>
      <c r="D48" t="s">
        <v>290</v>
      </c>
      <c r="E48">
        <v>150</v>
      </c>
      <c r="F48">
        <v>264</v>
      </c>
      <c r="G48">
        <v>293</v>
      </c>
      <c r="H48">
        <v>2816</v>
      </c>
      <c r="I48">
        <v>1409</v>
      </c>
      <c r="J48">
        <v>14786</v>
      </c>
      <c r="K48">
        <v>19669</v>
      </c>
      <c r="L48">
        <v>326</v>
      </c>
      <c r="O48">
        <f t="shared" si="10"/>
        <v>1</v>
      </c>
      <c r="Q48">
        <f t="shared" si="0"/>
        <v>150</v>
      </c>
      <c r="R48">
        <f t="shared" si="1"/>
        <v>264</v>
      </c>
      <c r="S48">
        <f t="shared" si="2"/>
        <v>293</v>
      </c>
      <c r="T48">
        <f t="shared" si="3"/>
        <v>2816</v>
      </c>
      <c r="U48">
        <f t="shared" si="4"/>
        <v>1409</v>
      </c>
      <c r="V48">
        <f t="shared" si="5"/>
        <v>14786</v>
      </c>
      <c r="W48">
        <f t="shared" si="6"/>
        <v>19669</v>
      </c>
      <c r="X48">
        <f t="shared" si="7"/>
        <v>326</v>
      </c>
      <c r="Y48">
        <f t="shared" si="8"/>
        <v>0</v>
      </c>
      <c r="Z48">
        <f t="shared" si="9"/>
        <v>0</v>
      </c>
    </row>
    <row r="49" spans="1:26" x14ac:dyDescent="0.25">
      <c r="A49" t="s">
        <v>178</v>
      </c>
      <c r="B49" t="s">
        <v>229</v>
      </c>
      <c r="C49">
        <v>135</v>
      </c>
      <c r="D49" t="s">
        <v>228</v>
      </c>
      <c r="E49">
        <v>114</v>
      </c>
      <c r="F49">
        <v>276</v>
      </c>
      <c r="G49">
        <v>357</v>
      </c>
      <c r="H49">
        <v>3601</v>
      </c>
      <c r="I49">
        <v>1196</v>
      </c>
      <c r="J49">
        <v>11687</v>
      </c>
      <c r="K49">
        <v>17637</v>
      </c>
      <c r="L49">
        <v>171</v>
      </c>
      <c r="O49">
        <f t="shared" si="10"/>
        <v>1.35</v>
      </c>
      <c r="Q49">
        <f t="shared" si="0"/>
        <v>153.9</v>
      </c>
      <c r="R49">
        <f t="shared" si="1"/>
        <v>372.6</v>
      </c>
      <c r="S49">
        <f t="shared" si="2"/>
        <v>481.95000000000005</v>
      </c>
      <c r="T49">
        <f t="shared" si="3"/>
        <v>4861.3500000000004</v>
      </c>
      <c r="U49">
        <f t="shared" si="4"/>
        <v>1614.6000000000001</v>
      </c>
      <c r="V49">
        <f t="shared" si="5"/>
        <v>15777.45</v>
      </c>
      <c r="W49">
        <f t="shared" si="6"/>
        <v>23809.95</v>
      </c>
      <c r="X49">
        <f t="shared" si="7"/>
        <v>230.85000000000002</v>
      </c>
      <c r="Y49">
        <f t="shared" si="8"/>
        <v>0</v>
      </c>
      <c r="Z49">
        <f t="shared" si="9"/>
        <v>0</v>
      </c>
    </row>
    <row r="50" spans="1:26" x14ac:dyDescent="0.25">
      <c r="A50" t="s">
        <v>179</v>
      </c>
      <c r="B50" t="s">
        <v>311</v>
      </c>
      <c r="C50">
        <v>250</v>
      </c>
      <c r="D50" t="s">
        <v>230</v>
      </c>
      <c r="E50">
        <v>121</v>
      </c>
      <c r="F50">
        <v>173</v>
      </c>
      <c r="G50">
        <v>244</v>
      </c>
      <c r="H50">
        <v>3389</v>
      </c>
      <c r="I50">
        <v>1495</v>
      </c>
      <c r="J50">
        <v>3739</v>
      </c>
      <c r="K50">
        <v>7806</v>
      </c>
      <c r="L50">
        <v>893</v>
      </c>
      <c r="O50">
        <f t="shared" si="10"/>
        <v>2.5</v>
      </c>
      <c r="Q50">
        <f t="shared" si="0"/>
        <v>302.5</v>
      </c>
      <c r="R50">
        <f t="shared" si="1"/>
        <v>432.5</v>
      </c>
      <c r="S50">
        <f t="shared" si="2"/>
        <v>610</v>
      </c>
      <c r="T50">
        <f t="shared" si="3"/>
        <v>8472.5</v>
      </c>
      <c r="U50">
        <f t="shared" si="4"/>
        <v>3737.5</v>
      </c>
      <c r="V50">
        <f t="shared" si="5"/>
        <v>9347.5</v>
      </c>
      <c r="W50">
        <f t="shared" si="6"/>
        <v>19515</v>
      </c>
      <c r="X50">
        <f t="shared" si="7"/>
        <v>2232.5</v>
      </c>
      <c r="Y50">
        <f t="shared" si="8"/>
        <v>0</v>
      </c>
      <c r="Z50">
        <f t="shared" si="9"/>
        <v>0</v>
      </c>
    </row>
    <row r="51" spans="1:26" x14ac:dyDescent="0.25">
      <c r="A51" t="s">
        <v>180</v>
      </c>
      <c r="B51" t="s">
        <v>312</v>
      </c>
      <c r="C51">
        <v>250</v>
      </c>
      <c r="D51" t="s">
        <v>231</v>
      </c>
      <c r="E51">
        <v>101</v>
      </c>
      <c r="F51">
        <v>215</v>
      </c>
      <c r="G51">
        <v>215</v>
      </c>
      <c r="H51">
        <v>3059</v>
      </c>
      <c r="I51">
        <v>925</v>
      </c>
      <c r="J51">
        <v>1601</v>
      </c>
      <c r="K51">
        <v>5184</v>
      </c>
      <c r="L51">
        <v>593</v>
      </c>
      <c r="O51">
        <f t="shared" si="10"/>
        <v>2.5</v>
      </c>
      <c r="Q51">
        <f t="shared" si="0"/>
        <v>252.5</v>
      </c>
      <c r="R51">
        <f t="shared" si="1"/>
        <v>537.5</v>
      </c>
      <c r="S51">
        <f t="shared" si="2"/>
        <v>537.5</v>
      </c>
      <c r="T51">
        <f t="shared" si="3"/>
        <v>7647.5</v>
      </c>
      <c r="U51">
        <f t="shared" si="4"/>
        <v>2312.5</v>
      </c>
      <c r="V51">
        <f t="shared" si="5"/>
        <v>4002.5</v>
      </c>
      <c r="W51">
        <f t="shared" si="6"/>
        <v>12960</v>
      </c>
      <c r="X51">
        <f t="shared" si="7"/>
        <v>1482.5</v>
      </c>
      <c r="Y51">
        <f t="shared" si="8"/>
        <v>0</v>
      </c>
      <c r="Z51">
        <f t="shared" si="9"/>
        <v>0</v>
      </c>
    </row>
    <row r="52" spans="1:26" x14ac:dyDescent="0.25">
      <c r="A52" t="s">
        <v>181</v>
      </c>
      <c r="B52" t="s">
        <v>313</v>
      </c>
      <c r="C52">
        <v>100</v>
      </c>
      <c r="D52" t="s">
        <v>291</v>
      </c>
      <c r="E52">
        <v>144</v>
      </c>
      <c r="F52">
        <v>98</v>
      </c>
      <c r="G52">
        <v>147</v>
      </c>
      <c r="H52">
        <v>2331</v>
      </c>
      <c r="I52">
        <v>515</v>
      </c>
      <c r="J52">
        <v>1500</v>
      </c>
      <c r="K52">
        <v>3950</v>
      </c>
      <c r="L52">
        <v>349</v>
      </c>
      <c r="O52">
        <f t="shared" si="10"/>
        <v>1</v>
      </c>
      <c r="Q52">
        <f t="shared" si="0"/>
        <v>144</v>
      </c>
      <c r="R52">
        <f t="shared" si="1"/>
        <v>98</v>
      </c>
      <c r="S52">
        <f t="shared" si="2"/>
        <v>147</v>
      </c>
      <c r="T52">
        <f t="shared" si="3"/>
        <v>2331</v>
      </c>
      <c r="U52">
        <f t="shared" si="4"/>
        <v>515</v>
      </c>
      <c r="V52">
        <f t="shared" si="5"/>
        <v>1500</v>
      </c>
      <c r="W52">
        <f t="shared" si="6"/>
        <v>3950</v>
      </c>
      <c r="X52">
        <f t="shared" si="7"/>
        <v>349</v>
      </c>
      <c r="Y52">
        <f t="shared" si="8"/>
        <v>0</v>
      </c>
      <c r="Z52">
        <f t="shared" si="9"/>
        <v>0</v>
      </c>
    </row>
    <row r="53" spans="1:26" x14ac:dyDescent="0.25">
      <c r="A53" t="s">
        <v>182</v>
      </c>
      <c r="B53" t="s">
        <v>52</v>
      </c>
      <c r="C53">
        <v>50</v>
      </c>
      <c r="D53" t="s">
        <v>232</v>
      </c>
      <c r="E53">
        <v>576</v>
      </c>
      <c r="F53">
        <v>437</v>
      </c>
      <c r="G53">
        <v>326</v>
      </c>
      <c r="H53">
        <v>5727</v>
      </c>
      <c r="I53">
        <v>1668</v>
      </c>
      <c r="J53">
        <v>15400</v>
      </c>
      <c r="K53">
        <v>20833</v>
      </c>
      <c r="L53">
        <v>528</v>
      </c>
      <c r="O53">
        <f t="shared" si="10"/>
        <v>0.5</v>
      </c>
      <c r="Q53">
        <f t="shared" si="0"/>
        <v>288</v>
      </c>
      <c r="R53">
        <f t="shared" si="1"/>
        <v>218.5</v>
      </c>
      <c r="S53">
        <f t="shared" si="2"/>
        <v>163</v>
      </c>
      <c r="T53">
        <f t="shared" si="3"/>
        <v>2863.5</v>
      </c>
      <c r="U53">
        <f t="shared" si="4"/>
        <v>834</v>
      </c>
      <c r="V53">
        <f t="shared" si="5"/>
        <v>7700</v>
      </c>
      <c r="W53">
        <f t="shared" si="6"/>
        <v>10416.5</v>
      </c>
      <c r="X53">
        <f t="shared" si="7"/>
        <v>264</v>
      </c>
      <c r="Y53">
        <f t="shared" si="8"/>
        <v>0</v>
      </c>
      <c r="Z53">
        <f t="shared" si="9"/>
        <v>0</v>
      </c>
    </row>
    <row r="54" spans="1:26" x14ac:dyDescent="0.25">
      <c r="A54" t="s">
        <v>183</v>
      </c>
      <c r="B54" t="s">
        <v>338</v>
      </c>
      <c r="C54">
        <v>45</v>
      </c>
      <c r="D54" t="s">
        <v>287</v>
      </c>
      <c r="E54">
        <v>536</v>
      </c>
      <c r="F54">
        <v>209</v>
      </c>
      <c r="G54">
        <v>157</v>
      </c>
      <c r="H54">
        <v>1717</v>
      </c>
      <c r="I54">
        <v>433</v>
      </c>
      <c r="J54">
        <v>460</v>
      </c>
      <c r="K54">
        <v>3077</v>
      </c>
      <c r="L54">
        <v>0</v>
      </c>
      <c r="O54">
        <f t="shared" si="10"/>
        <v>0.45</v>
      </c>
      <c r="Q54">
        <f t="shared" si="0"/>
        <v>241.20000000000002</v>
      </c>
      <c r="R54">
        <f t="shared" si="1"/>
        <v>94.05</v>
      </c>
      <c r="S54">
        <f t="shared" si="2"/>
        <v>70.650000000000006</v>
      </c>
      <c r="T54">
        <f t="shared" si="3"/>
        <v>772.65</v>
      </c>
      <c r="U54">
        <f t="shared" si="4"/>
        <v>194.85</v>
      </c>
      <c r="V54">
        <f t="shared" si="5"/>
        <v>207</v>
      </c>
      <c r="W54">
        <f t="shared" si="6"/>
        <v>1384.65</v>
      </c>
      <c r="X54">
        <f t="shared" si="7"/>
        <v>0</v>
      </c>
      <c r="Y54">
        <f t="shared" si="8"/>
        <v>0</v>
      </c>
      <c r="Z54">
        <f t="shared" si="9"/>
        <v>0</v>
      </c>
    </row>
    <row r="55" spans="1:26" x14ac:dyDescent="0.25">
      <c r="A55" t="s">
        <v>184</v>
      </c>
      <c r="B55" t="s">
        <v>54</v>
      </c>
      <c r="C55">
        <v>100</v>
      </c>
      <c r="D55" t="s">
        <v>288</v>
      </c>
      <c r="E55">
        <v>230</v>
      </c>
      <c r="F55">
        <v>56</v>
      </c>
      <c r="G55">
        <v>32</v>
      </c>
      <c r="H55">
        <v>747</v>
      </c>
      <c r="I55">
        <v>110</v>
      </c>
      <c r="J55">
        <v>241</v>
      </c>
      <c r="K55">
        <v>774</v>
      </c>
      <c r="L55">
        <v>270</v>
      </c>
      <c r="O55">
        <f t="shared" si="10"/>
        <v>1</v>
      </c>
      <c r="Q55">
        <f t="shared" si="0"/>
        <v>230</v>
      </c>
      <c r="R55">
        <f t="shared" si="1"/>
        <v>56</v>
      </c>
      <c r="S55">
        <f t="shared" si="2"/>
        <v>32</v>
      </c>
      <c r="T55">
        <f t="shared" si="3"/>
        <v>747</v>
      </c>
      <c r="U55">
        <f t="shared" si="4"/>
        <v>110</v>
      </c>
      <c r="V55">
        <f t="shared" si="5"/>
        <v>241</v>
      </c>
      <c r="W55">
        <f t="shared" si="6"/>
        <v>774</v>
      </c>
      <c r="X55">
        <f t="shared" si="7"/>
        <v>270</v>
      </c>
      <c r="Y55">
        <f t="shared" si="8"/>
        <v>0</v>
      </c>
      <c r="Z55">
        <f t="shared" si="9"/>
        <v>0</v>
      </c>
    </row>
    <row r="56" spans="1:26" x14ac:dyDescent="0.25">
      <c r="A56" t="s">
        <v>185</v>
      </c>
      <c r="B56" t="s">
        <v>314</v>
      </c>
      <c r="C56">
        <v>50</v>
      </c>
      <c r="D56" t="s">
        <v>233</v>
      </c>
      <c r="E56">
        <v>206</v>
      </c>
      <c r="F56">
        <v>34</v>
      </c>
      <c r="G56">
        <v>49</v>
      </c>
      <c r="H56">
        <v>803</v>
      </c>
      <c r="I56">
        <v>81</v>
      </c>
      <c r="J56">
        <v>98</v>
      </c>
      <c r="K56">
        <v>915</v>
      </c>
      <c r="L56">
        <v>65</v>
      </c>
      <c r="O56">
        <f t="shared" si="10"/>
        <v>0.5</v>
      </c>
      <c r="Q56">
        <f t="shared" si="0"/>
        <v>103</v>
      </c>
      <c r="R56">
        <f t="shared" si="1"/>
        <v>17</v>
      </c>
      <c r="S56">
        <f t="shared" si="2"/>
        <v>24.5</v>
      </c>
      <c r="T56">
        <f t="shared" si="3"/>
        <v>401.5</v>
      </c>
      <c r="U56">
        <f t="shared" si="4"/>
        <v>40.5</v>
      </c>
      <c r="V56">
        <f t="shared" si="5"/>
        <v>49</v>
      </c>
      <c r="W56">
        <f t="shared" si="6"/>
        <v>457.5</v>
      </c>
      <c r="X56">
        <f t="shared" si="7"/>
        <v>32.5</v>
      </c>
      <c r="Y56">
        <f t="shared" si="8"/>
        <v>0</v>
      </c>
      <c r="Z56">
        <f t="shared" si="9"/>
        <v>0</v>
      </c>
    </row>
    <row r="57" spans="1:26" x14ac:dyDescent="0.25">
      <c r="A57" t="s">
        <v>186</v>
      </c>
      <c r="B57" t="s">
        <v>235</v>
      </c>
      <c r="C57">
        <v>100</v>
      </c>
      <c r="D57" t="s">
        <v>234</v>
      </c>
      <c r="E57">
        <v>391</v>
      </c>
      <c r="F57">
        <v>7</v>
      </c>
      <c r="G57">
        <v>7</v>
      </c>
      <c r="H57">
        <v>99</v>
      </c>
      <c r="I57">
        <v>18</v>
      </c>
      <c r="J57">
        <v>0</v>
      </c>
      <c r="K57">
        <v>117</v>
      </c>
      <c r="L57">
        <v>4</v>
      </c>
      <c r="O57">
        <f t="shared" si="10"/>
        <v>1</v>
      </c>
      <c r="Q57">
        <f t="shared" si="0"/>
        <v>391</v>
      </c>
      <c r="R57">
        <f t="shared" si="1"/>
        <v>7</v>
      </c>
      <c r="S57">
        <f t="shared" si="2"/>
        <v>7</v>
      </c>
      <c r="T57">
        <f t="shared" si="3"/>
        <v>99</v>
      </c>
      <c r="U57">
        <f t="shared" si="4"/>
        <v>18</v>
      </c>
      <c r="V57">
        <f t="shared" si="5"/>
        <v>0</v>
      </c>
      <c r="W57">
        <f t="shared" si="6"/>
        <v>117</v>
      </c>
      <c r="X57">
        <f t="shared" si="7"/>
        <v>4</v>
      </c>
      <c r="Y57">
        <f t="shared" si="8"/>
        <v>0</v>
      </c>
      <c r="Z57">
        <f t="shared" si="9"/>
        <v>0</v>
      </c>
    </row>
    <row r="58" spans="1:26" x14ac:dyDescent="0.25">
      <c r="A58" t="s">
        <v>187</v>
      </c>
      <c r="B58" t="s">
        <v>57</v>
      </c>
      <c r="C58">
        <v>25</v>
      </c>
      <c r="D58" t="s">
        <v>236</v>
      </c>
      <c r="E58">
        <v>306</v>
      </c>
      <c r="F58">
        <v>8</v>
      </c>
      <c r="G58">
        <v>5</v>
      </c>
      <c r="H58">
        <v>75</v>
      </c>
      <c r="I58">
        <v>17</v>
      </c>
      <c r="J58">
        <v>130</v>
      </c>
      <c r="K58">
        <v>213</v>
      </c>
      <c r="L58">
        <v>0</v>
      </c>
      <c r="O58">
        <f t="shared" si="10"/>
        <v>0.25</v>
      </c>
      <c r="Q58">
        <f t="shared" si="0"/>
        <v>76.5</v>
      </c>
      <c r="R58">
        <f t="shared" si="1"/>
        <v>2</v>
      </c>
      <c r="S58">
        <f t="shared" si="2"/>
        <v>1.25</v>
      </c>
      <c r="T58">
        <f t="shared" si="3"/>
        <v>18.75</v>
      </c>
      <c r="U58">
        <f t="shared" si="4"/>
        <v>4.25</v>
      </c>
      <c r="V58">
        <f t="shared" si="5"/>
        <v>32.5</v>
      </c>
      <c r="W58">
        <f t="shared" si="6"/>
        <v>53.25</v>
      </c>
      <c r="X58">
        <f t="shared" si="7"/>
        <v>0</v>
      </c>
      <c r="Y58">
        <f t="shared" si="8"/>
        <v>0</v>
      </c>
      <c r="Z58">
        <f t="shared" si="9"/>
        <v>0</v>
      </c>
    </row>
    <row r="59" spans="1:26" x14ac:dyDescent="0.25">
      <c r="A59" t="s">
        <v>188</v>
      </c>
      <c r="B59" t="s">
        <v>271</v>
      </c>
      <c r="C59">
        <v>100</v>
      </c>
      <c r="D59" t="s">
        <v>270</v>
      </c>
      <c r="E59">
        <v>500</v>
      </c>
      <c r="F59">
        <v>130</v>
      </c>
      <c r="G59">
        <v>73</v>
      </c>
      <c r="H59">
        <v>1700</v>
      </c>
      <c r="I59">
        <v>226</v>
      </c>
      <c r="J59">
        <v>330</v>
      </c>
      <c r="K59">
        <v>1547</v>
      </c>
      <c r="L59">
        <v>154</v>
      </c>
      <c r="O59">
        <f t="shared" si="10"/>
        <v>1</v>
      </c>
      <c r="Q59">
        <f t="shared" si="0"/>
        <v>500</v>
      </c>
      <c r="R59">
        <f t="shared" si="1"/>
        <v>130</v>
      </c>
      <c r="S59">
        <f t="shared" si="2"/>
        <v>73</v>
      </c>
      <c r="T59">
        <f t="shared" si="3"/>
        <v>1700</v>
      </c>
      <c r="U59">
        <f t="shared" si="4"/>
        <v>226</v>
      </c>
      <c r="V59">
        <f t="shared" si="5"/>
        <v>330</v>
      </c>
      <c r="W59">
        <f t="shared" si="6"/>
        <v>1547</v>
      </c>
      <c r="X59">
        <f t="shared" si="7"/>
        <v>154</v>
      </c>
      <c r="Y59">
        <f t="shared" si="8"/>
        <v>0</v>
      </c>
      <c r="Z59">
        <f t="shared" si="9"/>
        <v>0</v>
      </c>
    </row>
    <row r="60" spans="1:26" ht="16.5" thickBot="1" x14ac:dyDescent="0.3">
      <c r="A60" s="6" t="s">
        <v>200</v>
      </c>
      <c r="B60" t="s">
        <v>315</v>
      </c>
      <c r="C60">
        <v>38</v>
      </c>
      <c r="D60" t="s">
        <v>276</v>
      </c>
      <c r="E60">
        <v>242</v>
      </c>
      <c r="F60">
        <v>169</v>
      </c>
      <c r="G60">
        <v>75</v>
      </c>
      <c r="H60">
        <v>2955</v>
      </c>
      <c r="I60">
        <v>272</v>
      </c>
      <c r="J60">
        <v>850</v>
      </c>
      <c r="K60">
        <v>2100</v>
      </c>
      <c r="L60">
        <v>53</v>
      </c>
      <c r="O60">
        <f t="shared" si="10"/>
        <v>0.38</v>
      </c>
      <c r="Q60">
        <f t="shared" si="0"/>
        <v>91.960000000000008</v>
      </c>
      <c r="R60">
        <f t="shared" si="1"/>
        <v>64.22</v>
      </c>
      <c r="S60">
        <f t="shared" si="2"/>
        <v>28.5</v>
      </c>
      <c r="T60">
        <f t="shared" si="3"/>
        <v>1122.9000000000001</v>
      </c>
      <c r="U60">
        <f t="shared" si="4"/>
        <v>103.36</v>
      </c>
      <c r="V60">
        <f t="shared" si="5"/>
        <v>323</v>
      </c>
      <c r="W60">
        <f t="shared" si="6"/>
        <v>798</v>
      </c>
      <c r="X60">
        <f t="shared" si="7"/>
        <v>20.14</v>
      </c>
      <c r="Y60">
        <f t="shared" si="8"/>
        <v>0</v>
      </c>
      <c r="Z60">
        <f t="shared" si="9"/>
        <v>0</v>
      </c>
    </row>
    <row r="61" spans="1:26" x14ac:dyDescent="0.25">
      <c r="A61" s="7" t="s">
        <v>199</v>
      </c>
      <c r="B61" t="s">
        <v>316</v>
      </c>
      <c r="C61">
        <v>38</v>
      </c>
      <c r="D61" t="s">
        <v>289</v>
      </c>
      <c r="E61">
        <v>198</v>
      </c>
      <c r="F61">
        <v>130</v>
      </c>
      <c r="G61">
        <v>56</v>
      </c>
      <c r="H61">
        <v>1952</v>
      </c>
      <c r="I61">
        <v>325</v>
      </c>
      <c r="J61">
        <v>560</v>
      </c>
      <c r="K61">
        <v>1493</v>
      </c>
      <c r="L61">
        <v>74</v>
      </c>
      <c r="O61">
        <f t="shared" si="10"/>
        <v>0.38</v>
      </c>
      <c r="Q61">
        <f t="shared" si="0"/>
        <v>75.239999999999995</v>
      </c>
      <c r="R61">
        <f t="shared" si="1"/>
        <v>49.4</v>
      </c>
      <c r="S61">
        <f t="shared" si="2"/>
        <v>21.28</v>
      </c>
      <c r="T61">
        <f t="shared" si="3"/>
        <v>741.76</v>
      </c>
      <c r="U61">
        <f t="shared" si="4"/>
        <v>123.5</v>
      </c>
      <c r="V61">
        <f t="shared" si="5"/>
        <v>212.8</v>
      </c>
      <c r="W61">
        <f t="shared" si="6"/>
        <v>567.34</v>
      </c>
      <c r="X61">
        <f t="shared" si="7"/>
        <v>28.12</v>
      </c>
      <c r="Y61">
        <f t="shared" si="8"/>
        <v>0</v>
      </c>
      <c r="Z61">
        <f t="shared" si="9"/>
        <v>0</v>
      </c>
    </row>
    <row r="62" spans="1:26" ht="16.5" thickBot="1" x14ac:dyDescent="0.3">
      <c r="A62" s="6" t="s">
        <v>198</v>
      </c>
      <c r="B62" t="s">
        <v>237</v>
      </c>
      <c r="C62">
        <v>100</v>
      </c>
      <c r="D62" t="s">
        <v>238</v>
      </c>
      <c r="E62">
        <v>139</v>
      </c>
      <c r="F62">
        <v>111</v>
      </c>
      <c r="G62">
        <v>50</v>
      </c>
      <c r="H62">
        <v>1717</v>
      </c>
      <c r="I62">
        <v>186</v>
      </c>
      <c r="J62">
        <v>720</v>
      </c>
      <c r="K62">
        <v>1553</v>
      </c>
      <c r="L62">
        <v>14</v>
      </c>
      <c r="O62">
        <f t="shared" si="10"/>
        <v>1</v>
      </c>
      <c r="Q62">
        <f t="shared" si="0"/>
        <v>139</v>
      </c>
      <c r="R62">
        <f t="shared" si="1"/>
        <v>111</v>
      </c>
      <c r="S62">
        <f t="shared" si="2"/>
        <v>50</v>
      </c>
      <c r="T62">
        <f t="shared" si="3"/>
        <v>1717</v>
      </c>
      <c r="U62">
        <f t="shared" si="4"/>
        <v>186</v>
      </c>
      <c r="V62">
        <f t="shared" si="5"/>
        <v>720</v>
      </c>
      <c r="W62">
        <f t="shared" si="6"/>
        <v>1553</v>
      </c>
      <c r="X62">
        <f t="shared" si="7"/>
        <v>14</v>
      </c>
      <c r="Y62">
        <f t="shared" si="8"/>
        <v>0</v>
      </c>
      <c r="Z62">
        <f t="shared" si="9"/>
        <v>0</v>
      </c>
    </row>
    <row r="63" spans="1:26" x14ac:dyDescent="0.25">
      <c r="A63" s="7" t="s">
        <v>197</v>
      </c>
      <c r="B63" t="s">
        <v>317</v>
      </c>
      <c r="C63">
        <v>30</v>
      </c>
      <c r="D63" t="s">
        <v>278</v>
      </c>
      <c r="E63">
        <v>346</v>
      </c>
      <c r="F63">
        <v>230</v>
      </c>
      <c r="G63">
        <v>126</v>
      </c>
      <c r="H63">
        <v>2546</v>
      </c>
      <c r="I63">
        <v>575</v>
      </c>
      <c r="J63">
        <v>2274</v>
      </c>
      <c r="K63">
        <v>4374</v>
      </c>
      <c r="L63">
        <v>75</v>
      </c>
      <c r="O63">
        <f t="shared" si="10"/>
        <v>0.3</v>
      </c>
      <c r="Q63">
        <f t="shared" si="0"/>
        <v>103.8</v>
      </c>
      <c r="R63">
        <f t="shared" si="1"/>
        <v>69</v>
      </c>
      <c r="S63">
        <f t="shared" si="2"/>
        <v>37.799999999999997</v>
      </c>
      <c r="T63">
        <f t="shared" si="3"/>
        <v>763.8</v>
      </c>
      <c r="U63">
        <f t="shared" si="4"/>
        <v>172.5</v>
      </c>
      <c r="V63">
        <f t="shared" si="5"/>
        <v>682.19999999999993</v>
      </c>
      <c r="W63">
        <f t="shared" si="6"/>
        <v>1312.2</v>
      </c>
      <c r="X63">
        <f t="shared" si="7"/>
        <v>22.5</v>
      </c>
      <c r="Y63">
        <f t="shared" si="8"/>
        <v>0</v>
      </c>
      <c r="Z63">
        <f t="shared" si="9"/>
        <v>0</v>
      </c>
    </row>
    <row r="64" spans="1:26" x14ac:dyDescent="0.25">
      <c r="A64" s="7" t="s">
        <v>196</v>
      </c>
      <c r="B64" t="s">
        <v>304</v>
      </c>
      <c r="C64">
        <v>175</v>
      </c>
      <c r="D64" t="s">
        <v>239</v>
      </c>
      <c r="E64">
        <v>70</v>
      </c>
      <c r="F64">
        <v>21</v>
      </c>
      <c r="G64">
        <v>29</v>
      </c>
      <c r="H64">
        <v>351</v>
      </c>
      <c r="I64">
        <v>72</v>
      </c>
      <c r="J64">
        <v>1048</v>
      </c>
      <c r="K64">
        <v>1531</v>
      </c>
      <c r="L64">
        <v>2</v>
      </c>
      <c r="O64">
        <f t="shared" si="10"/>
        <v>1.75</v>
      </c>
      <c r="Q64">
        <f t="shared" si="0"/>
        <v>122.5</v>
      </c>
      <c r="R64">
        <f t="shared" si="1"/>
        <v>36.75</v>
      </c>
      <c r="S64">
        <f t="shared" si="2"/>
        <v>50.75</v>
      </c>
      <c r="T64">
        <f t="shared" si="3"/>
        <v>614.25</v>
      </c>
      <c r="U64">
        <f t="shared" si="4"/>
        <v>126</v>
      </c>
      <c r="V64">
        <f t="shared" si="5"/>
        <v>1834</v>
      </c>
      <c r="W64">
        <f t="shared" si="6"/>
        <v>2679.25</v>
      </c>
      <c r="X64">
        <f t="shared" si="7"/>
        <v>3.5</v>
      </c>
      <c r="Y64">
        <f t="shared" si="8"/>
        <v>0</v>
      </c>
      <c r="Z64">
        <f t="shared" si="9"/>
        <v>0</v>
      </c>
    </row>
    <row r="65" spans="1:26" x14ac:dyDescent="0.25">
      <c r="A65" s="7" t="s">
        <v>195</v>
      </c>
      <c r="B65" t="s">
        <v>64</v>
      </c>
      <c r="C65">
        <v>100</v>
      </c>
      <c r="D65" t="s">
        <v>272</v>
      </c>
      <c r="E65">
        <v>108</v>
      </c>
      <c r="F65">
        <v>28</v>
      </c>
      <c r="G65">
        <v>23</v>
      </c>
      <c r="H65">
        <v>401</v>
      </c>
      <c r="I65">
        <v>104</v>
      </c>
      <c r="J65">
        <v>305</v>
      </c>
      <c r="K65">
        <v>688</v>
      </c>
      <c r="L65">
        <v>19</v>
      </c>
      <c r="O65">
        <f t="shared" si="10"/>
        <v>1</v>
      </c>
      <c r="Q65">
        <f t="shared" si="0"/>
        <v>108</v>
      </c>
      <c r="R65">
        <f t="shared" si="1"/>
        <v>28</v>
      </c>
      <c r="S65">
        <f t="shared" si="2"/>
        <v>23</v>
      </c>
      <c r="T65">
        <f t="shared" si="3"/>
        <v>401</v>
      </c>
      <c r="U65">
        <f t="shared" si="4"/>
        <v>104</v>
      </c>
      <c r="V65">
        <f t="shared" si="5"/>
        <v>305</v>
      </c>
      <c r="W65">
        <f t="shared" si="6"/>
        <v>688</v>
      </c>
      <c r="X65">
        <f t="shared" si="7"/>
        <v>19</v>
      </c>
      <c r="Y65">
        <f t="shared" si="8"/>
        <v>0</v>
      </c>
      <c r="Z65">
        <f t="shared" si="9"/>
        <v>0</v>
      </c>
    </row>
    <row r="66" spans="1:26" x14ac:dyDescent="0.25">
      <c r="A66" s="7" t="s">
        <v>194</v>
      </c>
      <c r="B66" t="s">
        <v>259</v>
      </c>
      <c r="C66">
        <v>100</v>
      </c>
      <c r="D66" t="s">
        <v>260</v>
      </c>
      <c r="E66">
        <v>68</v>
      </c>
      <c r="F66">
        <v>13</v>
      </c>
      <c r="G66">
        <v>6</v>
      </c>
      <c r="H66">
        <v>160</v>
      </c>
      <c r="I66">
        <v>31</v>
      </c>
      <c r="J66">
        <v>84</v>
      </c>
      <c r="K66">
        <v>184</v>
      </c>
      <c r="L66">
        <v>3</v>
      </c>
      <c r="O66">
        <f t="shared" si="10"/>
        <v>1</v>
      </c>
      <c r="Q66">
        <f t="shared" si="0"/>
        <v>68</v>
      </c>
      <c r="R66">
        <f t="shared" si="1"/>
        <v>13</v>
      </c>
      <c r="S66">
        <f t="shared" si="2"/>
        <v>6</v>
      </c>
      <c r="T66">
        <f t="shared" si="3"/>
        <v>160</v>
      </c>
      <c r="U66">
        <f t="shared" si="4"/>
        <v>31</v>
      </c>
      <c r="V66">
        <f t="shared" si="5"/>
        <v>84</v>
      </c>
      <c r="W66">
        <f t="shared" si="6"/>
        <v>184</v>
      </c>
      <c r="X66">
        <f t="shared" si="7"/>
        <v>3</v>
      </c>
      <c r="Y66">
        <f t="shared" si="8"/>
        <v>0</v>
      </c>
      <c r="Z66">
        <f t="shared" si="9"/>
        <v>0</v>
      </c>
    </row>
    <row r="67" spans="1:26" x14ac:dyDescent="0.25">
      <c r="A67" s="7" t="s">
        <v>193</v>
      </c>
      <c r="B67" t="s">
        <v>339</v>
      </c>
      <c r="C67">
        <v>200</v>
      </c>
      <c r="D67" t="s">
        <v>261</v>
      </c>
      <c r="E67">
        <v>178</v>
      </c>
      <c r="F67">
        <v>247</v>
      </c>
      <c r="G67">
        <v>183</v>
      </c>
      <c r="H67">
        <v>1447</v>
      </c>
      <c r="I67">
        <v>422</v>
      </c>
      <c r="J67">
        <v>83</v>
      </c>
      <c r="K67">
        <v>3133</v>
      </c>
      <c r="L67">
        <v>181</v>
      </c>
      <c r="O67">
        <f t="shared" si="10"/>
        <v>2</v>
      </c>
      <c r="Q67">
        <f t="shared" ref="Q67:Q87" si="11">E67*O67</f>
        <v>356</v>
      </c>
      <c r="R67">
        <f t="shared" ref="R67:R87" si="12">F67*O67</f>
        <v>494</v>
      </c>
      <c r="S67">
        <f t="shared" ref="S67:S87" si="13">G67*O67</f>
        <v>366</v>
      </c>
      <c r="T67">
        <f t="shared" ref="T67:T87" si="14">H67*O67</f>
        <v>2894</v>
      </c>
      <c r="U67">
        <f t="shared" ref="U67:U87" si="15">I67*O67</f>
        <v>844</v>
      </c>
      <c r="V67">
        <f t="shared" ref="V67:V87" si="16">J67*O67</f>
        <v>166</v>
      </c>
      <c r="W67">
        <f t="shared" ref="W67:W87" si="17">K67*O67</f>
        <v>6266</v>
      </c>
      <c r="X67">
        <f t="shared" ref="X67:X87" si="18">L67*O67</f>
        <v>362</v>
      </c>
      <c r="Y67">
        <f t="shared" ref="Y67:Y87" si="19">M67/O67</f>
        <v>0</v>
      </c>
      <c r="Z67">
        <f t="shared" ref="Z67:Z87" si="20">N67/O67</f>
        <v>0</v>
      </c>
    </row>
    <row r="68" spans="1:26" x14ac:dyDescent="0.25">
      <c r="A68" s="7" t="s">
        <v>191</v>
      </c>
      <c r="B68" t="s">
        <v>342</v>
      </c>
      <c r="C68">
        <v>125</v>
      </c>
      <c r="D68" t="s">
        <v>277</v>
      </c>
      <c r="E68">
        <v>220</v>
      </c>
      <c r="F68">
        <v>107</v>
      </c>
      <c r="G68">
        <v>76</v>
      </c>
      <c r="H68">
        <v>1962</v>
      </c>
      <c r="I68">
        <v>221</v>
      </c>
      <c r="J68">
        <v>699</v>
      </c>
      <c r="K68">
        <v>1966</v>
      </c>
      <c r="L68">
        <v>40</v>
      </c>
      <c r="O68">
        <f t="shared" ref="O68:O87" si="21">C68/100</f>
        <v>1.25</v>
      </c>
      <c r="Q68">
        <f t="shared" si="11"/>
        <v>275</v>
      </c>
      <c r="R68">
        <f t="shared" si="12"/>
        <v>133.75</v>
      </c>
      <c r="S68">
        <f t="shared" si="13"/>
        <v>95</v>
      </c>
      <c r="T68">
        <f t="shared" si="14"/>
        <v>2452.5</v>
      </c>
      <c r="U68">
        <f t="shared" si="15"/>
        <v>276.25</v>
      </c>
      <c r="V68">
        <f t="shared" si="16"/>
        <v>873.75</v>
      </c>
      <c r="W68">
        <f t="shared" si="17"/>
        <v>2457.5</v>
      </c>
      <c r="X68">
        <f t="shared" si="18"/>
        <v>50</v>
      </c>
      <c r="Y68">
        <f t="shared" si="19"/>
        <v>0</v>
      </c>
      <c r="Z68">
        <f t="shared" si="20"/>
        <v>0</v>
      </c>
    </row>
    <row r="69" spans="1:26" x14ac:dyDescent="0.25">
      <c r="A69" s="7" t="s">
        <v>190</v>
      </c>
      <c r="B69" t="s">
        <v>318</v>
      </c>
      <c r="C69">
        <v>117</v>
      </c>
      <c r="D69" t="s">
        <v>273</v>
      </c>
      <c r="E69">
        <v>292</v>
      </c>
      <c r="F69">
        <v>45</v>
      </c>
      <c r="G69">
        <v>65</v>
      </c>
      <c r="H69">
        <v>777</v>
      </c>
      <c r="I69">
        <v>160</v>
      </c>
      <c r="J69">
        <v>2500</v>
      </c>
      <c r="K69">
        <v>3583</v>
      </c>
      <c r="L69">
        <v>1706</v>
      </c>
      <c r="O69">
        <f t="shared" si="21"/>
        <v>1.17</v>
      </c>
      <c r="Q69">
        <f t="shared" si="11"/>
        <v>341.64</v>
      </c>
      <c r="R69">
        <f t="shared" si="12"/>
        <v>52.65</v>
      </c>
      <c r="S69">
        <f t="shared" si="13"/>
        <v>76.05</v>
      </c>
      <c r="T69">
        <f t="shared" si="14"/>
        <v>909.08999999999992</v>
      </c>
      <c r="U69">
        <f t="shared" si="15"/>
        <v>187.2</v>
      </c>
      <c r="V69">
        <f t="shared" si="16"/>
        <v>2925</v>
      </c>
      <c r="W69">
        <f t="shared" si="17"/>
        <v>4192.1099999999997</v>
      </c>
      <c r="X69">
        <f t="shared" si="18"/>
        <v>1996.02</v>
      </c>
      <c r="Y69">
        <f t="shared" si="19"/>
        <v>0</v>
      </c>
      <c r="Z69">
        <f t="shared" si="20"/>
        <v>0</v>
      </c>
    </row>
    <row r="70" spans="1:26" x14ac:dyDescent="0.25">
      <c r="A70" s="7" t="s">
        <v>189</v>
      </c>
      <c r="B70" t="s">
        <v>274</v>
      </c>
      <c r="C70">
        <v>100</v>
      </c>
      <c r="D70" t="s">
        <v>275</v>
      </c>
      <c r="E70">
        <v>73</v>
      </c>
      <c r="F70">
        <v>21</v>
      </c>
      <c r="G70">
        <v>30</v>
      </c>
      <c r="H70">
        <v>359</v>
      </c>
      <c r="I70">
        <v>74</v>
      </c>
      <c r="J70">
        <v>1220</v>
      </c>
      <c r="K70">
        <v>1720</v>
      </c>
      <c r="L70">
        <v>2</v>
      </c>
      <c r="O70">
        <f t="shared" si="21"/>
        <v>1</v>
      </c>
      <c r="Q70">
        <f t="shared" si="11"/>
        <v>73</v>
      </c>
      <c r="R70">
        <f t="shared" si="12"/>
        <v>21</v>
      </c>
      <c r="S70">
        <f t="shared" si="13"/>
        <v>30</v>
      </c>
      <c r="T70">
        <f t="shared" si="14"/>
        <v>359</v>
      </c>
      <c r="U70">
        <f t="shared" si="15"/>
        <v>74</v>
      </c>
      <c r="V70">
        <f t="shared" si="16"/>
        <v>1220</v>
      </c>
      <c r="W70">
        <f t="shared" si="17"/>
        <v>1720</v>
      </c>
      <c r="X70">
        <f t="shared" si="18"/>
        <v>2</v>
      </c>
      <c r="Y70">
        <f t="shared" si="19"/>
        <v>0</v>
      </c>
      <c r="Z70">
        <f t="shared" si="20"/>
        <v>0</v>
      </c>
    </row>
    <row r="71" spans="1:26" ht="16.5" thickBot="1" x14ac:dyDescent="0.3">
      <c r="A71" s="6" t="s">
        <v>218</v>
      </c>
      <c r="B71" t="s">
        <v>70</v>
      </c>
      <c r="C71">
        <v>15</v>
      </c>
      <c r="D71" t="s">
        <v>265</v>
      </c>
      <c r="E71">
        <v>741</v>
      </c>
      <c r="F71">
        <v>4</v>
      </c>
      <c r="G71">
        <v>8</v>
      </c>
      <c r="H71">
        <v>121</v>
      </c>
      <c r="I71">
        <v>15</v>
      </c>
      <c r="J71">
        <v>34</v>
      </c>
      <c r="K71">
        <v>167</v>
      </c>
      <c r="L71">
        <v>464</v>
      </c>
      <c r="O71">
        <f t="shared" si="21"/>
        <v>0.15</v>
      </c>
      <c r="Q71">
        <f t="shared" si="11"/>
        <v>111.14999999999999</v>
      </c>
      <c r="R71">
        <f t="shared" si="12"/>
        <v>0.6</v>
      </c>
      <c r="S71">
        <f t="shared" si="13"/>
        <v>1.2</v>
      </c>
      <c r="T71">
        <f t="shared" si="14"/>
        <v>18.149999999999999</v>
      </c>
      <c r="U71">
        <f t="shared" si="15"/>
        <v>2.25</v>
      </c>
      <c r="V71">
        <f t="shared" si="16"/>
        <v>5.0999999999999996</v>
      </c>
      <c r="W71">
        <f t="shared" si="17"/>
        <v>25.05</v>
      </c>
      <c r="X71">
        <f t="shared" si="18"/>
        <v>69.599999999999994</v>
      </c>
      <c r="Y71">
        <f t="shared" si="19"/>
        <v>0</v>
      </c>
      <c r="Z71">
        <f t="shared" si="20"/>
        <v>0</v>
      </c>
    </row>
    <row r="72" spans="1:26" x14ac:dyDescent="0.25">
      <c r="A72" s="7" t="s">
        <v>217</v>
      </c>
      <c r="B72" t="s">
        <v>295</v>
      </c>
      <c r="C72">
        <v>100</v>
      </c>
      <c r="D72" t="s">
        <v>294</v>
      </c>
      <c r="E72">
        <v>882</v>
      </c>
      <c r="F72">
        <v>1</v>
      </c>
      <c r="G72">
        <v>1</v>
      </c>
      <c r="H72">
        <v>16</v>
      </c>
      <c r="I72">
        <v>5</v>
      </c>
      <c r="J72">
        <v>0</v>
      </c>
      <c r="K72">
        <v>17</v>
      </c>
      <c r="L72">
        <v>953</v>
      </c>
      <c r="O72">
        <f t="shared" si="21"/>
        <v>1</v>
      </c>
      <c r="Q72">
        <f t="shared" si="11"/>
        <v>882</v>
      </c>
      <c r="R72">
        <f t="shared" si="12"/>
        <v>1</v>
      </c>
      <c r="S72">
        <f t="shared" si="13"/>
        <v>1</v>
      </c>
      <c r="T72">
        <f t="shared" si="14"/>
        <v>16</v>
      </c>
      <c r="U72">
        <f t="shared" si="15"/>
        <v>5</v>
      </c>
      <c r="V72">
        <f t="shared" si="16"/>
        <v>0</v>
      </c>
      <c r="W72">
        <f t="shared" si="17"/>
        <v>17</v>
      </c>
      <c r="X72">
        <f t="shared" si="18"/>
        <v>953</v>
      </c>
      <c r="Y72">
        <f t="shared" si="19"/>
        <v>0</v>
      </c>
      <c r="Z72">
        <f t="shared" si="20"/>
        <v>0</v>
      </c>
    </row>
    <row r="73" spans="1:26" x14ac:dyDescent="0.25">
      <c r="A73" s="7" t="s">
        <v>216</v>
      </c>
      <c r="B73" t="s">
        <v>72</v>
      </c>
      <c r="C73">
        <v>15</v>
      </c>
      <c r="D73" t="s">
        <v>254</v>
      </c>
      <c r="E73">
        <v>709</v>
      </c>
      <c r="F73">
        <v>2</v>
      </c>
      <c r="G73">
        <v>3</v>
      </c>
      <c r="H73">
        <v>40</v>
      </c>
      <c r="I73">
        <v>4</v>
      </c>
      <c r="J73">
        <v>20</v>
      </c>
      <c r="K73">
        <v>70</v>
      </c>
      <c r="L73">
        <v>2600</v>
      </c>
      <c r="O73">
        <f t="shared" si="21"/>
        <v>0.15</v>
      </c>
      <c r="Q73">
        <f t="shared" si="11"/>
        <v>106.35</v>
      </c>
      <c r="R73">
        <f t="shared" si="12"/>
        <v>0.3</v>
      </c>
      <c r="S73">
        <f t="shared" si="13"/>
        <v>0.44999999999999996</v>
      </c>
      <c r="T73">
        <f t="shared" si="14"/>
        <v>6</v>
      </c>
      <c r="U73">
        <f t="shared" si="15"/>
        <v>0.6</v>
      </c>
      <c r="V73">
        <f t="shared" si="16"/>
        <v>3</v>
      </c>
      <c r="W73">
        <f t="shared" si="17"/>
        <v>10.5</v>
      </c>
      <c r="X73">
        <f t="shared" si="18"/>
        <v>390</v>
      </c>
      <c r="Y73">
        <f t="shared" si="19"/>
        <v>0</v>
      </c>
      <c r="Z73">
        <f t="shared" si="20"/>
        <v>0</v>
      </c>
    </row>
    <row r="74" spans="1:26" x14ac:dyDescent="0.25">
      <c r="A74" s="7" t="s">
        <v>215</v>
      </c>
      <c r="B74" t="s">
        <v>319</v>
      </c>
      <c r="C74">
        <v>15</v>
      </c>
      <c r="D74" t="s">
        <v>255</v>
      </c>
      <c r="E74">
        <v>884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855</v>
      </c>
      <c r="O74">
        <f t="shared" si="21"/>
        <v>0.15</v>
      </c>
      <c r="Q74">
        <f t="shared" si="11"/>
        <v>132.6</v>
      </c>
      <c r="R74">
        <f t="shared" si="12"/>
        <v>0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6"/>
        <v>0</v>
      </c>
      <c r="W74">
        <f t="shared" si="17"/>
        <v>0</v>
      </c>
      <c r="X74">
        <f t="shared" si="18"/>
        <v>128.25</v>
      </c>
      <c r="Y74">
        <f t="shared" si="19"/>
        <v>0</v>
      </c>
      <c r="Z74">
        <f t="shared" si="20"/>
        <v>0</v>
      </c>
    </row>
    <row r="75" spans="1:26" ht="30" customHeight="1" x14ac:dyDescent="0.25">
      <c r="A75" s="7" t="s">
        <v>214</v>
      </c>
      <c r="B75" t="s">
        <v>322</v>
      </c>
      <c r="C75">
        <v>15</v>
      </c>
      <c r="D75" t="s">
        <v>266</v>
      </c>
      <c r="E75">
        <v>884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8584</v>
      </c>
      <c r="O75">
        <f t="shared" si="21"/>
        <v>0.15</v>
      </c>
      <c r="Q75">
        <f t="shared" si="11"/>
        <v>132.6</v>
      </c>
      <c r="R75">
        <f t="shared" si="12"/>
        <v>0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6"/>
        <v>0</v>
      </c>
      <c r="W75">
        <f t="shared" si="17"/>
        <v>0</v>
      </c>
      <c r="X75">
        <f t="shared" si="18"/>
        <v>1287.5999999999999</v>
      </c>
      <c r="Y75">
        <f t="shared" si="19"/>
        <v>0</v>
      </c>
      <c r="Z75">
        <f t="shared" si="20"/>
        <v>0</v>
      </c>
    </row>
    <row r="76" spans="1:26" x14ac:dyDescent="0.25">
      <c r="A76" s="7" t="s">
        <v>192</v>
      </c>
      <c r="B76" t="s">
        <v>320</v>
      </c>
      <c r="C76">
        <v>15</v>
      </c>
      <c r="D76" t="s">
        <v>256</v>
      </c>
      <c r="E76">
        <v>761</v>
      </c>
      <c r="F76">
        <v>30</v>
      </c>
      <c r="G76">
        <v>27</v>
      </c>
      <c r="H76">
        <v>213</v>
      </c>
      <c r="I76">
        <v>60</v>
      </c>
      <c r="J76">
        <v>106</v>
      </c>
      <c r="K76">
        <v>556</v>
      </c>
      <c r="L76">
        <v>223</v>
      </c>
      <c r="O76">
        <f t="shared" si="21"/>
        <v>0.15</v>
      </c>
      <c r="Q76">
        <f t="shared" si="11"/>
        <v>114.14999999999999</v>
      </c>
      <c r="R76">
        <f t="shared" si="12"/>
        <v>4.5</v>
      </c>
      <c r="S76">
        <f t="shared" si="13"/>
        <v>4.05</v>
      </c>
      <c r="T76">
        <f t="shared" si="14"/>
        <v>31.95</v>
      </c>
      <c r="U76">
        <f t="shared" si="15"/>
        <v>9</v>
      </c>
      <c r="V76">
        <f t="shared" si="16"/>
        <v>15.899999999999999</v>
      </c>
      <c r="W76">
        <f t="shared" si="17"/>
        <v>83.399999999999991</v>
      </c>
      <c r="X76">
        <f t="shared" si="18"/>
        <v>33.449999999999996</v>
      </c>
      <c r="Y76">
        <f t="shared" si="19"/>
        <v>0</v>
      </c>
      <c r="Z76">
        <f t="shared" si="20"/>
        <v>0</v>
      </c>
    </row>
    <row r="77" spans="1:26" ht="16.5" thickBot="1" x14ac:dyDescent="0.3">
      <c r="A77" s="6" t="s">
        <v>213</v>
      </c>
      <c r="B77" t="s">
        <v>321</v>
      </c>
      <c r="C77">
        <v>500</v>
      </c>
      <c r="D77" t="s">
        <v>258</v>
      </c>
      <c r="E77">
        <v>47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O77">
        <f t="shared" si="21"/>
        <v>5</v>
      </c>
      <c r="Q77">
        <f t="shared" si="11"/>
        <v>235</v>
      </c>
      <c r="R77">
        <f t="shared" si="12"/>
        <v>0</v>
      </c>
      <c r="S77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  <c r="W77">
        <f t="shared" si="17"/>
        <v>0</v>
      </c>
      <c r="X77">
        <f t="shared" si="18"/>
        <v>0</v>
      </c>
      <c r="Y77">
        <f t="shared" si="19"/>
        <v>0</v>
      </c>
      <c r="Z77">
        <f t="shared" si="20"/>
        <v>0</v>
      </c>
    </row>
    <row r="78" spans="1:26" ht="22.5" customHeight="1" x14ac:dyDescent="0.25">
      <c r="A78" s="7" t="s">
        <v>212</v>
      </c>
      <c r="B78" t="s">
        <v>326</v>
      </c>
      <c r="C78">
        <v>500</v>
      </c>
      <c r="D78" t="s">
        <v>257</v>
      </c>
      <c r="E78">
        <v>29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O78">
        <f t="shared" si="21"/>
        <v>5</v>
      </c>
      <c r="Q78">
        <f t="shared" si="11"/>
        <v>145</v>
      </c>
      <c r="R78">
        <f t="shared" si="12"/>
        <v>0</v>
      </c>
      <c r="S78">
        <f t="shared" si="13"/>
        <v>0</v>
      </c>
      <c r="T78">
        <f t="shared" si="14"/>
        <v>0</v>
      </c>
      <c r="U78">
        <f t="shared" si="15"/>
        <v>0</v>
      </c>
      <c r="V78">
        <f t="shared" si="16"/>
        <v>0</v>
      </c>
      <c r="W78">
        <f>K78*O78</f>
        <v>0</v>
      </c>
      <c r="X78">
        <f>L78*O78</f>
        <v>0</v>
      </c>
      <c r="Y78">
        <f>M78/O78</f>
        <v>0</v>
      </c>
      <c r="Z78">
        <f>N78/O78</f>
        <v>0</v>
      </c>
    </row>
    <row r="79" spans="1:26" x14ac:dyDescent="0.25">
      <c r="A79" s="7" t="s">
        <v>211</v>
      </c>
      <c r="B79" t="s">
        <v>323</v>
      </c>
      <c r="C79">
        <v>500</v>
      </c>
      <c r="D79" t="s">
        <v>246</v>
      </c>
      <c r="E79">
        <v>47</v>
      </c>
      <c r="F79">
        <v>0</v>
      </c>
      <c r="G79">
        <v>1</v>
      </c>
      <c r="H79">
        <v>7</v>
      </c>
      <c r="I79">
        <v>2</v>
      </c>
      <c r="J79">
        <v>300</v>
      </c>
      <c r="K79">
        <v>317</v>
      </c>
      <c r="L79">
        <v>5</v>
      </c>
      <c r="O79">
        <f t="shared" si="21"/>
        <v>5</v>
      </c>
      <c r="Q79">
        <f t="shared" si="11"/>
        <v>235</v>
      </c>
      <c r="R79">
        <f t="shared" si="12"/>
        <v>0</v>
      </c>
      <c r="S79">
        <f t="shared" si="13"/>
        <v>5</v>
      </c>
      <c r="T79">
        <f t="shared" si="14"/>
        <v>35</v>
      </c>
      <c r="U79">
        <f t="shared" si="15"/>
        <v>10</v>
      </c>
      <c r="V79">
        <f t="shared" si="16"/>
        <v>1500</v>
      </c>
      <c r="W79">
        <f t="shared" si="17"/>
        <v>1585</v>
      </c>
      <c r="X79">
        <f t="shared" si="18"/>
        <v>25</v>
      </c>
      <c r="Y79">
        <f t="shared" si="19"/>
        <v>0</v>
      </c>
      <c r="Z79">
        <f t="shared" si="20"/>
        <v>0</v>
      </c>
    </row>
    <row r="80" spans="1:26" x14ac:dyDescent="0.25">
      <c r="A80" s="7" t="s">
        <v>210</v>
      </c>
      <c r="B80" t="s">
        <v>324</v>
      </c>
      <c r="C80">
        <v>500</v>
      </c>
      <c r="D80" t="s">
        <v>247</v>
      </c>
      <c r="E80">
        <v>37</v>
      </c>
      <c r="F80">
        <v>10</v>
      </c>
      <c r="G80">
        <v>5</v>
      </c>
      <c r="H80">
        <v>91</v>
      </c>
      <c r="I80">
        <v>76</v>
      </c>
      <c r="J80">
        <v>137</v>
      </c>
      <c r="K80">
        <v>220</v>
      </c>
      <c r="L80">
        <v>74</v>
      </c>
      <c r="O80">
        <f t="shared" si="21"/>
        <v>5</v>
      </c>
      <c r="Q80">
        <f t="shared" si="11"/>
        <v>185</v>
      </c>
      <c r="R80">
        <f t="shared" si="12"/>
        <v>50</v>
      </c>
      <c r="S80">
        <f t="shared" si="13"/>
        <v>25</v>
      </c>
      <c r="T80">
        <f t="shared" si="14"/>
        <v>455</v>
      </c>
      <c r="U80">
        <f t="shared" si="15"/>
        <v>380</v>
      </c>
      <c r="V80">
        <f t="shared" si="16"/>
        <v>685</v>
      </c>
      <c r="W80">
        <f t="shared" si="17"/>
        <v>1100</v>
      </c>
      <c r="X80">
        <f t="shared" si="18"/>
        <v>370</v>
      </c>
      <c r="Y80">
        <f t="shared" si="19"/>
        <v>0</v>
      </c>
      <c r="Z80">
        <f t="shared" si="20"/>
        <v>0</v>
      </c>
    </row>
    <row r="81" spans="1:26" x14ac:dyDescent="0.25">
      <c r="A81" s="7" t="s">
        <v>209</v>
      </c>
      <c r="B81" t="s">
        <v>325</v>
      </c>
      <c r="C81">
        <v>500</v>
      </c>
      <c r="D81" t="s">
        <v>248</v>
      </c>
      <c r="E81">
        <v>43</v>
      </c>
      <c r="F81">
        <v>4</v>
      </c>
      <c r="G81">
        <v>2</v>
      </c>
      <c r="H81">
        <v>31</v>
      </c>
      <c r="I81">
        <v>9</v>
      </c>
      <c r="J81">
        <v>250</v>
      </c>
      <c r="K81">
        <v>287</v>
      </c>
      <c r="L81">
        <v>18</v>
      </c>
      <c r="O81">
        <f t="shared" si="21"/>
        <v>5</v>
      </c>
      <c r="Q81">
        <f t="shared" si="11"/>
        <v>215</v>
      </c>
      <c r="R81">
        <f t="shared" si="12"/>
        <v>20</v>
      </c>
      <c r="S81">
        <f t="shared" si="13"/>
        <v>10</v>
      </c>
      <c r="T81">
        <f t="shared" si="14"/>
        <v>155</v>
      </c>
      <c r="U81">
        <f t="shared" si="15"/>
        <v>45</v>
      </c>
      <c r="V81">
        <f t="shared" si="16"/>
        <v>1250</v>
      </c>
      <c r="W81">
        <f t="shared" si="17"/>
        <v>1435</v>
      </c>
      <c r="X81">
        <f t="shared" si="18"/>
        <v>90</v>
      </c>
      <c r="Y81">
        <f t="shared" si="19"/>
        <v>0</v>
      </c>
      <c r="Z81">
        <f t="shared" si="20"/>
        <v>0</v>
      </c>
    </row>
    <row r="82" spans="1:26" x14ac:dyDescent="0.25">
      <c r="A82" s="7" t="s">
        <v>208</v>
      </c>
      <c r="B82" t="s">
        <v>330</v>
      </c>
      <c r="C82">
        <v>200</v>
      </c>
      <c r="D82" t="s">
        <v>249</v>
      </c>
      <c r="E82">
        <v>0</v>
      </c>
      <c r="F82">
        <v>7</v>
      </c>
      <c r="G82">
        <v>7</v>
      </c>
      <c r="H82">
        <v>36</v>
      </c>
      <c r="I82">
        <v>7</v>
      </c>
      <c r="J82">
        <v>100</v>
      </c>
      <c r="K82">
        <v>217</v>
      </c>
      <c r="L82">
        <v>0</v>
      </c>
      <c r="O82">
        <f t="shared" si="21"/>
        <v>2</v>
      </c>
      <c r="Q82">
        <f t="shared" si="11"/>
        <v>0</v>
      </c>
      <c r="R82">
        <f t="shared" si="12"/>
        <v>14</v>
      </c>
      <c r="S82">
        <f t="shared" si="13"/>
        <v>14</v>
      </c>
      <c r="T82">
        <f t="shared" si="14"/>
        <v>72</v>
      </c>
      <c r="U82">
        <f t="shared" si="15"/>
        <v>14</v>
      </c>
      <c r="V82">
        <f t="shared" si="16"/>
        <v>200</v>
      </c>
      <c r="W82">
        <f t="shared" si="17"/>
        <v>434</v>
      </c>
      <c r="X82">
        <f t="shared" si="18"/>
        <v>0</v>
      </c>
      <c r="Y82">
        <f t="shared" si="19"/>
        <v>0</v>
      </c>
      <c r="Z82">
        <f t="shared" si="20"/>
        <v>0</v>
      </c>
    </row>
    <row r="83" spans="1:26" x14ac:dyDescent="0.25">
      <c r="A83" s="7" t="s">
        <v>207</v>
      </c>
      <c r="B83" t="s">
        <v>329</v>
      </c>
      <c r="C83">
        <v>250</v>
      </c>
      <c r="D83" t="s">
        <v>250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O83">
        <f t="shared" si="21"/>
        <v>2.5</v>
      </c>
      <c r="Q83">
        <f t="shared" si="11"/>
        <v>0</v>
      </c>
      <c r="R83">
        <f t="shared" si="12"/>
        <v>0</v>
      </c>
      <c r="S8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  <c r="W83">
        <f t="shared" si="17"/>
        <v>0</v>
      </c>
      <c r="X83">
        <f t="shared" si="18"/>
        <v>0</v>
      </c>
      <c r="Y83">
        <f t="shared" si="19"/>
        <v>0</v>
      </c>
      <c r="Z83">
        <f t="shared" si="20"/>
        <v>0</v>
      </c>
    </row>
    <row r="84" spans="1:26" x14ac:dyDescent="0.25">
      <c r="A84" s="7" t="s">
        <v>206</v>
      </c>
      <c r="B84" t="s">
        <v>328</v>
      </c>
      <c r="C84">
        <v>250</v>
      </c>
      <c r="D84" t="s">
        <v>251</v>
      </c>
      <c r="E84">
        <v>73</v>
      </c>
      <c r="F84">
        <v>4</v>
      </c>
      <c r="G84">
        <v>0</v>
      </c>
      <c r="H84">
        <v>33</v>
      </c>
      <c r="I84">
        <v>4</v>
      </c>
      <c r="J84">
        <v>100</v>
      </c>
      <c r="K84">
        <v>100</v>
      </c>
      <c r="L84">
        <v>0</v>
      </c>
      <c r="O84">
        <f t="shared" si="21"/>
        <v>2.5</v>
      </c>
      <c r="Q84">
        <f t="shared" si="11"/>
        <v>182.5</v>
      </c>
      <c r="R84">
        <f t="shared" si="12"/>
        <v>10</v>
      </c>
      <c r="S84">
        <f t="shared" si="13"/>
        <v>0</v>
      </c>
      <c r="T84">
        <f t="shared" si="14"/>
        <v>82.5</v>
      </c>
      <c r="U84">
        <f t="shared" si="15"/>
        <v>10</v>
      </c>
      <c r="V84">
        <f t="shared" si="16"/>
        <v>250</v>
      </c>
      <c r="W84">
        <f t="shared" si="17"/>
        <v>250</v>
      </c>
      <c r="X84">
        <f t="shared" si="18"/>
        <v>0</v>
      </c>
      <c r="Y84">
        <f t="shared" si="19"/>
        <v>0</v>
      </c>
      <c r="Z84">
        <f t="shared" si="20"/>
        <v>0</v>
      </c>
    </row>
    <row r="85" spans="1:26" x14ac:dyDescent="0.25">
      <c r="A85" s="7" t="s">
        <v>205</v>
      </c>
      <c r="B85" t="s">
        <v>327</v>
      </c>
      <c r="C85">
        <v>250</v>
      </c>
      <c r="D85" t="s">
        <v>251</v>
      </c>
      <c r="E85">
        <v>73</v>
      </c>
      <c r="F85">
        <v>4</v>
      </c>
      <c r="G85">
        <v>0</v>
      </c>
      <c r="H85">
        <v>33</v>
      </c>
      <c r="I85">
        <v>4</v>
      </c>
      <c r="J85">
        <v>100</v>
      </c>
      <c r="K85">
        <v>100</v>
      </c>
      <c r="L85">
        <v>0</v>
      </c>
      <c r="O85">
        <f t="shared" si="21"/>
        <v>2.5</v>
      </c>
      <c r="Q85">
        <f t="shared" si="11"/>
        <v>182.5</v>
      </c>
      <c r="R85">
        <f t="shared" si="12"/>
        <v>10</v>
      </c>
      <c r="S85">
        <f t="shared" si="13"/>
        <v>0</v>
      </c>
      <c r="T85">
        <f t="shared" si="14"/>
        <v>82.5</v>
      </c>
      <c r="U85">
        <f t="shared" si="15"/>
        <v>10</v>
      </c>
      <c r="V85">
        <f t="shared" si="16"/>
        <v>250</v>
      </c>
      <c r="W85">
        <f t="shared" si="17"/>
        <v>250</v>
      </c>
      <c r="X85">
        <f t="shared" si="18"/>
        <v>0</v>
      </c>
      <c r="Y85">
        <f t="shared" si="19"/>
        <v>0</v>
      </c>
      <c r="Z85">
        <f t="shared" si="20"/>
        <v>0</v>
      </c>
    </row>
    <row r="86" spans="1:26" ht="16.5" thickBot="1" x14ac:dyDescent="0.3">
      <c r="A86" s="6" t="s">
        <v>204</v>
      </c>
      <c r="B86" t="s">
        <v>331</v>
      </c>
      <c r="C86">
        <v>330</v>
      </c>
      <c r="D86" t="s">
        <v>252</v>
      </c>
      <c r="E86">
        <v>42</v>
      </c>
      <c r="F86">
        <v>7</v>
      </c>
      <c r="G86">
        <v>11</v>
      </c>
      <c r="H86">
        <v>103</v>
      </c>
      <c r="I86">
        <v>28</v>
      </c>
      <c r="J86">
        <v>770</v>
      </c>
      <c r="K86">
        <v>953</v>
      </c>
      <c r="L86">
        <v>0</v>
      </c>
      <c r="O86">
        <f t="shared" si="21"/>
        <v>3.3</v>
      </c>
      <c r="Q86">
        <f t="shared" si="11"/>
        <v>138.6</v>
      </c>
      <c r="R86">
        <f t="shared" si="12"/>
        <v>23.099999999999998</v>
      </c>
      <c r="S86">
        <f t="shared" si="13"/>
        <v>36.299999999999997</v>
      </c>
      <c r="T86">
        <f t="shared" si="14"/>
        <v>339.9</v>
      </c>
      <c r="U86">
        <f t="shared" si="15"/>
        <v>92.399999999999991</v>
      </c>
      <c r="V86">
        <f t="shared" si="16"/>
        <v>2541</v>
      </c>
      <c r="W86">
        <f t="shared" si="17"/>
        <v>3144.8999999999996</v>
      </c>
      <c r="X86">
        <f t="shared" si="18"/>
        <v>0</v>
      </c>
      <c r="Y86">
        <f t="shared" si="19"/>
        <v>0</v>
      </c>
      <c r="Z86">
        <f t="shared" si="20"/>
        <v>0</v>
      </c>
    </row>
    <row r="87" spans="1:26" x14ac:dyDescent="0.25">
      <c r="A87" s="7" t="s">
        <v>203</v>
      </c>
      <c r="B87" t="s">
        <v>86</v>
      </c>
      <c r="C87">
        <v>20</v>
      </c>
      <c r="D87" t="s">
        <v>253</v>
      </c>
      <c r="E87">
        <v>242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O87">
        <f t="shared" si="21"/>
        <v>0.2</v>
      </c>
      <c r="Q87">
        <f t="shared" si="11"/>
        <v>48.400000000000006</v>
      </c>
      <c r="R87">
        <f t="shared" si="12"/>
        <v>0</v>
      </c>
      <c r="S87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0</v>
      </c>
      <c r="W87">
        <f t="shared" si="17"/>
        <v>0</v>
      </c>
      <c r="X87">
        <f t="shared" si="18"/>
        <v>0</v>
      </c>
      <c r="Y87">
        <f t="shared" si="19"/>
        <v>0</v>
      </c>
      <c r="Z87">
        <f t="shared" si="2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3F38-4A37-4808-82F3-B0803D6F788E}">
  <dimension ref="A1"/>
  <sheetViews>
    <sheetView workbookViewId="0">
      <selection activeCell="F10" sqref="F10"/>
    </sheetView>
  </sheetViews>
  <sheetFormatPr baseColWidth="10" defaultRowHeight="15.75" x14ac:dyDescent="0.25"/>
  <sheetData>
    <row r="1" spans="1:1" x14ac:dyDescent="0.25">
      <c r="A1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AFTER CONV</vt:lpstr>
      <vt:lpstr>BEFORE CONV</vt:lpstr>
      <vt:lpstr>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Clairis</cp:lastModifiedBy>
  <dcterms:created xsi:type="dcterms:W3CDTF">2022-08-18T07:42:08Z</dcterms:created>
  <dcterms:modified xsi:type="dcterms:W3CDTF">2023-12-20T16:01:06Z</dcterms:modified>
</cp:coreProperties>
</file>