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erta" sheetId="1" r:id="rId4"/>
    <sheet state="visible" name="Capacidad" sheetId="2" r:id="rId5"/>
    <sheet state="visible" name="Costo" sheetId="3" r:id="rId6"/>
    <sheet state="visible" name="_Capacidad" sheetId="4" r:id="rId7"/>
    <sheet state="visible" name="_Costo" sheetId="5" r:id="rId8"/>
    <sheet state="visible" name="COC" sheetId="6" r:id="rId9"/>
    <sheet state="visible" name="CCC" sheetId="7" r:id="rId10"/>
    <sheet state="visible" name="CCD" sheetId="8" r:id="rId11"/>
    <sheet state="visible" name="CD" sheetId="9" r:id="rId12"/>
    <sheet state="visible" name="CC" sheetId="10" r:id="rId13"/>
    <sheet state="visible" name="SO" sheetId="11" r:id="rId14"/>
  </sheets>
  <definedNames/>
  <calcPr/>
  <extLst>
    <ext uri="GoogleSheetsCustomDataVersion1">
      <go:sheetsCustomData xmlns:go="http://customooxmlschemas.google.com/" r:id="rId15" roundtripDataSignature="AMtx7mjYd2mFwekDIpN9xn388tilfWqkig=="/>
    </ext>
  </extLst>
</workbook>
</file>

<file path=xl/sharedStrings.xml><?xml version="1.0" encoding="utf-8"?>
<sst xmlns="http://schemas.openxmlformats.org/spreadsheetml/2006/main" count="366" uniqueCount="87">
  <si>
    <t>Oferta de Ayuda Humanitaria (tn)</t>
  </si>
  <si>
    <t>SO</t>
  </si>
  <si>
    <t>PaIs de Origen</t>
  </si>
  <si>
    <t>Ayuda disponible</t>
  </si>
  <si>
    <t>Argentina</t>
  </si>
  <si>
    <t>Uruguay</t>
  </si>
  <si>
    <t>Chile</t>
  </si>
  <si>
    <t>Brasil</t>
  </si>
  <si>
    <t>Colombia</t>
  </si>
  <si>
    <t>PanamA</t>
  </si>
  <si>
    <t>RepUblica Dominicana</t>
  </si>
  <si>
    <t>MExico</t>
  </si>
  <si>
    <t>Estados Unidos</t>
  </si>
  <si>
    <t>CanadA</t>
  </si>
  <si>
    <t>España</t>
  </si>
  <si>
    <t>Reino Unido</t>
  </si>
  <si>
    <t>Irlanda</t>
  </si>
  <si>
    <t>PaIses Bajos</t>
  </si>
  <si>
    <t>Alemania</t>
  </si>
  <si>
    <t>TurquIa</t>
  </si>
  <si>
    <t>Israel</t>
  </si>
  <si>
    <t>TaiwAn</t>
  </si>
  <si>
    <t>JapOn</t>
  </si>
  <si>
    <t>China</t>
  </si>
  <si>
    <t>Australia</t>
  </si>
  <si>
    <t>Nueva Zelanda</t>
  </si>
  <si>
    <t>Capacidad de los Centros Regionales (tn)</t>
  </si>
  <si>
    <t>Aire</t>
  </si>
  <si>
    <t>Tierra</t>
  </si>
  <si>
    <t>Mar</t>
  </si>
  <si>
    <t>Total</t>
  </si>
  <si>
    <t>San Pablo</t>
  </si>
  <si>
    <t>Nueva York</t>
  </si>
  <si>
    <t>Amsterdam</t>
  </si>
  <si>
    <t>Estambul</t>
  </si>
  <si>
    <t>Tokio</t>
  </si>
  <si>
    <t>Capacidad de los Destinos Finales (tn)</t>
  </si>
  <si>
    <t>Varsovia</t>
  </si>
  <si>
    <t>Bratislava</t>
  </si>
  <si>
    <t>Bucarest</t>
  </si>
  <si>
    <t>Costo de traslado hacia Centros Regionales (USD/tn)</t>
  </si>
  <si>
    <t>SAN_PABLO</t>
  </si>
  <si>
    <t>PANAMA</t>
  </si>
  <si>
    <t>NUEVA YORK</t>
  </si>
  <si>
    <t>AMSTERDAM</t>
  </si>
  <si>
    <t>ESTAMBUL</t>
  </si>
  <si>
    <t>TOKIO</t>
  </si>
  <si>
    <t>ARGENTINA</t>
  </si>
  <si>
    <t>URUGUAY</t>
  </si>
  <si>
    <t>CHILE</t>
  </si>
  <si>
    <t>BRASIL</t>
  </si>
  <si>
    <t>COLOMBIA</t>
  </si>
  <si>
    <t>REPUBLICA_DOMINICANA</t>
  </si>
  <si>
    <t>MEXICO</t>
  </si>
  <si>
    <t>ESTADOS_UNIDOS</t>
  </si>
  <si>
    <t>CANADA</t>
  </si>
  <si>
    <t>ESPAÑA</t>
  </si>
  <si>
    <t>REINO_UNIDO</t>
  </si>
  <si>
    <t>IRLANDA</t>
  </si>
  <si>
    <t>PAISES_BAJOS</t>
  </si>
  <si>
    <t>ALEMANIA</t>
  </si>
  <si>
    <t>TURQUIA</t>
  </si>
  <si>
    <t>ISRAEL</t>
  </si>
  <si>
    <t>TAIWAN</t>
  </si>
  <si>
    <t>JAPON</t>
  </si>
  <si>
    <t>CHINA</t>
  </si>
  <si>
    <t>AUSTRALIA</t>
  </si>
  <si>
    <t>NUEVA_ZELANDA</t>
  </si>
  <si>
    <t>Costos de traslado entre Centros Regionales y Destinos Finales (USD/tn)</t>
  </si>
  <si>
    <t>Centro Regional</t>
  </si>
  <si>
    <t>CC</t>
  </si>
  <si>
    <t>CD</t>
  </si>
  <si>
    <t>M</t>
  </si>
  <si>
    <t>COC</t>
  </si>
  <si>
    <t>m</t>
  </si>
  <si>
    <t>CCC</t>
  </si>
  <si>
    <t>CCD</t>
  </si>
  <si>
    <t>_Costo</t>
  </si>
  <si>
    <t>AIRE</t>
  </si>
  <si>
    <t>NUEVA_YORK</t>
  </si>
  <si>
    <t>TIERRA</t>
  </si>
  <si>
    <t>MAR</t>
  </si>
  <si>
    <t>VARSOVIA</t>
  </si>
  <si>
    <t>BRATISLAVA</t>
  </si>
  <si>
    <t>BUCAREST</t>
  </si>
  <si>
    <t>_Capacidad</t>
  </si>
  <si>
    <t>Oferta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</si>
</sst>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USD]\ #,##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1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2" fontId="2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8" fillId="2" fontId="1" numFmtId="0" xfId="0" applyAlignment="1" applyBorder="1" applyFont="1">
      <alignment readingOrder="0"/>
    </xf>
    <xf borderId="4" fillId="2" fontId="1" numFmtId="0" xfId="0" applyBorder="1" applyFont="1"/>
    <xf borderId="5" fillId="2" fontId="1" numFmtId="0" xfId="0" applyBorder="1" applyFont="1"/>
    <xf borderId="10" fillId="2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Border="1" applyFont="1"/>
    <xf borderId="14" fillId="2" fontId="4" numFmtId="0" xfId="0" applyBorder="1" applyFont="1"/>
    <xf borderId="15" fillId="2" fontId="4" numFmtId="0" xfId="0" applyBorder="1" applyFont="1"/>
    <xf borderId="16" fillId="2" fontId="4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1" fillId="2" fontId="1" numFmtId="164" xfId="0" applyBorder="1" applyFont="1" applyNumberFormat="1"/>
    <xf borderId="21" fillId="2" fontId="1" numFmtId="0" xfId="0" applyAlignment="1" applyBorder="1" applyFont="1">
      <alignment readingOrder="0"/>
    </xf>
    <xf borderId="22" fillId="2" fontId="1" numFmtId="0" xfId="0" applyBorder="1" applyFont="1"/>
    <xf borderId="23" fillId="2" fontId="1" numFmtId="0" xfId="0" applyBorder="1" applyFont="1"/>
    <xf borderId="21" fillId="2" fontId="1" numFmtId="0" xfId="0" applyBorder="1" applyFont="1"/>
    <xf borderId="24" fillId="2" fontId="1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2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2" fontId="1" numFmtId="0" xfId="0" applyBorder="1" applyFont="1"/>
    <xf borderId="31" fillId="2" fontId="1" numFmtId="0" xfId="0" applyBorder="1" applyFont="1"/>
    <xf borderId="32" fillId="2" fontId="1" numFmtId="0" xfId="0" applyBorder="1" applyFont="1"/>
    <xf borderId="33" fillId="2" fontId="4" numFmtId="0" xfId="0" applyAlignment="1" applyBorder="1" applyFont="1">
      <alignment horizontal="center" readingOrder="0"/>
    </xf>
    <xf borderId="0" fillId="0" fontId="5" numFmtId="0" xfId="0" applyFont="1"/>
    <xf borderId="2" fillId="2" fontId="4" numFmtId="0" xfId="0" applyAlignment="1" applyBorder="1" applyFont="1">
      <alignment horizontal="center" readingOrder="0"/>
    </xf>
    <xf borderId="34" fillId="0" fontId="3" numFmtId="0" xfId="0" applyBorder="1" applyFont="1"/>
    <xf borderId="35" fillId="0" fontId="3" numFmtId="0" xfId="0" applyBorder="1" applyFont="1"/>
    <xf borderId="4" fillId="2" fontId="4" numFmtId="0" xfId="0" applyBorder="1" applyFont="1"/>
    <xf borderId="26" fillId="2" fontId="4" numFmtId="0" xfId="0" applyBorder="1" applyFont="1"/>
    <xf borderId="5" fillId="2" fontId="4" numFmtId="0" xfId="0" applyBorder="1" applyFont="1"/>
    <xf borderId="6" fillId="2" fontId="1" numFmtId="1" xfId="0" applyBorder="1" applyFont="1" applyNumberFormat="1"/>
    <xf borderId="32" fillId="2" fontId="1" numFmtId="1" xfId="0" applyBorder="1" applyFont="1" applyNumberFormat="1"/>
    <xf borderId="7" fillId="2" fontId="1" numFmtId="1" xfId="0" applyBorder="1" applyFont="1" applyNumberFormat="1"/>
    <xf borderId="8" fillId="2" fontId="1" numFmtId="1" xfId="0" applyBorder="1" applyFont="1" applyNumberFormat="1"/>
    <xf borderId="23" fillId="2" fontId="1" numFmtId="1" xfId="0" applyBorder="1" applyFont="1" applyNumberFormat="1"/>
    <xf borderId="9" fillId="2" fontId="1" numFmtId="1" xfId="0" applyBorder="1" applyFont="1" applyNumberFormat="1"/>
    <xf borderId="0" fillId="0" fontId="5" numFmtId="0" xfId="0" applyFont="1"/>
    <xf borderId="4" fillId="2" fontId="1" numFmtId="1" xfId="0" applyBorder="1" applyFont="1" applyNumberFormat="1"/>
    <xf borderId="26" fillId="2" fontId="1" numFmtId="1" xfId="0" applyBorder="1" applyFont="1" applyNumberFormat="1"/>
    <xf borderId="5" fillId="2" fontId="1" numFmtId="1" xfId="0" applyBorder="1" applyFont="1" applyNumberFormat="1"/>
    <xf borderId="36" fillId="2" fontId="1" numFmtId="1" xfId="0" applyBorder="1" applyFont="1" applyNumberFormat="1"/>
    <xf borderId="37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38" fillId="0" fontId="3" numFmtId="0" xfId="0" applyBorder="1" applyFont="1"/>
    <xf borderId="39" fillId="2" fontId="1" numFmtId="0" xfId="0" applyBorder="1" applyFont="1"/>
    <xf borderId="40" fillId="2" fontId="1" numFmtId="0" xfId="0" applyAlignment="1" applyBorder="1" applyFont="1">
      <alignment readingOrder="0"/>
    </xf>
    <xf borderId="40" fillId="2" fontId="1" numFmtId="0" xfId="0" applyBorder="1" applyFont="1"/>
    <xf borderId="41" fillId="2" fontId="1" numFmtId="0" xfId="0" applyBorder="1" applyFont="1"/>
    <xf borderId="10" fillId="2" fontId="2" numFmtId="0" xfId="0" applyAlignment="1" applyBorder="1" applyFont="1">
      <alignment horizontal="center" readingOrder="0"/>
    </xf>
    <xf borderId="26" fillId="2" fontId="1" numFmtId="0" xfId="0" applyAlignment="1" applyBorder="1" applyFont="1">
      <alignment readingOrder="0"/>
    </xf>
    <xf borderId="27" fillId="2" fontId="2" numFmtId="0" xfId="0" applyAlignment="1" applyBorder="1" applyFont="1">
      <alignment horizontal="center" readingOrder="0"/>
    </xf>
    <xf borderId="32" fillId="2" fontId="1" numFmtId="0" xfId="0" applyAlignment="1" applyBorder="1" applyFont="1">
      <alignment readingOrder="0"/>
    </xf>
    <xf borderId="23" fillId="2" fontId="1" numFmtId="0" xfId="0" applyAlignment="1" applyBorder="1" applyFont="1">
      <alignment readingOrder="0"/>
    </xf>
    <xf borderId="42" fillId="2" fontId="1" numFmtId="0" xfId="0" applyBorder="1" applyFont="1"/>
    <xf borderId="43" fillId="2" fontId="4" numFmtId="0" xfId="0" applyBorder="1" applyFont="1"/>
    <xf borderId="44" fillId="2" fontId="4" numFmtId="0" xfId="0" applyBorder="1" applyFont="1"/>
    <xf borderId="45" fillId="2" fontId="4" numFmtId="0" xfId="0" applyBorder="1" applyFont="1"/>
    <xf borderId="32" fillId="0" fontId="1" numFmtId="1" xfId="0" applyBorder="1" applyFont="1" applyNumberFormat="1"/>
    <xf borderId="6" fillId="0" fontId="1" numFmtId="1" xfId="0" applyBorder="1" applyFont="1" applyNumberFormat="1"/>
    <xf borderId="7" fillId="0" fontId="1" numFmtId="1" xfId="0" applyBorder="1" applyFont="1" applyNumberFormat="1"/>
    <xf borderId="46" fillId="0" fontId="1" numFmtId="1" xfId="0" applyBorder="1" applyFont="1" applyNumberFormat="1"/>
    <xf borderId="47" fillId="0" fontId="1" numFmtId="1" xfId="0" applyBorder="1" applyFont="1" applyNumberFormat="1"/>
    <xf borderId="20" fillId="0" fontId="1" numFmtId="1" xfId="0" applyBorder="1" applyFont="1" applyNumberFormat="1"/>
    <xf borderId="48" fillId="0" fontId="1" numFmtId="1" xfId="0" applyBorder="1" applyFont="1" applyNumberFormat="1"/>
    <xf borderId="8" fillId="0" fontId="1" numFmtId="1" xfId="0" applyBorder="1" applyFont="1" applyNumberFormat="1"/>
    <xf borderId="9" fillId="0" fontId="1" numFmtId="1" xfId="0" applyBorder="1" applyFont="1" applyNumberFormat="1"/>
    <xf borderId="23" fillId="0" fontId="1" numFmtId="1" xfId="0" applyBorder="1" applyFont="1" applyNumberFormat="1"/>
    <xf borderId="49" fillId="0" fontId="1" numFmtId="1" xfId="0" applyBorder="1" applyFont="1" applyNumberFormat="1"/>
    <xf borderId="50" fillId="0" fontId="1" numFmtId="1" xfId="0" applyBorder="1" applyFont="1" applyNumberFormat="1"/>
    <xf borderId="4" fillId="0" fontId="1" numFmtId="1" xfId="0" applyBorder="1" applyFont="1" applyNumberFormat="1"/>
    <xf borderId="5" fillId="0" fontId="1" numFmtId="1" xfId="0" applyBorder="1" applyFont="1" applyNumberFormat="1"/>
    <xf borderId="51" fillId="0" fontId="1" numFmtId="1" xfId="0" applyBorder="1" applyFont="1" applyNumberFormat="1"/>
    <xf borderId="52" fillId="0" fontId="1" numFmtId="1" xfId="0" applyBorder="1" applyFont="1" applyNumberFormat="1"/>
    <xf borderId="53" fillId="0" fontId="1" numFmtId="1" xfId="0" applyBorder="1" applyFont="1" applyNumberFormat="1"/>
    <xf borderId="36" fillId="0" fontId="1" numFmtId="1" xfId="0" applyBorder="1" applyFont="1" applyNumberFormat="1"/>
    <xf borderId="54" fillId="0" fontId="1" numFmtId="1" xfId="0" applyBorder="1" applyFont="1" applyNumberFormat="1"/>
    <xf borderId="55" fillId="2" fontId="1" numFmtId="0" xfId="0" applyBorder="1" applyFont="1"/>
    <xf borderId="56" fillId="2" fontId="4" numFmtId="0" xfId="0" applyAlignment="1" applyBorder="1" applyFont="1">
      <alignment horizontal="center"/>
    </xf>
    <xf borderId="57" fillId="0" fontId="3" numFmtId="0" xfId="0" applyBorder="1" applyFont="1"/>
    <xf borderId="58" fillId="2" fontId="1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3" width="16.57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4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C3" s="6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4</v>
      </c>
      <c r="C4" s="8">
        <v>75.0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 t="s">
        <v>5</v>
      </c>
      <c r="C5" s="10">
        <v>55.0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6</v>
      </c>
      <c r="C6" s="10">
        <v>76.0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 t="s">
        <v>7</v>
      </c>
      <c r="C7" s="10">
        <v>122.0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 t="s">
        <v>8</v>
      </c>
      <c r="C8" s="10">
        <v>65.0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>
        <v>90.0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 t="s">
        <v>10</v>
      </c>
      <c r="C10" s="10">
        <v>50.0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11</v>
      </c>
      <c r="C11" s="10">
        <v>110.0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12</v>
      </c>
      <c r="C12" s="10">
        <v>1200.0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13</v>
      </c>
      <c r="C13" s="10">
        <v>1100.0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 t="s">
        <v>14</v>
      </c>
      <c r="C14" s="10">
        <v>230.0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 t="s">
        <v>15</v>
      </c>
      <c r="C15" s="10">
        <v>320.0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 t="s">
        <v>16</v>
      </c>
      <c r="C16" s="10">
        <v>240.0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 t="s">
        <v>17</v>
      </c>
      <c r="C17" s="10">
        <v>540.0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 t="s">
        <v>18</v>
      </c>
      <c r="C18" s="10">
        <v>990.0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19</v>
      </c>
      <c r="C19" s="10">
        <v>240.0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 t="s">
        <v>20</v>
      </c>
      <c r="C20" s="10">
        <v>450.0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1" t="s">
        <v>21</v>
      </c>
      <c r="C21" s="10">
        <v>344.0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1" t="s">
        <v>22</v>
      </c>
      <c r="C22" s="10">
        <v>638.0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" t="s">
        <v>23</v>
      </c>
      <c r="C23" s="10">
        <v>741.0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24</v>
      </c>
      <c r="C24" s="10">
        <v>300.0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2" t="s">
        <v>25</v>
      </c>
      <c r="C25" s="13">
        <v>120.0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85</v>
      </c>
      <c r="C1" s="97">
        <v>3.0</v>
      </c>
      <c r="D1" s="97">
        <f t="shared" ref="D1:E1" si="1">C1+1</f>
        <v>4</v>
      </c>
      <c r="E1" s="97">
        <f t="shared" si="1"/>
        <v>5</v>
      </c>
    </row>
    <row r="2">
      <c r="A2" s="97">
        <v>3.0</v>
      </c>
      <c r="B2" s="98"/>
      <c r="C2" s="97" t="str">
        <f t="shared" ref="C2:E2" si="2">SUBSTITUTE(UPPER(INDIRECT(ADDRESS($A2,C$1,4, TRUE, $B$1))), " ", "_")</f>
        <v>AIRE</v>
      </c>
      <c r="D2" s="97" t="str">
        <f t="shared" si="2"/>
        <v>TIERRA</v>
      </c>
      <c r="E2" s="97" t="str">
        <f t="shared" si="2"/>
        <v>MAR</v>
      </c>
    </row>
    <row r="3">
      <c r="A3" s="97">
        <v>4.0</v>
      </c>
      <c r="B3" s="40" t="str">
        <f t="shared" ref="B3:B8" si="4">SUBSTITUTE(UPPER(INDIRECT(ADDRESS($A3,2,4, TRUE, $B$1))), " ", "_")</f>
        <v>SAN_PABLO</v>
      </c>
      <c r="C3" s="40">
        <f t="shared" ref="C3:E3" si="3">INDIRECT(ADDRESS($A3,C$1,4, TRUE, $B$1))</f>
        <v>2100</v>
      </c>
      <c r="D3" s="40">
        <f t="shared" si="3"/>
        <v>1200</v>
      </c>
      <c r="E3" s="40">
        <f t="shared" si="3"/>
        <v>800</v>
      </c>
    </row>
    <row r="4">
      <c r="A4" s="97">
        <f t="shared" ref="A4:A8" si="6">A3+1</f>
        <v>5</v>
      </c>
      <c r="B4" s="40" t="str">
        <f t="shared" si="4"/>
        <v>PANAMA</v>
      </c>
      <c r="C4" s="40">
        <f t="shared" ref="C4:E4" si="5">INDIRECT(ADDRESS($A4,C$1,4, TRUE, $B$1))</f>
        <v>1800</v>
      </c>
      <c r="D4" s="40">
        <f t="shared" si="5"/>
        <v>1100</v>
      </c>
      <c r="E4" s="40">
        <f t="shared" si="5"/>
        <v>1900</v>
      </c>
    </row>
    <row r="5">
      <c r="A5" s="97">
        <f t="shared" si="6"/>
        <v>6</v>
      </c>
      <c r="B5" s="40" t="str">
        <f t="shared" si="4"/>
        <v>NUEVA_YORK</v>
      </c>
      <c r="C5" s="40">
        <f t="shared" ref="C5:E5" si="7">INDIRECT(ADDRESS($A5,C$1,4, TRUE, $B$1))</f>
        <v>1800</v>
      </c>
      <c r="D5" s="40">
        <f t="shared" si="7"/>
        <v>1200</v>
      </c>
      <c r="E5" s="40">
        <f t="shared" si="7"/>
        <v>2500</v>
      </c>
    </row>
    <row r="6">
      <c r="A6" s="97">
        <f t="shared" si="6"/>
        <v>7</v>
      </c>
      <c r="B6" s="40" t="str">
        <f t="shared" si="4"/>
        <v>AMSTERDAM</v>
      </c>
      <c r="C6" s="40">
        <f t="shared" ref="C6:E6" si="8">INDIRECT(ADDRESS($A6,C$1,4, TRUE, $B$1))</f>
        <v>700</v>
      </c>
      <c r="D6" s="40">
        <f t="shared" si="8"/>
        <v>900</v>
      </c>
      <c r="E6" s="40">
        <f t="shared" si="8"/>
        <v>1300</v>
      </c>
    </row>
    <row r="7">
      <c r="A7" s="97">
        <f t="shared" si="6"/>
        <v>8</v>
      </c>
      <c r="B7" s="40" t="str">
        <f t="shared" si="4"/>
        <v>ESTAMBUL</v>
      </c>
      <c r="C7" s="40">
        <f t="shared" ref="C7:E7" si="9">INDIRECT(ADDRESS($A7,C$1,4, TRUE, $B$1))</f>
        <v>1400</v>
      </c>
      <c r="D7" s="40">
        <f t="shared" si="9"/>
        <v>600</v>
      </c>
      <c r="E7" s="40">
        <f t="shared" si="9"/>
        <v>1100</v>
      </c>
    </row>
    <row r="8">
      <c r="A8" s="97">
        <f t="shared" si="6"/>
        <v>9</v>
      </c>
      <c r="B8" s="40" t="str">
        <f t="shared" si="4"/>
        <v>TOKIO</v>
      </c>
      <c r="C8" s="40">
        <f t="shared" ref="C8:E8" si="10">INDIRECT(ADDRESS($A8,C$1,4, TRUE, $B$1))</f>
        <v>1800</v>
      </c>
      <c r="D8" s="40">
        <f t="shared" si="10"/>
        <v>0</v>
      </c>
      <c r="E8" s="40">
        <f t="shared" si="10"/>
        <v>2000</v>
      </c>
    </row>
    <row r="12">
      <c r="B12" s="98"/>
    </row>
    <row r="22">
      <c r="B22" s="9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86</v>
      </c>
      <c r="C1" s="97">
        <v>3.0</v>
      </c>
    </row>
    <row r="2">
      <c r="A2" s="97">
        <v>3.0</v>
      </c>
      <c r="B2" s="98"/>
      <c r="C2" s="97" t="str">
        <f>SUBSTITUTE(UPPER(INDIRECT(ADDRESS($A2,C$1,4, TRUE, $B$1))), " ", "_")</f>
        <v>AYUDA_DISPONIBLE</v>
      </c>
    </row>
    <row r="3">
      <c r="A3" s="97">
        <v>4.0</v>
      </c>
      <c r="B3" s="40" t="str">
        <f t="shared" ref="B3:B24" si="1">SUBSTITUTE(UPPER(INDIRECT(ADDRESS($A3,2,4, TRUE, $B$1))), " ", "_")</f>
        <v>ARGENTINA</v>
      </c>
      <c r="C3" s="40">
        <f t="shared" ref="C3:C24" si="2">INDIRECT(ADDRESS($A3,C$1,4, TRUE, $B$1))</f>
        <v>75</v>
      </c>
    </row>
    <row r="4">
      <c r="A4" s="97">
        <f t="shared" ref="A4:A24" si="3">A3+1</f>
        <v>5</v>
      </c>
      <c r="B4" s="40" t="str">
        <f t="shared" si="1"/>
        <v>URUGUAY</v>
      </c>
      <c r="C4" s="40">
        <f t="shared" si="2"/>
        <v>55</v>
      </c>
    </row>
    <row r="5">
      <c r="A5" s="97">
        <f t="shared" si="3"/>
        <v>6</v>
      </c>
      <c r="B5" s="40" t="str">
        <f t="shared" si="1"/>
        <v>CHILE</v>
      </c>
      <c r="C5" s="40">
        <f t="shared" si="2"/>
        <v>76</v>
      </c>
    </row>
    <row r="6">
      <c r="A6" s="97">
        <f t="shared" si="3"/>
        <v>7</v>
      </c>
      <c r="B6" s="40" t="str">
        <f t="shared" si="1"/>
        <v>BRASIL</v>
      </c>
      <c r="C6" s="40">
        <f t="shared" si="2"/>
        <v>122</v>
      </c>
    </row>
    <row r="7">
      <c r="A7" s="97">
        <f t="shared" si="3"/>
        <v>8</v>
      </c>
      <c r="B7" s="40" t="str">
        <f t="shared" si="1"/>
        <v>COLOMBIA</v>
      </c>
      <c r="C7" s="40">
        <f t="shared" si="2"/>
        <v>65</v>
      </c>
    </row>
    <row r="8">
      <c r="A8" s="97">
        <f t="shared" si="3"/>
        <v>9</v>
      </c>
      <c r="B8" s="40" t="str">
        <f t="shared" si="1"/>
        <v>PANAMA</v>
      </c>
      <c r="C8" s="40">
        <f t="shared" si="2"/>
        <v>90</v>
      </c>
    </row>
    <row r="9">
      <c r="A9" s="97">
        <f t="shared" si="3"/>
        <v>10</v>
      </c>
      <c r="B9" s="40" t="str">
        <f t="shared" si="1"/>
        <v>REPUBLICA_DOMINICANA</v>
      </c>
      <c r="C9" s="40">
        <f t="shared" si="2"/>
        <v>50</v>
      </c>
    </row>
    <row r="10">
      <c r="A10" s="97">
        <f t="shared" si="3"/>
        <v>11</v>
      </c>
      <c r="B10" s="40" t="str">
        <f t="shared" si="1"/>
        <v>MEXICO</v>
      </c>
      <c r="C10" s="40">
        <f t="shared" si="2"/>
        <v>110</v>
      </c>
    </row>
    <row r="11">
      <c r="A11" s="97">
        <f t="shared" si="3"/>
        <v>12</v>
      </c>
      <c r="B11" s="40" t="str">
        <f t="shared" si="1"/>
        <v>ESTADOS_UNIDOS</v>
      </c>
      <c r="C11" s="40">
        <f t="shared" si="2"/>
        <v>1200</v>
      </c>
    </row>
    <row r="12">
      <c r="A12" s="97">
        <f t="shared" si="3"/>
        <v>13</v>
      </c>
      <c r="B12" s="40" t="str">
        <f t="shared" si="1"/>
        <v>CANADA</v>
      </c>
      <c r="C12" s="40">
        <f t="shared" si="2"/>
        <v>1100</v>
      </c>
    </row>
    <row r="13">
      <c r="A13" s="97">
        <f t="shared" si="3"/>
        <v>14</v>
      </c>
      <c r="B13" s="40" t="str">
        <f t="shared" si="1"/>
        <v>ESPAÑA</v>
      </c>
      <c r="C13" s="40">
        <f t="shared" si="2"/>
        <v>230</v>
      </c>
    </row>
    <row r="14">
      <c r="A14" s="97">
        <f t="shared" si="3"/>
        <v>15</v>
      </c>
      <c r="B14" s="40" t="str">
        <f t="shared" si="1"/>
        <v>REINO_UNIDO</v>
      </c>
      <c r="C14" s="40">
        <f t="shared" si="2"/>
        <v>320</v>
      </c>
    </row>
    <row r="15">
      <c r="A15" s="97">
        <f t="shared" si="3"/>
        <v>16</v>
      </c>
      <c r="B15" s="40" t="str">
        <f t="shared" si="1"/>
        <v>IRLANDA</v>
      </c>
      <c r="C15" s="40">
        <f t="shared" si="2"/>
        <v>240</v>
      </c>
    </row>
    <row r="16">
      <c r="A16" s="97">
        <f t="shared" si="3"/>
        <v>17</v>
      </c>
      <c r="B16" s="40" t="str">
        <f t="shared" si="1"/>
        <v>PAISES_BAJOS</v>
      </c>
      <c r="C16" s="40">
        <f t="shared" si="2"/>
        <v>540</v>
      </c>
    </row>
    <row r="17">
      <c r="A17" s="97">
        <f t="shared" si="3"/>
        <v>18</v>
      </c>
      <c r="B17" s="40" t="str">
        <f t="shared" si="1"/>
        <v>ALEMANIA</v>
      </c>
      <c r="C17" s="40">
        <f t="shared" si="2"/>
        <v>990</v>
      </c>
    </row>
    <row r="18">
      <c r="A18" s="97">
        <f t="shared" si="3"/>
        <v>19</v>
      </c>
      <c r="B18" s="40" t="str">
        <f t="shared" si="1"/>
        <v>TURQUIA</v>
      </c>
      <c r="C18" s="40">
        <f t="shared" si="2"/>
        <v>240</v>
      </c>
    </row>
    <row r="19">
      <c r="A19" s="97">
        <f t="shared" si="3"/>
        <v>20</v>
      </c>
      <c r="B19" s="40" t="str">
        <f t="shared" si="1"/>
        <v>ISRAEL</v>
      </c>
      <c r="C19" s="40">
        <f t="shared" si="2"/>
        <v>450</v>
      </c>
    </row>
    <row r="20">
      <c r="A20" s="97">
        <f t="shared" si="3"/>
        <v>21</v>
      </c>
      <c r="B20" s="40" t="str">
        <f t="shared" si="1"/>
        <v>TAIWAN</v>
      </c>
      <c r="C20" s="40">
        <f t="shared" si="2"/>
        <v>344</v>
      </c>
    </row>
    <row r="21">
      <c r="A21" s="97">
        <f t="shared" si="3"/>
        <v>22</v>
      </c>
      <c r="B21" s="40" t="str">
        <f t="shared" si="1"/>
        <v>JAPON</v>
      </c>
      <c r="C21" s="40">
        <f t="shared" si="2"/>
        <v>638</v>
      </c>
    </row>
    <row r="22">
      <c r="A22" s="97">
        <f t="shared" si="3"/>
        <v>23</v>
      </c>
      <c r="B22" s="40" t="str">
        <f t="shared" si="1"/>
        <v>CHINA</v>
      </c>
      <c r="C22" s="40">
        <f t="shared" si="2"/>
        <v>741</v>
      </c>
    </row>
    <row r="23">
      <c r="A23" s="97">
        <f t="shared" si="3"/>
        <v>24</v>
      </c>
      <c r="B23" s="40" t="str">
        <f t="shared" si="1"/>
        <v>AUSTRALIA</v>
      </c>
      <c r="C23" s="40">
        <f t="shared" si="2"/>
        <v>300</v>
      </c>
    </row>
    <row r="24">
      <c r="A24" s="97">
        <f t="shared" si="3"/>
        <v>25</v>
      </c>
      <c r="B24" s="40" t="str">
        <f t="shared" si="1"/>
        <v>NUEVA_ZELANDA</v>
      </c>
      <c r="C24" s="40">
        <f t="shared" si="2"/>
        <v>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26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27</v>
      </c>
      <c r="D3" s="19" t="s">
        <v>28</v>
      </c>
      <c r="E3" s="19" t="s">
        <v>29</v>
      </c>
      <c r="F3" s="20" t="s"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31</v>
      </c>
      <c r="C4" s="22">
        <v>2100.0</v>
      </c>
      <c r="D4" s="23">
        <v>1200.0</v>
      </c>
      <c r="E4" s="23">
        <v>800.0</v>
      </c>
      <c r="F4" s="24">
        <f t="shared" ref="F4:F9" si="1">SUM(C4:E4)</f>
        <v>4100</v>
      </c>
      <c r="G4" s="25"/>
      <c r="H4" s="25"/>
      <c r="I4" s="25"/>
      <c r="J4" s="25"/>
      <c r="K4" s="25"/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6" t="s">
        <v>9</v>
      </c>
      <c r="C5" s="27">
        <v>1800.0</v>
      </c>
      <c r="D5" s="28">
        <v>1100.0</v>
      </c>
      <c r="E5" s="28">
        <v>1900.0</v>
      </c>
      <c r="F5" s="10">
        <f t="shared" si="1"/>
        <v>4800</v>
      </c>
      <c r="G5" s="25"/>
      <c r="H5" s="25"/>
      <c r="I5" s="25"/>
      <c r="J5" s="25"/>
      <c r="K5" s="25"/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9" t="s">
        <v>32</v>
      </c>
      <c r="C6" s="27">
        <v>1800.0</v>
      </c>
      <c r="D6" s="28">
        <v>1200.0</v>
      </c>
      <c r="E6" s="28">
        <v>2500.0</v>
      </c>
      <c r="F6" s="10">
        <f t="shared" si="1"/>
        <v>5500</v>
      </c>
      <c r="G6" s="25"/>
      <c r="H6" s="25"/>
      <c r="I6" s="25"/>
      <c r="J6" s="25"/>
      <c r="K6" s="25"/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9" t="s">
        <v>33</v>
      </c>
      <c r="C7" s="27">
        <v>700.0</v>
      </c>
      <c r="D7" s="28">
        <v>900.0</v>
      </c>
      <c r="E7" s="28">
        <v>1300.0</v>
      </c>
      <c r="F7" s="10">
        <f t="shared" si="1"/>
        <v>2900</v>
      </c>
      <c r="G7" s="25"/>
      <c r="H7" s="25"/>
      <c r="I7" s="25"/>
      <c r="J7" s="25"/>
      <c r="K7" s="25"/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9" t="s">
        <v>34</v>
      </c>
      <c r="C8" s="27">
        <v>1400.0</v>
      </c>
      <c r="D8" s="28">
        <v>600.0</v>
      </c>
      <c r="E8" s="28">
        <v>1100.0</v>
      </c>
      <c r="F8" s="10">
        <f t="shared" si="1"/>
        <v>3100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0" t="s">
        <v>35</v>
      </c>
      <c r="C9" s="31">
        <v>1800.0</v>
      </c>
      <c r="D9" s="32"/>
      <c r="E9" s="32">
        <v>2000.0</v>
      </c>
      <c r="F9" s="13">
        <f t="shared" si="1"/>
        <v>3800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3" t="s">
        <v>36</v>
      </c>
      <c r="C12" s="34"/>
      <c r="D12" s="34"/>
      <c r="E12" s="34"/>
      <c r="F12" s="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6"/>
      <c r="C13" s="18" t="s">
        <v>27</v>
      </c>
      <c r="D13" s="19" t="s">
        <v>28</v>
      </c>
      <c r="E13" s="19" t="s">
        <v>29</v>
      </c>
      <c r="F13" s="20" t="s">
        <v>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37</v>
      </c>
      <c r="C14" s="37">
        <v>3300.0</v>
      </c>
      <c r="D14" s="38">
        <v>3500.0</v>
      </c>
      <c r="E14" s="38"/>
      <c r="F14" s="8">
        <f t="shared" ref="F14:F16" si="2">SUM(C14:E14)</f>
        <v>6800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38</v>
      </c>
      <c r="C15" s="27">
        <v>1900.0</v>
      </c>
      <c r="D15" s="28">
        <v>2100.0</v>
      </c>
      <c r="E15" s="28"/>
      <c r="F15" s="10">
        <f t="shared" si="2"/>
        <v>4000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0" t="s">
        <v>39</v>
      </c>
      <c r="C16" s="31">
        <v>2700.0</v>
      </c>
      <c r="D16" s="32">
        <v>2700.0</v>
      </c>
      <c r="E16" s="32"/>
      <c r="F16" s="13">
        <f t="shared" si="2"/>
        <v>5400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2:F1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3" width="9.43"/>
    <col customWidth="1" min="4" max="29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4" t="s">
        <v>40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39" t="s">
        <v>2</v>
      </c>
      <c r="C3" s="40" t="s">
        <v>41</v>
      </c>
      <c r="F3" s="41" t="s">
        <v>42</v>
      </c>
      <c r="G3" s="42"/>
      <c r="H3" s="3"/>
      <c r="I3" s="41" t="s">
        <v>43</v>
      </c>
      <c r="J3" s="42"/>
      <c r="K3" s="3"/>
      <c r="L3" s="41" t="s">
        <v>44</v>
      </c>
      <c r="M3" s="42"/>
      <c r="N3" s="3"/>
      <c r="O3" s="41" t="s">
        <v>45</v>
      </c>
      <c r="P3" s="42"/>
      <c r="Q3" s="3"/>
      <c r="R3" s="41" t="s">
        <v>46</v>
      </c>
      <c r="S3" s="42"/>
      <c r="T3" s="3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43"/>
      <c r="C4" s="44" t="s">
        <v>27</v>
      </c>
      <c r="D4" s="45" t="s">
        <v>28</v>
      </c>
      <c r="E4" s="46" t="s">
        <v>29</v>
      </c>
      <c r="F4" s="44" t="s">
        <v>27</v>
      </c>
      <c r="G4" s="45" t="s">
        <v>28</v>
      </c>
      <c r="H4" s="46" t="s">
        <v>29</v>
      </c>
      <c r="I4" s="44" t="s">
        <v>27</v>
      </c>
      <c r="J4" s="45" t="s">
        <v>28</v>
      </c>
      <c r="K4" s="46" t="s">
        <v>29</v>
      </c>
      <c r="L4" s="44" t="s">
        <v>27</v>
      </c>
      <c r="M4" s="45" t="s">
        <v>28</v>
      </c>
      <c r="N4" s="46" t="s">
        <v>29</v>
      </c>
      <c r="O4" s="44" t="s">
        <v>27</v>
      </c>
      <c r="P4" s="45" t="s">
        <v>28</v>
      </c>
      <c r="Q4" s="46" t="s">
        <v>29</v>
      </c>
      <c r="R4" s="44" t="s">
        <v>27</v>
      </c>
      <c r="S4" s="45" t="s">
        <v>28</v>
      </c>
      <c r="T4" s="46" t="s">
        <v>29</v>
      </c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40" t="s">
        <v>47</v>
      </c>
      <c r="C5" s="47">
        <v>227.0</v>
      </c>
      <c r="D5" s="48">
        <v>336.0</v>
      </c>
      <c r="E5" s="49">
        <v>150.0</v>
      </c>
      <c r="F5" s="47">
        <v>684.0</v>
      </c>
      <c r="G5" s="48"/>
      <c r="H5" s="49">
        <v>308.0</v>
      </c>
      <c r="I5" s="47">
        <v>910.0</v>
      </c>
      <c r="J5" s="48"/>
      <c r="K5" s="49">
        <v>282.0</v>
      </c>
      <c r="L5" s="47">
        <v>1595.0</v>
      </c>
      <c r="M5" s="48"/>
      <c r="N5" s="49">
        <v>941.0</v>
      </c>
      <c r="O5" s="47">
        <v>1461.0</v>
      </c>
      <c r="P5" s="48"/>
      <c r="Q5" s="49">
        <v>672.0</v>
      </c>
      <c r="R5" s="47">
        <v>1395.0</v>
      </c>
      <c r="S5" s="48"/>
      <c r="T5" s="49">
        <v>516.0</v>
      </c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40" t="s">
        <v>48</v>
      </c>
      <c r="C6" s="50">
        <v>226.0</v>
      </c>
      <c r="D6" s="48">
        <v>371.0</v>
      </c>
      <c r="E6" s="49">
        <v>142.0</v>
      </c>
      <c r="F6" s="50">
        <v>515.0</v>
      </c>
      <c r="G6" s="48"/>
      <c r="H6" s="49">
        <v>340.0</v>
      </c>
      <c r="I6" s="50">
        <v>681.0</v>
      </c>
      <c r="J6" s="51"/>
      <c r="K6" s="52">
        <v>238.0</v>
      </c>
      <c r="L6" s="50">
        <v>968.0</v>
      </c>
      <c r="M6" s="51"/>
      <c r="N6" s="52">
        <v>610.0</v>
      </c>
      <c r="O6" s="50">
        <v>1052.0</v>
      </c>
      <c r="P6" s="51"/>
      <c r="Q6" s="52">
        <v>705.0</v>
      </c>
      <c r="R6" s="50">
        <v>1273.0</v>
      </c>
      <c r="S6" s="51"/>
      <c r="T6" s="52">
        <v>433.0</v>
      </c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40" t="s">
        <v>49</v>
      </c>
      <c r="C7" s="50">
        <v>160.0</v>
      </c>
      <c r="D7" s="48">
        <v>251.0</v>
      </c>
      <c r="E7" s="49">
        <v>104.0</v>
      </c>
      <c r="F7" s="50">
        <v>192.0</v>
      </c>
      <c r="G7" s="48"/>
      <c r="H7" s="49">
        <v>115.0</v>
      </c>
      <c r="I7" s="50">
        <v>539.0</v>
      </c>
      <c r="J7" s="51"/>
      <c r="K7" s="52">
        <v>286.0</v>
      </c>
      <c r="L7" s="50">
        <v>615.0</v>
      </c>
      <c r="M7" s="51"/>
      <c r="N7" s="52">
        <v>234.0</v>
      </c>
      <c r="O7" s="50">
        <v>768.0</v>
      </c>
      <c r="P7" s="51"/>
      <c r="Q7" s="52">
        <v>376.0</v>
      </c>
      <c r="R7" s="50">
        <v>938.0</v>
      </c>
      <c r="S7" s="51"/>
      <c r="T7" s="52">
        <v>300.0</v>
      </c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53" t="s">
        <v>50</v>
      </c>
      <c r="C8" s="50"/>
      <c r="D8" s="48"/>
      <c r="E8" s="49"/>
      <c r="F8" s="50">
        <v>580.0</v>
      </c>
      <c r="G8" s="48"/>
      <c r="H8" s="49">
        <v>307.0</v>
      </c>
      <c r="I8" s="50">
        <v>714.0</v>
      </c>
      <c r="J8" s="51"/>
      <c r="K8" s="52">
        <v>386.0</v>
      </c>
      <c r="L8" s="50">
        <v>901.0</v>
      </c>
      <c r="M8" s="51"/>
      <c r="N8" s="52">
        <v>478.0</v>
      </c>
      <c r="O8" s="50">
        <v>783.0</v>
      </c>
      <c r="P8" s="51"/>
      <c r="Q8" s="52">
        <v>423.0</v>
      </c>
      <c r="R8" s="50">
        <v>844.0</v>
      </c>
      <c r="S8" s="51"/>
      <c r="T8" s="52">
        <v>329.0</v>
      </c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53" t="s">
        <v>51</v>
      </c>
      <c r="C9" s="50">
        <v>292.0</v>
      </c>
      <c r="D9" s="48">
        <v>470.0</v>
      </c>
      <c r="E9" s="49">
        <v>169.0</v>
      </c>
      <c r="F9" s="50">
        <v>81.0</v>
      </c>
      <c r="G9" s="48"/>
      <c r="H9" s="49">
        <v>52.0</v>
      </c>
      <c r="I9" s="50">
        <v>246.0</v>
      </c>
      <c r="J9" s="51"/>
      <c r="K9" s="52">
        <v>98.0</v>
      </c>
      <c r="L9" s="50">
        <v>479.0</v>
      </c>
      <c r="M9" s="51"/>
      <c r="N9" s="52">
        <v>230.0</v>
      </c>
      <c r="O9" s="50">
        <v>589.0</v>
      </c>
      <c r="P9" s="51"/>
      <c r="Q9" s="52">
        <v>247.0</v>
      </c>
      <c r="R9" s="50">
        <v>588.0</v>
      </c>
      <c r="S9" s="51"/>
      <c r="T9" s="52">
        <v>306.0</v>
      </c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53" t="s">
        <v>42</v>
      </c>
      <c r="C10" s="50">
        <v>441.0</v>
      </c>
      <c r="D10" s="48"/>
      <c r="E10" s="49">
        <v>141.0</v>
      </c>
      <c r="F10" s="50"/>
      <c r="G10" s="48"/>
      <c r="H10" s="49"/>
      <c r="I10" s="50">
        <v>170.0</v>
      </c>
      <c r="J10" s="51">
        <v>253.0</v>
      </c>
      <c r="K10" s="52">
        <v>87.0</v>
      </c>
      <c r="L10" s="50">
        <v>464.0</v>
      </c>
      <c r="M10" s="51"/>
      <c r="N10" s="52">
        <v>288.0</v>
      </c>
      <c r="O10" s="50">
        <v>587.0</v>
      </c>
      <c r="P10" s="51"/>
      <c r="Q10" s="52">
        <v>329.0</v>
      </c>
      <c r="R10" s="50">
        <v>676.0</v>
      </c>
      <c r="S10" s="51"/>
      <c r="T10" s="52">
        <v>392.0</v>
      </c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40" t="s">
        <v>52</v>
      </c>
      <c r="C11" s="50">
        <v>386.0</v>
      </c>
      <c r="D11" s="48"/>
      <c r="E11" s="49">
        <v>205.0</v>
      </c>
      <c r="F11" s="50">
        <v>172.0</v>
      </c>
      <c r="G11" s="48"/>
      <c r="H11" s="49">
        <v>120.0</v>
      </c>
      <c r="I11" s="50">
        <v>193.0</v>
      </c>
      <c r="J11" s="51"/>
      <c r="K11" s="52">
        <v>122.0</v>
      </c>
      <c r="L11" s="50">
        <v>587.0</v>
      </c>
      <c r="M11" s="51"/>
      <c r="N11" s="52">
        <v>393.0</v>
      </c>
      <c r="O11" s="50">
        <v>938.0</v>
      </c>
      <c r="P11" s="51"/>
      <c r="Q11" s="52">
        <v>516.0</v>
      </c>
      <c r="R11" s="50">
        <v>647.0</v>
      </c>
      <c r="S11" s="51"/>
      <c r="T11" s="52">
        <v>304.0</v>
      </c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53" t="s">
        <v>53</v>
      </c>
      <c r="C12" s="50">
        <v>425.0</v>
      </c>
      <c r="D12" s="48"/>
      <c r="E12" s="49">
        <v>187.0</v>
      </c>
      <c r="F12" s="50">
        <v>150.0</v>
      </c>
      <c r="G12" s="48"/>
      <c r="H12" s="49">
        <v>83.0</v>
      </c>
      <c r="I12" s="50">
        <v>149.0</v>
      </c>
      <c r="J12" s="51">
        <v>244.0</v>
      </c>
      <c r="K12" s="52">
        <v>45.0</v>
      </c>
      <c r="L12" s="50">
        <v>579.0</v>
      </c>
      <c r="M12" s="51"/>
      <c r="N12" s="52">
        <v>284.0</v>
      </c>
      <c r="O12" s="50">
        <v>702.0</v>
      </c>
      <c r="P12" s="51"/>
      <c r="Q12" s="52">
        <v>344.0</v>
      </c>
      <c r="R12" s="50">
        <v>483.0</v>
      </c>
      <c r="S12" s="51"/>
      <c r="T12" s="52">
        <v>203.0</v>
      </c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40" t="s">
        <v>54</v>
      </c>
      <c r="C13" s="50">
        <v>378.0</v>
      </c>
      <c r="D13" s="48"/>
      <c r="E13" s="49">
        <v>242.0</v>
      </c>
      <c r="F13" s="50">
        <v>106.0</v>
      </c>
      <c r="G13" s="48"/>
      <c r="H13" s="49">
        <v>52.0</v>
      </c>
      <c r="I13" s="50"/>
      <c r="J13" s="51"/>
      <c r="K13" s="52"/>
      <c r="L13" s="50">
        <v>309.0</v>
      </c>
      <c r="M13" s="51"/>
      <c r="N13" s="52">
        <v>99.0</v>
      </c>
      <c r="O13" s="50">
        <v>501.0</v>
      </c>
      <c r="P13" s="51"/>
      <c r="Q13" s="52">
        <v>210.0</v>
      </c>
      <c r="R13" s="50">
        <v>284.0</v>
      </c>
      <c r="S13" s="51"/>
      <c r="T13" s="52">
        <v>131.0</v>
      </c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40" t="s">
        <v>55</v>
      </c>
      <c r="C14" s="50">
        <v>424.0</v>
      </c>
      <c r="D14" s="48"/>
      <c r="E14" s="49">
        <v>254.0</v>
      </c>
      <c r="F14" s="50">
        <v>188.0</v>
      </c>
      <c r="G14" s="48"/>
      <c r="H14" s="49">
        <v>71.0</v>
      </c>
      <c r="I14" s="50">
        <v>74.0</v>
      </c>
      <c r="J14" s="51">
        <v>113.0</v>
      </c>
      <c r="K14" s="52">
        <v>33.0</v>
      </c>
      <c r="L14" s="50">
        <v>364.0</v>
      </c>
      <c r="M14" s="51"/>
      <c r="N14" s="52">
        <v>244.0</v>
      </c>
      <c r="O14" s="50">
        <v>651.0</v>
      </c>
      <c r="P14" s="51"/>
      <c r="Q14" s="52">
        <v>280.0</v>
      </c>
      <c r="R14" s="50">
        <v>643.0</v>
      </c>
      <c r="S14" s="51"/>
      <c r="T14" s="52">
        <v>412.0</v>
      </c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40" t="s">
        <v>56</v>
      </c>
      <c r="C15" s="50"/>
      <c r="D15" s="51"/>
      <c r="E15" s="52"/>
      <c r="F15" s="50"/>
      <c r="G15" s="51"/>
      <c r="H15" s="52"/>
      <c r="I15" s="50"/>
      <c r="J15" s="51"/>
      <c r="K15" s="52"/>
      <c r="L15" s="50">
        <v>69.0</v>
      </c>
      <c r="M15" s="51">
        <v>112.0</v>
      </c>
      <c r="N15" s="52">
        <v>36.0</v>
      </c>
      <c r="O15" s="50">
        <v>89.0</v>
      </c>
      <c r="P15" s="51"/>
      <c r="Q15" s="52">
        <v>59.0</v>
      </c>
      <c r="R15" s="50"/>
      <c r="S15" s="51"/>
      <c r="T15" s="52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53" t="s">
        <v>57</v>
      </c>
      <c r="C16" s="50">
        <v>331.0</v>
      </c>
      <c r="D16" s="51"/>
      <c r="E16" s="49">
        <v>225.0</v>
      </c>
      <c r="F16" s="50">
        <v>446.0</v>
      </c>
      <c r="G16" s="51"/>
      <c r="H16" s="49">
        <v>134.0</v>
      </c>
      <c r="I16" s="50">
        <v>375.0</v>
      </c>
      <c r="J16" s="51"/>
      <c r="K16" s="49">
        <v>154.0</v>
      </c>
      <c r="L16" s="50">
        <v>98.0</v>
      </c>
      <c r="M16" s="51">
        <v>156.0</v>
      </c>
      <c r="N16" s="52">
        <v>57.0</v>
      </c>
      <c r="O16" s="50">
        <v>147.0</v>
      </c>
      <c r="P16" s="51"/>
      <c r="Q16" s="52">
        <v>85.0</v>
      </c>
      <c r="R16" s="50">
        <v>710.0</v>
      </c>
      <c r="S16" s="51"/>
      <c r="T16" s="52">
        <v>383.0</v>
      </c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40" t="s">
        <v>58</v>
      </c>
      <c r="C17" s="50"/>
      <c r="D17" s="51"/>
      <c r="E17" s="52"/>
      <c r="F17" s="50"/>
      <c r="G17" s="51"/>
      <c r="H17" s="52"/>
      <c r="I17" s="50"/>
      <c r="J17" s="51"/>
      <c r="K17" s="52"/>
      <c r="L17" s="50">
        <v>21.0</v>
      </c>
      <c r="M17" s="51"/>
      <c r="N17" s="52">
        <v>13.0</v>
      </c>
      <c r="O17" s="50">
        <v>81.0</v>
      </c>
      <c r="P17" s="51"/>
      <c r="Q17" s="52">
        <v>40.0</v>
      </c>
      <c r="R17" s="50"/>
      <c r="S17" s="51"/>
      <c r="T17" s="52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53" t="s">
        <v>59</v>
      </c>
      <c r="C18" s="50">
        <v>326.0</v>
      </c>
      <c r="D18" s="51"/>
      <c r="E18" s="49">
        <v>114.0</v>
      </c>
      <c r="F18" s="50">
        <v>376.0</v>
      </c>
      <c r="G18" s="51"/>
      <c r="H18" s="49">
        <v>263.0</v>
      </c>
      <c r="I18" s="50">
        <v>470.0</v>
      </c>
      <c r="J18" s="51"/>
      <c r="K18" s="49">
        <v>141.0</v>
      </c>
      <c r="L18" s="50"/>
      <c r="M18" s="51"/>
      <c r="N18" s="52"/>
      <c r="O18" s="50">
        <v>85.0</v>
      </c>
      <c r="P18" s="51"/>
      <c r="Q18" s="49">
        <v>56.0</v>
      </c>
      <c r="R18" s="50">
        <v>658.0</v>
      </c>
      <c r="S18" s="51"/>
      <c r="T18" s="49">
        <v>362.0</v>
      </c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40" t="s">
        <v>60</v>
      </c>
      <c r="C19" s="50"/>
      <c r="D19" s="51"/>
      <c r="E19" s="52"/>
      <c r="F19" s="50"/>
      <c r="G19" s="51"/>
      <c r="H19" s="52"/>
      <c r="I19" s="50"/>
      <c r="J19" s="51"/>
      <c r="K19" s="52"/>
      <c r="L19" s="50">
        <v>22.0</v>
      </c>
      <c r="M19" s="51">
        <v>33.0</v>
      </c>
      <c r="N19" s="52">
        <v>15.0</v>
      </c>
      <c r="O19" s="50">
        <v>111.0</v>
      </c>
      <c r="P19" s="51"/>
      <c r="Q19" s="52">
        <v>44.0</v>
      </c>
      <c r="R19" s="50"/>
      <c r="S19" s="51"/>
      <c r="T19" s="52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53" t="s">
        <v>61</v>
      </c>
      <c r="C20" s="50">
        <v>348.0</v>
      </c>
      <c r="D20" s="51"/>
      <c r="E20" s="49">
        <v>212.0</v>
      </c>
      <c r="F20" s="50">
        <v>435.0</v>
      </c>
      <c r="G20" s="51"/>
      <c r="H20" s="49">
        <v>161.0</v>
      </c>
      <c r="I20" s="50">
        <v>319.0</v>
      </c>
      <c r="J20" s="51"/>
      <c r="K20" s="49">
        <v>115.0</v>
      </c>
      <c r="L20" s="50">
        <v>87.0</v>
      </c>
      <c r="M20" s="51"/>
      <c r="N20" s="49">
        <v>58.0</v>
      </c>
      <c r="O20" s="50"/>
      <c r="P20" s="51"/>
      <c r="Q20" s="52"/>
      <c r="R20" s="50">
        <v>1494.0</v>
      </c>
      <c r="S20" s="51"/>
      <c r="T20" s="49">
        <v>463.0</v>
      </c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53" t="s">
        <v>62</v>
      </c>
      <c r="C21" s="50">
        <v>430.0</v>
      </c>
      <c r="D21" s="51"/>
      <c r="E21" s="49">
        <v>138.0</v>
      </c>
      <c r="F21" s="50">
        <v>386.0</v>
      </c>
      <c r="G21" s="51"/>
      <c r="H21" s="49">
        <v>131.0</v>
      </c>
      <c r="I21" s="50">
        <v>292.0</v>
      </c>
      <c r="J21" s="51"/>
      <c r="K21" s="49">
        <v>102.0</v>
      </c>
      <c r="L21" s="50">
        <v>96.0</v>
      </c>
      <c r="M21" s="51"/>
      <c r="N21" s="49">
        <v>55.0</v>
      </c>
      <c r="O21" s="50">
        <v>118.0</v>
      </c>
      <c r="P21" s="51">
        <v>182.0</v>
      </c>
      <c r="Q21" s="49">
        <v>80.0</v>
      </c>
      <c r="R21" s="50">
        <v>463.0</v>
      </c>
      <c r="S21" s="51"/>
      <c r="T21" s="49">
        <v>167.0</v>
      </c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40" t="s">
        <v>63</v>
      </c>
      <c r="C22" s="50">
        <v>884.0</v>
      </c>
      <c r="D22" s="51"/>
      <c r="E22" s="49">
        <v>601.0</v>
      </c>
      <c r="F22" s="50">
        <v>871.0</v>
      </c>
      <c r="G22" s="51"/>
      <c r="H22" s="49">
        <v>357.0</v>
      </c>
      <c r="I22" s="50">
        <v>757.0</v>
      </c>
      <c r="J22" s="51"/>
      <c r="K22" s="49">
        <v>318.0</v>
      </c>
      <c r="L22" s="50">
        <v>482.0</v>
      </c>
      <c r="M22" s="51"/>
      <c r="N22" s="49">
        <v>318.0</v>
      </c>
      <c r="O22" s="50">
        <v>720.0</v>
      </c>
      <c r="P22" s="51"/>
      <c r="Q22" s="49">
        <v>497.0</v>
      </c>
      <c r="R22" s="50">
        <v>144.0</v>
      </c>
      <c r="S22" s="51"/>
      <c r="T22" s="49">
        <v>71.0</v>
      </c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40" t="s">
        <v>64</v>
      </c>
      <c r="C23" s="50">
        <v>638.0</v>
      </c>
      <c r="D23" s="51"/>
      <c r="E23" s="49">
        <v>255.0</v>
      </c>
      <c r="F23" s="50">
        <v>642.0</v>
      </c>
      <c r="G23" s="51"/>
      <c r="H23" s="49">
        <v>218.0</v>
      </c>
      <c r="I23" s="50">
        <v>1325.0</v>
      </c>
      <c r="J23" s="51"/>
      <c r="K23" s="49">
        <v>769.0</v>
      </c>
      <c r="L23" s="50">
        <v>458.0</v>
      </c>
      <c r="M23" s="51"/>
      <c r="N23" s="49">
        <v>174.0</v>
      </c>
      <c r="O23" s="50">
        <v>531.0</v>
      </c>
      <c r="P23" s="51"/>
      <c r="Q23" s="49">
        <v>175.0</v>
      </c>
      <c r="R23" s="50"/>
      <c r="S23" s="51"/>
      <c r="T23" s="52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40" t="s">
        <v>65</v>
      </c>
      <c r="C24" s="50"/>
      <c r="D24" s="51"/>
      <c r="E24" s="52"/>
      <c r="F24" s="50"/>
      <c r="G24" s="51"/>
      <c r="H24" s="52"/>
      <c r="I24" s="50"/>
      <c r="J24" s="51"/>
      <c r="K24" s="52"/>
      <c r="L24" s="50">
        <v>965.0</v>
      </c>
      <c r="M24" s="51"/>
      <c r="N24" s="49">
        <v>290.0</v>
      </c>
      <c r="O24" s="50">
        <v>1966.0</v>
      </c>
      <c r="P24" s="51"/>
      <c r="Q24" s="49">
        <v>1062.0</v>
      </c>
      <c r="R24" s="50">
        <v>829.0</v>
      </c>
      <c r="S24" s="51"/>
      <c r="T24" s="49">
        <v>522.0</v>
      </c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40" t="s">
        <v>66</v>
      </c>
      <c r="C25" s="50"/>
      <c r="D25" s="51"/>
      <c r="E25" s="52"/>
      <c r="F25" s="50">
        <v>819.0</v>
      </c>
      <c r="G25" s="51"/>
      <c r="H25" s="49">
        <v>516.0</v>
      </c>
      <c r="I25" s="50"/>
      <c r="J25" s="51"/>
      <c r="K25" s="52"/>
      <c r="L25" s="50">
        <v>501.0</v>
      </c>
      <c r="M25" s="51"/>
      <c r="N25" s="49">
        <v>235.0</v>
      </c>
      <c r="O25" s="50">
        <v>565.0</v>
      </c>
      <c r="P25" s="51"/>
      <c r="Q25" s="49">
        <v>192.0</v>
      </c>
      <c r="R25" s="50">
        <v>464.0</v>
      </c>
      <c r="S25" s="51"/>
      <c r="T25" s="49">
        <v>292.0</v>
      </c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40" t="s">
        <v>67</v>
      </c>
      <c r="C26" s="54"/>
      <c r="D26" s="55"/>
      <c r="E26" s="56"/>
      <c r="F26" s="54">
        <v>1044.0</v>
      </c>
      <c r="G26" s="55"/>
      <c r="H26" s="57">
        <v>720.0</v>
      </c>
      <c r="I26" s="54"/>
      <c r="J26" s="55"/>
      <c r="K26" s="56"/>
      <c r="L26" s="54">
        <v>1114.0</v>
      </c>
      <c r="M26" s="55"/>
      <c r="N26" s="57">
        <v>713.0</v>
      </c>
      <c r="O26" s="54">
        <v>1190.0</v>
      </c>
      <c r="P26" s="55"/>
      <c r="Q26" s="57">
        <v>666.0</v>
      </c>
      <c r="R26" s="54">
        <v>1383.0</v>
      </c>
      <c r="S26" s="55"/>
      <c r="T26" s="57">
        <v>719.0</v>
      </c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4" t="s">
        <v>68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</row>
    <row r="30" ht="15.75" customHeight="1">
      <c r="A30" s="1"/>
      <c r="B30" s="58" t="s">
        <v>69</v>
      </c>
      <c r="C30" s="59" t="s">
        <v>31</v>
      </c>
      <c r="D30" s="42"/>
      <c r="E30" s="3"/>
      <c r="F30" s="41" t="s">
        <v>9</v>
      </c>
      <c r="G30" s="42"/>
      <c r="H30" s="3"/>
      <c r="I30" s="59" t="s">
        <v>32</v>
      </c>
      <c r="J30" s="42"/>
      <c r="K30" s="3"/>
      <c r="L30" s="59" t="s">
        <v>33</v>
      </c>
      <c r="M30" s="42"/>
      <c r="N30" s="3"/>
      <c r="O30" s="59" t="s">
        <v>34</v>
      </c>
      <c r="P30" s="42"/>
      <c r="Q30" s="3"/>
      <c r="R30" s="59" t="s">
        <v>35</v>
      </c>
      <c r="S30" s="42"/>
      <c r="T30" s="3"/>
      <c r="U30" s="59" t="s">
        <v>37</v>
      </c>
      <c r="V30" s="42"/>
      <c r="W30" s="3"/>
      <c r="X30" s="59" t="s">
        <v>38</v>
      </c>
      <c r="Y30" s="42"/>
      <c r="Z30" s="3"/>
      <c r="AA30" s="59" t="s">
        <v>39</v>
      </c>
      <c r="AB30" s="42"/>
      <c r="AC30" s="3"/>
    </row>
    <row r="31" ht="15.75" customHeight="1">
      <c r="A31" s="1"/>
      <c r="B31" s="60"/>
      <c r="C31" s="44" t="s">
        <v>27</v>
      </c>
      <c r="D31" s="45" t="s">
        <v>28</v>
      </c>
      <c r="E31" s="46" t="s">
        <v>29</v>
      </c>
      <c r="F31" s="44" t="s">
        <v>27</v>
      </c>
      <c r="G31" s="45" t="s">
        <v>28</v>
      </c>
      <c r="H31" s="46" t="s">
        <v>29</v>
      </c>
      <c r="I31" s="44" t="s">
        <v>27</v>
      </c>
      <c r="J31" s="45" t="s">
        <v>28</v>
      </c>
      <c r="K31" s="46" t="s">
        <v>29</v>
      </c>
      <c r="L31" s="44" t="s">
        <v>27</v>
      </c>
      <c r="M31" s="45" t="s">
        <v>28</v>
      </c>
      <c r="N31" s="46" t="s">
        <v>29</v>
      </c>
      <c r="O31" s="44" t="s">
        <v>27</v>
      </c>
      <c r="P31" s="45" t="s">
        <v>28</v>
      </c>
      <c r="Q31" s="46" t="s">
        <v>29</v>
      </c>
      <c r="R31" s="44" t="s">
        <v>27</v>
      </c>
      <c r="S31" s="45" t="s">
        <v>28</v>
      </c>
      <c r="T31" s="46" t="s">
        <v>29</v>
      </c>
      <c r="U31" s="44" t="s">
        <v>27</v>
      </c>
      <c r="V31" s="45" t="s">
        <v>28</v>
      </c>
      <c r="W31" s="46" t="s">
        <v>29</v>
      </c>
      <c r="X31" s="44" t="s">
        <v>27</v>
      </c>
      <c r="Y31" s="45" t="s">
        <v>28</v>
      </c>
      <c r="Z31" s="46" t="s">
        <v>29</v>
      </c>
      <c r="AA31" s="44" t="s">
        <v>27</v>
      </c>
      <c r="AB31" s="45" t="s">
        <v>28</v>
      </c>
      <c r="AC31" s="46" t="s">
        <v>29</v>
      </c>
    </row>
    <row r="32" ht="15.75" customHeight="1">
      <c r="A32" s="1"/>
      <c r="B32" s="61" t="s">
        <v>31</v>
      </c>
      <c r="C32" s="47"/>
      <c r="D32" s="48"/>
      <c r="E32" s="49"/>
      <c r="F32" s="47">
        <v>580.0</v>
      </c>
      <c r="G32" s="48"/>
      <c r="H32" s="49">
        <v>307.0</v>
      </c>
      <c r="I32" s="47">
        <v>714.0</v>
      </c>
      <c r="J32" s="48"/>
      <c r="K32" s="49">
        <v>386.0</v>
      </c>
      <c r="L32" s="47">
        <v>901.0</v>
      </c>
      <c r="M32" s="48"/>
      <c r="N32" s="49">
        <v>478.0</v>
      </c>
      <c r="O32" s="47">
        <v>783.0</v>
      </c>
      <c r="P32" s="48"/>
      <c r="Q32" s="49">
        <v>423.0</v>
      </c>
      <c r="R32" s="47">
        <v>844.0</v>
      </c>
      <c r="S32" s="48"/>
      <c r="T32" s="49">
        <v>329.0</v>
      </c>
      <c r="U32" s="47">
        <v>779.0</v>
      </c>
      <c r="V32" s="48"/>
      <c r="W32" s="49"/>
      <c r="X32" s="47">
        <v>896.0</v>
      </c>
      <c r="Y32" s="48"/>
      <c r="Z32" s="49"/>
      <c r="AA32" s="47">
        <v>894.0</v>
      </c>
      <c r="AB32" s="48"/>
      <c r="AC32" s="49">
        <v>572.0</v>
      </c>
    </row>
    <row r="33" ht="15.75" customHeight="1">
      <c r="A33" s="1"/>
      <c r="B33" s="62" t="s">
        <v>9</v>
      </c>
      <c r="C33" s="50">
        <v>441.0</v>
      </c>
      <c r="D33" s="51">
        <v>0.0</v>
      </c>
      <c r="E33" s="52">
        <v>141.0</v>
      </c>
      <c r="F33" s="50"/>
      <c r="G33" s="51"/>
      <c r="H33" s="52"/>
      <c r="I33" s="50">
        <v>170.0</v>
      </c>
      <c r="J33" s="51">
        <v>253.0</v>
      </c>
      <c r="K33" s="52">
        <v>87.0</v>
      </c>
      <c r="L33" s="50">
        <v>464.0</v>
      </c>
      <c r="M33" s="51"/>
      <c r="N33" s="52">
        <v>288.0</v>
      </c>
      <c r="O33" s="50">
        <v>587.0</v>
      </c>
      <c r="P33" s="51"/>
      <c r="Q33" s="52">
        <v>329.0</v>
      </c>
      <c r="R33" s="50">
        <v>676.0</v>
      </c>
      <c r="S33" s="51"/>
      <c r="T33" s="52">
        <v>392.0</v>
      </c>
      <c r="U33" s="50">
        <v>452.0</v>
      </c>
      <c r="V33" s="51"/>
      <c r="W33" s="52"/>
      <c r="X33" s="50">
        <v>464.0</v>
      </c>
      <c r="Y33" s="51"/>
      <c r="Z33" s="52"/>
      <c r="AA33" s="50">
        <v>470.0</v>
      </c>
      <c r="AB33" s="51"/>
      <c r="AC33" s="49">
        <v>221.0</v>
      </c>
    </row>
    <row r="34" ht="15.75" customHeight="1">
      <c r="A34" s="1"/>
      <c r="B34" s="63" t="s">
        <v>32</v>
      </c>
      <c r="C34" s="50">
        <v>388.0</v>
      </c>
      <c r="D34" s="48"/>
      <c r="E34" s="49">
        <v>248.0</v>
      </c>
      <c r="F34" s="50">
        <v>133.0</v>
      </c>
      <c r="G34" s="51"/>
      <c r="H34" s="49">
        <v>52.0</v>
      </c>
      <c r="I34" s="50"/>
      <c r="J34" s="51"/>
      <c r="K34" s="49"/>
      <c r="L34" s="50">
        <v>311.0</v>
      </c>
      <c r="M34" s="51"/>
      <c r="N34" s="49">
        <v>171.0</v>
      </c>
      <c r="O34" s="50">
        <v>475.0</v>
      </c>
      <c r="P34" s="51"/>
      <c r="Q34" s="49">
        <v>190.0</v>
      </c>
      <c r="R34" s="50">
        <v>570.0</v>
      </c>
      <c r="S34" s="51"/>
      <c r="T34" s="49">
        <v>177.0</v>
      </c>
      <c r="U34" s="50">
        <v>407.0</v>
      </c>
      <c r="V34" s="51"/>
      <c r="W34" s="52"/>
      <c r="X34" s="50">
        <v>390.0</v>
      </c>
      <c r="Y34" s="51"/>
      <c r="Z34" s="52"/>
      <c r="AA34" s="50">
        <v>390.0</v>
      </c>
      <c r="AB34" s="51"/>
      <c r="AC34" s="49">
        <v>254.0</v>
      </c>
    </row>
    <row r="35" ht="15.75" customHeight="1">
      <c r="A35" s="1"/>
      <c r="B35" s="63" t="s">
        <v>33</v>
      </c>
      <c r="C35" s="50">
        <v>326.0</v>
      </c>
      <c r="D35" s="51"/>
      <c r="E35" s="52">
        <v>114.0</v>
      </c>
      <c r="F35" s="50">
        <v>376.0</v>
      </c>
      <c r="G35" s="51"/>
      <c r="H35" s="52">
        <v>263.0</v>
      </c>
      <c r="I35" s="50">
        <v>470.0</v>
      </c>
      <c r="J35" s="51"/>
      <c r="K35" s="52">
        <v>141.0</v>
      </c>
      <c r="L35" s="50"/>
      <c r="M35" s="51"/>
      <c r="N35" s="52"/>
      <c r="O35" s="50">
        <v>85.0</v>
      </c>
      <c r="P35" s="51"/>
      <c r="Q35" s="52">
        <v>56.0</v>
      </c>
      <c r="R35" s="50">
        <v>658.0</v>
      </c>
      <c r="S35" s="51"/>
      <c r="T35" s="52">
        <v>362.0</v>
      </c>
      <c r="U35" s="50">
        <v>34.0</v>
      </c>
      <c r="V35" s="51">
        <v>55.0</v>
      </c>
      <c r="W35" s="52"/>
      <c r="X35" s="50">
        <v>33.0</v>
      </c>
      <c r="Y35" s="51">
        <v>50.0</v>
      </c>
      <c r="Z35" s="52"/>
      <c r="AA35" s="50">
        <v>29.0</v>
      </c>
      <c r="AB35" s="51">
        <v>43.0</v>
      </c>
      <c r="AC35" s="49">
        <v>17.0</v>
      </c>
    </row>
    <row r="36" ht="15.75" customHeight="1">
      <c r="A36" s="1"/>
      <c r="B36" s="63" t="s">
        <v>34</v>
      </c>
      <c r="C36" s="50">
        <v>348.0</v>
      </c>
      <c r="D36" s="51"/>
      <c r="E36" s="52">
        <v>212.0</v>
      </c>
      <c r="F36" s="50">
        <v>435.0</v>
      </c>
      <c r="G36" s="51"/>
      <c r="H36" s="52">
        <v>161.0</v>
      </c>
      <c r="I36" s="50">
        <v>319.0</v>
      </c>
      <c r="J36" s="51"/>
      <c r="K36" s="52">
        <v>115.0</v>
      </c>
      <c r="L36" s="50">
        <v>87.0</v>
      </c>
      <c r="M36" s="51"/>
      <c r="N36" s="52">
        <v>58.0</v>
      </c>
      <c r="O36" s="50"/>
      <c r="P36" s="51"/>
      <c r="Q36" s="52"/>
      <c r="R36" s="50">
        <v>1494.0</v>
      </c>
      <c r="S36" s="51"/>
      <c r="T36" s="52">
        <v>463.0</v>
      </c>
      <c r="U36" s="50">
        <v>136.0</v>
      </c>
      <c r="V36" s="51"/>
      <c r="W36" s="52"/>
      <c r="X36" s="50">
        <v>56.0</v>
      </c>
      <c r="Y36" s="51"/>
      <c r="Z36" s="52"/>
      <c r="AA36" s="50">
        <v>89.0</v>
      </c>
      <c r="AB36" s="51">
        <v>136.0</v>
      </c>
      <c r="AC36" s="49">
        <v>44.0</v>
      </c>
    </row>
    <row r="37" ht="15.75" customHeight="1">
      <c r="A37" s="1"/>
      <c r="B37" s="64" t="s">
        <v>35</v>
      </c>
      <c r="C37" s="54">
        <v>638.0</v>
      </c>
      <c r="D37" s="55"/>
      <c r="E37" s="56">
        <v>255.0</v>
      </c>
      <c r="F37" s="54">
        <v>642.0</v>
      </c>
      <c r="G37" s="55"/>
      <c r="H37" s="56">
        <v>218.0</v>
      </c>
      <c r="I37" s="54">
        <v>1325.0</v>
      </c>
      <c r="J37" s="55"/>
      <c r="K37" s="56">
        <v>769.0</v>
      </c>
      <c r="L37" s="54">
        <v>458.0</v>
      </c>
      <c r="M37" s="55"/>
      <c r="N37" s="56">
        <v>174.0</v>
      </c>
      <c r="O37" s="54">
        <v>531.0</v>
      </c>
      <c r="P37" s="55"/>
      <c r="Q37" s="56">
        <v>175.0</v>
      </c>
      <c r="R37" s="54"/>
      <c r="S37" s="55"/>
      <c r="T37" s="56"/>
      <c r="U37" s="54">
        <v>506.0</v>
      </c>
      <c r="V37" s="55"/>
      <c r="W37" s="56"/>
      <c r="X37" s="54">
        <v>504.0</v>
      </c>
      <c r="Y37" s="55"/>
      <c r="Z37" s="56"/>
      <c r="AA37" s="54">
        <v>523.0</v>
      </c>
      <c r="AB37" s="55"/>
      <c r="AC37" s="57">
        <v>282.0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9">
    <mergeCell ref="B2:T2"/>
    <mergeCell ref="B3:B4"/>
    <mergeCell ref="C3:E3"/>
    <mergeCell ref="F3:H3"/>
    <mergeCell ref="I3:K3"/>
    <mergeCell ref="L3:N3"/>
    <mergeCell ref="O3:Q3"/>
    <mergeCell ref="O30:Q30"/>
    <mergeCell ref="R30:T30"/>
    <mergeCell ref="U30:W30"/>
    <mergeCell ref="X30:Z30"/>
    <mergeCell ref="R3:T3"/>
    <mergeCell ref="B29:AC29"/>
    <mergeCell ref="B30:B31"/>
    <mergeCell ref="C30:E30"/>
    <mergeCell ref="F30:H30"/>
    <mergeCell ref="I30:K30"/>
    <mergeCell ref="L30:N30"/>
    <mergeCell ref="AA30:AC3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5" t="s">
        <v>70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27</v>
      </c>
      <c r="D3" s="19" t="s">
        <v>28</v>
      </c>
      <c r="E3" s="19" t="s">
        <v>29</v>
      </c>
      <c r="F3" s="20" t="s">
        <v>30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31</v>
      </c>
      <c r="C4" s="22">
        <v>2100.0</v>
      </c>
      <c r="D4" s="23">
        <v>1200.0</v>
      </c>
      <c r="E4" s="23">
        <v>800.0</v>
      </c>
      <c r="F4" s="24">
        <f t="shared" ref="F4:F9" si="1">SUM(C4:E4)</f>
        <v>4100</v>
      </c>
      <c r="G4" s="25"/>
      <c r="H4" s="25"/>
      <c r="I4" s="25"/>
      <c r="J4" s="25"/>
      <c r="K4" s="25"/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6" t="s">
        <v>9</v>
      </c>
      <c r="C5" s="27">
        <v>1800.0</v>
      </c>
      <c r="D5" s="28">
        <v>1100.0</v>
      </c>
      <c r="E5" s="28">
        <v>1900.0</v>
      </c>
      <c r="F5" s="10">
        <f t="shared" si="1"/>
        <v>4800</v>
      </c>
      <c r="G5" s="25"/>
      <c r="H5" s="25"/>
      <c r="I5" s="25"/>
      <c r="J5" s="25"/>
      <c r="K5" s="25"/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9" t="s">
        <v>32</v>
      </c>
      <c r="C6" s="27">
        <v>1800.0</v>
      </c>
      <c r="D6" s="28">
        <v>1200.0</v>
      </c>
      <c r="E6" s="28">
        <v>2500.0</v>
      </c>
      <c r="F6" s="10">
        <f t="shared" si="1"/>
        <v>5500</v>
      </c>
      <c r="G6" s="25"/>
      <c r="H6" s="25"/>
      <c r="I6" s="25"/>
      <c r="J6" s="25"/>
      <c r="K6" s="25"/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9" t="s">
        <v>33</v>
      </c>
      <c r="C7" s="27">
        <v>700.0</v>
      </c>
      <c r="D7" s="28">
        <v>900.0</v>
      </c>
      <c r="E7" s="28">
        <v>1300.0</v>
      </c>
      <c r="F7" s="10">
        <f t="shared" si="1"/>
        <v>2900</v>
      </c>
      <c r="G7" s="25"/>
      <c r="H7" s="25"/>
      <c r="I7" s="25"/>
      <c r="J7" s="25"/>
      <c r="K7" s="25"/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9" t="s">
        <v>34</v>
      </c>
      <c r="C8" s="27">
        <v>1400.0</v>
      </c>
      <c r="D8" s="28">
        <v>600.0</v>
      </c>
      <c r="E8" s="28">
        <v>1100.0</v>
      </c>
      <c r="F8" s="10">
        <f t="shared" si="1"/>
        <v>3100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0" t="s">
        <v>35</v>
      </c>
      <c r="C9" s="31">
        <v>1800.0</v>
      </c>
      <c r="D9" s="66">
        <v>0.0</v>
      </c>
      <c r="E9" s="32">
        <v>2000.0</v>
      </c>
      <c r="F9" s="13">
        <f t="shared" si="1"/>
        <v>3800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7" t="s">
        <v>71</v>
      </c>
      <c r="C12" s="34"/>
      <c r="D12" s="34"/>
      <c r="E12" s="34"/>
      <c r="F12" s="3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6"/>
      <c r="C13" s="18" t="s">
        <v>27</v>
      </c>
      <c r="D13" s="19" t="s">
        <v>28</v>
      </c>
      <c r="E13" s="19" t="s">
        <v>29</v>
      </c>
      <c r="F13" s="20" t="s">
        <v>30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37</v>
      </c>
      <c r="C14" s="37">
        <v>3300.0</v>
      </c>
      <c r="D14" s="38">
        <v>3500.0</v>
      </c>
      <c r="E14" s="68">
        <v>0.0</v>
      </c>
      <c r="F14" s="8">
        <f t="shared" ref="F14:F16" si="2">SUM(C14:E14)</f>
        <v>6800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38</v>
      </c>
      <c r="C15" s="27">
        <v>1900.0</v>
      </c>
      <c r="D15" s="28">
        <v>2100.0</v>
      </c>
      <c r="E15" s="69">
        <v>0.0</v>
      </c>
      <c r="F15" s="10">
        <f t="shared" si="2"/>
        <v>4000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0" t="s">
        <v>39</v>
      </c>
      <c r="C16" s="31">
        <v>2700.0</v>
      </c>
      <c r="D16" s="32">
        <v>2700.0</v>
      </c>
      <c r="E16" s="66">
        <v>0.0</v>
      </c>
      <c r="F16" s="13">
        <f t="shared" si="2"/>
        <v>5400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2:F1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0.86"/>
    <col customWidth="1" min="3" max="3" width="9.43"/>
    <col customWidth="1" min="4" max="29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72</v>
      </c>
      <c r="B2" s="65" t="s">
        <v>73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"/>
      <c r="V2" s="1"/>
      <c r="W2" s="1"/>
      <c r="X2" s="1"/>
      <c r="Y2" s="1"/>
      <c r="Z2" s="1"/>
      <c r="AA2" s="1"/>
      <c r="AB2" s="1"/>
      <c r="AC2" s="1"/>
    </row>
    <row r="3">
      <c r="A3" s="4">
        <v>9999.0</v>
      </c>
      <c r="B3" s="39" t="s">
        <v>2</v>
      </c>
      <c r="C3" s="59" t="s">
        <v>31</v>
      </c>
      <c r="D3" s="42"/>
      <c r="E3" s="3"/>
      <c r="F3" s="41" t="s">
        <v>9</v>
      </c>
      <c r="G3" s="42"/>
      <c r="H3" s="3"/>
      <c r="I3" s="59" t="s">
        <v>32</v>
      </c>
      <c r="J3" s="42"/>
      <c r="K3" s="3"/>
      <c r="L3" s="59" t="s">
        <v>33</v>
      </c>
      <c r="M3" s="42"/>
      <c r="N3" s="3"/>
      <c r="O3" s="59" t="s">
        <v>34</v>
      </c>
      <c r="P3" s="42"/>
      <c r="Q3" s="3"/>
      <c r="R3" s="59" t="s">
        <v>35</v>
      </c>
      <c r="S3" s="42"/>
      <c r="T3" s="3"/>
      <c r="U3" s="1"/>
      <c r="V3" s="1"/>
      <c r="W3" s="1"/>
      <c r="X3" s="1"/>
      <c r="Y3" s="1"/>
      <c r="Z3" s="1"/>
      <c r="AA3" s="1"/>
      <c r="AB3" s="1"/>
      <c r="AC3" s="1"/>
    </row>
    <row r="4">
      <c r="A4" s="4" t="s">
        <v>74</v>
      </c>
      <c r="B4" s="43"/>
      <c r="C4" s="44" t="s">
        <v>27</v>
      </c>
      <c r="D4" s="45" t="s">
        <v>28</v>
      </c>
      <c r="E4" s="46" t="s">
        <v>29</v>
      </c>
      <c r="F4" s="44" t="s">
        <v>27</v>
      </c>
      <c r="G4" s="45" t="s">
        <v>28</v>
      </c>
      <c r="H4" s="46" t="s">
        <v>29</v>
      </c>
      <c r="I4" s="44" t="s">
        <v>27</v>
      </c>
      <c r="J4" s="45" t="s">
        <v>28</v>
      </c>
      <c r="K4" s="46" t="s">
        <v>29</v>
      </c>
      <c r="L4" s="44" t="s">
        <v>27</v>
      </c>
      <c r="M4" s="45" t="s">
        <v>28</v>
      </c>
      <c r="N4" s="46" t="s">
        <v>29</v>
      </c>
      <c r="O4" s="44" t="s">
        <v>27</v>
      </c>
      <c r="P4" s="45" t="s">
        <v>28</v>
      </c>
      <c r="Q4" s="46" t="s">
        <v>29</v>
      </c>
      <c r="R4" s="44" t="s">
        <v>27</v>
      </c>
      <c r="S4" s="45" t="s">
        <v>28</v>
      </c>
      <c r="T4" s="46" t="s">
        <v>29</v>
      </c>
      <c r="U4" s="1"/>
      <c r="V4" s="1"/>
      <c r="W4" s="1"/>
      <c r="X4" s="1"/>
      <c r="Y4" s="1"/>
      <c r="Z4" s="1"/>
      <c r="AA4" s="1"/>
      <c r="AB4" s="1"/>
      <c r="AC4" s="1"/>
    </row>
    <row r="5">
      <c r="A5" s="4">
        <v>0.0</v>
      </c>
      <c r="B5" s="70" t="s">
        <v>4</v>
      </c>
      <c r="C5" s="47">
        <v>227.0</v>
      </c>
      <c r="D5" s="48">
        <v>336.0</v>
      </c>
      <c r="E5" s="49">
        <v>150.0</v>
      </c>
      <c r="F5" s="47">
        <v>684.0</v>
      </c>
      <c r="G5" s="48">
        <f t="shared" ref="G5:G9" si="1">$A$3</f>
        <v>9999</v>
      </c>
      <c r="H5" s="49">
        <v>308.0</v>
      </c>
      <c r="I5" s="47">
        <v>910.0</v>
      </c>
      <c r="J5" s="48">
        <f t="shared" ref="J5:J9" si="2">$A$3</f>
        <v>9999</v>
      </c>
      <c r="K5" s="49">
        <v>282.0</v>
      </c>
      <c r="L5" s="47">
        <v>1595.0</v>
      </c>
      <c r="M5" s="48">
        <f t="shared" ref="M5:M14" si="3">$A$3</f>
        <v>9999</v>
      </c>
      <c r="N5" s="49">
        <v>941.0</v>
      </c>
      <c r="O5" s="47">
        <v>1461.0</v>
      </c>
      <c r="P5" s="48">
        <f t="shared" ref="P5:P19" si="4">$A$3</f>
        <v>9999</v>
      </c>
      <c r="Q5" s="49">
        <v>672.0</v>
      </c>
      <c r="R5" s="47">
        <v>1395.0</v>
      </c>
      <c r="S5" s="48">
        <f t="shared" ref="S5:S14" si="5">$A$3</f>
        <v>9999</v>
      </c>
      <c r="T5" s="49">
        <v>516.0</v>
      </c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9" t="s">
        <v>5</v>
      </c>
      <c r="C6" s="50">
        <v>226.0</v>
      </c>
      <c r="D6" s="48">
        <v>371.0</v>
      </c>
      <c r="E6" s="49">
        <v>142.0</v>
      </c>
      <c r="F6" s="50">
        <v>515.0</v>
      </c>
      <c r="G6" s="48">
        <f t="shared" si="1"/>
        <v>9999</v>
      </c>
      <c r="H6" s="49">
        <v>340.0</v>
      </c>
      <c r="I6" s="50">
        <v>681.0</v>
      </c>
      <c r="J6" s="48">
        <f t="shared" si="2"/>
        <v>9999</v>
      </c>
      <c r="K6" s="52">
        <v>238.0</v>
      </c>
      <c r="L6" s="50">
        <v>968.0</v>
      </c>
      <c r="M6" s="48">
        <f t="shared" si="3"/>
        <v>9999</v>
      </c>
      <c r="N6" s="52">
        <v>610.0</v>
      </c>
      <c r="O6" s="50">
        <v>1052.0</v>
      </c>
      <c r="P6" s="48">
        <f t="shared" si="4"/>
        <v>9999</v>
      </c>
      <c r="Q6" s="52">
        <v>705.0</v>
      </c>
      <c r="R6" s="50">
        <v>1273.0</v>
      </c>
      <c r="S6" s="48">
        <f t="shared" si="5"/>
        <v>9999</v>
      </c>
      <c r="T6" s="52">
        <v>433.0</v>
      </c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9" t="s">
        <v>6</v>
      </c>
      <c r="C7" s="50">
        <v>160.0</v>
      </c>
      <c r="D7" s="48">
        <v>251.0</v>
      </c>
      <c r="E7" s="49">
        <v>104.0</v>
      </c>
      <c r="F7" s="50">
        <v>192.0</v>
      </c>
      <c r="G7" s="48">
        <f t="shared" si="1"/>
        <v>9999</v>
      </c>
      <c r="H7" s="49">
        <v>115.0</v>
      </c>
      <c r="I7" s="50">
        <v>539.0</v>
      </c>
      <c r="J7" s="48">
        <f t="shared" si="2"/>
        <v>9999</v>
      </c>
      <c r="K7" s="52">
        <v>286.0</v>
      </c>
      <c r="L7" s="50">
        <v>615.0</v>
      </c>
      <c r="M7" s="48">
        <f t="shared" si="3"/>
        <v>9999</v>
      </c>
      <c r="N7" s="52">
        <v>234.0</v>
      </c>
      <c r="O7" s="50">
        <v>768.0</v>
      </c>
      <c r="P7" s="48">
        <f t="shared" si="4"/>
        <v>9999</v>
      </c>
      <c r="Q7" s="52">
        <v>376.0</v>
      </c>
      <c r="R7" s="50">
        <v>938.0</v>
      </c>
      <c r="S7" s="48">
        <f t="shared" si="5"/>
        <v>9999</v>
      </c>
      <c r="T7" s="52">
        <v>300.0</v>
      </c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29" t="s">
        <v>7</v>
      </c>
      <c r="C8" s="50">
        <f t="shared" ref="C8:E8" si="6">$A$5</f>
        <v>0</v>
      </c>
      <c r="D8" s="48">
        <f t="shared" si="6"/>
        <v>0</v>
      </c>
      <c r="E8" s="48">
        <f t="shared" si="6"/>
        <v>0</v>
      </c>
      <c r="F8" s="50">
        <v>580.0</v>
      </c>
      <c r="G8" s="48">
        <f t="shared" si="1"/>
        <v>9999</v>
      </c>
      <c r="H8" s="49">
        <v>307.0</v>
      </c>
      <c r="I8" s="50">
        <v>714.0</v>
      </c>
      <c r="J8" s="48">
        <f t="shared" si="2"/>
        <v>9999</v>
      </c>
      <c r="K8" s="52">
        <v>386.0</v>
      </c>
      <c r="L8" s="50">
        <v>901.0</v>
      </c>
      <c r="M8" s="48">
        <f t="shared" si="3"/>
        <v>9999</v>
      </c>
      <c r="N8" s="52">
        <v>478.0</v>
      </c>
      <c r="O8" s="50">
        <v>783.0</v>
      </c>
      <c r="P8" s="48">
        <f t="shared" si="4"/>
        <v>9999</v>
      </c>
      <c r="Q8" s="52">
        <v>423.0</v>
      </c>
      <c r="R8" s="50">
        <v>844.0</v>
      </c>
      <c r="S8" s="48">
        <f t="shared" si="5"/>
        <v>9999</v>
      </c>
      <c r="T8" s="52">
        <v>329.0</v>
      </c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29" t="s">
        <v>8</v>
      </c>
      <c r="C9" s="50">
        <v>292.0</v>
      </c>
      <c r="D9" s="48">
        <v>470.0</v>
      </c>
      <c r="E9" s="49">
        <v>169.0</v>
      </c>
      <c r="F9" s="50">
        <v>81.0</v>
      </c>
      <c r="G9" s="48">
        <f t="shared" si="1"/>
        <v>9999</v>
      </c>
      <c r="H9" s="49">
        <v>52.0</v>
      </c>
      <c r="I9" s="50">
        <v>246.0</v>
      </c>
      <c r="J9" s="48">
        <f t="shared" si="2"/>
        <v>9999</v>
      </c>
      <c r="K9" s="52">
        <v>98.0</v>
      </c>
      <c r="L9" s="50">
        <v>479.0</v>
      </c>
      <c r="M9" s="48">
        <f t="shared" si="3"/>
        <v>9999</v>
      </c>
      <c r="N9" s="52">
        <v>230.0</v>
      </c>
      <c r="O9" s="50">
        <v>589.0</v>
      </c>
      <c r="P9" s="48">
        <f t="shared" si="4"/>
        <v>9999</v>
      </c>
      <c r="Q9" s="52">
        <v>247.0</v>
      </c>
      <c r="R9" s="50">
        <v>588.0</v>
      </c>
      <c r="S9" s="48">
        <f t="shared" si="5"/>
        <v>9999</v>
      </c>
      <c r="T9" s="52">
        <v>306.0</v>
      </c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6" t="s">
        <v>9</v>
      </c>
      <c r="C10" s="50">
        <v>441.0</v>
      </c>
      <c r="D10" s="48">
        <f t="shared" ref="D10:D14" si="8">$A$3</f>
        <v>9999</v>
      </c>
      <c r="E10" s="49">
        <v>141.0</v>
      </c>
      <c r="F10" s="48">
        <f t="shared" ref="F10:H10" si="7">$A$5</f>
        <v>0</v>
      </c>
      <c r="G10" s="48">
        <f t="shared" si="7"/>
        <v>0</v>
      </c>
      <c r="H10" s="48">
        <f t="shared" si="7"/>
        <v>0</v>
      </c>
      <c r="I10" s="50">
        <v>170.0</v>
      </c>
      <c r="J10" s="51">
        <v>253.0</v>
      </c>
      <c r="K10" s="52">
        <v>87.0</v>
      </c>
      <c r="L10" s="50">
        <v>464.0</v>
      </c>
      <c r="M10" s="48">
        <f t="shared" si="3"/>
        <v>9999</v>
      </c>
      <c r="N10" s="52">
        <v>288.0</v>
      </c>
      <c r="O10" s="50">
        <v>587.0</v>
      </c>
      <c r="P10" s="48">
        <f t="shared" si="4"/>
        <v>9999</v>
      </c>
      <c r="Q10" s="52">
        <v>329.0</v>
      </c>
      <c r="R10" s="50">
        <v>676.0</v>
      </c>
      <c r="S10" s="48">
        <f t="shared" si="5"/>
        <v>9999</v>
      </c>
      <c r="T10" s="52">
        <v>392.0</v>
      </c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26" t="s">
        <v>10</v>
      </c>
      <c r="C11" s="50">
        <v>386.0</v>
      </c>
      <c r="D11" s="48">
        <f t="shared" si="8"/>
        <v>9999</v>
      </c>
      <c r="E11" s="49">
        <v>205.0</v>
      </c>
      <c r="F11" s="50">
        <v>172.0</v>
      </c>
      <c r="G11" s="48">
        <f t="shared" ref="G11:G14" si="9">$A$3</f>
        <v>9999</v>
      </c>
      <c r="H11" s="49">
        <v>120.0</v>
      </c>
      <c r="I11" s="50">
        <v>193.0</v>
      </c>
      <c r="J11" s="48">
        <f>$A$3</f>
        <v>9999</v>
      </c>
      <c r="K11" s="52">
        <v>122.0</v>
      </c>
      <c r="L11" s="50">
        <v>587.0</v>
      </c>
      <c r="M11" s="48">
        <f t="shared" si="3"/>
        <v>9999</v>
      </c>
      <c r="N11" s="52">
        <v>393.0</v>
      </c>
      <c r="O11" s="50">
        <v>938.0</v>
      </c>
      <c r="P11" s="48">
        <f t="shared" si="4"/>
        <v>9999</v>
      </c>
      <c r="Q11" s="52">
        <v>516.0</v>
      </c>
      <c r="R11" s="50">
        <v>647.0</v>
      </c>
      <c r="S11" s="48">
        <f t="shared" si="5"/>
        <v>9999</v>
      </c>
      <c r="T11" s="52">
        <v>304.0</v>
      </c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26" t="s">
        <v>11</v>
      </c>
      <c r="C12" s="50">
        <v>425.0</v>
      </c>
      <c r="D12" s="48">
        <f t="shared" si="8"/>
        <v>9999</v>
      </c>
      <c r="E12" s="49">
        <v>187.0</v>
      </c>
      <c r="F12" s="50">
        <v>150.0</v>
      </c>
      <c r="G12" s="48">
        <f t="shared" si="9"/>
        <v>9999</v>
      </c>
      <c r="H12" s="49">
        <v>83.0</v>
      </c>
      <c r="I12" s="50">
        <v>149.0</v>
      </c>
      <c r="J12" s="51">
        <v>244.0</v>
      </c>
      <c r="K12" s="52">
        <v>45.0</v>
      </c>
      <c r="L12" s="50">
        <v>579.0</v>
      </c>
      <c r="M12" s="48">
        <f t="shared" si="3"/>
        <v>9999</v>
      </c>
      <c r="N12" s="52">
        <v>284.0</v>
      </c>
      <c r="O12" s="50">
        <v>702.0</v>
      </c>
      <c r="P12" s="48">
        <f t="shared" si="4"/>
        <v>9999</v>
      </c>
      <c r="Q12" s="52">
        <v>344.0</v>
      </c>
      <c r="R12" s="50">
        <v>483.0</v>
      </c>
      <c r="S12" s="48">
        <f t="shared" si="5"/>
        <v>9999</v>
      </c>
      <c r="T12" s="52">
        <v>203.0</v>
      </c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9" t="s">
        <v>12</v>
      </c>
      <c r="C13" s="50">
        <v>378.0</v>
      </c>
      <c r="D13" s="48">
        <f t="shared" si="8"/>
        <v>9999</v>
      </c>
      <c r="E13" s="49">
        <v>242.0</v>
      </c>
      <c r="F13" s="50">
        <v>106.0</v>
      </c>
      <c r="G13" s="48">
        <f t="shared" si="9"/>
        <v>9999</v>
      </c>
      <c r="H13" s="49">
        <v>52.0</v>
      </c>
      <c r="I13" s="48">
        <f t="shared" ref="I13:K13" si="10">$A$5</f>
        <v>0</v>
      </c>
      <c r="J13" s="48">
        <f t="shared" si="10"/>
        <v>0</v>
      </c>
      <c r="K13" s="48">
        <f t="shared" si="10"/>
        <v>0</v>
      </c>
      <c r="L13" s="50">
        <v>309.0</v>
      </c>
      <c r="M13" s="48">
        <f t="shared" si="3"/>
        <v>9999</v>
      </c>
      <c r="N13" s="52">
        <v>99.0</v>
      </c>
      <c r="O13" s="50">
        <v>501.0</v>
      </c>
      <c r="P13" s="48">
        <f t="shared" si="4"/>
        <v>9999</v>
      </c>
      <c r="Q13" s="52">
        <v>210.0</v>
      </c>
      <c r="R13" s="50">
        <v>284.0</v>
      </c>
      <c r="S13" s="48">
        <f t="shared" si="5"/>
        <v>9999</v>
      </c>
      <c r="T13" s="52">
        <v>131.0</v>
      </c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26" t="s">
        <v>13</v>
      </c>
      <c r="C14" s="50">
        <v>424.0</v>
      </c>
      <c r="D14" s="48">
        <f t="shared" si="8"/>
        <v>9999</v>
      </c>
      <c r="E14" s="49">
        <v>254.0</v>
      </c>
      <c r="F14" s="50">
        <v>188.0</v>
      </c>
      <c r="G14" s="48">
        <f t="shared" si="9"/>
        <v>9999</v>
      </c>
      <c r="H14" s="49">
        <v>71.0</v>
      </c>
      <c r="I14" s="50">
        <v>74.0</v>
      </c>
      <c r="J14" s="51">
        <v>113.0</v>
      </c>
      <c r="K14" s="52">
        <v>33.0</v>
      </c>
      <c r="L14" s="50">
        <v>364.0</v>
      </c>
      <c r="M14" s="48">
        <f t="shared" si="3"/>
        <v>9999</v>
      </c>
      <c r="N14" s="52">
        <v>244.0</v>
      </c>
      <c r="O14" s="50">
        <v>651.0</v>
      </c>
      <c r="P14" s="48">
        <f t="shared" si="4"/>
        <v>9999</v>
      </c>
      <c r="Q14" s="52">
        <v>280.0</v>
      </c>
      <c r="R14" s="50">
        <v>643.0</v>
      </c>
      <c r="S14" s="48">
        <f t="shared" si="5"/>
        <v>9999</v>
      </c>
      <c r="T14" s="52">
        <v>412.0</v>
      </c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29" t="s">
        <v>14</v>
      </c>
      <c r="C15" s="48">
        <f t="shared" ref="C15:K15" si="11">$A$3</f>
        <v>9999</v>
      </c>
      <c r="D15" s="48">
        <f t="shared" si="11"/>
        <v>9999</v>
      </c>
      <c r="E15" s="48">
        <f t="shared" si="11"/>
        <v>9999</v>
      </c>
      <c r="F15" s="48">
        <f t="shared" si="11"/>
        <v>9999</v>
      </c>
      <c r="G15" s="48">
        <f t="shared" si="11"/>
        <v>9999</v>
      </c>
      <c r="H15" s="48">
        <f t="shared" si="11"/>
        <v>9999</v>
      </c>
      <c r="I15" s="48">
        <f t="shared" si="11"/>
        <v>9999</v>
      </c>
      <c r="J15" s="48">
        <f t="shared" si="11"/>
        <v>9999</v>
      </c>
      <c r="K15" s="48">
        <f t="shared" si="11"/>
        <v>9999</v>
      </c>
      <c r="L15" s="50">
        <v>69.0</v>
      </c>
      <c r="M15" s="51">
        <v>112.0</v>
      </c>
      <c r="N15" s="52">
        <v>36.0</v>
      </c>
      <c r="O15" s="50">
        <v>89.0</v>
      </c>
      <c r="P15" s="48">
        <f t="shared" si="4"/>
        <v>9999</v>
      </c>
      <c r="Q15" s="52">
        <v>59.0</v>
      </c>
      <c r="R15" s="48">
        <f t="shared" ref="R15:T15" si="12">$A$3</f>
        <v>9999</v>
      </c>
      <c r="S15" s="48">
        <f t="shared" si="12"/>
        <v>9999</v>
      </c>
      <c r="T15" s="48">
        <f t="shared" si="12"/>
        <v>9999</v>
      </c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29" t="s">
        <v>15</v>
      </c>
      <c r="C16" s="50">
        <v>331.0</v>
      </c>
      <c r="D16" s="48">
        <f>$A$3</f>
        <v>9999</v>
      </c>
      <c r="E16" s="49">
        <v>225.0</v>
      </c>
      <c r="F16" s="50">
        <v>446.0</v>
      </c>
      <c r="G16" s="48">
        <f>$A$3</f>
        <v>9999</v>
      </c>
      <c r="H16" s="49">
        <v>134.0</v>
      </c>
      <c r="I16" s="50">
        <v>375.0</v>
      </c>
      <c r="J16" s="48">
        <f>$A$3</f>
        <v>9999</v>
      </c>
      <c r="K16" s="49">
        <v>154.0</v>
      </c>
      <c r="L16" s="50">
        <v>98.0</v>
      </c>
      <c r="M16" s="51">
        <v>156.0</v>
      </c>
      <c r="N16" s="52">
        <v>57.0</v>
      </c>
      <c r="O16" s="50">
        <v>147.0</v>
      </c>
      <c r="P16" s="48">
        <f t="shared" si="4"/>
        <v>9999</v>
      </c>
      <c r="Q16" s="52">
        <v>85.0</v>
      </c>
      <c r="R16" s="50">
        <v>710.0</v>
      </c>
      <c r="S16" s="48">
        <f>$A$3</f>
        <v>9999</v>
      </c>
      <c r="T16" s="52">
        <v>383.0</v>
      </c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9" t="s">
        <v>16</v>
      </c>
      <c r="C17" s="48">
        <f t="shared" ref="C17:K17" si="13">$A$3</f>
        <v>9999</v>
      </c>
      <c r="D17" s="48">
        <f t="shared" si="13"/>
        <v>9999</v>
      </c>
      <c r="E17" s="48">
        <f t="shared" si="13"/>
        <v>9999</v>
      </c>
      <c r="F17" s="48">
        <f t="shared" si="13"/>
        <v>9999</v>
      </c>
      <c r="G17" s="48">
        <f t="shared" si="13"/>
        <v>9999</v>
      </c>
      <c r="H17" s="48">
        <f t="shared" si="13"/>
        <v>9999</v>
      </c>
      <c r="I17" s="48">
        <f t="shared" si="13"/>
        <v>9999</v>
      </c>
      <c r="J17" s="48">
        <f t="shared" si="13"/>
        <v>9999</v>
      </c>
      <c r="K17" s="48">
        <f t="shared" si="13"/>
        <v>9999</v>
      </c>
      <c r="L17" s="50">
        <v>21.0</v>
      </c>
      <c r="M17" s="48">
        <f>$A$3</f>
        <v>9999</v>
      </c>
      <c r="N17" s="52">
        <v>13.0</v>
      </c>
      <c r="O17" s="50">
        <v>81.0</v>
      </c>
      <c r="P17" s="48">
        <f t="shared" si="4"/>
        <v>9999</v>
      </c>
      <c r="Q17" s="52">
        <v>40.0</v>
      </c>
      <c r="R17" s="48">
        <f t="shared" ref="R17:T17" si="14">$A$3</f>
        <v>9999</v>
      </c>
      <c r="S17" s="48">
        <f t="shared" si="14"/>
        <v>9999</v>
      </c>
      <c r="T17" s="48">
        <f t="shared" si="14"/>
        <v>9999</v>
      </c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26" t="s">
        <v>17</v>
      </c>
      <c r="C18" s="50">
        <v>326.0</v>
      </c>
      <c r="D18" s="48">
        <f>$A$3</f>
        <v>9999</v>
      </c>
      <c r="E18" s="49">
        <v>114.0</v>
      </c>
      <c r="F18" s="50">
        <v>376.0</v>
      </c>
      <c r="G18" s="48">
        <f>$A$3</f>
        <v>9999</v>
      </c>
      <c r="H18" s="49">
        <v>263.0</v>
      </c>
      <c r="I18" s="50">
        <v>470.0</v>
      </c>
      <c r="J18" s="48">
        <f>$A$3</f>
        <v>9999</v>
      </c>
      <c r="K18" s="49">
        <v>141.0</v>
      </c>
      <c r="L18" s="48">
        <f t="shared" ref="L18:N18" si="15">$A$5</f>
        <v>0</v>
      </c>
      <c r="M18" s="48">
        <f t="shared" si="15"/>
        <v>0</v>
      </c>
      <c r="N18" s="48">
        <f t="shared" si="15"/>
        <v>0</v>
      </c>
      <c r="O18" s="50">
        <v>85.0</v>
      </c>
      <c r="P18" s="48">
        <f t="shared" si="4"/>
        <v>9999</v>
      </c>
      <c r="Q18" s="49">
        <v>56.0</v>
      </c>
      <c r="R18" s="50">
        <v>658.0</v>
      </c>
      <c r="S18" s="48">
        <f>$A$3</f>
        <v>9999</v>
      </c>
      <c r="T18" s="49">
        <v>362.0</v>
      </c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29" t="s">
        <v>18</v>
      </c>
      <c r="C19" s="48">
        <f t="shared" ref="C19:K19" si="16">$A$3</f>
        <v>9999</v>
      </c>
      <c r="D19" s="48">
        <f t="shared" si="16"/>
        <v>9999</v>
      </c>
      <c r="E19" s="48">
        <f t="shared" si="16"/>
        <v>9999</v>
      </c>
      <c r="F19" s="48">
        <f t="shared" si="16"/>
        <v>9999</v>
      </c>
      <c r="G19" s="48">
        <f t="shared" si="16"/>
        <v>9999</v>
      </c>
      <c r="H19" s="48">
        <f t="shared" si="16"/>
        <v>9999</v>
      </c>
      <c r="I19" s="48">
        <f t="shared" si="16"/>
        <v>9999</v>
      </c>
      <c r="J19" s="48">
        <f t="shared" si="16"/>
        <v>9999</v>
      </c>
      <c r="K19" s="48">
        <f t="shared" si="16"/>
        <v>9999</v>
      </c>
      <c r="L19" s="50">
        <v>22.0</v>
      </c>
      <c r="M19" s="51">
        <v>33.0</v>
      </c>
      <c r="N19" s="52">
        <v>15.0</v>
      </c>
      <c r="O19" s="50">
        <v>111.0</v>
      </c>
      <c r="P19" s="48">
        <f t="shared" si="4"/>
        <v>9999</v>
      </c>
      <c r="Q19" s="52">
        <v>44.0</v>
      </c>
      <c r="R19" s="48">
        <f t="shared" ref="R19:T19" si="17">$A$3</f>
        <v>9999</v>
      </c>
      <c r="S19" s="48">
        <f t="shared" si="17"/>
        <v>9999</v>
      </c>
      <c r="T19" s="48">
        <f t="shared" si="17"/>
        <v>9999</v>
      </c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26" t="s">
        <v>19</v>
      </c>
      <c r="C20" s="50">
        <v>348.0</v>
      </c>
      <c r="D20" s="48">
        <f t="shared" ref="D20:D23" si="19">$A$3</f>
        <v>9999</v>
      </c>
      <c r="E20" s="49">
        <v>212.0</v>
      </c>
      <c r="F20" s="50">
        <v>435.0</v>
      </c>
      <c r="G20" s="48">
        <f t="shared" ref="G20:G23" si="20">$A$3</f>
        <v>9999</v>
      </c>
      <c r="H20" s="49">
        <v>161.0</v>
      </c>
      <c r="I20" s="50">
        <v>319.0</v>
      </c>
      <c r="J20" s="48">
        <f t="shared" ref="J20:J23" si="21">$A$3</f>
        <v>9999</v>
      </c>
      <c r="K20" s="49">
        <v>115.0</v>
      </c>
      <c r="L20" s="50">
        <v>87.0</v>
      </c>
      <c r="M20" s="48">
        <f t="shared" ref="M20:M26" si="22">$A$3</f>
        <v>9999</v>
      </c>
      <c r="N20" s="49">
        <v>58.0</v>
      </c>
      <c r="O20" s="48">
        <f t="shared" ref="O20:Q20" si="18">$A$5</f>
        <v>0</v>
      </c>
      <c r="P20" s="48">
        <f t="shared" si="18"/>
        <v>0</v>
      </c>
      <c r="Q20" s="48">
        <f t="shared" si="18"/>
        <v>0</v>
      </c>
      <c r="R20" s="50">
        <v>1494.0</v>
      </c>
      <c r="S20" s="48">
        <f t="shared" ref="S20:S22" si="23">$A$3</f>
        <v>9999</v>
      </c>
      <c r="T20" s="49">
        <v>463.0</v>
      </c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29" t="s">
        <v>20</v>
      </c>
      <c r="C21" s="50">
        <v>430.0</v>
      </c>
      <c r="D21" s="48">
        <f t="shared" si="19"/>
        <v>9999</v>
      </c>
      <c r="E21" s="49">
        <v>138.0</v>
      </c>
      <c r="F21" s="50">
        <v>386.0</v>
      </c>
      <c r="G21" s="48">
        <f t="shared" si="20"/>
        <v>9999</v>
      </c>
      <c r="H21" s="49">
        <v>131.0</v>
      </c>
      <c r="I21" s="50">
        <v>292.0</v>
      </c>
      <c r="J21" s="48">
        <f t="shared" si="21"/>
        <v>9999</v>
      </c>
      <c r="K21" s="49">
        <v>102.0</v>
      </c>
      <c r="L21" s="50">
        <v>96.0</v>
      </c>
      <c r="M21" s="48">
        <f t="shared" si="22"/>
        <v>9999</v>
      </c>
      <c r="N21" s="49">
        <v>55.0</v>
      </c>
      <c r="O21" s="50">
        <v>118.0</v>
      </c>
      <c r="P21" s="51">
        <v>182.0</v>
      </c>
      <c r="Q21" s="49">
        <v>80.0</v>
      </c>
      <c r="R21" s="50">
        <v>463.0</v>
      </c>
      <c r="S21" s="48">
        <f t="shared" si="23"/>
        <v>9999</v>
      </c>
      <c r="T21" s="49">
        <v>167.0</v>
      </c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26" t="s">
        <v>21</v>
      </c>
      <c r="C22" s="50">
        <v>884.0</v>
      </c>
      <c r="D22" s="48">
        <f t="shared" si="19"/>
        <v>9999</v>
      </c>
      <c r="E22" s="49">
        <v>601.0</v>
      </c>
      <c r="F22" s="50">
        <v>871.0</v>
      </c>
      <c r="G22" s="48">
        <f t="shared" si="20"/>
        <v>9999</v>
      </c>
      <c r="H22" s="49">
        <v>357.0</v>
      </c>
      <c r="I22" s="50">
        <v>757.0</v>
      </c>
      <c r="J22" s="48">
        <f t="shared" si="21"/>
        <v>9999</v>
      </c>
      <c r="K22" s="49">
        <v>318.0</v>
      </c>
      <c r="L22" s="50">
        <v>482.0</v>
      </c>
      <c r="M22" s="48">
        <f t="shared" si="22"/>
        <v>9999</v>
      </c>
      <c r="N22" s="49">
        <v>318.0</v>
      </c>
      <c r="O22" s="50">
        <v>720.0</v>
      </c>
      <c r="P22" s="48">
        <f t="shared" ref="P22:P26" si="24">$A$3</f>
        <v>9999</v>
      </c>
      <c r="Q22" s="49">
        <v>497.0</v>
      </c>
      <c r="R22" s="50">
        <v>144.0</v>
      </c>
      <c r="S22" s="48">
        <f t="shared" si="23"/>
        <v>9999</v>
      </c>
      <c r="T22" s="49">
        <v>71.0</v>
      </c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26" t="s">
        <v>22</v>
      </c>
      <c r="C23" s="50">
        <v>638.0</v>
      </c>
      <c r="D23" s="48">
        <f t="shared" si="19"/>
        <v>9999</v>
      </c>
      <c r="E23" s="49">
        <v>255.0</v>
      </c>
      <c r="F23" s="50">
        <v>642.0</v>
      </c>
      <c r="G23" s="48">
        <f t="shared" si="20"/>
        <v>9999</v>
      </c>
      <c r="H23" s="49">
        <v>218.0</v>
      </c>
      <c r="I23" s="50">
        <v>1325.0</v>
      </c>
      <c r="J23" s="48">
        <f t="shared" si="21"/>
        <v>9999</v>
      </c>
      <c r="K23" s="49">
        <v>769.0</v>
      </c>
      <c r="L23" s="50">
        <v>458.0</v>
      </c>
      <c r="M23" s="48">
        <f t="shared" si="22"/>
        <v>9999</v>
      </c>
      <c r="N23" s="49">
        <v>174.0</v>
      </c>
      <c r="O23" s="50">
        <v>531.0</v>
      </c>
      <c r="P23" s="48">
        <f t="shared" si="24"/>
        <v>9999</v>
      </c>
      <c r="Q23" s="49">
        <v>175.0</v>
      </c>
      <c r="R23" s="48">
        <f t="shared" ref="R23:T23" si="25">$A$5</f>
        <v>0</v>
      </c>
      <c r="S23" s="48">
        <f t="shared" si="25"/>
        <v>0</v>
      </c>
      <c r="T23" s="48">
        <f t="shared" si="25"/>
        <v>0</v>
      </c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29" t="s">
        <v>23</v>
      </c>
      <c r="C24" s="48">
        <f t="shared" ref="C24:K24" si="26">$A$3</f>
        <v>9999</v>
      </c>
      <c r="D24" s="48">
        <f t="shared" si="26"/>
        <v>9999</v>
      </c>
      <c r="E24" s="48">
        <f t="shared" si="26"/>
        <v>9999</v>
      </c>
      <c r="F24" s="48">
        <f t="shared" si="26"/>
        <v>9999</v>
      </c>
      <c r="G24" s="48">
        <f t="shared" si="26"/>
        <v>9999</v>
      </c>
      <c r="H24" s="48">
        <f t="shared" si="26"/>
        <v>9999</v>
      </c>
      <c r="I24" s="48">
        <f t="shared" si="26"/>
        <v>9999</v>
      </c>
      <c r="J24" s="48">
        <f t="shared" si="26"/>
        <v>9999</v>
      </c>
      <c r="K24" s="48">
        <f t="shared" si="26"/>
        <v>9999</v>
      </c>
      <c r="L24" s="50">
        <v>965.0</v>
      </c>
      <c r="M24" s="48">
        <f t="shared" si="22"/>
        <v>9999</v>
      </c>
      <c r="N24" s="49">
        <v>290.0</v>
      </c>
      <c r="O24" s="50">
        <v>1966.0</v>
      </c>
      <c r="P24" s="48">
        <f t="shared" si="24"/>
        <v>9999</v>
      </c>
      <c r="Q24" s="49">
        <v>1062.0</v>
      </c>
      <c r="R24" s="50">
        <v>829.0</v>
      </c>
      <c r="S24" s="48">
        <f t="shared" ref="S24:S26" si="29">$A$3</f>
        <v>9999</v>
      </c>
      <c r="T24" s="49">
        <v>522.0</v>
      </c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29" t="s">
        <v>24</v>
      </c>
      <c r="C25" s="48">
        <f t="shared" ref="C25:E25" si="27">$A$3</f>
        <v>9999</v>
      </c>
      <c r="D25" s="48">
        <f t="shared" si="27"/>
        <v>9999</v>
      </c>
      <c r="E25" s="48">
        <f t="shared" si="27"/>
        <v>9999</v>
      </c>
      <c r="F25" s="50">
        <v>819.0</v>
      </c>
      <c r="G25" s="48">
        <f t="shared" ref="G25:G26" si="31">$A$3</f>
        <v>9999</v>
      </c>
      <c r="H25" s="49">
        <v>516.0</v>
      </c>
      <c r="I25" s="48">
        <f t="shared" ref="I25:K25" si="28">$A$3</f>
        <v>9999</v>
      </c>
      <c r="J25" s="48">
        <f t="shared" si="28"/>
        <v>9999</v>
      </c>
      <c r="K25" s="48">
        <f t="shared" si="28"/>
        <v>9999</v>
      </c>
      <c r="L25" s="50">
        <v>501.0</v>
      </c>
      <c r="M25" s="48">
        <f t="shared" si="22"/>
        <v>9999</v>
      </c>
      <c r="N25" s="49">
        <v>235.0</v>
      </c>
      <c r="O25" s="50">
        <v>565.0</v>
      </c>
      <c r="P25" s="48">
        <f t="shared" si="24"/>
        <v>9999</v>
      </c>
      <c r="Q25" s="49">
        <v>192.0</v>
      </c>
      <c r="R25" s="50">
        <v>464.0</v>
      </c>
      <c r="S25" s="48">
        <f t="shared" si="29"/>
        <v>9999</v>
      </c>
      <c r="T25" s="49">
        <v>292.0</v>
      </c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30" t="s">
        <v>25</v>
      </c>
      <c r="C26" s="48">
        <f t="shared" ref="C26:E26" si="30">$A$3</f>
        <v>9999</v>
      </c>
      <c r="D26" s="48">
        <f t="shared" si="30"/>
        <v>9999</v>
      </c>
      <c r="E26" s="48">
        <f t="shared" si="30"/>
        <v>9999</v>
      </c>
      <c r="F26" s="54">
        <v>1044.0</v>
      </c>
      <c r="G26" s="48">
        <f t="shared" si="31"/>
        <v>9999</v>
      </c>
      <c r="H26" s="57">
        <v>720.0</v>
      </c>
      <c r="I26" s="48">
        <f t="shared" ref="I26:K26" si="32">$A$3</f>
        <v>9999</v>
      </c>
      <c r="J26" s="48">
        <f t="shared" si="32"/>
        <v>9999</v>
      </c>
      <c r="K26" s="48">
        <f t="shared" si="32"/>
        <v>9999</v>
      </c>
      <c r="L26" s="54">
        <v>1114.0</v>
      </c>
      <c r="M26" s="48">
        <f t="shared" si="22"/>
        <v>9999</v>
      </c>
      <c r="N26" s="57">
        <v>713.0</v>
      </c>
      <c r="O26" s="54">
        <v>1190.0</v>
      </c>
      <c r="P26" s="48">
        <f t="shared" si="24"/>
        <v>9999</v>
      </c>
      <c r="Q26" s="57">
        <v>666.0</v>
      </c>
      <c r="R26" s="54">
        <v>1383.0</v>
      </c>
      <c r="S26" s="48">
        <f t="shared" si="29"/>
        <v>9999</v>
      </c>
      <c r="T26" s="57">
        <v>719.0</v>
      </c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4">
        <v>1.0</v>
      </c>
      <c r="B28" s="4">
        <v>2.0</v>
      </c>
      <c r="C28" s="4">
        <v>3.0</v>
      </c>
      <c r="D28" s="4">
        <v>4.0</v>
      </c>
      <c r="E28" s="4">
        <v>5.0</v>
      </c>
      <c r="F28" s="4">
        <v>6.0</v>
      </c>
      <c r="G28" s="4">
        <v>7.0</v>
      </c>
      <c r="H28" s="4">
        <v>8.0</v>
      </c>
      <c r="I28" s="4">
        <v>9.0</v>
      </c>
      <c r="J28" s="4">
        <v>10.0</v>
      </c>
      <c r="K28" s="4">
        <v>11.0</v>
      </c>
      <c r="L28" s="4">
        <v>12.0</v>
      </c>
      <c r="M28" s="4">
        <v>13.0</v>
      </c>
      <c r="N28" s="4">
        <v>14.0</v>
      </c>
      <c r="O28" s="4">
        <v>15.0</v>
      </c>
      <c r="P28" s="4">
        <v>16.0</v>
      </c>
      <c r="Q28" s="4">
        <v>17.0</v>
      </c>
      <c r="R28" s="4">
        <v>18.0</v>
      </c>
      <c r="S28" s="4">
        <v>19.0</v>
      </c>
      <c r="T28" s="4">
        <v>20.0</v>
      </c>
      <c r="U28" s="4">
        <v>21.0</v>
      </c>
      <c r="V28" s="4">
        <v>22.0</v>
      </c>
      <c r="W28" s="4">
        <v>23.0</v>
      </c>
      <c r="X28" s="4">
        <v>24.0</v>
      </c>
      <c r="Y28" s="4">
        <v>25.0</v>
      </c>
      <c r="Z28" s="4">
        <v>26.0</v>
      </c>
      <c r="AA28" s="4">
        <v>27.0</v>
      </c>
      <c r="AB28" s="4">
        <v>28.0</v>
      </c>
      <c r="AC28" s="4">
        <v>29.0</v>
      </c>
    </row>
    <row r="29" ht="15.75" customHeight="1">
      <c r="A29" s="1"/>
      <c r="B29" s="14" t="s">
        <v>68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</row>
    <row r="30" ht="15.75" customHeight="1">
      <c r="A30" s="1"/>
      <c r="B30" s="58" t="s">
        <v>69</v>
      </c>
      <c r="C30" s="59" t="s">
        <v>31</v>
      </c>
      <c r="D30" s="42"/>
      <c r="E30" s="3"/>
      <c r="F30" s="41" t="s">
        <v>9</v>
      </c>
      <c r="G30" s="42"/>
      <c r="H30" s="3"/>
      <c r="I30" s="59" t="s">
        <v>32</v>
      </c>
      <c r="J30" s="42"/>
      <c r="K30" s="3"/>
      <c r="L30" s="59" t="s">
        <v>33</v>
      </c>
      <c r="M30" s="42"/>
      <c r="N30" s="3"/>
      <c r="O30" s="59" t="s">
        <v>34</v>
      </c>
      <c r="P30" s="42"/>
      <c r="Q30" s="3"/>
      <c r="R30" s="59" t="s">
        <v>35</v>
      </c>
      <c r="S30" s="42"/>
      <c r="T30" s="3"/>
      <c r="U30" s="59" t="s">
        <v>37</v>
      </c>
      <c r="V30" s="42"/>
      <c r="W30" s="3"/>
      <c r="X30" s="59" t="s">
        <v>38</v>
      </c>
      <c r="Y30" s="42"/>
      <c r="Z30" s="3"/>
      <c r="AA30" s="59" t="s">
        <v>39</v>
      </c>
      <c r="AB30" s="42"/>
      <c r="AC30" s="3"/>
    </row>
    <row r="31" ht="15.75" customHeight="1">
      <c r="A31" s="1"/>
      <c r="B31" s="60"/>
      <c r="C31" s="44" t="s">
        <v>27</v>
      </c>
      <c r="D31" s="45" t="s">
        <v>28</v>
      </c>
      <c r="E31" s="46" t="s">
        <v>29</v>
      </c>
      <c r="F31" s="44" t="s">
        <v>27</v>
      </c>
      <c r="G31" s="45" t="s">
        <v>28</v>
      </c>
      <c r="H31" s="46" t="s">
        <v>29</v>
      </c>
      <c r="I31" s="44" t="s">
        <v>27</v>
      </c>
      <c r="J31" s="45" t="s">
        <v>28</v>
      </c>
      <c r="K31" s="46" t="s">
        <v>29</v>
      </c>
      <c r="L31" s="44" t="s">
        <v>27</v>
      </c>
      <c r="M31" s="45" t="s">
        <v>28</v>
      </c>
      <c r="N31" s="46" t="s">
        <v>29</v>
      </c>
      <c r="O31" s="44" t="s">
        <v>27</v>
      </c>
      <c r="P31" s="45" t="s">
        <v>28</v>
      </c>
      <c r="Q31" s="46" t="s">
        <v>29</v>
      </c>
      <c r="R31" s="71" t="s">
        <v>27</v>
      </c>
      <c r="S31" s="72" t="s">
        <v>28</v>
      </c>
      <c r="T31" s="73" t="s">
        <v>29</v>
      </c>
      <c r="U31" s="44" t="s">
        <v>27</v>
      </c>
      <c r="V31" s="45" t="s">
        <v>28</v>
      </c>
      <c r="W31" s="46" t="s">
        <v>29</v>
      </c>
      <c r="X31" s="44" t="s">
        <v>27</v>
      </c>
      <c r="Y31" s="45" t="s">
        <v>28</v>
      </c>
      <c r="Z31" s="46" t="s">
        <v>29</v>
      </c>
      <c r="AA31" s="44" t="s">
        <v>27</v>
      </c>
      <c r="AB31" s="45" t="s">
        <v>28</v>
      </c>
      <c r="AC31" s="46" t="s">
        <v>29</v>
      </c>
    </row>
    <row r="32" ht="15.75" customHeight="1">
      <c r="A32" s="1"/>
      <c r="B32" s="61" t="s">
        <v>31</v>
      </c>
      <c r="C32" s="74">
        <f t="shared" ref="C32:E32" si="33">$A$5</f>
        <v>0</v>
      </c>
      <c r="D32" s="74">
        <f t="shared" si="33"/>
        <v>0</v>
      </c>
      <c r="E32" s="74">
        <f t="shared" si="33"/>
        <v>0</v>
      </c>
      <c r="F32" s="75">
        <v>580.0</v>
      </c>
      <c r="G32" s="48">
        <f>$A$3</f>
        <v>9999</v>
      </c>
      <c r="H32" s="76">
        <v>307.0</v>
      </c>
      <c r="I32" s="75">
        <v>714.0</v>
      </c>
      <c r="J32" s="48">
        <f>$A$3</f>
        <v>9999</v>
      </c>
      <c r="K32" s="76">
        <v>386.0</v>
      </c>
      <c r="L32" s="75">
        <v>901.0</v>
      </c>
      <c r="M32" s="48">
        <f t="shared" ref="M32:M34" si="37">$A$3</f>
        <v>9999</v>
      </c>
      <c r="N32" s="76">
        <v>478.0</v>
      </c>
      <c r="O32" s="75">
        <v>783.0</v>
      </c>
      <c r="P32" s="48">
        <f t="shared" ref="P32:P35" si="38">$A$3</f>
        <v>9999</v>
      </c>
      <c r="Q32" s="77">
        <v>423.0</v>
      </c>
      <c r="R32" s="78">
        <v>844.0</v>
      </c>
      <c r="S32" s="48">
        <f t="shared" ref="S32:S36" si="39">$A$3</f>
        <v>9999</v>
      </c>
      <c r="T32" s="79">
        <v>329.0</v>
      </c>
      <c r="U32" s="80">
        <v>779.0</v>
      </c>
      <c r="V32" s="48">
        <f t="shared" ref="V32:W32" si="34">$A$3</f>
        <v>9999</v>
      </c>
      <c r="W32" s="48">
        <f t="shared" si="34"/>
        <v>9999</v>
      </c>
      <c r="X32" s="75">
        <v>896.0</v>
      </c>
      <c r="Y32" s="48">
        <f t="shared" ref="Y32:Z32" si="35">$A$3</f>
        <v>9999</v>
      </c>
      <c r="Z32" s="48">
        <f t="shared" si="35"/>
        <v>9999</v>
      </c>
      <c r="AA32" s="75">
        <v>894.0</v>
      </c>
      <c r="AB32" s="48">
        <f t="shared" ref="AB32:AB34" si="42">$A$3</f>
        <v>9999</v>
      </c>
      <c r="AC32" s="76">
        <v>572.0</v>
      </c>
    </row>
    <row r="33" ht="15.75" customHeight="1">
      <c r="A33" s="1"/>
      <c r="B33" s="62" t="s">
        <v>9</v>
      </c>
      <c r="C33" s="81">
        <v>441.0</v>
      </c>
      <c r="D33" s="48">
        <f t="shared" ref="D33:D37" si="43">$A$3</f>
        <v>9999</v>
      </c>
      <c r="E33" s="82">
        <v>141.0</v>
      </c>
      <c r="F33" s="74">
        <f t="shared" ref="F33:H33" si="36">$A$5</f>
        <v>0</v>
      </c>
      <c r="G33" s="74">
        <f t="shared" si="36"/>
        <v>0</v>
      </c>
      <c r="H33" s="74">
        <f t="shared" si="36"/>
        <v>0</v>
      </c>
      <c r="I33" s="81">
        <v>170.0</v>
      </c>
      <c r="J33" s="83">
        <v>253.0</v>
      </c>
      <c r="K33" s="82">
        <v>87.0</v>
      </c>
      <c r="L33" s="81">
        <v>464.0</v>
      </c>
      <c r="M33" s="48">
        <f t="shared" si="37"/>
        <v>9999</v>
      </c>
      <c r="N33" s="82">
        <v>288.0</v>
      </c>
      <c r="O33" s="81">
        <v>587.0</v>
      </c>
      <c r="P33" s="48">
        <f t="shared" si="38"/>
        <v>9999</v>
      </c>
      <c r="Q33" s="84">
        <v>329.0</v>
      </c>
      <c r="R33" s="81">
        <v>676.0</v>
      </c>
      <c r="S33" s="48">
        <f t="shared" si="39"/>
        <v>9999</v>
      </c>
      <c r="T33" s="82">
        <v>392.0</v>
      </c>
      <c r="U33" s="85">
        <v>452.0</v>
      </c>
      <c r="V33" s="48">
        <f t="shared" ref="V33:W33" si="40">$A$3</f>
        <v>9999</v>
      </c>
      <c r="W33" s="48">
        <f t="shared" si="40"/>
        <v>9999</v>
      </c>
      <c r="X33" s="81">
        <v>464.0</v>
      </c>
      <c r="Y33" s="48">
        <f t="shared" ref="Y33:Z33" si="41">$A$3</f>
        <v>9999</v>
      </c>
      <c r="Z33" s="48">
        <f t="shared" si="41"/>
        <v>9999</v>
      </c>
      <c r="AA33" s="81">
        <v>470.0</v>
      </c>
      <c r="AB33" s="48">
        <f t="shared" si="42"/>
        <v>9999</v>
      </c>
      <c r="AC33" s="76">
        <v>221.0</v>
      </c>
    </row>
    <row r="34" ht="15.75" customHeight="1">
      <c r="A34" s="1"/>
      <c r="B34" s="63" t="s">
        <v>32</v>
      </c>
      <c r="C34" s="81">
        <v>388.0</v>
      </c>
      <c r="D34" s="48">
        <f t="shared" si="43"/>
        <v>9999</v>
      </c>
      <c r="E34" s="76">
        <v>248.0</v>
      </c>
      <c r="F34" s="81">
        <v>133.0</v>
      </c>
      <c r="G34" s="48">
        <f t="shared" ref="G34:G37" si="47">$A$3</f>
        <v>9999</v>
      </c>
      <c r="H34" s="76">
        <v>52.0</v>
      </c>
      <c r="I34" s="74">
        <f t="shared" ref="I34:K34" si="44">$A$5</f>
        <v>0</v>
      </c>
      <c r="J34" s="74">
        <f t="shared" si="44"/>
        <v>0</v>
      </c>
      <c r="K34" s="74">
        <f t="shared" si="44"/>
        <v>0</v>
      </c>
      <c r="L34" s="81">
        <v>311.0</v>
      </c>
      <c r="M34" s="48">
        <f t="shared" si="37"/>
        <v>9999</v>
      </c>
      <c r="N34" s="76">
        <v>171.0</v>
      </c>
      <c r="O34" s="81">
        <v>475.0</v>
      </c>
      <c r="P34" s="48">
        <f t="shared" si="38"/>
        <v>9999</v>
      </c>
      <c r="Q34" s="77">
        <v>190.0</v>
      </c>
      <c r="R34" s="81">
        <v>570.0</v>
      </c>
      <c r="S34" s="48">
        <f t="shared" si="39"/>
        <v>9999</v>
      </c>
      <c r="T34" s="76">
        <v>177.0</v>
      </c>
      <c r="U34" s="85">
        <v>407.0</v>
      </c>
      <c r="V34" s="48">
        <f t="shared" ref="V34:W34" si="45">$A$3</f>
        <v>9999</v>
      </c>
      <c r="W34" s="48">
        <f t="shared" si="45"/>
        <v>9999</v>
      </c>
      <c r="X34" s="81">
        <v>390.0</v>
      </c>
      <c r="Y34" s="48">
        <f t="shared" ref="Y34:Z34" si="46">$A$3</f>
        <v>9999</v>
      </c>
      <c r="Z34" s="48">
        <f t="shared" si="46"/>
        <v>9999</v>
      </c>
      <c r="AA34" s="81">
        <v>390.0</v>
      </c>
      <c r="AB34" s="48">
        <f t="shared" si="42"/>
        <v>9999</v>
      </c>
      <c r="AC34" s="76">
        <v>254.0</v>
      </c>
    </row>
    <row r="35" ht="15.75" customHeight="1">
      <c r="A35" s="1"/>
      <c r="B35" s="63" t="s">
        <v>33</v>
      </c>
      <c r="C35" s="81">
        <v>326.0</v>
      </c>
      <c r="D35" s="48">
        <f t="shared" si="43"/>
        <v>9999</v>
      </c>
      <c r="E35" s="82">
        <v>114.0</v>
      </c>
      <c r="F35" s="81">
        <v>376.0</v>
      </c>
      <c r="G35" s="48">
        <f t="shared" si="47"/>
        <v>9999</v>
      </c>
      <c r="H35" s="82">
        <v>263.0</v>
      </c>
      <c r="I35" s="81">
        <v>470.0</v>
      </c>
      <c r="J35" s="48">
        <f t="shared" ref="J35:J37" si="49">$A$3</f>
        <v>9999</v>
      </c>
      <c r="K35" s="82">
        <v>141.0</v>
      </c>
      <c r="L35" s="74">
        <f t="shared" ref="L35:N35" si="48">$A$5</f>
        <v>0</v>
      </c>
      <c r="M35" s="74">
        <f t="shared" si="48"/>
        <v>0</v>
      </c>
      <c r="N35" s="74">
        <f t="shared" si="48"/>
        <v>0</v>
      </c>
      <c r="O35" s="81">
        <v>85.0</v>
      </c>
      <c r="P35" s="48">
        <f t="shared" si="38"/>
        <v>9999</v>
      </c>
      <c r="Q35" s="84">
        <v>56.0</v>
      </c>
      <c r="R35" s="81">
        <v>658.0</v>
      </c>
      <c r="S35" s="48">
        <f t="shared" si="39"/>
        <v>9999</v>
      </c>
      <c r="T35" s="82">
        <v>362.0</v>
      </c>
      <c r="U35" s="85">
        <v>34.0</v>
      </c>
      <c r="V35" s="83">
        <v>55.0</v>
      </c>
      <c r="W35" s="48">
        <f>$A$3</f>
        <v>9999</v>
      </c>
      <c r="X35" s="81">
        <v>33.0</v>
      </c>
      <c r="Y35" s="83">
        <v>50.0</v>
      </c>
      <c r="Z35" s="48">
        <f>$A$3</f>
        <v>9999</v>
      </c>
      <c r="AA35" s="81">
        <v>29.0</v>
      </c>
      <c r="AB35" s="83">
        <v>43.0</v>
      </c>
      <c r="AC35" s="76">
        <v>17.0</v>
      </c>
    </row>
    <row r="36" ht="15.75" customHeight="1">
      <c r="A36" s="1"/>
      <c r="B36" s="63" t="s">
        <v>34</v>
      </c>
      <c r="C36" s="81">
        <v>348.0</v>
      </c>
      <c r="D36" s="48">
        <f t="shared" si="43"/>
        <v>9999</v>
      </c>
      <c r="E36" s="82">
        <v>212.0</v>
      </c>
      <c r="F36" s="81">
        <v>435.0</v>
      </c>
      <c r="G36" s="48">
        <f t="shared" si="47"/>
        <v>9999</v>
      </c>
      <c r="H36" s="82">
        <v>161.0</v>
      </c>
      <c r="I36" s="81">
        <v>319.0</v>
      </c>
      <c r="J36" s="48">
        <f t="shared" si="49"/>
        <v>9999</v>
      </c>
      <c r="K36" s="82">
        <v>115.0</v>
      </c>
      <c r="L36" s="81">
        <v>87.0</v>
      </c>
      <c r="M36" s="48">
        <f t="shared" ref="M36:M37" si="53">$A$3</f>
        <v>9999</v>
      </c>
      <c r="N36" s="82">
        <v>58.0</v>
      </c>
      <c r="O36" s="74">
        <f t="shared" ref="O36:Q36" si="50">$A$5</f>
        <v>0</v>
      </c>
      <c r="P36" s="74">
        <f t="shared" si="50"/>
        <v>0</v>
      </c>
      <c r="Q36" s="77">
        <f t="shared" si="50"/>
        <v>0</v>
      </c>
      <c r="R36" s="81">
        <v>1494.0</v>
      </c>
      <c r="S36" s="48">
        <f t="shared" si="39"/>
        <v>9999</v>
      </c>
      <c r="T36" s="82">
        <v>463.0</v>
      </c>
      <c r="U36" s="85">
        <v>136.0</v>
      </c>
      <c r="V36" s="48">
        <f t="shared" ref="V36:W36" si="51">$A$3</f>
        <v>9999</v>
      </c>
      <c r="W36" s="48">
        <f t="shared" si="51"/>
        <v>9999</v>
      </c>
      <c r="X36" s="81">
        <v>56.0</v>
      </c>
      <c r="Y36" s="48">
        <f t="shared" ref="Y36:Z36" si="52">$A$3</f>
        <v>9999</v>
      </c>
      <c r="Z36" s="48">
        <f t="shared" si="52"/>
        <v>9999</v>
      </c>
      <c r="AA36" s="81">
        <v>89.0</v>
      </c>
      <c r="AB36" s="83">
        <v>136.0</v>
      </c>
      <c r="AC36" s="76">
        <v>44.0</v>
      </c>
    </row>
    <row r="37" ht="15.75" customHeight="1">
      <c r="A37" s="1"/>
      <c r="B37" s="64" t="s">
        <v>35</v>
      </c>
      <c r="C37" s="86">
        <v>638.0</v>
      </c>
      <c r="D37" s="48">
        <f t="shared" si="43"/>
        <v>9999</v>
      </c>
      <c r="E37" s="87">
        <v>255.0</v>
      </c>
      <c r="F37" s="86">
        <v>642.0</v>
      </c>
      <c r="G37" s="48">
        <f t="shared" si="47"/>
        <v>9999</v>
      </c>
      <c r="H37" s="87">
        <v>218.0</v>
      </c>
      <c r="I37" s="86">
        <v>1325.0</v>
      </c>
      <c r="J37" s="48">
        <f t="shared" si="49"/>
        <v>9999</v>
      </c>
      <c r="K37" s="87">
        <v>769.0</v>
      </c>
      <c r="L37" s="86">
        <v>458.0</v>
      </c>
      <c r="M37" s="48">
        <f t="shared" si="53"/>
        <v>9999</v>
      </c>
      <c r="N37" s="87">
        <v>174.0</v>
      </c>
      <c r="O37" s="86">
        <v>531.0</v>
      </c>
      <c r="P37" s="48">
        <f>$A$3</f>
        <v>9999</v>
      </c>
      <c r="Q37" s="88">
        <v>175.0</v>
      </c>
      <c r="R37" s="89">
        <f t="shared" ref="R37:T37" si="54">$A$5</f>
        <v>0</v>
      </c>
      <c r="S37" s="90">
        <f t="shared" si="54"/>
        <v>0</v>
      </c>
      <c r="T37" s="91">
        <f t="shared" si="54"/>
        <v>0</v>
      </c>
      <c r="U37" s="92">
        <v>506.0</v>
      </c>
      <c r="V37" s="48">
        <f t="shared" ref="V37:W37" si="55">$A$3</f>
        <v>9999</v>
      </c>
      <c r="W37" s="48">
        <f t="shared" si="55"/>
        <v>9999</v>
      </c>
      <c r="X37" s="86">
        <v>504.0</v>
      </c>
      <c r="Y37" s="48">
        <f t="shared" ref="Y37:Z37" si="56">$A$3</f>
        <v>9999</v>
      </c>
      <c r="Z37" s="48">
        <f t="shared" si="56"/>
        <v>9999</v>
      </c>
      <c r="AA37" s="86">
        <v>523.0</v>
      </c>
      <c r="AB37" s="48">
        <f>$A$3</f>
        <v>9999</v>
      </c>
      <c r="AC37" s="91">
        <v>282.0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93"/>
      <c r="S38" s="93"/>
      <c r="T38" s="93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65" t="s">
        <v>75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6"/>
    </row>
    <row r="41" ht="15.75" customHeight="1">
      <c r="A41" s="1"/>
      <c r="B41" s="58" t="s">
        <v>69</v>
      </c>
      <c r="C41" s="59" t="s">
        <v>31</v>
      </c>
      <c r="D41" s="42"/>
      <c r="E41" s="3"/>
      <c r="F41" s="41" t="s">
        <v>9</v>
      </c>
      <c r="G41" s="42"/>
      <c r="H41" s="3"/>
      <c r="I41" s="59" t="s">
        <v>32</v>
      </c>
      <c r="J41" s="42"/>
      <c r="K41" s="3"/>
      <c r="L41" s="59" t="s">
        <v>33</v>
      </c>
      <c r="M41" s="42"/>
      <c r="N41" s="3"/>
      <c r="O41" s="59" t="s">
        <v>34</v>
      </c>
      <c r="P41" s="42"/>
      <c r="Q41" s="3"/>
      <c r="R41" s="59" t="s">
        <v>35</v>
      </c>
      <c r="S41" s="42"/>
      <c r="T41" s="3"/>
      <c r="U41" s="59"/>
      <c r="V41" s="42"/>
      <c r="W41" s="3"/>
      <c r="X41" s="59"/>
      <c r="Y41" s="42"/>
      <c r="Z41" s="3"/>
      <c r="AA41" s="59"/>
      <c r="AB41" s="42"/>
      <c r="AC41" s="3"/>
    </row>
    <row r="42" ht="15.75" customHeight="1">
      <c r="A42" s="1"/>
      <c r="B42" s="60"/>
      <c r="C42" s="44" t="s">
        <v>27</v>
      </c>
      <c r="D42" s="45" t="s">
        <v>28</v>
      </c>
      <c r="E42" s="46" t="s">
        <v>29</v>
      </c>
      <c r="F42" s="44" t="s">
        <v>27</v>
      </c>
      <c r="G42" s="45" t="s">
        <v>28</v>
      </c>
      <c r="H42" s="46" t="s">
        <v>29</v>
      </c>
      <c r="I42" s="44" t="s">
        <v>27</v>
      </c>
      <c r="J42" s="45" t="s">
        <v>28</v>
      </c>
      <c r="K42" s="46" t="s">
        <v>29</v>
      </c>
      <c r="L42" s="44" t="s">
        <v>27</v>
      </c>
      <c r="M42" s="45" t="s">
        <v>28</v>
      </c>
      <c r="N42" s="46" t="s">
        <v>29</v>
      </c>
      <c r="O42" s="44" t="s">
        <v>27</v>
      </c>
      <c r="P42" s="45" t="s">
        <v>28</v>
      </c>
      <c r="Q42" s="46" t="s">
        <v>29</v>
      </c>
      <c r="R42" s="71" t="s">
        <v>27</v>
      </c>
      <c r="S42" s="72" t="s">
        <v>28</v>
      </c>
      <c r="T42" s="73" t="s">
        <v>29</v>
      </c>
      <c r="U42" s="44"/>
      <c r="V42" s="45"/>
      <c r="W42" s="46"/>
      <c r="X42" s="44"/>
      <c r="Y42" s="45"/>
      <c r="Z42" s="46"/>
      <c r="AA42" s="44"/>
      <c r="AB42" s="45"/>
      <c r="AC42" s="46"/>
    </row>
    <row r="43" ht="15.75" customHeight="1">
      <c r="A43" s="1"/>
      <c r="B43" s="61" t="s">
        <v>31</v>
      </c>
      <c r="C43" s="74">
        <f t="shared" ref="C43:E43" si="57">$A$5</f>
        <v>0</v>
      </c>
      <c r="D43" s="74">
        <f t="shared" si="57"/>
        <v>0</v>
      </c>
      <c r="E43" s="74">
        <f t="shared" si="57"/>
        <v>0</v>
      </c>
      <c r="F43" s="75">
        <v>580.0</v>
      </c>
      <c r="G43" s="48">
        <f>$A$3</f>
        <v>9999</v>
      </c>
      <c r="H43" s="76">
        <v>307.0</v>
      </c>
      <c r="I43" s="75">
        <v>714.0</v>
      </c>
      <c r="J43" s="48">
        <f>$A$3</f>
        <v>9999</v>
      </c>
      <c r="K43" s="76">
        <v>386.0</v>
      </c>
      <c r="L43" s="75">
        <v>901.0</v>
      </c>
      <c r="M43" s="48">
        <f t="shared" ref="M43:M45" si="59">$A$3</f>
        <v>9999</v>
      </c>
      <c r="N43" s="76">
        <v>478.0</v>
      </c>
      <c r="O43" s="75">
        <v>783.0</v>
      </c>
      <c r="P43" s="48">
        <f t="shared" ref="P43:P46" si="60">$A$3</f>
        <v>9999</v>
      </c>
      <c r="Q43" s="77">
        <v>423.0</v>
      </c>
      <c r="R43" s="78">
        <v>844.0</v>
      </c>
      <c r="S43" s="48">
        <f t="shared" ref="S43:S47" si="61">$A$3</f>
        <v>9999</v>
      </c>
      <c r="T43" s="79">
        <v>329.0</v>
      </c>
      <c r="U43" s="80"/>
      <c r="V43" s="48"/>
      <c r="W43" s="48"/>
      <c r="X43" s="75"/>
      <c r="Y43" s="48"/>
      <c r="Z43" s="48"/>
      <c r="AA43" s="75"/>
      <c r="AB43" s="48"/>
      <c r="AC43" s="76"/>
    </row>
    <row r="44" ht="15.75" customHeight="1">
      <c r="A44" s="1"/>
      <c r="B44" s="62" t="s">
        <v>9</v>
      </c>
      <c r="C44" s="81">
        <v>441.0</v>
      </c>
      <c r="D44" s="48">
        <f t="shared" ref="D44:D48" si="62">$A$3</f>
        <v>9999</v>
      </c>
      <c r="E44" s="82">
        <v>141.0</v>
      </c>
      <c r="F44" s="74">
        <f t="shared" ref="F44:H44" si="58">$A$5</f>
        <v>0</v>
      </c>
      <c r="G44" s="74">
        <f t="shared" si="58"/>
        <v>0</v>
      </c>
      <c r="H44" s="74">
        <f t="shared" si="58"/>
        <v>0</v>
      </c>
      <c r="I44" s="81">
        <v>170.0</v>
      </c>
      <c r="J44" s="83">
        <v>253.0</v>
      </c>
      <c r="K44" s="82">
        <v>87.0</v>
      </c>
      <c r="L44" s="81">
        <v>464.0</v>
      </c>
      <c r="M44" s="48">
        <f t="shared" si="59"/>
        <v>9999</v>
      </c>
      <c r="N44" s="82">
        <v>288.0</v>
      </c>
      <c r="O44" s="81">
        <v>587.0</v>
      </c>
      <c r="P44" s="48">
        <f t="shared" si="60"/>
        <v>9999</v>
      </c>
      <c r="Q44" s="84">
        <v>329.0</v>
      </c>
      <c r="R44" s="81">
        <v>676.0</v>
      </c>
      <c r="S44" s="48">
        <f t="shared" si="61"/>
        <v>9999</v>
      </c>
      <c r="T44" s="82">
        <v>392.0</v>
      </c>
      <c r="U44" s="85"/>
      <c r="V44" s="48"/>
      <c r="W44" s="48"/>
      <c r="X44" s="81"/>
      <c r="Y44" s="48"/>
      <c r="Z44" s="48"/>
      <c r="AA44" s="81"/>
      <c r="AB44" s="48"/>
      <c r="AC44" s="76"/>
    </row>
    <row r="45" ht="15.75" customHeight="1">
      <c r="A45" s="1"/>
      <c r="B45" s="63" t="s">
        <v>32</v>
      </c>
      <c r="C45" s="81">
        <v>388.0</v>
      </c>
      <c r="D45" s="48">
        <f t="shared" si="62"/>
        <v>9999</v>
      </c>
      <c r="E45" s="76">
        <v>248.0</v>
      </c>
      <c r="F45" s="81">
        <v>133.0</v>
      </c>
      <c r="G45" s="48">
        <f t="shared" ref="G45:G48" si="64">$A$3</f>
        <v>9999</v>
      </c>
      <c r="H45" s="76">
        <v>52.0</v>
      </c>
      <c r="I45" s="74">
        <f t="shared" ref="I45:K45" si="63">$A$5</f>
        <v>0</v>
      </c>
      <c r="J45" s="74">
        <f t="shared" si="63"/>
        <v>0</v>
      </c>
      <c r="K45" s="74">
        <f t="shared" si="63"/>
        <v>0</v>
      </c>
      <c r="L45" s="81">
        <v>311.0</v>
      </c>
      <c r="M45" s="48">
        <f t="shared" si="59"/>
        <v>9999</v>
      </c>
      <c r="N45" s="76">
        <v>171.0</v>
      </c>
      <c r="O45" s="81">
        <v>475.0</v>
      </c>
      <c r="P45" s="48">
        <f t="shared" si="60"/>
        <v>9999</v>
      </c>
      <c r="Q45" s="77">
        <v>190.0</v>
      </c>
      <c r="R45" s="81">
        <v>570.0</v>
      </c>
      <c r="S45" s="48">
        <f t="shared" si="61"/>
        <v>9999</v>
      </c>
      <c r="T45" s="76">
        <v>177.0</v>
      </c>
      <c r="U45" s="85"/>
      <c r="V45" s="48"/>
      <c r="W45" s="48"/>
      <c r="X45" s="81"/>
      <c r="Y45" s="48"/>
      <c r="Z45" s="48"/>
      <c r="AA45" s="81"/>
      <c r="AB45" s="48"/>
      <c r="AC45" s="76"/>
    </row>
    <row r="46" ht="15.75" customHeight="1">
      <c r="A46" s="1"/>
      <c r="B46" s="63" t="s">
        <v>33</v>
      </c>
      <c r="C46" s="81">
        <v>326.0</v>
      </c>
      <c r="D46" s="48">
        <f t="shared" si="62"/>
        <v>9999</v>
      </c>
      <c r="E46" s="82">
        <v>114.0</v>
      </c>
      <c r="F46" s="81">
        <v>376.0</v>
      </c>
      <c r="G46" s="48">
        <f t="shared" si="64"/>
        <v>9999</v>
      </c>
      <c r="H46" s="82">
        <v>263.0</v>
      </c>
      <c r="I46" s="81">
        <v>470.0</v>
      </c>
      <c r="J46" s="48">
        <f t="shared" ref="J46:J48" si="66">$A$3</f>
        <v>9999</v>
      </c>
      <c r="K46" s="82">
        <v>141.0</v>
      </c>
      <c r="L46" s="74">
        <f t="shared" ref="L46:N46" si="65">$A$5</f>
        <v>0</v>
      </c>
      <c r="M46" s="74">
        <f t="shared" si="65"/>
        <v>0</v>
      </c>
      <c r="N46" s="74">
        <f t="shared" si="65"/>
        <v>0</v>
      </c>
      <c r="O46" s="81">
        <v>85.0</v>
      </c>
      <c r="P46" s="48">
        <f t="shared" si="60"/>
        <v>9999</v>
      </c>
      <c r="Q46" s="84">
        <v>56.0</v>
      </c>
      <c r="R46" s="81">
        <v>658.0</v>
      </c>
      <c r="S46" s="48">
        <f t="shared" si="61"/>
        <v>9999</v>
      </c>
      <c r="T46" s="82">
        <v>362.0</v>
      </c>
      <c r="U46" s="85"/>
      <c r="V46" s="83"/>
      <c r="W46" s="48"/>
      <c r="X46" s="81"/>
      <c r="Y46" s="83"/>
      <c r="Z46" s="48"/>
      <c r="AA46" s="81"/>
      <c r="AB46" s="83"/>
      <c r="AC46" s="76"/>
    </row>
    <row r="47" ht="15.75" customHeight="1">
      <c r="A47" s="1"/>
      <c r="B47" s="63" t="s">
        <v>34</v>
      </c>
      <c r="C47" s="81">
        <v>348.0</v>
      </c>
      <c r="D47" s="48">
        <f t="shared" si="62"/>
        <v>9999</v>
      </c>
      <c r="E47" s="82">
        <v>212.0</v>
      </c>
      <c r="F47" s="81">
        <v>435.0</v>
      </c>
      <c r="G47" s="48">
        <f t="shared" si="64"/>
        <v>9999</v>
      </c>
      <c r="H47" s="82">
        <v>161.0</v>
      </c>
      <c r="I47" s="81">
        <v>319.0</v>
      </c>
      <c r="J47" s="48">
        <f t="shared" si="66"/>
        <v>9999</v>
      </c>
      <c r="K47" s="82">
        <v>115.0</v>
      </c>
      <c r="L47" s="81">
        <v>87.0</v>
      </c>
      <c r="M47" s="48">
        <f t="shared" ref="M47:M48" si="68">$A$3</f>
        <v>9999</v>
      </c>
      <c r="N47" s="82">
        <v>58.0</v>
      </c>
      <c r="O47" s="74">
        <f t="shared" ref="O47:Q47" si="67">$A$5</f>
        <v>0</v>
      </c>
      <c r="P47" s="74">
        <f t="shared" si="67"/>
        <v>0</v>
      </c>
      <c r="Q47" s="77">
        <f t="shared" si="67"/>
        <v>0</v>
      </c>
      <c r="R47" s="81">
        <v>1494.0</v>
      </c>
      <c r="S47" s="48">
        <f t="shared" si="61"/>
        <v>9999</v>
      </c>
      <c r="T47" s="82">
        <v>463.0</v>
      </c>
      <c r="U47" s="85"/>
      <c r="V47" s="48"/>
      <c r="W47" s="48"/>
      <c r="X47" s="81"/>
      <c r="Y47" s="48"/>
      <c r="Z47" s="48"/>
      <c r="AA47" s="81"/>
      <c r="AB47" s="83"/>
      <c r="AC47" s="76"/>
    </row>
    <row r="48" ht="15.75" customHeight="1">
      <c r="A48" s="1"/>
      <c r="B48" s="64" t="s">
        <v>35</v>
      </c>
      <c r="C48" s="86">
        <v>638.0</v>
      </c>
      <c r="D48" s="48">
        <f t="shared" si="62"/>
        <v>9999</v>
      </c>
      <c r="E48" s="87">
        <v>255.0</v>
      </c>
      <c r="F48" s="86">
        <v>642.0</v>
      </c>
      <c r="G48" s="48">
        <f t="shared" si="64"/>
        <v>9999</v>
      </c>
      <c r="H48" s="87">
        <v>218.0</v>
      </c>
      <c r="I48" s="86">
        <v>1325.0</v>
      </c>
      <c r="J48" s="48">
        <f t="shared" si="66"/>
        <v>9999</v>
      </c>
      <c r="K48" s="87">
        <v>769.0</v>
      </c>
      <c r="L48" s="86">
        <v>458.0</v>
      </c>
      <c r="M48" s="48">
        <f t="shared" si="68"/>
        <v>9999</v>
      </c>
      <c r="N48" s="87">
        <v>174.0</v>
      </c>
      <c r="O48" s="86">
        <v>531.0</v>
      </c>
      <c r="P48" s="48">
        <f>$A$3</f>
        <v>9999</v>
      </c>
      <c r="Q48" s="88">
        <v>175.0</v>
      </c>
      <c r="R48" s="89">
        <f t="shared" ref="R48:T48" si="69">$A$5</f>
        <v>0</v>
      </c>
      <c r="S48" s="90">
        <f t="shared" si="69"/>
        <v>0</v>
      </c>
      <c r="T48" s="91">
        <f t="shared" si="69"/>
        <v>0</v>
      </c>
      <c r="U48" s="92"/>
      <c r="V48" s="48"/>
      <c r="W48" s="48"/>
      <c r="X48" s="86"/>
      <c r="Y48" s="48"/>
      <c r="Z48" s="48"/>
      <c r="AA48" s="86"/>
      <c r="AB48" s="48"/>
      <c r="AC48" s="9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65" t="s">
        <v>76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6"/>
    </row>
    <row r="52" ht="15.75" customHeight="1">
      <c r="A52" s="1"/>
      <c r="B52" s="94" t="s">
        <v>69</v>
      </c>
      <c r="C52" s="59" t="s">
        <v>37</v>
      </c>
      <c r="D52" s="42"/>
      <c r="E52" s="3"/>
      <c r="F52" s="59" t="s">
        <v>38</v>
      </c>
      <c r="G52" s="42"/>
      <c r="H52" s="3"/>
      <c r="I52" s="59" t="s">
        <v>39</v>
      </c>
      <c r="J52" s="42"/>
      <c r="K52" s="3"/>
      <c r="L52" s="59"/>
      <c r="M52" s="42"/>
      <c r="N52" s="3"/>
      <c r="O52" s="59"/>
      <c r="P52" s="42"/>
      <c r="Q52" s="3"/>
      <c r="R52" s="59"/>
      <c r="S52" s="42"/>
      <c r="T52" s="3"/>
    </row>
    <row r="53" ht="15.75" customHeight="1">
      <c r="A53" s="1"/>
      <c r="B53" s="95"/>
      <c r="C53" s="44" t="s">
        <v>27</v>
      </c>
      <c r="D53" s="45" t="s">
        <v>28</v>
      </c>
      <c r="E53" s="46" t="s">
        <v>29</v>
      </c>
      <c r="F53" s="44" t="s">
        <v>27</v>
      </c>
      <c r="G53" s="45" t="s">
        <v>28</v>
      </c>
      <c r="H53" s="46" t="s">
        <v>29</v>
      </c>
      <c r="I53" s="44" t="s">
        <v>27</v>
      </c>
      <c r="J53" s="45" t="s">
        <v>28</v>
      </c>
      <c r="K53" s="46" t="s">
        <v>29</v>
      </c>
      <c r="L53" s="44"/>
      <c r="M53" s="45"/>
      <c r="N53" s="46"/>
      <c r="O53" s="44"/>
      <c r="P53" s="45"/>
      <c r="Q53" s="46"/>
      <c r="R53" s="71"/>
      <c r="S53" s="72"/>
      <c r="T53" s="73"/>
    </row>
    <row r="54" ht="15.75" customHeight="1">
      <c r="A54" s="96"/>
      <c r="B54" s="21" t="s">
        <v>31</v>
      </c>
      <c r="C54" s="80">
        <v>779.0</v>
      </c>
      <c r="D54" s="48">
        <f t="shared" ref="D54:E54" si="70">$A$3</f>
        <v>9999</v>
      </c>
      <c r="E54" s="48">
        <f t="shared" si="70"/>
        <v>9999</v>
      </c>
      <c r="F54" s="75">
        <v>896.0</v>
      </c>
      <c r="G54" s="48">
        <f t="shared" ref="G54:H54" si="71">$A$3</f>
        <v>9999</v>
      </c>
      <c r="H54" s="48">
        <f t="shared" si="71"/>
        <v>9999</v>
      </c>
      <c r="I54" s="75">
        <v>894.0</v>
      </c>
      <c r="J54" s="48">
        <f t="shared" ref="J54:J56" si="74">$A$3</f>
        <v>9999</v>
      </c>
      <c r="K54" s="76">
        <v>572.0</v>
      </c>
      <c r="L54" s="75"/>
      <c r="M54" s="48"/>
      <c r="N54" s="76"/>
      <c r="O54" s="75"/>
      <c r="P54" s="48"/>
      <c r="Q54" s="77"/>
      <c r="R54" s="78"/>
      <c r="S54" s="48"/>
      <c r="T54" s="79"/>
      <c r="U54" s="40"/>
      <c r="V54" s="40"/>
      <c r="W54" s="40"/>
      <c r="X54" s="40"/>
      <c r="Y54" s="40"/>
      <c r="Z54" s="40"/>
      <c r="AA54" s="40"/>
      <c r="AB54" s="40"/>
      <c r="AC54" s="40"/>
    </row>
    <row r="55" ht="15.75" customHeight="1">
      <c r="A55" s="96"/>
      <c r="B55" s="26" t="s">
        <v>9</v>
      </c>
      <c r="C55" s="85">
        <v>452.0</v>
      </c>
      <c r="D55" s="48">
        <f t="shared" ref="D55:E55" si="72">$A$3</f>
        <v>9999</v>
      </c>
      <c r="E55" s="48">
        <f t="shared" si="72"/>
        <v>9999</v>
      </c>
      <c r="F55" s="81">
        <v>464.0</v>
      </c>
      <c r="G55" s="48">
        <f t="shared" ref="G55:H55" si="73">$A$3</f>
        <v>9999</v>
      </c>
      <c r="H55" s="48">
        <f t="shared" si="73"/>
        <v>9999</v>
      </c>
      <c r="I55" s="81">
        <v>470.0</v>
      </c>
      <c r="J55" s="48">
        <f t="shared" si="74"/>
        <v>9999</v>
      </c>
      <c r="K55" s="76">
        <v>221.0</v>
      </c>
      <c r="L55" s="81"/>
      <c r="M55" s="48"/>
      <c r="N55" s="82"/>
      <c r="O55" s="81"/>
      <c r="P55" s="48"/>
      <c r="Q55" s="84"/>
      <c r="R55" s="81"/>
      <c r="S55" s="48"/>
      <c r="T55" s="82"/>
      <c r="U55" s="40"/>
      <c r="V55" s="40"/>
      <c r="W55" s="40"/>
      <c r="X55" s="40"/>
      <c r="Y55" s="40"/>
      <c r="Z55" s="40"/>
      <c r="AA55" s="40"/>
      <c r="AB55" s="40"/>
      <c r="AC55" s="40"/>
    </row>
    <row r="56" ht="15.75" customHeight="1">
      <c r="A56" s="96"/>
      <c r="B56" s="29" t="s">
        <v>32</v>
      </c>
      <c r="C56" s="85">
        <v>407.0</v>
      </c>
      <c r="D56" s="48">
        <f t="shared" ref="D56:E56" si="75">$A$3</f>
        <v>9999</v>
      </c>
      <c r="E56" s="48">
        <f t="shared" si="75"/>
        <v>9999</v>
      </c>
      <c r="F56" s="81">
        <v>390.0</v>
      </c>
      <c r="G56" s="48">
        <f t="shared" ref="G56:H56" si="76">$A$3</f>
        <v>9999</v>
      </c>
      <c r="H56" s="48">
        <f t="shared" si="76"/>
        <v>9999</v>
      </c>
      <c r="I56" s="81">
        <v>390.0</v>
      </c>
      <c r="J56" s="48">
        <f t="shared" si="74"/>
        <v>9999</v>
      </c>
      <c r="K56" s="76">
        <v>254.0</v>
      </c>
      <c r="L56" s="81"/>
      <c r="M56" s="48"/>
      <c r="N56" s="76"/>
      <c r="O56" s="81"/>
      <c r="P56" s="48"/>
      <c r="Q56" s="77"/>
      <c r="R56" s="81"/>
      <c r="S56" s="48"/>
      <c r="T56" s="76"/>
      <c r="U56" s="40"/>
      <c r="V56" s="40"/>
      <c r="W56" s="40"/>
      <c r="X56" s="40"/>
      <c r="Y56" s="40"/>
      <c r="Z56" s="40"/>
      <c r="AA56" s="40"/>
      <c r="AB56" s="40"/>
      <c r="AC56" s="40"/>
    </row>
    <row r="57" ht="15.75" customHeight="1">
      <c r="A57" s="96"/>
      <c r="B57" s="29" t="s">
        <v>33</v>
      </c>
      <c r="C57" s="85">
        <v>34.0</v>
      </c>
      <c r="D57" s="83">
        <v>55.0</v>
      </c>
      <c r="E57" s="48">
        <f>$A$3</f>
        <v>9999</v>
      </c>
      <c r="F57" s="81">
        <v>33.0</v>
      </c>
      <c r="G57" s="83">
        <v>50.0</v>
      </c>
      <c r="H57" s="48">
        <f>$A$3</f>
        <v>9999</v>
      </c>
      <c r="I57" s="81">
        <v>29.0</v>
      </c>
      <c r="J57" s="83">
        <v>43.0</v>
      </c>
      <c r="K57" s="76">
        <v>17.0</v>
      </c>
      <c r="L57" s="74"/>
      <c r="M57" s="74"/>
      <c r="N57" s="74"/>
      <c r="O57" s="81"/>
      <c r="P57" s="48"/>
      <c r="Q57" s="84"/>
      <c r="R57" s="81"/>
      <c r="S57" s="48"/>
      <c r="T57" s="82"/>
      <c r="U57" s="40"/>
      <c r="V57" s="40"/>
      <c r="W57" s="40"/>
      <c r="X57" s="40"/>
      <c r="Y57" s="40"/>
      <c r="Z57" s="40"/>
      <c r="AA57" s="40"/>
      <c r="AB57" s="40"/>
      <c r="AC57" s="40"/>
    </row>
    <row r="58" ht="15.75" customHeight="1">
      <c r="A58" s="96"/>
      <c r="B58" s="29" t="s">
        <v>34</v>
      </c>
      <c r="C58" s="85">
        <v>136.0</v>
      </c>
      <c r="D58" s="48">
        <f t="shared" ref="D58:E58" si="77">$A$3</f>
        <v>9999</v>
      </c>
      <c r="E58" s="48">
        <f t="shared" si="77"/>
        <v>9999</v>
      </c>
      <c r="F58" s="81">
        <v>56.0</v>
      </c>
      <c r="G58" s="48">
        <f t="shared" ref="G58:H58" si="78">$A$3</f>
        <v>9999</v>
      </c>
      <c r="H58" s="48">
        <f t="shared" si="78"/>
        <v>9999</v>
      </c>
      <c r="I58" s="81">
        <v>89.0</v>
      </c>
      <c r="J58" s="83">
        <v>136.0</v>
      </c>
      <c r="K58" s="76">
        <v>44.0</v>
      </c>
      <c r="L58" s="81"/>
      <c r="M58" s="48"/>
      <c r="N58" s="82"/>
      <c r="O58" s="74"/>
      <c r="P58" s="74"/>
      <c r="Q58" s="77"/>
      <c r="R58" s="81"/>
      <c r="S58" s="48"/>
      <c r="T58" s="82"/>
      <c r="U58" s="40"/>
      <c r="V58" s="40"/>
      <c r="W58" s="40"/>
      <c r="X58" s="40"/>
      <c r="Y58" s="40"/>
      <c r="Z58" s="40"/>
      <c r="AA58" s="40"/>
      <c r="AB58" s="40"/>
      <c r="AC58" s="40"/>
    </row>
    <row r="59" ht="15.75" customHeight="1">
      <c r="A59" s="96"/>
      <c r="B59" s="30" t="s">
        <v>35</v>
      </c>
      <c r="C59" s="92">
        <v>506.0</v>
      </c>
      <c r="D59" s="48">
        <f t="shared" ref="D59:E59" si="79">$A$3</f>
        <v>9999</v>
      </c>
      <c r="E59" s="48">
        <f t="shared" si="79"/>
        <v>9999</v>
      </c>
      <c r="F59" s="86">
        <v>504.0</v>
      </c>
      <c r="G59" s="48">
        <f t="shared" ref="G59:H59" si="80">$A$3</f>
        <v>9999</v>
      </c>
      <c r="H59" s="48">
        <f t="shared" si="80"/>
        <v>9999</v>
      </c>
      <c r="I59" s="86">
        <v>523.0</v>
      </c>
      <c r="J59" s="48">
        <f>$A$3</f>
        <v>9999</v>
      </c>
      <c r="K59" s="91">
        <v>282.0</v>
      </c>
      <c r="L59" s="86"/>
      <c r="M59" s="48"/>
      <c r="N59" s="87"/>
      <c r="O59" s="86"/>
      <c r="P59" s="48"/>
      <c r="Q59" s="88"/>
      <c r="R59" s="89"/>
      <c r="S59" s="90"/>
      <c r="T59" s="91"/>
      <c r="U59" s="40"/>
      <c r="V59" s="40"/>
      <c r="W59" s="40"/>
      <c r="X59" s="40"/>
      <c r="Y59" s="40"/>
      <c r="Z59" s="40"/>
      <c r="AA59" s="40"/>
      <c r="AB59" s="40"/>
      <c r="AC59" s="40"/>
    </row>
    <row r="60" ht="15.75" customHeight="1">
      <c r="A60" s="1"/>
      <c r="B60" s="9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8">
    <mergeCell ref="AA30:AC30"/>
    <mergeCell ref="B40:AC40"/>
    <mergeCell ref="B41:B42"/>
    <mergeCell ref="C41:E41"/>
    <mergeCell ref="F41:H41"/>
    <mergeCell ref="I41:K41"/>
    <mergeCell ref="L41:N41"/>
    <mergeCell ref="AA41:AC41"/>
    <mergeCell ref="B51:AC51"/>
    <mergeCell ref="B52:B53"/>
    <mergeCell ref="C52:E52"/>
    <mergeCell ref="F52:H52"/>
    <mergeCell ref="I52:K52"/>
    <mergeCell ref="L52:N52"/>
    <mergeCell ref="B2:T2"/>
    <mergeCell ref="B3:B4"/>
    <mergeCell ref="C3:E3"/>
    <mergeCell ref="F3:H3"/>
    <mergeCell ref="I3:K3"/>
    <mergeCell ref="L3:N3"/>
    <mergeCell ref="O3:Q3"/>
    <mergeCell ref="O30:Q30"/>
    <mergeCell ref="R30:T30"/>
    <mergeCell ref="U30:W30"/>
    <mergeCell ref="X30:Z30"/>
    <mergeCell ref="R3:T3"/>
    <mergeCell ref="B29:AC29"/>
    <mergeCell ref="B30:B31"/>
    <mergeCell ref="C30:E30"/>
    <mergeCell ref="F30:H30"/>
    <mergeCell ref="I30:K30"/>
    <mergeCell ref="L30:N30"/>
    <mergeCell ref="O41:Q41"/>
    <mergeCell ref="R41:T41"/>
    <mergeCell ref="U41:W41"/>
    <mergeCell ref="X41:Z41"/>
    <mergeCell ref="O52:Q52"/>
    <mergeCell ref="R52:T52"/>
  </mergeCells>
  <conditionalFormatting sqref="C32:AC37 C43:AC48 C54:AC59">
    <cfRule type="containsBlanks" dxfId="0" priority="1">
      <formula>LEN(TRIM(C32))=0</formula>
    </cfRule>
  </conditionalFormatting>
  <conditionalFormatting sqref="C5:T26">
    <cfRule type="cellIs" dxfId="1" priority="2" operator="equal">
      <formula>$A$3</formula>
    </cfRule>
  </conditionalFormatting>
  <conditionalFormatting sqref="C5:T26">
    <cfRule type="cellIs" dxfId="2" priority="3" operator="equal">
      <formula>$A$5</formula>
    </cfRule>
  </conditionalFormatting>
  <conditionalFormatting sqref="C32:AC37 C43:AC48 C54:AC59">
    <cfRule type="cellIs" dxfId="1" priority="4" operator="equal">
      <formula>$A$3</formula>
    </cfRule>
  </conditionalFormatting>
  <conditionalFormatting sqref="C32:AC37 C43:AC48 C54:AC59">
    <cfRule type="cellIs" dxfId="2" priority="5" operator="equal">
      <formula>$A$5</formula>
    </cfRule>
  </conditionalFormatting>
  <conditionalFormatting sqref="C5:T26">
    <cfRule type="containsBlanks" dxfId="0" priority="6">
      <formula>LEN(TRIM(C5))=0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77</v>
      </c>
      <c r="C1" s="97">
        <v>3.0</v>
      </c>
      <c r="D1" s="97">
        <f t="shared" ref="D1:H1" si="1">C1+3</f>
        <v>6</v>
      </c>
      <c r="E1" s="97">
        <f t="shared" si="1"/>
        <v>9</v>
      </c>
      <c r="F1" s="97">
        <f t="shared" si="1"/>
        <v>12</v>
      </c>
      <c r="G1" s="97">
        <f t="shared" si="1"/>
        <v>15</v>
      </c>
      <c r="H1" s="97">
        <f t="shared" si="1"/>
        <v>18</v>
      </c>
      <c r="J1" s="97"/>
      <c r="K1" s="97" t="s">
        <v>77</v>
      </c>
    </row>
    <row r="2">
      <c r="B2" s="98" t="s">
        <v>78</v>
      </c>
      <c r="C2" s="40" t="s">
        <v>41</v>
      </c>
      <c r="D2" s="40" t="s">
        <v>42</v>
      </c>
      <c r="E2" s="40" t="s">
        <v>79</v>
      </c>
      <c r="F2" s="40" t="s">
        <v>44</v>
      </c>
      <c r="G2" s="40" t="s">
        <v>45</v>
      </c>
      <c r="H2" s="40" t="s">
        <v>46</v>
      </c>
      <c r="K2" s="98" t="s">
        <v>78</v>
      </c>
    </row>
    <row r="3">
      <c r="A3" s="97">
        <v>5.0</v>
      </c>
      <c r="B3" s="40" t="str">
        <f t="shared" ref="B3:B24" si="3">SUBSTITUTE(UPPER(INDIRECT(ADDRESS($A3,2,4, TRUE, $B$1))), " ", "_")</f>
        <v>ARGENTINA</v>
      </c>
      <c r="C3" s="99">
        <f t="shared" ref="C3:H3" si="2">INDIRECT(ADDRESS($A3,C$1,4, TRUE, $B$1))</f>
        <v>227</v>
      </c>
      <c r="D3" s="99">
        <f t="shared" si="2"/>
        <v>684</v>
      </c>
      <c r="E3" s="99">
        <f t="shared" si="2"/>
        <v>910</v>
      </c>
      <c r="F3" s="99">
        <f t="shared" si="2"/>
        <v>1595</v>
      </c>
      <c r="G3" s="99">
        <f t="shared" si="2"/>
        <v>1461</v>
      </c>
      <c r="H3" s="99">
        <f t="shared" si="2"/>
        <v>1395</v>
      </c>
      <c r="J3" s="97">
        <v>5.0</v>
      </c>
      <c r="K3" s="40" t="str">
        <f t="shared" ref="K3:K24" si="5">SUBSTITUTE(UPPER(INDIRECT(ADDRESS($A3,2,4, TRUE, $B$1))), " ", "_")</f>
        <v>ARGENTINA</v>
      </c>
    </row>
    <row r="4">
      <c r="A4" s="97">
        <v>6.0</v>
      </c>
      <c r="B4" s="40" t="str">
        <f t="shared" si="3"/>
        <v>URUGUAY</v>
      </c>
      <c r="C4" s="99">
        <f t="shared" ref="C4:H4" si="4">INDIRECT(ADDRESS($A4,C$1,4, TRUE, $B$1))</f>
        <v>226</v>
      </c>
      <c r="D4" s="99">
        <f t="shared" si="4"/>
        <v>515</v>
      </c>
      <c r="E4" s="99">
        <f t="shared" si="4"/>
        <v>681</v>
      </c>
      <c r="F4" s="99">
        <f t="shared" si="4"/>
        <v>968</v>
      </c>
      <c r="G4" s="99">
        <f t="shared" si="4"/>
        <v>1052</v>
      </c>
      <c r="H4" s="99">
        <f t="shared" si="4"/>
        <v>1273</v>
      </c>
      <c r="J4" s="97">
        <v>6.0</v>
      </c>
      <c r="K4" s="40" t="str">
        <f t="shared" si="5"/>
        <v>URUGUAY</v>
      </c>
    </row>
    <row r="5">
      <c r="A5" s="97">
        <v>7.0</v>
      </c>
      <c r="B5" s="40" t="str">
        <f t="shared" si="3"/>
        <v>CHILE</v>
      </c>
      <c r="C5" s="99">
        <f t="shared" ref="C5:H5" si="6">INDIRECT(ADDRESS($A5,C$1,4, TRUE, $B$1))</f>
        <v>160</v>
      </c>
      <c r="D5" s="99">
        <f t="shared" si="6"/>
        <v>192</v>
      </c>
      <c r="E5" s="99">
        <f t="shared" si="6"/>
        <v>539</v>
      </c>
      <c r="F5" s="99">
        <f t="shared" si="6"/>
        <v>615</v>
      </c>
      <c r="G5" s="99">
        <f t="shared" si="6"/>
        <v>768</v>
      </c>
      <c r="H5" s="99">
        <f t="shared" si="6"/>
        <v>938</v>
      </c>
      <c r="J5" s="97">
        <v>7.0</v>
      </c>
      <c r="K5" s="40" t="str">
        <f t="shared" si="5"/>
        <v>CHILE</v>
      </c>
    </row>
    <row r="6">
      <c r="A6" s="97">
        <v>8.0</v>
      </c>
      <c r="B6" s="40" t="str">
        <f t="shared" si="3"/>
        <v>BRASIL</v>
      </c>
      <c r="C6" s="99">
        <f t="shared" ref="C6:H6" si="7">INDIRECT(ADDRESS($A6,C$1,4, TRUE, $B$1))</f>
        <v>0</v>
      </c>
      <c r="D6" s="99">
        <f t="shared" si="7"/>
        <v>580</v>
      </c>
      <c r="E6" s="99">
        <f t="shared" si="7"/>
        <v>714</v>
      </c>
      <c r="F6" s="99">
        <f t="shared" si="7"/>
        <v>901</v>
      </c>
      <c r="G6" s="99">
        <f t="shared" si="7"/>
        <v>783</v>
      </c>
      <c r="H6" s="99">
        <f t="shared" si="7"/>
        <v>844</v>
      </c>
      <c r="J6" s="97">
        <v>8.0</v>
      </c>
      <c r="K6" s="40" t="str">
        <f t="shared" si="5"/>
        <v>BRASIL</v>
      </c>
    </row>
    <row r="7">
      <c r="A7" s="97">
        <v>9.0</v>
      </c>
      <c r="B7" s="40" t="str">
        <f t="shared" si="3"/>
        <v>COLOMBIA</v>
      </c>
      <c r="C7" s="99">
        <f t="shared" ref="C7:H7" si="8">INDIRECT(ADDRESS($A7,C$1,4, TRUE, $B$1))</f>
        <v>292</v>
      </c>
      <c r="D7" s="99">
        <f t="shared" si="8"/>
        <v>81</v>
      </c>
      <c r="E7" s="99">
        <f t="shared" si="8"/>
        <v>246</v>
      </c>
      <c r="F7" s="99">
        <f t="shared" si="8"/>
        <v>479</v>
      </c>
      <c r="G7" s="99">
        <f t="shared" si="8"/>
        <v>589</v>
      </c>
      <c r="H7" s="99">
        <f t="shared" si="8"/>
        <v>588</v>
      </c>
      <c r="J7" s="97">
        <v>9.0</v>
      </c>
      <c r="K7" s="40" t="str">
        <f t="shared" si="5"/>
        <v>COLOMBIA</v>
      </c>
    </row>
    <row r="8">
      <c r="A8" s="97">
        <v>10.0</v>
      </c>
      <c r="B8" s="40" t="str">
        <f t="shared" si="3"/>
        <v>PANAMA</v>
      </c>
      <c r="C8" s="99">
        <f t="shared" ref="C8:H8" si="9">INDIRECT(ADDRESS($A8,C$1,4, TRUE, $B$1))</f>
        <v>441</v>
      </c>
      <c r="D8" s="99">
        <f t="shared" si="9"/>
        <v>0</v>
      </c>
      <c r="E8" s="99">
        <f t="shared" si="9"/>
        <v>170</v>
      </c>
      <c r="F8" s="99">
        <f t="shared" si="9"/>
        <v>464</v>
      </c>
      <c r="G8" s="99">
        <f t="shared" si="9"/>
        <v>587</v>
      </c>
      <c r="H8" s="99">
        <f t="shared" si="9"/>
        <v>676</v>
      </c>
      <c r="J8" s="97">
        <v>10.0</v>
      </c>
      <c r="K8" s="40" t="str">
        <f t="shared" si="5"/>
        <v>PANAMA</v>
      </c>
    </row>
    <row r="9">
      <c r="A9" s="97">
        <v>11.0</v>
      </c>
      <c r="B9" s="40" t="str">
        <f t="shared" si="3"/>
        <v>REPUBLICA_DOMINICANA</v>
      </c>
      <c r="C9" s="99">
        <f t="shared" ref="C9:H9" si="10">INDIRECT(ADDRESS($A9,C$1,4, TRUE, $B$1))</f>
        <v>386</v>
      </c>
      <c r="D9" s="99">
        <f t="shared" si="10"/>
        <v>172</v>
      </c>
      <c r="E9" s="99">
        <f t="shared" si="10"/>
        <v>193</v>
      </c>
      <c r="F9" s="99">
        <f t="shared" si="10"/>
        <v>587</v>
      </c>
      <c r="G9" s="99">
        <f t="shared" si="10"/>
        <v>938</v>
      </c>
      <c r="H9" s="99">
        <f t="shared" si="10"/>
        <v>647</v>
      </c>
      <c r="J9" s="97">
        <v>11.0</v>
      </c>
      <c r="K9" s="40" t="str">
        <f t="shared" si="5"/>
        <v>REPUBLICA_DOMINICANA</v>
      </c>
    </row>
    <row r="10">
      <c r="A10" s="97">
        <v>12.0</v>
      </c>
      <c r="B10" s="40" t="str">
        <f t="shared" si="3"/>
        <v>MEXICO</v>
      </c>
      <c r="C10" s="99">
        <f t="shared" ref="C10:H10" si="11">INDIRECT(ADDRESS($A10,C$1,4, TRUE, $B$1))</f>
        <v>425</v>
      </c>
      <c r="D10" s="99">
        <f t="shared" si="11"/>
        <v>150</v>
      </c>
      <c r="E10" s="99">
        <f t="shared" si="11"/>
        <v>149</v>
      </c>
      <c r="F10" s="99">
        <f t="shared" si="11"/>
        <v>579</v>
      </c>
      <c r="G10" s="99">
        <f t="shared" si="11"/>
        <v>702</v>
      </c>
      <c r="H10" s="99">
        <f t="shared" si="11"/>
        <v>483</v>
      </c>
      <c r="J10" s="97">
        <v>12.0</v>
      </c>
      <c r="K10" s="40" t="str">
        <f t="shared" si="5"/>
        <v>MEXICO</v>
      </c>
    </row>
    <row r="11">
      <c r="A11" s="97">
        <v>13.0</v>
      </c>
      <c r="B11" s="40" t="str">
        <f t="shared" si="3"/>
        <v>ESTADOS_UNIDOS</v>
      </c>
      <c r="C11" s="99">
        <f t="shared" ref="C11:H11" si="12">INDIRECT(ADDRESS($A11,C$1,4, TRUE, $B$1))</f>
        <v>378</v>
      </c>
      <c r="D11" s="99">
        <f t="shared" si="12"/>
        <v>106</v>
      </c>
      <c r="E11" s="99">
        <f t="shared" si="12"/>
        <v>0</v>
      </c>
      <c r="F11" s="99">
        <f t="shared" si="12"/>
        <v>309</v>
      </c>
      <c r="G11" s="99">
        <f t="shared" si="12"/>
        <v>501</v>
      </c>
      <c r="H11" s="99">
        <f t="shared" si="12"/>
        <v>284</v>
      </c>
      <c r="J11" s="97">
        <v>13.0</v>
      </c>
      <c r="K11" s="40" t="str">
        <f t="shared" si="5"/>
        <v>ESTADOS_UNIDOS</v>
      </c>
    </row>
    <row r="12">
      <c r="A12" s="97">
        <v>14.0</v>
      </c>
      <c r="B12" s="40" t="str">
        <f t="shared" si="3"/>
        <v>CANADA</v>
      </c>
      <c r="C12" s="99">
        <f t="shared" ref="C12:H12" si="13">INDIRECT(ADDRESS($A12,C$1,4, TRUE, $B$1))</f>
        <v>424</v>
      </c>
      <c r="D12" s="99">
        <f t="shared" si="13"/>
        <v>188</v>
      </c>
      <c r="E12" s="99">
        <f t="shared" si="13"/>
        <v>74</v>
      </c>
      <c r="F12" s="99">
        <f t="shared" si="13"/>
        <v>364</v>
      </c>
      <c r="G12" s="99">
        <f t="shared" si="13"/>
        <v>651</v>
      </c>
      <c r="H12" s="99">
        <f t="shared" si="13"/>
        <v>643</v>
      </c>
      <c r="J12" s="97">
        <v>14.0</v>
      </c>
      <c r="K12" s="40" t="str">
        <f t="shared" si="5"/>
        <v>CANADA</v>
      </c>
    </row>
    <row r="13">
      <c r="A13" s="97">
        <v>15.0</v>
      </c>
      <c r="B13" s="40" t="str">
        <f t="shared" si="3"/>
        <v>ESPAÑA</v>
      </c>
      <c r="C13" s="99">
        <f t="shared" ref="C13:H13" si="14">INDIRECT(ADDRESS($A13,C$1,4, TRUE, $B$1))</f>
        <v>9999</v>
      </c>
      <c r="D13" s="99">
        <f t="shared" si="14"/>
        <v>9999</v>
      </c>
      <c r="E13" s="99">
        <f t="shared" si="14"/>
        <v>9999</v>
      </c>
      <c r="F13" s="99">
        <f t="shared" si="14"/>
        <v>69</v>
      </c>
      <c r="G13" s="99">
        <f t="shared" si="14"/>
        <v>89</v>
      </c>
      <c r="H13" s="99">
        <f t="shared" si="14"/>
        <v>9999</v>
      </c>
      <c r="J13" s="97">
        <v>15.0</v>
      </c>
      <c r="K13" s="40" t="str">
        <f t="shared" si="5"/>
        <v>ESPAÑA</v>
      </c>
    </row>
    <row r="14">
      <c r="A14" s="97">
        <v>16.0</v>
      </c>
      <c r="B14" s="40" t="str">
        <f t="shared" si="3"/>
        <v>REINO_UNIDO</v>
      </c>
      <c r="C14" s="99">
        <f t="shared" ref="C14:H14" si="15">INDIRECT(ADDRESS($A14,C$1,4, TRUE, $B$1))</f>
        <v>331</v>
      </c>
      <c r="D14" s="99">
        <f t="shared" si="15"/>
        <v>446</v>
      </c>
      <c r="E14" s="99">
        <f t="shared" si="15"/>
        <v>375</v>
      </c>
      <c r="F14" s="99">
        <f t="shared" si="15"/>
        <v>98</v>
      </c>
      <c r="G14" s="99">
        <f t="shared" si="15"/>
        <v>147</v>
      </c>
      <c r="H14" s="99">
        <f t="shared" si="15"/>
        <v>710</v>
      </c>
      <c r="J14" s="97">
        <v>16.0</v>
      </c>
      <c r="K14" s="40" t="str">
        <f t="shared" si="5"/>
        <v>REINO_UNIDO</v>
      </c>
    </row>
    <row r="15">
      <c r="A15" s="97">
        <v>17.0</v>
      </c>
      <c r="B15" s="40" t="str">
        <f t="shared" si="3"/>
        <v>IRLANDA</v>
      </c>
      <c r="C15" s="99">
        <f t="shared" ref="C15:H15" si="16">INDIRECT(ADDRESS($A15,C$1,4, TRUE, $B$1))</f>
        <v>9999</v>
      </c>
      <c r="D15" s="99">
        <f t="shared" si="16"/>
        <v>9999</v>
      </c>
      <c r="E15" s="99">
        <f t="shared" si="16"/>
        <v>9999</v>
      </c>
      <c r="F15" s="99">
        <f t="shared" si="16"/>
        <v>21</v>
      </c>
      <c r="G15" s="99">
        <f t="shared" si="16"/>
        <v>81</v>
      </c>
      <c r="H15" s="99">
        <f t="shared" si="16"/>
        <v>9999</v>
      </c>
      <c r="J15" s="97">
        <v>17.0</v>
      </c>
      <c r="K15" s="40" t="str">
        <f t="shared" si="5"/>
        <v>IRLANDA</v>
      </c>
    </row>
    <row r="16">
      <c r="A16" s="97">
        <v>18.0</v>
      </c>
      <c r="B16" s="40" t="str">
        <f t="shared" si="3"/>
        <v>PAISES_BAJOS</v>
      </c>
      <c r="C16" s="99">
        <f t="shared" ref="C16:H16" si="17">INDIRECT(ADDRESS($A16,C$1,4, TRUE, $B$1))</f>
        <v>326</v>
      </c>
      <c r="D16" s="99">
        <f t="shared" si="17"/>
        <v>376</v>
      </c>
      <c r="E16" s="99">
        <f t="shared" si="17"/>
        <v>470</v>
      </c>
      <c r="F16" s="99">
        <f t="shared" si="17"/>
        <v>0</v>
      </c>
      <c r="G16" s="99">
        <f t="shared" si="17"/>
        <v>85</v>
      </c>
      <c r="H16" s="99">
        <f t="shared" si="17"/>
        <v>658</v>
      </c>
      <c r="J16" s="97">
        <v>18.0</v>
      </c>
      <c r="K16" s="40" t="str">
        <f t="shared" si="5"/>
        <v>PAISES_BAJOS</v>
      </c>
    </row>
    <row r="17">
      <c r="A17" s="97">
        <v>19.0</v>
      </c>
      <c r="B17" s="40" t="str">
        <f t="shared" si="3"/>
        <v>ALEMANIA</v>
      </c>
      <c r="C17" s="99">
        <f t="shared" ref="C17:H17" si="18">INDIRECT(ADDRESS($A17,C$1,4, TRUE, $B$1))</f>
        <v>9999</v>
      </c>
      <c r="D17" s="99">
        <f t="shared" si="18"/>
        <v>9999</v>
      </c>
      <c r="E17" s="99">
        <f t="shared" si="18"/>
        <v>9999</v>
      </c>
      <c r="F17" s="99">
        <f t="shared" si="18"/>
        <v>22</v>
      </c>
      <c r="G17" s="99">
        <f t="shared" si="18"/>
        <v>111</v>
      </c>
      <c r="H17" s="99">
        <f t="shared" si="18"/>
        <v>9999</v>
      </c>
      <c r="J17" s="97">
        <v>19.0</v>
      </c>
      <c r="K17" s="40" t="str">
        <f t="shared" si="5"/>
        <v>ALEMANIA</v>
      </c>
    </row>
    <row r="18">
      <c r="A18" s="97">
        <v>20.0</v>
      </c>
      <c r="B18" s="40" t="str">
        <f t="shared" si="3"/>
        <v>TURQUIA</v>
      </c>
      <c r="C18" s="99">
        <f t="shared" ref="C18:H18" si="19">INDIRECT(ADDRESS($A18,C$1,4, TRUE, $B$1))</f>
        <v>348</v>
      </c>
      <c r="D18" s="99">
        <f t="shared" si="19"/>
        <v>435</v>
      </c>
      <c r="E18" s="99">
        <f t="shared" si="19"/>
        <v>319</v>
      </c>
      <c r="F18" s="99">
        <f t="shared" si="19"/>
        <v>87</v>
      </c>
      <c r="G18" s="99">
        <f t="shared" si="19"/>
        <v>0</v>
      </c>
      <c r="H18" s="99">
        <f t="shared" si="19"/>
        <v>1494</v>
      </c>
      <c r="J18" s="97">
        <v>20.0</v>
      </c>
      <c r="K18" s="40" t="str">
        <f t="shared" si="5"/>
        <v>TURQUIA</v>
      </c>
    </row>
    <row r="19">
      <c r="A19" s="97">
        <v>21.0</v>
      </c>
      <c r="B19" s="40" t="str">
        <f t="shared" si="3"/>
        <v>ISRAEL</v>
      </c>
      <c r="C19" s="99">
        <f t="shared" ref="C19:H19" si="20">INDIRECT(ADDRESS($A19,C$1,4, TRUE, $B$1))</f>
        <v>430</v>
      </c>
      <c r="D19" s="99">
        <f t="shared" si="20"/>
        <v>386</v>
      </c>
      <c r="E19" s="99">
        <f t="shared" si="20"/>
        <v>292</v>
      </c>
      <c r="F19" s="99">
        <f t="shared" si="20"/>
        <v>96</v>
      </c>
      <c r="G19" s="99">
        <f t="shared" si="20"/>
        <v>118</v>
      </c>
      <c r="H19" s="99">
        <f t="shared" si="20"/>
        <v>463</v>
      </c>
      <c r="J19" s="97">
        <v>21.0</v>
      </c>
      <c r="K19" s="40" t="str">
        <f t="shared" si="5"/>
        <v>ISRAEL</v>
      </c>
    </row>
    <row r="20">
      <c r="A20" s="97">
        <v>22.0</v>
      </c>
      <c r="B20" s="40" t="str">
        <f t="shared" si="3"/>
        <v>TAIWAN</v>
      </c>
      <c r="C20" s="99">
        <f t="shared" ref="C20:H20" si="21">INDIRECT(ADDRESS($A20,C$1,4, TRUE, $B$1))</f>
        <v>884</v>
      </c>
      <c r="D20" s="99">
        <f t="shared" si="21"/>
        <v>871</v>
      </c>
      <c r="E20" s="99">
        <f t="shared" si="21"/>
        <v>757</v>
      </c>
      <c r="F20" s="99">
        <f t="shared" si="21"/>
        <v>482</v>
      </c>
      <c r="G20" s="99">
        <f t="shared" si="21"/>
        <v>720</v>
      </c>
      <c r="H20" s="99">
        <f t="shared" si="21"/>
        <v>144</v>
      </c>
      <c r="J20" s="97">
        <v>22.0</v>
      </c>
      <c r="K20" s="40" t="str">
        <f t="shared" si="5"/>
        <v>TAIWAN</v>
      </c>
    </row>
    <row r="21">
      <c r="A21" s="97">
        <v>23.0</v>
      </c>
      <c r="B21" s="40" t="str">
        <f t="shared" si="3"/>
        <v>JAPON</v>
      </c>
      <c r="C21" s="99">
        <f t="shared" ref="C21:H21" si="22">INDIRECT(ADDRESS($A21,C$1,4, TRUE, $B$1))</f>
        <v>638</v>
      </c>
      <c r="D21" s="99">
        <f t="shared" si="22"/>
        <v>642</v>
      </c>
      <c r="E21" s="99">
        <f t="shared" si="22"/>
        <v>1325</v>
      </c>
      <c r="F21" s="99">
        <f t="shared" si="22"/>
        <v>458</v>
      </c>
      <c r="G21" s="99">
        <f t="shared" si="22"/>
        <v>531</v>
      </c>
      <c r="H21" s="99">
        <f t="shared" si="22"/>
        <v>0</v>
      </c>
      <c r="J21" s="97">
        <v>23.0</v>
      </c>
      <c r="K21" s="40" t="str">
        <f t="shared" si="5"/>
        <v>JAPON</v>
      </c>
    </row>
    <row r="22">
      <c r="A22" s="97">
        <v>24.0</v>
      </c>
      <c r="B22" s="40" t="str">
        <f t="shared" si="3"/>
        <v>CHINA</v>
      </c>
      <c r="C22" s="99">
        <f t="shared" ref="C22:H22" si="23">INDIRECT(ADDRESS($A22,C$1,4, TRUE, $B$1))</f>
        <v>9999</v>
      </c>
      <c r="D22" s="99">
        <f t="shared" si="23"/>
        <v>9999</v>
      </c>
      <c r="E22" s="99">
        <f t="shared" si="23"/>
        <v>9999</v>
      </c>
      <c r="F22" s="99">
        <f t="shared" si="23"/>
        <v>965</v>
      </c>
      <c r="G22" s="99">
        <f t="shared" si="23"/>
        <v>1966</v>
      </c>
      <c r="H22" s="99">
        <f t="shared" si="23"/>
        <v>829</v>
      </c>
      <c r="J22" s="97">
        <v>24.0</v>
      </c>
      <c r="K22" s="40" t="str">
        <f t="shared" si="5"/>
        <v>CHINA</v>
      </c>
    </row>
    <row r="23">
      <c r="A23" s="97">
        <v>25.0</v>
      </c>
      <c r="B23" s="40" t="str">
        <f t="shared" si="3"/>
        <v>AUSTRALIA</v>
      </c>
      <c r="C23" s="99">
        <f t="shared" ref="C23:H23" si="24">INDIRECT(ADDRESS($A23,C$1,4, TRUE, $B$1))</f>
        <v>9999</v>
      </c>
      <c r="D23" s="99">
        <f t="shared" si="24"/>
        <v>819</v>
      </c>
      <c r="E23" s="99">
        <f t="shared" si="24"/>
        <v>9999</v>
      </c>
      <c r="F23" s="99">
        <f t="shared" si="24"/>
        <v>501</v>
      </c>
      <c r="G23" s="99">
        <f t="shared" si="24"/>
        <v>565</v>
      </c>
      <c r="H23" s="99">
        <f t="shared" si="24"/>
        <v>464</v>
      </c>
      <c r="J23" s="97">
        <v>25.0</v>
      </c>
      <c r="K23" s="40" t="str">
        <f t="shared" si="5"/>
        <v>AUSTRALIA</v>
      </c>
    </row>
    <row r="24">
      <c r="A24" s="97">
        <v>26.0</v>
      </c>
      <c r="B24" s="40" t="str">
        <f t="shared" si="3"/>
        <v>NUEVA_ZELANDA</v>
      </c>
      <c r="C24" s="99">
        <f t="shared" ref="C24:H24" si="25">INDIRECT(ADDRESS($A24,C$1,4, TRUE, $B$1))</f>
        <v>9999</v>
      </c>
      <c r="D24" s="99">
        <f t="shared" si="25"/>
        <v>1044</v>
      </c>
      <c r="E24" s="99">
        <f t="shared" si="25"/>
        <v>9999</v>
      </c>
      <c r="F24" s="99">
        <f t="shared" si="25"/>
        <v>1114</v>
      </c>
      <c r="G24" s="99">
        <f t="shared" si="25"/>
        <v>1190</v>
      </c>
      <c r="H24" s="99">
        <f t="shared" si="25"/>
        <v>1383</v>
      </c>
      <c r="J24" s="97">
        <v>26.0</v>
      </c>
      <c r="K24" s="40" t="str">
        <f t="shared" si="5"/>
        <v>NUEVA_ZELANDA</v>
      </c>
    </row>
    <row r="27">
      <c r="A27" s="97"/>
      <c r="B27" s="97"/>
      <c r="C27" s="97">
        <v>4.0</v>
      </c>
      <c r="D27" s="97">
        <f t="shared" ref="D27:H27" si="26">C27+3</f>
        <v>7</v>
      </c>
      <c r="E27" s="97">
        <f t="shared" si="26"/>
        <v>10</v>
      </c>
      <c r="F27" s="97">
        <f t="shared" si="26"/>
        <v>13</v>
      </c>
      <c r="G27" s="97">
        <f t="shared" si="26"/>
        <v>16</v>
      </c>
      <c r="H27" s="97">
        <f t="shared" si="26"/>
        <v>19</v>
      </c>
      <c r="J27" s="97"/>
      <c r="K27" s="97"/>
    </row>
    <row r="28">
      <c r="B28" s="98" t="s">
        <v>80</v>
      </c>
      <c r="C28" s="40" t="s">
        <v>41</v>
      </c>
      <c r="D28" s="40" t="s">
        <v>42</v>
      </c>
      <c r="E28" s="40" t="s">
        <v>79</v>
      </c>
      <c r="F28" s="40" t="s">
        <v>44</v>
      </c>
      <c r="G28" s="40" t="s">
        <v>45</v>
      </c>
      <c r="H28" s="40" t="s">
        <v>46</v>
      </c>
      <c r="K28" s="98" t="s">
        <v>80</v>
      </c>
    </row>
    <row r="29">
      <c r="A29" s="97">
        <v>5.0</v>
      </c>
      <c r="B29" s="40" t="str">
        <f t="shared" ref="B29:B50" si="28">SUBSTITUTE(UPPER(INDIRECT(ADDRESS($A29,2,4, TRUE, $B$1))), " ", "_")</f>
        <v>ARGENTINA</v>
      </c>
      <c r="C29" s="99">
        <f t="shared" ref="C29:H29" si="27">INDIRECT(ADDRESS($A3,C$27,4, TRUE, $B$1))</f>
        <v>336</v>
      </c>
      <c r="D29" s="99">
        <f t="shared" si="27"/>
        <v>9999</v>
      </c>
      <c r="E29" s="99">
        <f t="shared" si="27"/>
        <v>9999</v>
      </c>
      <c r="F29" s="99">
        <f t="shared" si="27"/>
        <v>9999</v>
      </c>
      <c r="G29" s="99">
        <f t="shared" si="27"/>
        <v>9999</v>
      </c>
      <c r="H29" s="99">
        <f t="shared" si="27"/>
        <v>9999</v>
      </c>
      <c r="J29" s="97">
        <v>5.0</v>
      </c>
      <c r="K29" s="40" t="str">
        <f t="shared" ref="K29:K50" si="30">SUBSTITUTE(UPPER(INDIRECT(ADDRESS($A29,2,4, TRUE, $B$1))), " ", "_")</f>
        <v>ARGENTINA</v>
      </c>
    </row>
    <row r="30">
      <c r="A30" s="97">
        <v>6.0</v>
      </c>
      <c r="B30" s="40" t="str">
        <f t="shared" si="28"/>
        <v>URUGUAY</v>
      </c>
      <c r="C30" s="99">
        <f t="shared" ref="C30:H30" si="29">INDIRECT(ADDRESS($A4,C$27,4, TRUE, $B$1))</f>
        <v>371</v>
      </c>
      <c r="D30" s="99">
        <f t="shared" si="29"/>
        <v>9999</v>
      </c>
      <c r="E30" s="99">
        <f t="shared" si="29"/>
        <v>9999</v>
      </c>
      <c r="F30" s="99">
        <f t="shared" si="29"/>
        <v>9999</v>
      </c>
      <c r="G30" s="99">
        <f t="shared" si="29"/>
        <v>9999</v>
      </c>
      <c r="H30" s="99">
        <f t="shared" si="29"/>
        <v>9999</v>
      </c>
      <c r="J30" s="97">
        <v>6.0</v>
      </c>
      <c r="K30" s="40" t="str">
        <f t="shared" si="30"/>
        <v>URUGUAY</v>
      </c>
    </row>
    <row r="31">
      <c r="A31" s="97">
        <v>7.0</v>
      </c>
      <c r="B31" s="40" t="str">
        <f t="shared" si="28"/>
        <v>CHILE</v>
      </c>
      <c r="C31" s="99">
        <f t="shared" ref="C31:H31" si="31">INDIRECT(ADDRESS($A5,C$27,4, TRUE, $B$1))</f>
        <v>251</v>
      </c>
      <c r="D31" s="99">
        <f t="shared" si="31"/>
        <v>9999</v>
      </c>
      <c r="E31" s="99">
        <f t="shared" si="31"/>
        <v>9999</v>
      </c>
      <c r="F31" s="99">
        <f t="shared" si="31"/>
        <v>9999</v>
      </c>
      <c r="G31" s="99">
        <f t="shared" si="31"/>
        <v>9999</v>
      </c>
      <c r="H31" s="99">
        <f t="shared" si="31"/>
        <v>9999</v>
      </c>
      <c r="J31" s="97">
        <v>7.0</v>
      </c>
      <c r="K31" s="40" t="str">
        <f t="shared" si="30"/>
        <v>CHILE</v>
      </c>
    </row>
    <row r="32">
      <c r="A32" s="97">
        <v>8.0</v>
      </c>
      <c r="B32" s="40" t="str">
        <f t="shared" si="28"/>
        <v>BRASIL</v>
      </c>
      <c r="C32" s="99">
        <f t="shared" ref="C32:H32" si="32">INDIRECT(ADDRESS($A6,C$27,4, TRUE, $B$1))</f>
        <v>0</v>
      </c>
      <c r="D32" s="99">
        <f t="shared" si="32"/>
        <v>9999</v>
      </c>
      <c r="E32" s="99">
        <f t="shared" si="32"/>
        <v>9999</v>
      </c>
      <c r="F32" s="99">
        <f t="shared" si="32"/>
        <v>9999</v>
      </c>
      <c r="G32" s="99">
        <f t="shared" si="32"/>
        <v>9999</v>
      </c>
      <c r="H32" s="99">
        <f t="shared" si="32"/>
        <v>9999</v>
      </c>
      <c r="J32" s="97">
        <v>8.0</v>
      </c>
      <c r="K32" s="40" t="str">
        <f t="shared" si="30"/>
        <v>BRASIL</v>
      </c>
    </row>
    <row r="33">
      <c r="A33" s="97">
        <v>9.0</v>
      </c>
      <c r="B33" s="40" t="str">
        <f t="shared" si="28"/>
        <v>COLOMBIA</v>
      </c>
      <c r="C33" s="99">
        <f t="shared" ref="C33:H33" si="33">INDIRECT(ADDRESS($A7,C$27,4, TRUE, $B$1))</f>
        <v>470</v>
      </c>
      <c r="D33" s="99">
        <f t="shared" si="33"/>
        <v>9999</v>
      </c>
      <c r="E33" s="99">
        <f t="shared" si="33"/>
        <v>9999</v>
      </c>
      <c r="F33" s="99">
        <f t="shared" si="33"/>
        <v>9999</v>
      </c>
      <c r="G33" s="99">
        <f t="shared" si="33"/>
        <v>9999</v>
      </c>
      <c r="H33" s="99">
        <f t="shared" si="33"/>
        <v>9999</v>
      </c>
      <c r="J33" s="97">
        <v>9.0</v>
      </c>
      <c r="K33" s="40" t="str">
        <f t="shared" si="30"/>
        <v>COLOMBIA</v>
      </c>
    </row>
    <row r="34">
      <c r="A34" s="97">
        <v>10.0</v>
      </c>
      <c r="B34" s="40" t="str">
        <f t="shared" si="28"/>
        <v>PANAMA</v>
      </c>
      <c r="C34" s="99">
        <f t="shared" ref="C34:H34" si="34">INDIRECT(ADDRESS($A8,C$27,4, TRUE, $B$1))</f>
        <v>9999</v>
      </c>
      <c r="D34" s="99">
        <f t="shared" si="34"/>
        <v>0</v>
      </c>
      <c r="E34" s="99">
        <f t="shared" si="34"/>
        <v>253</v>
      </c>
      <c r="F34" s="99">
        <f t="shared" si="34"/>
        <v>9999</v>
      </c>
      <c r="G34" s="99">
        <f t="shared" si="34"/>
        <v>9999</v>
      </c>
      <c r="H34" s="99">
        <f t="shared" si="34"/>
        <v>9999</v>
      </c>
      <c r="J34" s="97">
        <v>10.0</v>
      </c>
      <c r="K34" s="40" t="str">
        <f t="shared" si="30"/>
        <v>PANAMA</v>
      </c>
    </row>
    <row r="35">
      <c r="A35" s="97">
        <v>11.0</v>
      </c>
      <c r="B35" s="40" t="str">
        <f t="shared" si="28"/>
        <v>REPUBLICA_DOMINICANA</v>
      </c>
      <c r="C35" s="99">
        <f t="shared" ref="C35:H35" si="35">INDIRECT(ADDRESS($A9,C$27,4, TRUE, $B$1))</f>
        <v>9999</v>
      </c>
      <c r="D35" s="99">
        <f t="shared" si="35"/>
        <v>9999</v>
      </c>
      <c r="E35" s="99">
        <f t="shared" si="35"/>
        <v>9999</v>
      </c>
      <c r="F35" s="99">
        <f t="shared" si="35"/>
        <v>9999</v>
      </c>
      <c r="G35" s="99">
        <f t="shared" si="35"/>
        <v>9999</v>
      </c>
      <c r="H35" s="99">
        <f t="shared" si="35"/>
        <v>9999</v>
      </c>
      <c r="J35" s="97">
        <v>11.0</v>
      </c>
      <c r="K35" s="40" t="str">
        <f t="shared" si="30"/>
        <v>REPUBLICA_DOMINICANA</v>
      </c>
    </row>
    <row r="36">
      <c r="A36" s="97">
        <v>12.0</v>
      </c>
      <c r="B36" s="40" t="str">
        <f t="shared" si="28"/>
        <v>MEXICO</v>
      </c>
      <c r="C36" s="99">
        <f t="shared" ref="C36:H36" si="36">INDIRECT(ADDRESS($A10,C$27,4, TRUE, $B$1))</f>
        <v>9999</v>
      </c>
      <c r="D36" s="99">
        <f t="shared" si="36"/>
        <v>9999</v>
      </c>
      <c r="E36" s="99">
        <f t="shared" si="36"/>
        <v>244</v>
      </c>
      <c r="F36" s="99">
        <f t="shared" si="36"/>
        <v>9999</v>
      </c>
      <c r="G36" s="99">
        <f t="shared" si="36"/>
        <v>9999</v>
      </c>
      <c r="H36" s="99">
        <f t="shared" si="36"/>
        <v>9999</v>
      </c>
      <c r="J36" s="97">
        <v>12.0</v>
      </c>
      <c r="K36" s="40" t="str">
        <f t="shared" si="30"/>
        <v>MEXICO</v>
      </c>
    </row>
    <row r="37">
      <c r="A37" s="97">
        <v>13.0</v>
      </c>
      <c r="B37" s="40" t="str">
        <f t="shared" si="28"/>
        <v>ESTADOS_UNIDOS</v>
      </c>
      <c r="C37" s="99">
        <f t="shared" ref="C37:H37" si="37">INDIRECT(ADDRESS($A11,C$27,4, TRUE, $B$1))</f>
        <v>9999</v>
      </c>
      <c r="D37" s="99">
        <f t="shared" si="37"/>
        <v>9999</v>
      </c>
      <c r="E37" s="99">
        <f t="shared" si="37"/>
        <v>0</v>
      </c>
      <c r="F37" s="99">
        <f t="shared" si="37"/>
        <v>9999</v>
      </c>
      <c r="G37" s="99">
        <f t="shared" si="37"/>
        <v>9999</v>
      </c>
      <c r="H37" s="99">
        <f t="shared" si="37"/>
        <v>9999</v>
      </c>
      <c r="J37" s="97">
        <v>13.0</v>
      </c>
      <c r="K37" s="40" t="str">
        <f t="shared" si="30"/>
        <v>ESTADOS_UNIDOS</v>
      </c>
    </row>
    <row r="38">
      <c r="A38" s="97">
        <v>14.0</v>
      </c>
      <c r="B38" s="40" t="str">
        <f t="shared" si="28"/>
        <v>CANADA</v>
      </c>
      <c r="C38" s="99">
        <f t="shared" ref="C38:H38" si="38">INDIRECT(ADDRESS($A12,C$27,4, TRUE, $B$1))</f>
        <v>9999</v>
      </c>
      <c r="D38" s="99">
        <f t="shared" si="38"/>
        <v>9999</v>
      </c>
      <c r="E38" s="99">
        <f t="shared" si="38"/>
        <v>113</v>
      </c>
      <c r="F38" s="99">
        <f t="shared" si="38"/>
        <v>9999</v>
      </c>
      <c r="G38" s="99">
        <f t="shared" si="38"/>
        <v>9999</v>
      </c>
      <c r="H38" s="99">
        <f t="shared" si="38"/>
        <v>9999</v>
      </c>
      <c r="J38" s="97">
        <v>14.0</v>
      </c>
      <c r="K38" s="40" t="str">
        <f t="shared" si="30"/>
        <v>CANADA</v>
      </c>
    </row>
    <row r="39">
      <c r="A39" s="97">
        <v>15.0</v>
      </c>
      <c r="B39" s="40" t="str">
        <f t="shared" si="28"/>
        <v>ESPAÑA</v>
      </c>
      <c r="C39" s="99">
        <f t="shared" ref="C39:H39" si="39">INDIRECT(ADDRESS($A13,C$27,4, TRUE, $B$1))</f>
        <v>9999</v>
      </c>
      <c r="D39" s="99">
        <f t="shared" si="39"/>
        <v>9999</v>
      </c>
      <c r="E39" s="99">
        <f t="shared" si="39"/>
        <v>9999</v>
      </c>
      <c r="F39" s="99">
        <f t="shared" si="39"/>
        <v>112</v>
      </c>
      <c r="G39" s="99">
        <f t="shared" si="39"/>
        <v>9999</v>
      </c>
      <c r="H39" s="99">
        <f t="shared" si="39"/>
        <v>9999</v>
      </c>
      <c r="J39" s="97">
        <v>15.0</v>
      </c>
      <c r="K39" s="40" t="str">
        <f t="shared" si="30"/>
        <v>ESPAÑA</v>
      </c>
    </row>
    <row r="40">
      <c r="A40" s="97">
        <v>16.0</v>
      </c>
      <c r="B40" s="40" t="str">
        <f t="shared" si="28"/>
        <v>REINO_UNIDO</v>
      </c>
      <c r="C40" s="99">
        <f t="shared" ref="C40:H40" si="40">INDIRECT(ADDRESS($A14,C$27,4, TRUE, $B$1))</f>
        <v>9999</v>
      </c>
      <c r="D40" s="99">
        <f t="shared" si="40"/>
        <v>9999</v>
      </c>
      <c r="E40" s="99">
        <f t="shared" si="40"/>
        <v>9999</v>
      </c>
      <c r="F40" s="99">
        <f t="shared" si="40"/>
        <v>156</v>
      </c>
      <c r="G40" s="99">
        <f t="shared" si="40"/>
        <v>9999</v>
      </c>
      <c r="H40" s="99">
        <f t="shared" si="40"/>
        <v>9999</v>
      </c>
      <c r="J40" s="97">
        <v>16.0</v>
      </c>
      <c r="K40" s="40" t="str">
        <f t="shared" si="30"/>
        <v>REINO_UNIDO</v>
      </c>
    </row>
    <row r="41">
      <c r="A41" s="97">
        <v>17.0</v>
      </c>
      <c r="B41" s="40" t="str">
        <f t="shared" si="28"/>
        <v>IRLANDA</v>
      </c>
      <c r="C41" s="99">
        <f t="shared" ref="C41:H41" si="41">INDIRECT(ADDRESS($A15,C$27,4, TRUE, $B$1))</f>
        <v>9999</v>
      </c>
      <c r="D41" s="99">
        <f t="shared" si="41"/>
        <v>9999</v>
      </c>
      <c r="E41" s="99">
        <f t="shared" si="41"/>
        <v>9999</v>
      </c>
      <c r="F41" s="99">
        <f t="shared" si="41"/>
        <v>9999</v>
      </c>
      <c r="G41" s="99">
        <f t="shared" si="41"/>
        <v>9999</v>
      </c>
      <c r="H41" s="99">
        <f t="shared" si="41"/>
        <v>9999</v>
      </c>
      <c r="J41" s="97">
        <v>17.0</v>
      </c>
      <c r="K41" s="40" t="str">
        <f t="shared" si="30"/>
        <v>IRLANDA</v>
      </c>
    </row>
    <row r="42">
      <c r="A42" s="97">
        <v>18.0</v>
      </c>
      <c r="B42" s="40" t="str">
        <f t="shared" si="28"/>
        <v>PAISES_BAJOS</v>
      </c>
      <c r="C42" s="99">
        <f t="shared" ref="C42:H42" si="42">INDIRECT(ADDRESS($A16,C$27,4, TRUE, $B$1))</f>
        <v>9999</v>
      </c>
      <c r="D42" s="99">
        <f t="shared" si="42"/>
        <v>9999</v>
      </c>
      <c r="E42" s="99">
        <f t="shared" si="42"/>
        <v>9999</v>
      </c>
      <c r="F42" s="99">
        <f t="shared" si="42"/>
        <v>0</v>
      </c>
      <c r="G42" s="99">
        <f t="shared" si="42"/>
        <v>9999</v>
      </c>
      <c r="H42" s="99">
        <f t="shared" si="42"/>
        <v>9999</v>
      </c>
      <c r="J42" s="97">
        <v>18.0</v>
      </c>
      <c r="K42" s="40" t="str">
        <f t="shared" si="30"/>
        <v>PAISES_BAJOS</v>
      </c>
    </row>
    <row r="43">
      <c r="A43" s="97">
        <v>19.0</v>
      </c>
      <c r="B43" s="40" t="str">
        <f t="shared" si="28"/>
        <v>ALEMANIA</v>
      </c>
      <c r="C43" s="99">
        <f t="shared" ref="C43:H43" si="43">INDIRECT(ADDRESS($A17,C$27,4, TRUE, $B$1))</f>
        <v>9999</v>
      </c>
      <c r="D43" s="99">
        <f t="shared" si="43"/>
        <v>9999</v>
      </c>
      <c r="E43" s="99">
        <f t="shared" si="43"/>
        <v>9999</v>
      </c>
      <c r="F43" s="99">
        <f t="shared" si="43"/>
        <v>33</v>
      </c>
      <c r="G43" s="99">
        <f t="shared" si="43"/>
        <v>9999</v>
      </c>
      <c r="H43" s="99">
        <f t="shared" si="43"/>
        <v>9999</v>
      </c>
      <c r="J43" s="97">
        <v>19.0</v>
      </c>
      <c r="K43" s="40" t="str">
        <f t="shared" si="30"/>
        <v>ALEMANIA</v>
      </c>
    </row>
    <row r="44">
      <c r="A44" s="97">
        <v>20.0</v>
      </c>
      <c r="B44" s="40" t="str">
        <f t="shared" si="28"/>
        <v>TURQUIA</v>
      </c>
      <c r="C44" s="99">
        <f t="shared" ref="C44:H44" si="44">INDIRECT(ADDRESS($A18,C$27,4, TRUE, $B$1))</f>
        <v>9999</v>
      </c>
      <c r="D44" s="99">
        <f t="shared" si="44"/>
        <v>9999</v>
      </c>
      <c r="E44" s="99">
        <f t="shared" si="44"/>
        <v>9999</v>
      </c>
      <c r="F44" s="99">
        <f t="shared" si="44"/>
        <v>9999</v>
      </c>
      <c r="G44" s="99">
        <f t="shared" si="44"/>
        <v>0</v>
      </c>
      <c r="H44" s="99">
        <f t="shared" si="44"/>
        <v>9999</v>
      </c>
      <c r="J44" s="97">
        <v>20.0</v>
      </c>
      <c r="K44" s="40" t="str">
        <f t="shared" si="30"/>
        <v>TURQUIA</v>
      </c>
    </row>
    <row r="45">
      <c r="A45" s="97">
        <v>21.0</v>
      </c>
      <c r="B45" s="40" t="str">
        <f t="shared" si="28"/>
        <v>ISRAEL</v>
      </c>
      <c r="C45" s="99">
        <f t="shared" ref="C45:H45" si="45">INDIRECT(ADDRESS($A19,C$27,4, TRUE, $B$1))</f>
        <v>9999</v>
      </c>
      <c r="D45" s="99">
        <f t="shared" si="45"/>
        <v>9999</v>
      </c>
      <c r="E45" s="99">
        <f t="shared" si="45"/>
        <v>9999</v>
      </c>
      <c r="F45" s="99">
        <f t="shared" si="45"/>
        <v>9999</v>
      </c>
      <c r="G45" s="99">
        <f t="shared" si="45"/>
        <v>182</v>
      </c>
      <c r="H45" s="99">
        <f t="shared" si="45"/>
        <v>9999</v>
      </c>
      <c r="J45" s="97">
        <v>21.0</v>
      </c>
      <c r="K45" s="40" t="str">
        <f t="shared" si="30"/>
        <v>ISRAEL</v>
      </c>
    </row>
    <row r="46">
      <c r="A46" s="97">
        <v>22.0</v>
      </c>
      <c r="B46" s="40" t="str">
        <f t="shared" si="28"/>
        <v>TAIWAN</v>
      </c>
      <c r="C46" s="99">
        <f t="shared" ref="C46:H46" si="46">INDIRECT(ADDRESS($A20,C$27,4, TRUE, $B$1))</f>
        <v>9999</v>
      </c>
      <c r="D46" s="99">
        <f t="shared" si="46"/>
        <v>9999</v>
      </c>
      <c r="E46" s="99">
        <f t="shared" si="46"/>
        <v>9999</v>
      </c>
      <c r="F46" s="99">
        <f t="shared" si="46"/>
        <v>9999</v>
      </c>
      <c r="G46" s="99">
        <f t="shared" si="46"/>
        <v>9999</v>
      </c>
      <c r="H46" s="99">
        <f t="shared" si="46"/>
        <v>9999</v>
      </c>
      <c r="J46" s="97">
        <v>22.0</v>
      </c>
      <c r="K46" s="40" t="str">
        <f t="shared" si="30"/>
        <v>TAIWAN</v>
      </c>
    </row>
    <row r="47">
      <c r="A47" s="97">
        <v>23.0</v>
      </c>
      <c r="B47" s="40" t="str">
        <f t="shared" si="28"/>
        <v>JAPON</v>
      </c>
      <c r="C47" s="99">
        <f t="shared" ref="C47:H47" si="47">INDIRECT(ADDRESS($A21,C$27,4, TRUE, $B$1))</f>
        <v>9999</v>
      </c>
      <c r="D47" s="99">
        <f t="shared" si="47"/>
        <v>9999</v>
      </c>
      <c r="E47" s="99">
        <f t="shared" si="47"/>
        <v>9999</v>
      </c>
      <c r="F47" s="99">
        <f t="shared" si="47"/>
        <v>9999</v>
      </c>
      <c r="G47" s="99">
        <f t="shared" si="47"/>
        <v>9999</v>
      </c>
      <c r="H47" s="99">
        <f t="shared" si="47"/>
        <v>0</v>
      </c>
      <c r="J47" s="97">
        <v>23.0</v>
      </c>
      <c r="K47" s="40" t="str">
        <f t="shared" si="30"/>
        <v>JAPON</v>
      </c>
    </row>
    <row r="48">
      <c r="A48" s="97">
        <v>24.0</v>
      </c>
      <c r="B48" s="40" t="str">
        <f t="shared" si="28"/>
        <v>CHINA</v>
      </c>
      <c r="C48" s="99">
        <f t="shared" ref="C48:H48" si="48">INDIRECT(ADDRESS($A22,C$27,4, TRUE, $B$1))</f>
        <v>9999</v>
      </c>
      <c r="D48" s="99">
        <f t="shared" si="48"/>
        <v>9999</v>
      </c>
      <c r="E48" s="99">
        <f t="shared" si="48"/>
        <v>9999</v>
      </c>
      <c r="F48" s="99">
        <f t="shared" si="48"/>
        <v>9999</v>
      </c>
      <c r="G48" s="99">
        <f t="shared" si="48"/>
        <v>9999</v>
      </c>
      <c r="H48" s="99">
        <f t="shared" si="48"/>
        <v>9999</v>
      </c>
      <c r="J48" s="97">
        <v>24.0</v>
      </c>
      <c r="K48" s="40" t="str">
        <f t="shared" si="30"/>
        <v>CHINA</v>
      </c>
    </row>
    <row r="49">
      <c r="A49" s="97">
        <v>25.0</v>
      </c>
      <c r="B49" s="40" t="str">
        <f t="shared" si="28"/>
        <v>AUSTRALIA</v>
      </c>
      <c r="C49" s="99">
        <f t="shared" ref="C49:H49" si="49">INDIRECT(ADDRESS($A23,C$27,4, TRUE, $B$1))</f>
        <v>9999</v>
      </c>
      <c r="D49" s="99">
        <f t="shared" si="49"/>
        <v>9999</v>
      </c>
      <c r="E49" s="99">
        <f t="shared" si="49"/>
        <v>9999</v>
      </c>
      <c r="F49" s="99">
        <f t="shared" si="49"/>
        <v>9999</v>
      </c>
      <c r="G49" s="99">
        <f t="shared" si="49"/>
        <v>9999</v>
      </c>
      <c r="H49" s="99">
        <f t="shared" si="49"/>
        <v>9999</v>
      </c>
      <c r="J49" s="97">
        <v>25.0</v>
      </c>
      <c r="K49" s="40" t="str">
        <f t="shared" si="30"/>
        <v>AUSTRALIA</v>
      </c>
    </row>
    <row r="50">
      <c r="A50" s="97">
        <v>26.0</v>
      </c>
      <c r="B50" s="40" t="str">
        <f t="shared" si="28"/>
        <v>NUEVA_ZELANDA</v>
      </c>
      <c r="C50" s="99">
        <f t="shared" ref="C50:H50" si="50">INDIRECT(ADDRESS($A24,C$27,4, TRUE, $B$1))</f>
        <v>9999</v>
      </c>
      <c r="D50" s="99">
        <f t="shared" si="50"/>
        <v>9999</v>
      </c>
      <c r="E50" s="99">
        <f t="shared" si="50"/>
        <v>9999</v>
      </c>
      <c r="F50" s="99">
        <f t="shared" si="50"/>
        <v>9999</v>
      </c>
      <c r="G50" s="99">
        <f t="shared" si="50"/>
        <v>9999</v>
      </c>
      <c r="H50" s="99">
        <f t="shared" si="50"/>
        <v>9999</v>
      </c>
      <c r="J50" s="97">
        <v>26.0</v>
      </c>
      <c r="K50" s="40" t="str">
        <f t="shared" si="30"/>
        <v>NUEVA_ZELANDA</v>
      </c>
    </row>
    <row r="52">
      <c r="A52" s="97"/>
      <c r="B52" s="97"/>
      <c r="C52" s="97">
        <v>5.0</v>
      </c>
      <c r="D52" s="97">
        <f t="shared" ref="D52:H52" si="51">C52+3</f>
        <v>8</v>
      </c>
      <c r="E52" s="97">
        <f t="shared" si="51"/>
        <v>11</v>
      </c>
      <c r="F52" s="97">
        <f t="shared" si="51"/>
        <v>14</v>
      </c>
      <c r="G52" s="97">
        <f t="shared" si="51"/>
        <v>17</v>
      </c>
      <c r="H52" s="97">
        <f t="shared" si="51"/>
        <v>20</v>
      </c>
      <c r="J52" s="97"/>
      <c r="K52" s="97"/>
    </row>
    <row r="53">
      <c r="B53" s="98" t="s">
        <v>81</v>
      </c>
      <c r="C53" s="40" t="s">
        <v>41</v>
      </c>
      <c r="D53" s="40" t="s">
        <v>42</v>
      </c>
      <c r="E53" s="40" t="s">
        <v>79</v>
      </c>
      <c r="F53" s="40" t="s">
        <v>44</v>
      </c>
      <c r="G53" s="40" t="s">
        <v>45</v>
      </c>
      <c r="H53" s="40" t="s">
        <v>46</v>
      </c>
      <c r="K53" s="98" t="s">
        <v>81</v>
      </c>
    </row>
    <row r="54">
      <c r="A54" s="97">
        <v>5.0</v>
      </c>
      <c r="B54" s="40" t="str">
        <f t="shared" ref="B54:B75" si="53">SUBSTITUTE(UPPER(INDIRECT(ADDRESS($A54,2,4, TRUE, $B$1))), " ", "_")</f>
        <v>ARGENTINA</v>
      </c>
      <c r="C54" s="99">
        <f t="shared" ref="C54:H54" si="52">INDIRECT(ADDRESS($A3,C$52,4, TRUE, $B$1))</f>
        <v>150</v>
      </c>
      <c r="D54" s="99">
        <f t="shared" si="52"/>
        <v>308</v>
      </c>
      <c r="E54" s="99">
        <f t="shared" si="52"/>
        <v>282</v>
      </c>
      <c r="F54" s="99">
        <f t="shared" si="52"/>
        <v>941</v>
      </c>
      <c r="G54" s="99">
        <f t="shared" si="52"/>
        <v>672</v>
      </c>
      <c r="H54" s="99">
        <f t="shared" si="52"/>
        <v>516</v>
      </c>
      <c r="J54" s="97">
        <v>5.0</v>
      </c>
      <c r="K54" s="40" t="str">
        <f t="shared" ref="K54:K75" si="55">SUBSTITUTE(UPPER(INDIRECT(ADDRESS($A54,2,4, TRUE, $B$1))), " ", "_")</f>
        <v>ARGENTINA</v>
      </c>
    </row>
    <row r="55">
      <c r="A55" s="97">
        <v>6.0</v>
      </c>
      <c r="B55" s="40" t="str">
        <f t="shared" si="53"/>
        <v>URUGUAY</v>
      </c>
      <c r="C55" s="99">
        <f t="shared" ref="C55:H55" si="54">INDIRECT(ADDRESS($A4,C$52,4, TRUE, $B$1))</f>
        <v>142</v>
      </c>
      <c r="D55" s="99">
        <f t="shared" si="54"/>
        <v>340</v>
      </c>
      <c r="E55" s="99">
        <f t="shared" si="54"/>
        <v>238</v>
      </c>
      <c r="F55" s="99">
        <f t="shared" si="54"/>
        <v>610</v>
      </c>
      <c r="G55" s="99">
        <f t="shared" si="54"/>
        <v>705</v>
      </c>
      <c r="H55" s="99">
        <f t="shared" si="54"/>
        <v>433</v>
      </c>
      <c r="J55" s="97">
        <v>6.0</v>
      </c>
      <c r="K55" s="40" t="str">
        <f t="shared" si="55"/>
        <v>URUGUAY</v>
      </c>
    </row>
    <row r="56">
      <c r="A56" s="97">
        <v>7.0</v>
      </c>
      <c r="B56" s="40" t="str">
        <f t="shared" si="53"/>
        <v>CHILE</v>
      </c>
      <c r="C56" s="99">
        <f t="shared" ref="C56:H56" si="56">INDIRECT(ADDRESS($A5,C$52,4, TRUE, $B$1))</f>
        <v>104</v>
      </c>
      <c r="D56" s="99">
        <f t="shared" si="56"/>
        <v>115</v>
      </c>
      <c r="E56" s="99">
        <f t="shared" si="56"/>
        <v>286</v>
      </c>
      <c r="F56" s="99">
        <f t="shared" si="56"/>
        <v>234</v>
      </c>
      <c r="G56" s="99">
        <f t="shared" si="56"/>
        <v>376</v>
      </c>
      <c r="H56" s="99">
        <f t="shared" si="56"/>
        <v>300</v>
      </c>
      <c r="J56" s="97">
        <v>7.0</v>
      </c>
      <c r="K56" s="40" t="str">
        <f t="shared" si="55"/>
        <v>CHILE</v>
      </c>
    </row>
    <row r="57">
      <c r="A57" s="97">
        <v>8.0</v>
      </c>
      <c r="B57" s="40" t="str">
        <f t="shared" si="53"/>
        <v>BRASIL</v>
      </c>
      <c r="C57" s="99">
        <f t="shared" ref="C57:H57" si="57">INDIRECT(ADDRESS($A6,C$52,4, TRUE, $B$1))</f>
        <v>0</v>
      </c>
      <c r="D57" s="99">
        <f t="shared" si="57"/>
        <v>307</v>
      </c>
      <c r="E57" s="99">
        <f t="shared" si="57"/>
        <v>386</v>
      </c>
      <c r="F57" s="99">
        <f t="shared" si="57"/>
        <v>478</v>
      </c>
      <c r="G57" s="99">
        <f t="shared" si="57"/>
        <v>423</v>
      </c>
      <c r="H57" s="99">
        <f t="shared" si="57"/>
        <v>329</v>
      </c>
      <c r="J57" s="97">
        <v>8.0</v>
      </c>
      <c r="K57" s="40" t="str">
        <f t="shared" si="55"/>
        <v>BRASIL</v>
      </c>
    </row>
    <row r="58">
      <c r="A58" s="97">
        <v>9.0</v>
      </c>
      <c r="B58" s="40" t="str">
        <f t="shared" si="53"/>
        <v>COLOMBIA</v>
      </c>
      <c r="C58" s="99">
        <f t="shared" ref="C58:H58" si="58">INDIRECT(ADDRESS($A7,C$52,4, TRUE, $B$1))</f>
        <v>169</v>
      </c>
      <c r="D58" s="99">
        <f t="shared" si="58"/>
        <v>52</v>
      </c>
      <c r="E58" s="99">
        <f t="shared" si="58"/>
        <v>98</v>
      </c>
      <c r="F58" s="99">
        <f t="shared" si="58"/>
        <v>230</v>
      </c>
      <c r="G58" s="99">
        <f t="shared" si="58"/>
        <v>247</v>
      </c>
      <c r="H58" s="99">
        <f t="shared" si="58"/>
        <v>306</v>
      </c>
      <c r="J58" s="97">
        <v>9.0</v>
      </c>
      <c r="K58" s="40" t="str">
        <f t="shared" si="55"/>
        <v>COLOMBIA</v>
      </c>
    </row>
    <row r="59">
      <c r="A59" s="97">
        <v>10.0</v>
      </c>
      <c r="B59" s="40" t="str">
        <f t="shared" si="53"/>
        <v>PANAMA</v>
      </c>
      <c r="C59" s="99">
        <f t="shared" ref="C59:H59" si="59">INDIRECT(ADDRESS($A8,C$52,4, TRUE, $B$1))</f>
        <v>141</v>
      </c>
      <c r="D59" s="99">
        <f t="shared" si="59"/>
        <v>0</v>
      </c>
      <c r="E59" s="99">
        <f t="shared" si="59"/>
        <v>87</v>
      </c>
      <c r="F59" s="99">
        <f t="shared" si="59"/>
        <v>288</v>
      </c>
      <c r="G59" s="99">
        <f t="shared" si="59"/>
        <v>329</v>
      </c>
      <c r="H59" s="99">
        <f t="shared" si="59"/>
        <v>392</v>
      </c>
      <c r="J59" s="97">
        <v>10.0</v>
      </c>
      <c r="K59" s="40" t="str">
        <f t="shared" si="55"/>
        <v>PANAMA</v>
      </c>
    </row>
    <row r="60">
      <c r="A60" s="97">
        <v>11.0</v>
      </c>
      <c r="B60" s="40" t="str">
        <f t="shared" si="53"/>
        <v>REPUBLICA_DOMINICANA</v>
      </c>
      <c r="C60" s="99">
        <f t="shared" ref="C60:H60" si="60">INDIRECT(ADDRESS($A9,C$52,4, TRUE, $B$1))</f>
        <v>205</v>
      </c>
      <c r="D60" s="99">
        <f t="shared" si="60"/>
        <v>120</v>
      </c>
      <c r="E60" s="99">
        <f t="shared" si="60"/>
        <v>122</v>
      </c>
      <c r="F60" s="99">
        <f t="shared" si="60"/>
        <v>393</v>
      </c>
      <c r="G60" s="99">
        <f t="shared" si="60"/>
        <v>516</v>
      </c>
      <c r="H60" s="99">
        <f t="shared" si="60"/>
        <v>304</v>
      </c>
      <c r="J60" s="97">
        <v>11.0</v>
      </c>
      <c r="K60" s="40" t="str">
        <f t="shared" si="55"/>
        <v>REPUBLICA_DOMINICANA</v>
      </c>
    </row>
    <row r="61">
      <c r="A61" s="97">
        <v>12.0</v>
      </c>
      <c r="B61" s="40" t="str">
        <f t="shared" si="53"/>
        <v>MEXICO</v>
      </c>
      <c r="C61" s="99">
        <f t="shared" ref="C61:H61" si="61">INDIRECT(ADDRESS($A10,C$52,4, TRUE, $B$1))</f>
        <v>187</v>
      </c>
      <c r="D61" s="99">
        <f t="shared" si="61"/>
        <v>83</v>
      </c>
      <c r="E61" s="99">
        <f t="shared" si="61"/>
        <v>45</v>
      </c>
      <c r="F61" s="99">
        <f t="shared" si="61"/>
        <v>284</v>
      </c>
      <c r="G61" s="99">
        <f t="shared" si="61"/>
        <v>344</v>
      </c>
      <c r="H61" s="99">
        <f t="shared" si="61"/>
        <v>203</v>
      </c>
      <c r="J61" s="97">
        <v>12.0</v>
      </c>
      <c r="K61" s="40" t="str">
        <f t="shared" si="55"/>
        <v>MEXICO</v>
      </c>
    </row>
    <row r="62">
      <c r="A62" s="97">
        <v>13.0</v>
      </c>
      <c r="B62" s="40" t="str">
        <f t="shared" si="53"/>
        <v>ESTADOS_UNIDOS</v>
      </c>
      <c r="C62" s="99">
        <f t="shared" ref="C62:H62" si="62">INDIRECT(ADDRESS($A11,C$52,4, TRUE, $B$1))</f>
        <v>242</v>
      </c>
      <c r="D62" s="99">
        <f t="shared" si="62"/>
        <v>52</v>
      </c>
      <c r="E62" s="99">
        <f t="shared" si="62"/>
        <v>0</v>
      </c>
      <c r="F62" s="99">
        <f t="shared" si="62"/>
        <v>99</v>
      </c>
      <c r="G62" s="99">
        <f t="shared" si="62"/>
        <v>210</v>
      </c>
      <c r="H62" s="99">
        <f t="shared" si="62"/>
        <v>131</v>
      </c>
      <c r="J62" s="97">
        <v>13.0</v>
      </c>
      <c r="K62" s="40" t="str">
        <f t="shared" si="55"/>
        <v>ESTADOS_UNIDOS</v>
      </c>
    </row>
    <row r="63">
      <c r="A63" s="97">
        <v>14.0</v>
      </c>
      <c r="B63" s="40" t="str">
        <f t="shared" si="53"/>
        <v>CANADA</v>
      </c>
      <c r="C63" s="99">
        <f t="shared" ref="C63:H63" si="63">INDIRECT(ADDRESS($A12,C$52,4, TRUE, $B$1))</f>
        <v>254</v>
      </c>
      <c r="D63" s="99">
        <f t="shared" si="63"/>
        <v>71</v>
      </c>
      <c r="E63" s="99">
        <f t="shared" si="63"/>
        <v>33</v>
      </c>
      <c r="F63" s="99">
        <f t="shared" si="63"/>
        <v>244</v>
      </c>
      <c r="G63" s="99">
        <f t="shared" si="63"/>
        <v>280</v>
      </c>
      <c r="H63" s="99">
        <f t="shared" si="63"/>
        <v>412</v>
      </c>
      <c r="J63" s="97">
        <v>14.0</v>
      </c>
      <c r="K63" s="40" t="str">
        <f t="shared" si="55"/>
        <v>CANADA</v>
      </c>
    </row>
    <row r="64">
      <c r="A64" s="97">
        <v>15.0</v>
      </c>
      <c r="B64" s="40" t="str">
        <f t="shared" si="53"/>
        <v>ESPAÑA</v>
      </c>
      <c r="C64" s="99">
        <f t="shared" ref="C64:H64" si="64">INDIRECT(ADDRESS($A13,C$52,4, TRUE, $B$1))</f>
        <v>9999</v>
      </c>
      <c r="D64" s="99">
        <f t="shared" si="64"/>
        <v>9999</v>
      </c>
      <c r="E64" s="99">
        <f t="shared" si="64"/>
        <v>9999</v>
      </c>
      <c r="F64" s="99">
        <f t="shared" si="64"/>
        <v>36</v>
      </c>
      <c r="G64" s="99">
        <f t="shared" si="64"/>
        <v>59</v>
      </c>
      <c r="H64" s="99">
        <f t="shared" si="64"/>
        <v>9999</v>
      </c>
      <c r="J64" s="97">
        <v>15.0</v>
      </c>
      <c r="K64" s="40" t="str">
        <f t="shared" si="55"/>
        <v>ESPAÑA</v>
      </c>
    </row>
    <row r="65">
      <c r="A65" s="97">
        <v>16.0</v>
      </c>
      <c r="B65" s="40" t="str">
        <f t="shared" si="53"/>
        <v>REINO_UNIDO</v>
      </c>
      <c r="C65" s="99">
        <f t="shared" ref="C65:H65" si="65">INDIRECT(ADDRESS($A14,C$52,4, TRUE, $B$1))</f>
        <v>225</v>
      </c>
      <c r="D65" s="99">
        <f t="shared" si="65"/>
        <v>134</v>
      </c>
      <c r="E65" s="99">
        <f t="shared" si="65"/>
        <v>154</v>
      </c>
      <c r="F65" s="99">
        <f t="shared" si="65"/>
        <v>57</v>
      </c>
      <c r="G65" s="99">
        <f t="shared" si="65"/>
        <v>85</v>
      </c>
      <c r="H65" s="99">
        <f t="shared" si="65"/>
        <v>383</v>
      </c>
      <c r="J65" s="97">
        <v>16.0</v>
      </c>
      <c r="K65" s="40" t="str">
        <f t="shared" si="55"/>
        <v>REINO_UNIDO</v>
      </c>
    </row>
    <row r="66">
      <c r="A66" s="97">
        <v>17.0</v>
      </c>
      <c r="B66" s="40" t="str">
        <f t="shared" si="53"/>
        <v>IRLANDA</v>
      </c>
      <c r="C66" s="99">
        <f t="shared" ref="C66:H66" si="66">INDIRECT(ADDRESS($A15,C$52,4, TRUE, $B$1))</f>
        <v>9999</v>
      </c>
      <c r="D66" s="99">
        <f t="shared" si="66"/>
        <v>9999</v>
      </c>
      <c r="E66" s="99">
        <f t="shared" si="66"/>
        <v>9999</v>
      </c>
      <c r="F66" s="99">
        <f t="shared" si="66"/>
        <v>13</v>
      </c>
      <c r="G66" s="99">
        <f t="shared" si="66"/>
        <v>40</v>
      </c>
      <c r="H66" s="99">
        <f t="shared" si="66"/>
        <v>9999</v>
      </c>
      <c r="J66" s="97">
        <v>17.0</v>
      </c>
      <c r="K66" s="40" t="str">
        <f t="shared" si="55"/>
        <v>IRLANDA</v>
      </c>
    </row>
    <row r="67">
      <c r="A67" s="97">
        <v>18.0</v>
      </c>
      <c r="B67" s="40" t="str">
        <f t="shared" si="53"/>
        <v>PAISES_BAJOS</v>
      </c>
      <c r="C67" s="99">
        <f t="shared" ref="C67:H67" si="67">INDIRECT(ADDRESS($A16,C$52,4, TRUE, $B$1))</f>
        <v>114</v>
      </c>
      <c r="D67" s="99">
        <f t="shared" si="67"/>
        <v>263</v>
      </c>
      <c r="E67" s="99">
        <f t="shared" si="67"/>
        <v>141</v>
      </c>
      <c r="F67" s="99">
        <f t="shared" si="67"/>
        <v>0</v>
      </c>
      <c r="G67" s="99">
        <f t="shared" si="67"/>
        <v>56</v>
      </c>
      <c r="H67" s="99">
        <f t="shared" si="67"/>
        <v>362</v>
      </c>
      <c r="J67" s="97">
        <v>18.0</v>
      </c>
      <c r="K67" s="40" t="str">
        <f t="shared" si="55"/>
        <v>PAISES_BAJOS</v>
      </c>
    </row>
    <row r="68">
      <c r="A68" s="97">
        <v>19.0</v>
      </c>
      <c r="B68" s="40" t="str">
        <f t="shared" si="53"/>
        <v>ALEMANIA</v>
      </c>
      <c r="C68" s="99">
        <f t="shared" ref="C68:H68" si="68">INDIRECT(ADDRESS($A17,C$52,4, TRUE, $B$1))</f>
        <v>9999</v>
      </c>
      <c r="D68" s="99">
        <f t="shared" si="68"/>
        <v>9999</v>
      </c>
      <c r="E68" s="99">
        <f t="shared" si="68"/>
        <v>9999</v>
      </c>
      <c r="F68" s="99">
        <f t="shared" si="68"/>
        <v>15</v>
      </c>
      <c r="G68" s="99">
        <f t="shared" si="68"/>
        <v>44</v>
      </c>
      <c r="H68" s="99">
        <f t="shared" si="68"/>
        <v>9999</v>
      </c>
      <c r="J68" s="97">
        <v>19.0</v>
      </c>
      <c r="K68" s="40" t="str">
        <f t="shared" si="55"/>
        <v>ALEMANIA</v>
      </c>
    </row>
    <row r="69">
      <c r="A69" s="97">
        <v>20.0</v>
      </c>
      <c r="B69" s="40" t="str">
        <f t="shared" si="53"/>
        <v>TURQUIA</v>
      </c>
      <c r="C69" s="99">
        <f t="shared" ref="C69:H69" si="69">INDIRECT(ADDRESS($A18,C$52,4, TRUE, $B$1))</f>
        <v>212</v>
      </c>
      <c r="D69" s="99">
        <f t="shared" si="69"/>
        <v>161</v>
      </c>
      <c r="E69" s="99">
        <f t="shared" si="69"/>
        <v>115</v>
      </c>
      <c r="F69" s="99">
        <f t="shared" si="69"/>
        <v>58</v>
      </c>
      <c r="G69" s="99">
        <f t="shared" si="69"/>
        <v>0</v>
      </c>
      <c r="H69" s="99">
        <f t="shared" si="69"/>
        <v>463</v>
      </c>
      <c r="J69" s="97">
        <v>20.0</v>
      </c>
      <c r="K69" s="40" t="str">
        <f t="shared" si="55"/>
        <v>TURQUIA</v>
      </c>
    </row>
    <row r="70">
      <c r="A70" s="97">
        <v>21.0</v>
      </c>
      <c r="B70" s="40" t="str">
        <f t="shared" si="53"/>
        <v>ISRAEL</v>
      </c>
      <c r="C70" s="99">
        <f t="shared" ref="C70:H70" si="70">INDIRECT(ADDRESS($A19,C$52,4, TRUE, $B$1))</f>
        <v>138</v>
      </c>
      <c r="D70" s="99">
        <f t="shared" si="70"/>
        <v>131</v>
      </c>
      <c r="E70" s="99">
        <f t="shared" si="70"/>
        <v>102</v>
      </c>
      <c r="F70" s="99">
        <f t="shared" si="70"/>
        <v>55</v>
      </c>
      <c r="G70" s="99">
        <f t="shared" si="70"/>
        <v>80</v>
      </c>
      <c r="H70" s="99">
        <f t="shared" si="70"/>
        <v>167</v>
      </c>
      <c r="J70" s="97">
        <v>21.0</v>
      </c>
      <c r="K70" s="40" t="str">
        <f t="shared" si="55"/>
        <v>ISRAEL</v>
      </c>
    </row>
    <row r="71">
      <c r="A71" s="97">
        <v>22.0</v>
      </c>
      <c r="B71" s="40" t="str">
        <f t="shared" si="53"/>
        <v>TAIWAN</v>
      </c>
      <c r="C71" s="99">
        <f t="shared" ref="C71:H71" si="71">INDIRECT(ADDRESS($A20,C$52,4, TRUE, $B$1))</f>
        <v>601</v>
      </c>
      <c r="D71" s="99">
        <f t="shared" si="71"/>
        <v>357</v>
      </c>
      <c r="E71" s="99">
        <f t="shared" si="71"/>
        <v>318</v>
      </c>
      <c r="F71" s="99">
        <f t="shared" si="71"/>
        <v>318</v>
      </c>
      <c r="G71" s="99">
        <f t="shared" si="71"/>
        <v>497</v>
      </c>
      <c r="H71" s="99">
        <f t="shared" si="71"/>
        <v>71</v>
      </c>
      <c r="J71" s="97">
        <v>22.0</v>
      </c>
      <c r="K71" s="40" t="str">
        <f t="shared" si="55"/>
        <v>TAIWAN</v>
      </c>
    </row>
    <row r="72">
      <c r="A72" s="97">
        <v>23.0</v>
      </c>
      <c r="B72" s="40" t="str">
        <f t="shared" si="53"/>
        <v>JAPON</v>
      </c>
      <c r="C72" s="99">
        <f t="shared" ref="C72:H72" si="72">INDIRECT(ADDRESS($A21,C$52,4, TRUE, $B$1))</f>
        <v>255</v>
      </c>
      <c r="D72" s="99">
        <f t="shared" si="72"/>
        <v>218</v>
      </c>
      <c r="E72" s="99">
        <f t="shared" si="72"/>
        <v>769</v>
      </c>
      <c r="F72" s="99">
        <f t="shared" si="72"/>
        <v>174</v>
      </c>
      <c r="G72" s="99">
        <f t="shared" si="72"/>
        <v>175</v>
      </c>
      <c r="H72" s="99">
        <f t="shared" si="72"/>
        <v>0</v>
      </c>
      <c r="J72" s="97">
        <v>23.0</v>
      </c>
      <c r="K72" s="40" t="str">
        <f t="shared" si="55"/>
        <v>JAPON</v>
      </c>
    </row>
    <row r="73">
      <c r="A73" s="97">
        <v>24.0</v>
      </c>
      <c r="B73" s="40" t="str">
        <f t="shared" si="53"/>
        <v>CHINA</v>
      </c>
      <c r="C73" s="99">
        <f t="shared" ref="C73:H73" si="73">INDIRECT(ADDRESS($A22,C$52,4, TRUE, $B$1))</f>
        <v>9999</v>
      </c>
      <c r="D73" s="99">
        <f t="shared" si="73"/>
        <v>9999</v>
      </c>
      <c r="E73" s="99">
        <f t="shared" si="73"/>
        <v>9999</v>
      </c>
      <c r="F73" s="99">
        <f t="shared" si="73"/>
        <v>290</v>
      </c>
      <c r="G73" s="99">
        <f t="shared" si="73"/>
        <v>1062</v>
      </c>
      <c r="H73" s="99">
        <f t="shared" si="73"/>
        <v>522</v>
      </c>
      <c r="J73" s="97">
        <v>24.0</v>
      </c>
      <c r="K73" s="40" t="str">
        <f t="shared" si="55"/>
        <v>CHINA</v>
      </c>
    </row>
    <row r="74">
      <c r="A74" s="97">
        <v>25.0</v>
      </c>
      <c r="B74" s="40" t="str">
        <f t="shared" si="53"/>
        <v>AUSTRALIA</v>
      </c>
      <c r="C74" s="99">
        <f t="shared" ref="C74:H74" si="74">INDIRECT(ADDRESS($A23,C$52,4, TRUE, $B$1))</f>
        <v>9999</v>
      </c>
      <c r="D74" s="99">
        <f t="shared" si="74"/>
        <v>516</v>
      </c>
      <c r="E74" s="99">
        <f t="shared" si="74"/>
        <v>9999</v>
      </c>
      <c r="F74" s="99">
        <f t="shared" si="74"/>
        <v>235</v>
      </c>
      <c r="G74" s="99">
        <f t="shared" si="74"/>
        <v>192</v>
      </c>
      <c r="H74" s="99">
        <f t="shared" si="74"/>
        <v>292</v>
      </c>
      <c r="J74" s="97">
        <v>25.0</v>
      </c>
      <c r="K74" s="40" t="str">
        <f t="shared" si="55"/>
        <v>AUSTRALIA</v>
      </c>
    </row>
    <row r="75">
      <c r="A75" s="97">
        <v>26.0</v>
      </c>
      <c r="B75" s="40" t="str">
        <f t="shared" si="53"/>
        <v>NUEVA_ZELANDA</v>
      </c>
      <c r="C75" s="99">
        <f t="shared" ref="C75:H75" si="75">INDIRECT(ADDRESS($A24,C$52,4, TRUE, $B$1))</f>
        <v>9999</v>
      </c>
      <c r="D75" s="99">
        <f t="shared" si="75"/>
        <v>720</v>
      </c>
      <c r="E75" s="99">
        <f t="shared" si="75"/>
        <v>9999</v>
      </c>
      <c r="F75" s="99">
        <f t="shared" si="75"/>
        <v>713</v>
      </c>
      <c r="G75" s="99">
        <f t="shared" si="75"/>
        <v>666</v>
      </c>
      <c r="H75" s="99">
        <f t="shared" si="75"/>
        <v>719</v>
      </c>
      <c r="J75" s="97">
        <v>26.0</v>
      </c>
      <c r="K75" s="40" t="str">
        <f t="shared" si="55"/>
        <v>NUEVA_ZELANDA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77</v>
      </c>
      <c r="C1" s="97">
        <v>3.0</v>
      </c>
      <c r="D1" s="97">
        <f t="shared" ref="D1:H1" si="1">C1+3</f>
        <v>6</v>
      </c>
      <c r="E1" s="97">
        <f t="shared" si="1"/>
        <v>9</v>
      </c>
      <c r="F1" s="97">
        <f t="shared" si="1"/>
        <v>12</v>
      </c>
      <c r="G1" s="97">
        <f t="shared" si="1"/>
        <v>15</v>
      </c>
      <c r="H1" s="97">
        <f t="shared" si="1"/>
        <v>18</v>
      </c>
    </row>
    <row r="2">
      <c r="A2" s="97"/>
      <c r="B2" s="98" t="s">
        <v>78</v>
      </c>
      <c r="C2" s="40" t="s">
        <v>41</v>
      </c>
      <c r="D2" s="40" t="s">
        <v>42</v>
      </c>
      <c r="E2" s="40" t="s">
        <v>79</v>
      </c>
      <c r="F2" s="40" t="s">
        <v>44</v>
      </c>
      <c r="G2" s="40" t="s">
        <v>45</v>
      </c>
      <c r="H2" s="40" t="s">
        <v>46</v>
      </c>
    </row>
    <row r="3">
      <c r="A3" s="97">
        <v>32.0</v>
      </c>
      <c r="B3" s="40" t="str">
        <f t="shared" ref="B3:B8" si="3">SUBSTITUTE(UPPER(INDIRECT(ADDRESS($A3,2,4, TRUE, $B$1))), " ", "_")</f>
        <v>SAN_PABLO</v>
      </c>
      <c r="C3" s="99">
        <f t="shared" ref="C3:H3" si="2">INDIRECT(ADDRESS($A3,C$1,4, TRUE, $B$1))</f>
        <v>0</v>
      </c>
      <c r="D3" s="99">
        <f t="shared" si="2"/>
        <v>580</v>
      </c>
      <c r="E3" s="99">
        <f t="shared" si="2"/>
        <v>714</v>
      </c>
      <c r="F3" s="99">
        <f t="shared" si="2"/>
        <v>901</v>
      </c>
      <c r="G3" s="99">
        <f t="shared" si="2"/>
        <v>783</v>
      </c>
      <c r="H3" s="99">
        <f t="shared" si="2"/>
        <v>844</v>
      </c>
    </row>
    <row r="4">
      <c r="A4" s="97">
        <f t="shared" ref="A4:A8" si="5">A3+1</f>
        <v>33</v>
      </c>
      <c r="B4" s="40" t="str">
        <f t="shared" si="3"/>
        <v>PANAMA</v>
      </c>
      <c r="C4" s="99">
        <f t="shared" ref="C4:H4" si="4">INDIRECT(ADDRESS($A4,C$1,4, TRUE, $B$1))</f>
        <v>441</v>
      </c>
      <c r="D4" s="99">
        <f t="shared" si="4"/>
        <v>0</v>
      </c>
      <c r="E4" s="99">
        <f t="shared" si="4"/>
        <v>170</v>
      </c>
      <c r="F4" s="99">
        <f t="shared" si="4"/>
        <v>464</v>
      </c>
      <c r="G4" s="99">
        <f t="shared" si="4"/>
        <v>587</v>
      </c>
      <c r="H4" s="99">
        <f t="shared" si="4"/>
        <v>676</v>
      </c>
    </row>
    <row r="5">
      <c r="A5" s="97">
        <f t="shared" si="5"/>
        <v>34</v>
      </c>
      <c r="B5" s="40" t="str">
        <f t="shared" si="3"/>
        <v>NUEVA_YORK</v>
      </c>
      <c r="C5" s="99">
        <f t="shared" ref="C5:H5" si="6">INDIRECT(ADDRESS($A5,C$1,4, TRUE, $B$1))</f>
        <v>388</v>
      </c>
      <c r="D5" s="99">
        <f t="shared" si="6"/>
        <v>133</v>
      </c>
      <c r="E5" s="99">
        <f t="shared" si="6"/>
        <v>0</v>
      </c>
      <c r="F5" s="99">
        <f t="shared" si="6"/>
        <v>311</v>
      </c>
      <c r="G5" s="99">
        <f t="shared" si="6"/>
        <v>475</v>
      </c>
      <c r="H5" s="99">
        <f t="shared" si="6"/>
        <v>570</v>
      </c>
    </row>
    <row r="6">
      <c r="A6" s="97">
        <f t="shared" si="5"/>
        <v>35</v>
      </c>
      <c r="B6" s="40" t="str">
        <f t="shared" si="3"/>
        <v>AMSTERDAM</v>
      </c>
      <c r="C6" s="99">
        <f t="shared" ref="C6:H6" si="7">INDIRECT(ADDRESS($A6,C$1,4, TRUE, $B$1))</f>
        <v>326</v>
      </c>
      <c r="D6" s="99">
        <f t="shared" si="7"/>
        <v>376</v>
      </c>
      <c r="E6" s="99">
        <f t="shared" si="7"/>
        <v>470</v>
      </c>
      <c r="F6" s="99">
        <f t="shared" si="7"/>
        <v>0</v>
      </c>
      <c r="G6" s="99">
        <f t="shared" si="7"/>
        <v>85</v>
      </c>
      <c r="H6" s="99">
        <f t="shared" si="7"/>
        <v>658</v>
      </c>
    </row>
    <row r="7">
      <c r="A7" s="97">
        <f t="shared" si="5"/>
        <v>36</v>
      </c>
      <c r="B7" s="40" t="str">
        <f t="shared" si="3"/>
        <v>ESTAMBUL</v>
      </c>
      <c r="C7" s="99">
        <f t="shared" ref="C7:H7" si="8">INDIRECT(ADDRESS($A7,C$1,4, TRUE, $B$1))</f>
        <v>348</v>
      </c>
      <c r="D7" s="99">
        <f t="shared" si="8"/>
        <v>435</v>
      </c>
      <c r="E7" s="99">
        <f t="shared" si="8"/>
        <v>319</v>
      </c>
      <c r="F7" s="99">
        <f t="shared" si="8"/>
        <v>87</v>
      </c>
      <c r="G7" s="99">
        <f t="shared" si="8"/>
        <v>0</v>
      </c>
      <c r="H7" s="99">
        <f t="shared" si="8"/>
        <v>1494</v>
      </c>
    </row>
    <row r="8">
      <c r="A8" s="97">
        <f t="shared" si="5"/>
        <v>37</v>
      </c>
      <c r="B8" s="40" t="str">
        <f t="shared" si="3"/>
        <v>TOKIO</v>
      </c>
      <c r="C8" s="99">
        <f t="shared" ref="C8:H8" si="9">INDIRECT(ADDRESS($A8,C$1,4, TRUE, $B$1))</f>
        <v>638</v>
      </c>
      <c r="D8" s="99">
        <f t="shared" si="9"/>
        <v>642</v>
      </c>
      <c r="E8" s="99">
        <f t="shared" si="9"/>
        <v>1325</v>
      </c>
      <c r="F8" s="99">
        <f t="shared" si="9"/>
        <v>458</v>
      </c>
      <c r="G8" s="99">
        <f t="shared" si="9"/>
        <v>531</v>
      </c>
      <c r="H8" s="99">
        <f t="shared" si="9"/>
        <v>0</v>
      </c>
    </row>
    <row r="11">
      <c r="A11" s="97"/>
      <c r="B11" s="97"/>
      <c r="C11" s="97">
        <v>4.0</v>
      </c>
      <c r="D11" s="97">
        <f t="shared" ref="D11:H11" si="10">C11+3</f>
        <v>7</v>
      </c>
      <c r="E11" s="97">
        <f t="shared" si="10"/>
        <v>10</v>
      </c>
      <c r="F11" s="97">
        <f t="shared" si="10"/>
        <v>13</v>
      </c>
      <c r="G11" s="97">
        <f t="shared" si="10"/>
        <v>16</v>
      </c>
      <c r="H11" s="97">
        <f t="shared" si="10"/>
        <v>19</v>
      </c>
    </row>
    <row r="12">
      <c r="A12" s="97"/>
      <c r="B12" s="98" t="s">
        <v>80</v>
      </c>
      <c r="C12" s="40" t="s">
        <v>41</v>
      </c>
      <c r="D12" s="40" t="s">
        <v>42</v>
      </c>
      <c r="E12" s="40" t="s">
        <v>79</v>
      </c>
      <c r="F12" s="40" t="s">
        <v>44</v>
      </c>
      <c r="G12" s="40" t="s">
        <v>45</v>
      </c>
      <c r="H12" s="40" t="s">
        <v>46</v>
      </c>
    </row>
    <row r="13">
      <c r="A13" s="97">
        <v>32.0</v>
      </c>
      <c r="B13" s="40" t="str">
        <f t="shared" ref="B13:B18" si="12">SUBSTITUTE(UPPER(INDIRECT(ADDRESS($A13,2,4, TRUE, $B$1))), " ", "_")</f>
        <v>SAN_PABLO</v>
      </c>
      <c r="C13" s="99">
        <f t="shared" ref="C13:H13" si="11">INDIRECT(ADDRESS($A3,C$11,4, TRUE, $B$1))</f>
        <v>0</v>
      </c>
      <c r="D13" s="99">
        <f t="shared" si="11"/>
        <v>9999</v>
      </c>
      <c r="E13" s="99">
        <f t="shared" si="11"/>
        <v>9999</v>
      </c>
      <c r="F13" s="99">
        <f t="shared" si="11"/>
        <v>9999</v>
      </c>
      <c r="G13" s="99">
        <f t="shared" si="11"/>
        <v>9999</v>
      </c>
      <c r="H13" s="99">
        <f t="shared" si="11"/>
        <v>9999</v>
      </c>
    </row>
    <row r="14">
      <c r="A14" s="97">
        <f t="shared" ref="A14:A18" si="14">A13+1</f>
        <v>33</v>
      </c>
      <c r="B14" s="40" t="str">
        <f t="shared" si="12"/>
        <v>PANAMA</v>
      </c>
      <c r="C14" s="99">
        <f t="shared" ref="C14:H14" si="13">INDIRECT(ADDRESS($A4,C$11,4, TRUE, $B$1))</f>
        <v>9999</v>
      </c>
      <c r="D14" s="99">
        <f t="shared" si="13"/>
        <v>0</v>
      </c>
      <c r="E14" s="99">
        <f t="shared" si="13"/>
        <v>253</v>
      </c>
      <c r="F14" s="99">
        <f t="shared" si="13"/>
        <v>9999</v>
      </c>
      <c r="G14" s="99">
        <f t="shared" si="13"/>
        <v>9999</v>
      </c>
      <c r="H14" s="99">
        <f t="shared" si="13"/>
        <v>9999</v>
      </c>
    </row>
    <row r="15">
      <c r="A15" s="97">
        <f t="shared" si="14"/>
        <v>34</v>
      </c>
      <c r="B15" s="40" t="str">
        <f t="shared" si="12"/>
        <v>NUEVA_YORK</v>
      </c>
      <c r="C15" s="99">
        <f t="shared" ref="C15:H15" si="15">INDIRECT(ADDRESS($A5,C$11,4, TRUE, $B$1))</f>
        <v>9999</v>
      </c>
      <c r="D15" s="99">
        <f t="shared" si="15"/>
        <v>9999</v>
      </c>
      <c r="E15" s="99">
        <f t="shared" si="15"/>
        <v>0</v>
      </c>
      <c r="F15" s="99">
        <f t="shared" si="15"/>
        <v>9999</v>
      </c>
      <c r="G15" s="99">
        <f t="shared" si="15"/>
        <v>9999</v>
      </c>
      <c r="H15" s="99">
        <f t="shared" si="15"/>
        <v>9999</v>
      </c>
    </row>
    <row r="16">
      <c r="A16" s="97">
        <f t="shared" si="14"/>
        <v>35</v>
      </c>
      <c r="B16" s="40" t="str">
        <f t="shared" si="12"/>
        <v>AMSTERDAM</v>
      </c>
      <c r="C16" s="99">
        <f t="shared" ref="C16:H16" si="16">INDIRECT(ADDRESS($A6,C$11,4, TRUE, $B$1))</f>
        <v>9999</v>
      </c>
      <c r="D16" s="99">
        <f t="shared" si="16"/>
        <v>9999</v>
      </c>
      <c r="E16" s="99">
        <f t="shared" si="16"/>
        <v>9999</v>
      </c>
      <c r="F16" s="99">
        <f t="shared" si="16"/>
        <v>0</v>
      </c>
      <c r="G16" s="99">
        <f t="shared" si="16"/>
        <v>9999</v>
      </c>
      <c r="H16" s="99">
        <f t="shared" si="16"/>
        <v>9999</v>
      </c>
    </row>
    <row r="17">
      <c r="A17" s="97">
        <f t="shared" si="14"/>
        <v>36</v>
      </c>
      <c r="B17" s="40" t="str">
        <f t="shared" si="12"/>
        <v>ESTAMBUL</v>
      </c>
      <c r="C17" s="99">
        <f t="shared" ref="C17:H17" si="17">INDIRECT(ADDRESS($A7,C$11,4, TRUE, $B$1))</f>
        <v>9999</v>
      </c>
      <c r="D17" s="99">
        <f t="shared" si="17"/>
        <v>9999</v>
      </c>
      <c r="E17" s="99">
        <f t="shared" si="17"/>
        <v>9999</v>
      </c>
      <c r="F17" s="99">
        <f t="shared" si="17"/>
        <v>9999</v>
      </c>
      <c r="G17" s="99">
        <f t="shared" si="17"/>
        <v>0</v>
      </c>
      <c r="H17" s="99">
        <f t="shared" si="17"/>
        <v>9999</v>
      </c>
    </row>
    <row r="18">
      <c r="A18" s="97">
        <f t="shared" si="14"/>
        <v>37</v>
      </c>
      <c r="B18" s="40" t="str">
        <f t="shared" si="12"/>
        <v>TOKIO</v>
      </c>
      <c r="C18" s="99">
        <f t="shared" ref="C18:H18" si="18">INDIRECT(ADDRESS($A8,C$11,4, TRUE, $B$1))</f>
        <v>9999</v>
      </c>
      <c r="D18" s="99">
        <f t="shared" si="18"/>
        <v>9999</v>
      </c>
      <c r="E18" s="99">
        <f t="shared" si="18"/>
        <v>9999</v>
      </c>
      <c r="F18" s="99">
        <f t="shared" si="18"/>
        <v>9999</v>
      </c>
      <c r="G18" s="99">
        <f t="shared" si="18"/>
        <v>9999</v>
      </c>
      <c r="H18" s="99">
        <f t="shared" si="18"/>
        <v>0</v>
      </c>
    </row>
    <row r="21">
      <c r="A21" s="97"/>
      <c r="B21" s="97"/>
      <c r="C21" s="97">
        <v>5.0</v>
      </c>
      <c r="D21" s="97">
        <f t="shared" ref="D21:H21" si="19">C21+3</f>
        <v>8</v>
      </c>
      <c r="E21" s="97">
        <f t="shared" si="19"/>
        <v>11</v>
      </c>
      <c r="F21" s="97">
        <f t="shared" si="19"/>
        <v>14</v>
      </c>
      <c r="G21" s="97">
        <f t="shared" si="19"/>
        <v>17</v>
      </c>
      <c r="H21" s="97">
        <f t="shared" si="19"/>
        <v>20</v>
      </c>
    </row>
    <row r="22">
      <c r="A22" s="97"/>
      <c r="B22" s="98" t="s">
        <v>81</v>
      </c>
      <c r="C22" s="40" t="s">
        <v>41</v>
      </c>
      <c r="D22" s="40" t="s">
        <v>42</v>
      </c>
      <c r="E22" s="40" t="s">
        <v>79</v>
      </c>
      <c r="F22" s="40" t="s">
        <v>44</v>
      </c>
      <c r="G22" s="40" t="s">
        <v>45</v>
      </c>
      <c r="H22" s="40" t="s">
        <v>46</v>
      </c>
    </row>
    <row r="23">
      <c r="A23" s="97">
        <v>32.0</v>
      </c>
      <c r="B23" s="40" t="str">
        <f t="shared" ref="B23:B28" si="21">SUBSTITUTE(UPPER(INDIRECT(ADDRESS($A23,2,4, TRUE, $B$1))), " ", "_")</f>
        <v>SAN_PABLO</v>
      </c>
      <c r="C23" s="99">
        <f t="shared" ref="C23:H23" si="20">INDIRECT(ADDRESS($A3,C$21,4, TRUE, $B$1))</f>
        <v>0</v>
      </c>
      <c r="D23" s="99">
        <f t="shared" si="20"/>
        <v>307</v>
      </c>
      <c r="E23" s="99">
        <f t="shared" si="20"/>
        <v>386</v>
      </c>
      <c r="F23" s="99">
        <f t="shared" si="20"/>
        <v>478</v>
      </c>
      <c r="G23" s="99">
        <f t="shared" si="20"/>
        <v>423</v>
      </c>
      <c r="H23" s="99">
        <f t="shared" si="20"/>
        <v>329</v>
      </c>
    </row>
    <row r="24">
      <c r="A24" s="97">
        <f t="shared" ref="A24:A28" si="23">A23+1</f>
        <v>33</v>
      </c>
      <c r="B24" s="40" t="str">
        <f t="shared" si="21"/>
        <v>PANAMA</v>
      </c>
      <c r="C24" s="99">
        <f t="shared" ref="C24:H24" si="22">INDIRECT(ADDRESS($A4,C$21,4, TRUE, $B$1))</f>
        <v>141</v>
      </c>
      <c r="D24" s="99">
        <f t="shared" si="22"/>
        <v>0</v>
      </c>
      <c r="E24" s="99">
        <f t="shared" si="22"/>
        <v>87</v>
      </c>
      <c r="F24" s="99">
        <f t="shared" si="22"/>
        <v>288</v>
      </c>
      <c r="G24" s="99">
        <f t="shared" si="22"/>
        <v>329</v>
      </c>
      <c r="H24" s="99">
        <f t="shared" si="22"/>
        <v>392</v>
      </c>
    </row>
    <row r="25">
      <c r="A25" s="97">
        <f t="shared" si="23"/>
        <v>34</v>
      </c>
      <c r="B25" s="40" t="str">
        <f t="shared" si="21"/>
        <v>NUEVA_YORK</v>
      </c>
      <c r="C25" s="99">
        <f t="shared" ref="C25:H25" si="24">INDIRECT(ADDRESS($A5,C$21,4, TRUE, $B$1))</f>
        <v>248</v>
      </c>
      <c r="D25" s="99">
        <f t="shared" si="24"/>
        <v>52</v>
      </c>
      <c r="E25" s="99">
        <f t="shared" si="24"/>
        <v>0</v>
      </c>
      <c r="F25" s="99">
        <f t="shared" si="24"/>
        <v>171</v>
      </c>
      <c r="G25" s="99">
        <f t="shared" si="24"/>
        <v>190</v>
      </c>
      <c r="H25" s="99">
        <f t="shared" si="24"/>
        <v>177</v>
      </c>
    </row>
    <row r="26">
      <c r="A26" s="97">
        <f t="shared" si="23"/>
        <v>35</v>
      </c>
      <c r="B26" s="40" t="str">
        <f t="shared" si="21"/>
        <v>AMSTERDAM</v>
      </c>
      <c r="C26" s="99">
        <f t="shared" ref="C26:H26" si="25">INDIRECT(ADDRESS($A6,C$21,4, TRUE, $B$1))</f>
        <v>114</v>
      </c>
      <c r="D26" s="99">
        <f t="shared" si="25"/>
        <v>263</v>
      </c>
      <c r="E26" s="99">
        <f t="shared" si="25"/>
        <v>141</v>
      </c>
      <c r="F26" s="99">
        <f t="shared" si="25"/>
        <v>0</v>
      </c>
      <c r="G26" s="99">
        <f t="shared" si="25"/>
        <v>56</v>
      </c>
      <c r="H26" s="99">
        <f t="shared" si="25"/>
        <v>362</v>
      </c>
    </row>
    <row r="27">
      <c r="A27" s="97">
        <f t="shared" si="23"/>
        <v>36</v>
      </c>
      <c r="B27" s="40" t="str">
        <f t="shared" si="21"/>
        <v>ESTAMBUL</v>
      </c>
      <c r="C27" s="99">
        <f t="shared" ref="C27:H27" si="26">INDIRECT(ADDRESS($A7,C$21,4, TRUE, $B$1))</f>
        <v>212</v>
      </c>
      <c r="D27" s="99">
        <f t="shared" si="26"/>
        <v>161</v>
      </c>
      <c r="E27" s="99">
        <f t="shared" si="26"/>
        <v>115</v>
      </c>
      <c r="F27" s="99">
        <f t="shared" si="26"/>
        <v>58</v>
      </c>
      <c r="G27" s="99">
        <f t="shared" si="26"/>
        <v>0</v>
      </c>
      <c r="H27" s="99">
        <f t="shared" si="26"/>
        <v>463</v>
      </c>
    </row>
    <row r="28">
      <c r="A28" s="97">
        <f t="shared" si="23"/>
        <v>37</v>
      </c>
      <c r="B28" s="40" t="str">
        <f t="shared" si="21"/>
        <v>TOKIO</v>
      </c>
      <c r="C28" s="99">
        <f t="shared" ref="C28:H28" si="27">INDIRECT(ADDRESS($A8,C$21,4, TRUE, $B$1))</f>
        <v>255</v>
      </c>
      <c r="D28" s="99">
        <f t="shared" si="27"/>
        <v>218</v>
      </c>
      <c r="E28" s="99">
        <f t="shared" si="27"/>
        <v>769</v>
      </c>
      <c r="F28" s="99">
        <f t="shared" si="27"/>
        <v>174</v>
      </c>
      <c r="G28" s="99">
        <f t="shared" si="27"/>
        <v>175</v>
      </c>
      <c r="H28" s="99">
        <f t="shared" si="27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77</v>
      </c>
      <c r="C1" s="97">
        <v>21.0</v>
      </c>
      <c r="D1" s="97">
        <f t="shared" ref="D1:E1" si="1">C1+3</f>
        <v>24</v>
      </c>
      <c r="E1" s="97">
        <f t="shared" si="1"/>
        <v>27</v>
      </c>
    </row>
    <row r="2">
      <c r="B2" s="98" t="s">
        <v>78</v>
      </c>
      <c r="C2" s="40" t="s">
        <v>82</v>
      </c>
      <c r="D2" s="53" t="s">
        <v>83</v>
      </c>
      <c r="E2" s="53" t="s">
        <v>84</v>
      </c>
    </row>
    <row r="3">
      <c r="A3" s="97">
        <v>32.0</v>
      </c>
      <c r="B3" s="40" t="str">
        <f t="shared" ref="B3:B8" si="3">SUBSTITUTE(UPPER(INDIRECT(ADDRESS($A3,2,4, TRUE, $B$1))), " ", "_")</f>
        <v>SAN_PABLO</v>
      </c>
      <c r="C3" s="99">
        <f t="shared" ref="C3:E3" si="2">INDIRECT(ADDRESS($A3,C$1,4, TRUE, $B$1))</f>
        <v>779</v>
      </c>
      <c r="D3" s="99">
        <f t="shared" si="2"/>
        <v>896</v>
      </c>
      <c r="E3" s="99">
        <f t="shared" si="2"/>
        <v>894</v>
      </c>
    </row>
    <row r="4">
      <c r="A4" s="97">
        <f t="shared" ref="A4:A8" si="5">A3+1</f>
        <v>33</v>
      </c>
      <c r="B4" s="40" t="str">
        <f t="shared" si="3"/>
        <v>PANAMA</v>
      </c>
      <c r="C4" s="99">
        <f t="shared" ref="C4:E4" si="4">INDIRECT(ADDRESS($A4,C$1,4, TRUE, $B$1))</f>
        <v>452</v>
      </c>
      <c r="D4" s="99">
        <f t="shared" si="4"/>
        <v>464</v>
      </c>
      <c r="E4" s="99">
        <f t="shared" si="4"/>
        <v>470</v>
      </c>
    </row>
    <row r="5">
      <c r="A5" s="97">
        <f t="shared" si="5"/>
        <v>34</v>
      </c>
      <c r="B5" s="40" t="str">
        <f t="shared" si="3"/>
        <v>NUEVA_YORK</v>
      </c>
      <c r="C5" s="99">
        <f t="shared" ref="C5:E5" si="6">INDIRECT(ADDRESS($A5,C$1,4, TRUE, $B$1))</f>
        <v>407</v>
      </c>
      <c r="D5" s="99">
        <f t="shared" si="6"/>
        <v>390</v>
      </c>
      <c r="E5" s="99">
        <f t="shared" si="6"/>
        <v>390</v>
      </c>
    </row>
    <row r="6">
      <c r="A6" s="97">
        <f t="shared" si="5"/>
        <v>35</v>
      </c>
      <c r="B6" s="40" t="str">
        <f t="shared" si="3"/>
        <v>AMSTERDAM</v>
      </c>
      <c r="C6" s="99">
        <f t="shared" ref="C6:E6" si="7">INDIRECT(ADDRESS($A6,C$1,4, TRUE, $B$1))</f>
        <v>34</v>
      </c>
      <c r="D6" s="99">
        <f t="shared" si="7"/>
        <v>33</v>
      </c>
      <c r="E6" s="99">
        <f t="shared" si="7"/>
        <v>29</v>
      </c>
    </row>
    <row r="7">
      <c r="A7" s="97">
        <f t="shared" si="5"/>
        <v>36</v>
      </c>
      <c r="B7" s="40" t="str">
        <f t="shared" si="3"/>
        <v>ESTAMBUL</v>
      </c>
      <c r="C7" s="99">
        <f t="shared" ref="C7:E7" si="8">INDIRECT(ADDRESS($A7,C$1,4, TRUE, $B$1))</f>
        <v>136</v>
      </c>
      <c r="D7" s="99">
        <f t="shared" si="8"/>
        <v>56</v>
      </c>
      <c r="E7" s="99">
        <f t="shared" si="8"/>
        <v>89</v>
      </c>
    </row>
    <row r="8">
      <c r="A8" s="97">
        <f t="shared" si="5"/>
        <v>37</v>
      </c>
      <c r="B8" s="40" t="str">
        <f t="shared" si="3"/>
        <v>TOKIO</v>
      </c>
      <c r="C8" s="99">
        <f t="shared" ref="C8:E8" si="9">INDIRECT(ADDRESS($A8,C$1,4, TRUE, $B$1))</f>
        <v>506</v>
      </c>
      <c r="D8" s="99">
        <f t="shared" si="9"/>
        <v>504</v>
      </c>
      <c r="E8" s="99">
        <f t="shared" si="9"/>
        <v>523</v>
      </c>
    </row>
    <row r="11">
      <c r="A11" s="97"/>
      <c r="B11" s="97"/>
      <c r="C11" s="97">
        <v>22.0</v>
      </c>
      <c r="D11" s="97">
        <f t="shared" ref="D11:E11" si="10">C11+3</f>
        <v>25</v>
      </c>
      <c r="E11" s="97">
        <f t="shared" si="10"/>
        <v>28</v>
      </c>
    </row>
    <row r="12">
      <c r="A12" s="97">
        <v>31.0</v>
      </c>
      <c r="B12" s="98" t="s">
        <v>80</v>
      </c>
      <c r="C12" s="40" t="s">
        <v>82</v>
      </c>
      <c r="D12" s="40" t="s">
        <v>83</v>
      </c>
      <c r="E12" s="40" t="s">
        <v>84</v>
      </c>
    </row>
    <row r="13">
      <c r="A13" s="97">
        <v>32.0</v>
      </c>
      <c r="B13" s="40" t="str">
        <f t="shared" ref="B13:B18" si="12">SUBSTITUTE(UPPER(INDIRECT(ADDRESS($A13,2,4, TRUE, $B$1))), " ", "_")</f>
        <v>SAN_PABLO</v>
      </c>
      <c r="C13" s="99">
        <f t="shared" ref="C13:E13" si="11">INDIRECT(ADDRESS($A13,C$11,4, TRUE, $B$1))</f>
        <v>9999</v>
      </c>
      <c r="D13" s="99">
        <f t="shared" si="11"/>
        <v>9999</v>
      </c>
      <c r="E13" s="99">
        <f t="shared" si="11"/>
        <v>9999</v>
      </c>
    </row>
    <row r="14">
      <c r="A14" s="97">
        <f t="shared" ref="A14:A18" si="14">A13+1</f>
        <v>33</v>
      </c>
      <c r="B14" s="40" t="str">
        <f t="shared" si="12"/>
        <v>PANAMA</v>
      </c>
      <c r="C14" s="99">
        <f t="shared" ref="C14:E14" si="13">INDIRECT(ADDRESS($A14,C$11,4, TRUE, $B$1))</f>
        <v>9999</v>
      </c>
      <c r="D14" s="99">
        <f t="shared" si="13"/>
        <v>9999</v>
      </c>
      <c r="E14" s="99">
        <f t="shared" si="13"/>
        <v>9999</v>
      </c>
    </row>
    <row r="15">
      <c r="A15" s="97">
        <f t="shared" si="14"/>
        <v>34</v>
      </c>
      <c r="B15" s="40" t="str">
        <f t="shared" si="12"/>
        <v>NUEVA_YORK</v>
      </c>
      <c r="C15" s="99">
        <f t="shared" ref="C15:E15" si="15">INDIRECT(ADDRESS($A15,C$11,4, TRUE, $B$1))</f>
        <v>9999</v>
      </c>
      <c r="D15" s="99">
        <f t="shared" si="15"/>
        <v>9999</v>
      </c>
      <c r="E15" s="99">
        <f t="shared" si="15"/>
        <v>9999</v>
      </c>
    </row>
    <row r="16">
      <c r="A16" s="97">
        <f t="shared" si="14"/>
        <v>35</v>
      </c>
      <c r="B16" s="40" t="str">
        <f t="shared" si="12"/>
        <v>AMSTERDAM</v>
      </c>
      <c r="C16" s="99">
        <f t="shared" ref="C16:E16" si="16">INDIRECT(ADDRESS($A16,C$11,4, TRUE, $B$1))</f>
        <v>55</v>
      </c>
      <c r="D16" s="99">
        <f t="shared" si="16"/>
        <v>50</v>
      </c>
      <c r="E16" s="99">
        <f t="shared" si="16"/>
        <v>43</v>
      </c>
    </row>
    <row r="17">
      <c r="A17" s="97">
        <f t="shared" si="14"/>
        <v>36</v>
      </c>
      <c r="B17" s="40" t="str">
        <f t="shared" si="12"/>
        <v>ESTAMBUL</v>
      </c>
      <c r="C17" s="99">
        <f t="shared" ref="C17:E17" si="17">INDIRECT(ADDRESS($A17,C$11,4, TRUE, $B$1))</f>
        <v>9999</v>
      </c>
      <c r="D17" s="99">
        <f t="shared" si="17"/>
        <v>9999</v>
      </c>
      <c r="E17" s="99">
        <f t="shared" si="17"/>
        <v>136</v>
      </c>
    </row>
    <row r="18">
      <c r="A18" s="97">
        <f t="shared" si="14"/>
        <v>37</v>
      </c>
      <c r="B18" s="40" t="str">
        <f t="shared" si="12"/>
        <v>TOKIO</v>
      </c>
      <c r="C18" s="99">
        <f t="shared" ref="C18:E18" si="18">INDIRECT(ADDRESS($A18,C$11,4, TRUE, $B$1))</f>
        <v>9999</v>
      </c>
      <c r="D18" s="99">
        <f t="shared" si="18"/>
        <v>9999</v>
      </c>
      <c r="E18" s="99">
        <f t="shared" si="18"/>
        <v>9999</v>
      </c>
    </row>
    <row r="21">
      <c r="A21" s="97"/>
      <c r="B21" s="97"/>
      <c r="C21" s="97">
        <v>23.0</v>
      </c>
      <c r="D21" s="97">
        <f t="shared" ref="D21:E21" si="19">C21+3</f>
        <v>26</v>
      </c>
      <c r="E21" s="97">
        <f t="shared" si="19"/>
        <v>29</v>
      </c>
    </row>
    <row r="22">
      <c r="A22" s="97">
        <v>31.0</v>
      </c>
      <c r="B22" s="98" t="s">
        <v>81</v>
      </c>
      <c r="C22" s="40" t="s">
        <v>82</v>
      </c>
      <c r="D22" s="40" t="s">
        <v>83</v>
      </c>
      <c r="E22" s="40" t="s">
        <v>84</v>
      </c>
    </row>
    <row r="23">
      <c r="A23" s="97">
        <v>32.0</v>
      </c>
      <c r="B23" s="40" t="str">
        <f t="shared" ref="B23:B28" si="21">SUBSTITUTE(UPPER(INDIRECT(ADDRESS($A23,2,4, TRUE, $B$1))), " ", "_")</f>
        <v>SAN_PABLO</v>
      </c>
      <c r="C23" s="99">
        <f t="shared" ref="C23:E23" si="20">INDIRECT(ADDRESS($A23,C$21,4, TRUE, $B$1))</f>
        <v>9999</v>
      </c>
      <c r="D23" s="99">
        <f t="shared" si="20"/>
        <v>9999</v>
      </c>
      <c r="E23" s="99">
        <f t="shared" si="20"/>
        <v>572</v>
      </c>
    </row>
    <row r="24">
      <c r="A24" s="97">
        <f t="shared" ref="A24:A28" si="23">A23+1</f>
        <v>33</v>
      </c>
      <c r="B24" s="40" t="str">
        <f t="shared" si="21"/>
        <v>PANAMA</v>
      </c>
      <c r="C24" s="99">
        <f t="shared" ref="C24:E24" si="22">INDIRECT(ADDRESS($A24,C$21,4, TRUE, $B$1))</f>
        <v>9999</v>
      </c>
      <c r="D24" s="99">
        <f t="shared" si="22"/>
        <v>9999</v>
      </c>
      <c r="E24" s="99">
        <f t="shared" si="22"/>
        <v>221</v>
      </c>
    </row>
    <row r="25">
      <c r="A25" s="97">
        <f t="shared" si="23"/>
        <v>34</v>
      </c>
      <c r="B25" s="40" t="str">
        <f t="shared" si="21"/>
        <v>NUEVA_YORK</v>
      </c>
      <c r="C25" s="99">
        <f t="shared" ref="C25:E25" si="24">INDIRECT(ADDRESS($A25,C$21,4, TRUE, $B$1))</f>
        <v>9999</v>
      </c>
      <c r="D25" s="99">
        <f t="shared" si="24"/>
        <v>9999</v>
      </c>
      <c r="E25" s="99">
        <f t="shared" si="24"/>
        <v>254</v>
      </c>
    </row>
    <row r="26">
      <c r="A26" s="97">
        <f t="shared" si="23"/>
        <v>35</v>
      </c>
      <c r="B26" s="40" t="str">
        <f t="shared" si="21"/>
        <v>AMSTERDAM</v>
      </c>
      <c r="C26" s="99">
        <f t="shared" ref="C26:E26" si="25">INDIRECT(ADDRESS($A26,C$21,4, TRUE, $B$1))</f>
        <v>9999</v>
      </c>
      <c r="D26" s="99">
        <f t="shared" si="25"/>
        <v>9999</v>
      </c>
      <c r="E26" s="99">
        <f t="shared" si="25"/>
        <v>17</v>
      </c>
    </row>
    <row r="27">
      <c r="A27" s="97">
        <f t="shared" si="23"/>
        <v>36</v>
      </c>
      <c r="B27" s="40" t="str">
        <f t="shared" si="21"/>
        <v>ESTAMBUL</v>
      </c>
      <c r="C27" s="99">
        <f t="shared" ref="C27:E27" si="26">INDIRECT(ADDRESS($A27,C$21,4, TRUE, $B$1))</f>
        <v>9999</v>
      </c>
      <c r="D27" s="99">
        <f t="shared" si="26"/>
        <v>9999</v>
      </c>
      <c r="E27" s="99">
        <f t="shared" si="26"/>
        <v>44</v>
      </c>
    </row>
    <row r="28">
      <c r="A28" s="97">
        <f t="shared" si="23"/>
        <v>37</v>
      </c>
      <c r="B28" s="40" t="str">
        <f t="shared" si="21"/>
        <v>TOKIO</v>
      </c>
      <c r="C28" s="99">
        <f t="shared" ref="C28:E28" si="27">INDIRECT(ADDRESS($A28,C$21,4, TRUE, $B$1))</f>
        <v>9999</v>
      </c>
      <c r="D28" s="99">
        <f t="shared" si="27"/>
        <v>9999</v>
      </c>
      <c r="E28" s="99">
        <f t="shared" si="27"/>
        <v>282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7.71"/>
  </cols>
  <sheetData>
    <row r="1">
      <c r="A1" s="97"/>
      <c r="B1" s="97" t="s">
        <v>85</v>
      </c>
      <c r="C1" s="97">
        <v>3.0</v>
      </c>
      <c r="D1" s="97">
        <f t="shared" ref="D1:E1" si="1">C1+1</f>
        <v>4</v>
      </c>
      <c r="E1" s="97">
        <f t="shared" si="1"/>
        <v>5</v>
      </c>
    </row>
    <row r="2">
      <c r="A2" s="97">
        <v>13.0</v>
      </c>
      <c r="B2" s="98"/>
      <c r="C2" s="97" t="str">
        <f t="shared" ref="C2:E2" si="2">SUBSTITUTE(UPPER(INDIRECT(ADDRESS($A2,C$1,4, TRUE, $B$1))), " ", "_")</f>
        <v>AIRE</v>
      </c>
      <c r="D2" s="97" t="str">
        <f t="shared" si="2"/>
        <v>TIERRA</v>
      </c>
      <c r="E2" s="97" t="str">
        <f t="shared" si="2"/>
        <v>MAR</v>
      </c>
    </row>
    <row r="3">
      <c r="A3" s="97">
        <v>14.0</v>
      </c>
      <c r="B3" s="40" t="str">
        <f t="shared" ref="B3:B5" si="4">SUBSTITUTE(UPPER(INDIRECT(ADDRESS($A3,2,4, TRUE, $B$1))), " ", "_")</f>
        <v>VARSOVIA</v>
      </c>
      <c r="C3" s="40">
        <f t="shared" ref="C3:E3" si="3">INDIRECT(ADDRESS($A3,C$1,4, TRUE, $B$1))</f>
        <v>3300</v>
      </c>
      <c r="D3" s="40">
        <f t="shared" si="3"/>
        <v>3500</v>
      </c>
      <c r="E3" s="40">
        <f t="shared" si="3"/>
        <v>0</v>
      </c>
    </row>
    <row r="4">
      <c r="A4" s="97">
        <f t="shared" ref="A4:A5" si="6">A3+1</f>
        <v>15</v>
      </c>
      <c r="B4" s="40" t="str">
        <f t="shared" si="4"/>
        <v>BRATISLAVA</v>
      </c>
      <c r="C4" s="40">
        <f t="shared" ref="C4:E4" si="5">INDIRECT(ADDRESS($A4,C$1,4, TRUE, $B$1))</f>
        <v>1900</v>
      </c>
      <c r="D4" s="40">
        <f t="shared" si="5"/>
        <v>2100</v>
      </c>
      <c r="E4" s="40">
        <f t="shared" si="5"/>
        <v>0</v>
      </c>
    </row>
    <row r="5">
      <c r="A5" s="97">
        <f t="shared" si="6"/>
        <v>16</v>
      </c>
      <c r="B5" s="40" t="str">
        <f t="shared" si="4"/>
        <v>BUCAREST</v>
      </c>
      <c r="C5" s="40">
        <f t="shared" ref="C5:E5" si="7">INDIRECT(ADDRESS($A5,C$1,4, TRUE, $B$1))</f>
        <v>2700</v>
      </c>
      <c r="D5" s="40">
        <f t="shared" si="7"/>
        <v>2700</v>
      </c>
      <c r="E5" s="40">
        <f t="shared" si="7"/>
        <v>0</v>
      </c>
    </row>
    <row r="12">
      <c r="B12" s="98"/>
    </row>
    <row r="22">
      <c r="B22" s="9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2022-04-24T21:07:48Z</dcterms:created>
  <dc:creator>Emilio Germán Marín</dc:creator>
</cp:coreProperties>
</file>