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MARIA\Downloads\"/>
    </mc:Choice>
  </mc:AlternateContent>
  <xr:revisionPtr revIDLastSave="0" documentId="8_{4E5946F8-93BF-4661-9041-227C392F35F9}" xr6:coauthVersionLast="47" xr6:coauthVersionMax="47" xr10:uidLastSave="{00000000-0000-0000-0000-000000000000}"/>
  <bookViews>
    <workbookView xWindow="-110" yWindow="-110" windowWidth="19420" windowHeight="10300" xr2:uid="{E9C5DFF6-C6D2-40B3-B770-9D7235733190}"/>
  </bookViews>
  <sheets>
    <sheet name="Hoja1" sheetId="1" r:id="rId1"/>
  </sheets>
  <definedNames>
    <definedName name="_xlchart.v1.0" hidden="1">Hoja1!$H$2:$H$11</definedName>
    <definedName name="_xlchart.v1.1" hidden="1">Hoja1!$H$2:$H$11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2" i="1"/>
  <c r="H2" i="1" s="1"/>
  <c r="L8" i="1" a="1"/>
  <c r="L8" i="1" s="1"/>
  <c r="L2" i="1" a="1"/>
  <c r="L2" i="1" s="1"/>
  <c r="L14" i="1" s="1" a="1"/>
  <c r="L14" i="1" l="1"/>
  <c r="M21" i="1" s="1" a="1"/>
  <c r="M21" i="1" s="1"/>
  <c r="M20" i="1" a="1"/>
  <c r="M20" i="1" s="1"/>
  <c r="M23" i="1" a="1"/>
  <c r="M23" i="1" s="1"/>
  <c r="M22" i="1" a="1"/>
  <c r="M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<sst xmlns="http://schemas.openxmlformats.org/spreadsheetml/2006/main" count="19" uniqueCount="19">
  <si>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Precio</t>
  </si>
  <si>
    <t>Intercepto</t>
  </si>
  <si>
    <t>V Explicativas</t>
  </si>
  <si>
    <t>V Dependiente</t>
  </si>
  <si>
    <t>Número de observación</t>
  </si>
  <si>
    <t>Calculamos Xt * X</t>
  </si>
  <si>
    <t xml:space="preserve">Calculamos Y * Xt </t>
  </si>
  <si>
    <t>Calculamos (Xt * X)^{-1}</t>
  </si>
  <si>
    <t>B Estimado</t>
  </si>
  <si>
    <t>B_0</t>
  </si>
  <si>
    <t>B_1</t>
  </si>
  <si>
    <t>B_2</t>
  </si>
  <si>
    <t>B_3</t>
  </si>
  <si>
    <t>Cantidad de baños B1</t>
  </si>
  <si>
    <t>Cantidad de habitaciones B2</t>
  </si>
  <si>
    <t>Metros cuadrados de terreno B3</t>
  </si>
  <si>
    <t>Y estimado</t>
  </si>
  <si>
    <t>Error estimado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</si>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</sst>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4" borderId="0" xfId="0" applyFont="1" applyFill="1" applyAlignment="1">
      <alignment horizontal="center"/>
    </xf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s-MX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Histograma</a:t>
          </a:r>
        </a:p>
      </cx:txPr>
    </cx:title>
    <cx:plotArea>
      <cx:plotAreaRegion>
        <cx:series layoutId="clusteredColumn" uniqueId="{6B740167-9B49-4935-94B1-16F00A9F033A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MX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s-MX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  <cx:spPr>
    <a:solidFill>
      <a:schemeClr val="bg2">
        <a:lumMod val="90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574675</xdr:colOff>
      <xdr:row>14</xdr:row>
      <xdr:rowOff>6350</xdr:rowOff>
    </xdr:from>
    <xdr:to>
      <xdr:col>10</xdr:col>
      <xdr:colOff>574675</xdr:colOff>
      <xdr:row>28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7213930-57A7-B26E-DE4D-891E9F9ABA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22675" y="2584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67C9-F43C-4DDC-A69F-90246B8B6CF5}">
  <dimension ref="A1:O23"/>
  <sheetViews>
    <sheetView tabSelected="1" workbookViewId="0">
      <selection activeCell="D21" sqref="D21"/>
    </sheetView>
  </sheetViews>
  <sheetFormatPr baseColWidth="10" defaultRowHeight="15.5" x14ac:dyDescent="0.35"/>
  <cols>
    <col min="1" max="1" width="11" style="1" bestFit="1" customWidth="1"/>
    <col min="2" max="2" width="11.1796875" style="1" bestFit="1" customWidth="1"/>
    <col min="3" max="8" width="11" style="1" bestFit="1" customWidth="1"/>
    <col min="9" max="9" width="11.1796875" style="1" bestFit="1" customWidth="1"/>
    <col min="10" max="11" width="10.90625" style="1"/>
    <col min="12" max="15" width="11" style="1" bestFit="1" customWidth="1"/>
    <col min="16" max="16384" width="10.90625" style="1"/>
  </cols>
  <sheetData>
    <row r="1" spans="1:15" x14ac:dyDescent="0.35">
      <c r="A1" s="1" t="s">
        <v>4</v>
      </c>
      <c r="B1" s="2" t="s">
        <v>0</v>
      </c>
      <c r="C1" s="3" t="s">
        <v>13</v>
      </c>
      <c r="D1" s="3" t="s">
        <v>14</v>
      </c>
      <c r="E1" s="3" t="s">
        <v>15</v>
      </c>
      <c r="F1" s="1" t="s">
        <v>1</v>
      </c>
      <c r="G1" s="4" t="s">
        <v>16</v>
      </c>
      <c r="H1" s="3" t="s">
        <v>17</v>
      </c>
      <c r="I1" s="4" t="s">
        <v>18</v>
      </c>
      <c r="L1" s="5" t="s">
        <v>5</v>
      </c>
      <c r="M1" s="5"/>
      <c r="N1" s="5"/>
      <c r="O1" s="5"/>
    </row>
    <row r="2" spans="1:15" x14ac:dyDescent="0.35">
      <c r="A2" s="1">
        <v>1</v>
      </c>
      <c r="B2" s="6">
        <v>555000</v>
      </c>
      <c r="C2" s="1">
        <v>1</v>
      </c>
      <c r="D2" s="1">
        <v>2</v>
      </c>
      <c r="E2" s="1">
        <v>60</v>
      </c>
      <c r="F2" s="1">
        <v>1</v>
      </c>
      <c r="G2" s="1">
        <f>M20+($M$21*C2) + ($M$22*D2) + ($M$23*E2)</f>
        <v>663668.95352208358</v>
      </c>
      <c r="H2" s="6">
        <f>B2-G2</f>
        <v>-108668.95352208358</v>
      </c>
      <c r="I2" s="6">
        <f>G2+H2</f>
        <v>555000</v>
      </c>
      <c r="L2" s="1" cm="1">
        <f t="array" ref="L2:O5">MMULT(TRANSPOSE(C2:F11 ), C2:F11)</f>
        <v>24</v>
      </c>
      <c r="M2" s="1">
        <v>35</v>
      </c>
      <c r="N2" s="1">
        <v>1102</v>
      </c>
      <c r="O2" s="1">
        <v>14</v>
      </c>
    </row>
    <row r="3" spans="1:15" x14ac:dyDescent="0.35">
      <c r="A3" s="1">
        <v>2</v>
      </c>
      <c r="B3" s="6">
        <v>750000</v>
      </c>
      <c r="C3" s="1">
        <v>1</v>
      </c>
      <c r="D3" s="1">
        <v>2</v>
      </c>
      <c r="E3" s="1">
        <v>70</v>
      </c>
      <c r="F3" s="1">
        <v>1</v>
      </c>
      <c r="G3" s="1">
        <f>M21+($M$21*C3) + ($M$22*D3) + ($M$23*E3)</f>
        <v>754898.05778336967</v>
      </c>
      <c r="H3" s="6">
        <f t="shared" ref="H3:H11" si="0">B3-G3</f>
        <v>-4898.0577833696734</v>
      </c>
      <c r="I3" s="6">
        <f t="shared" ref="I3:I11" si="1">G3+H3</f>
        <v>750000</v>
      </c>
      <c r="L3" s="1">
        <v>35</v>
      </c>
      <c r="M3" s="1">
        <v>54</v>
      </c>
      <c r="N3" s="1">
        <v>1693</v>
      </c>
      <c r="O3" s="1">
        <v>22</v>
      </c>
    </row>
    <row r="4" spans="1:15" x14ac:dyDescent="0.35">
      <c r="A4" s="1">
        <v>3</v>
      </c>
      <c r="B4" s="6">
        <v>450000</v>
      </c>
      <c r="C4" s="1">
        <v>1</v>
      </c>
      <c r="D4" s="1">
        <v>2</v>
      </c>
      <c r="E4" s="1">
        <v>50</v>
      </c>
      <c r="F4" s="1">
        <v>1</v>
      </c>
      <c r="G4" s="1">
        <f>M22+($M$21*C4) + ($M$22*D4) + ($M$23*E4)</f>
        <v>889548.99024060636</v>
      </c>
      <c r="H4" s="6">
        <f t="shared" si="0"/>
        <v>-439548.99024060636</v>
      </c>
      <c r="I4" s="6">
        <f t="shared" si="1"/>
        <v>450000</v>
      </c>
      <c r="L4" s="1">
        <v>1102</v>
      </c>
      <c r="M4" s="1">
        <v>1693</v>
      </c>
      <c r="N4" s="1">
        <v>54330</v>
      </c>
      <c r="O4" s="1">
        <v>714</v>
      </c>
    </row>
    <row r="5" spans="1:15" x14ac:dyDescent="0.35">
      <c r="A5" s="1">
        <v>4</v>
      </c>
      <c r="B5" s="6">
        <v>900000</v>
      </c>
      <c r="C5" s="1">
        <v>1</v>
      </c>
      <c r="D5" s="1">
        <v>2</v>
      </c>
      <c r="E5" s="1">
        <v>70</v>
      </c>
      <c r="F5" s="1">
        <v>1</v>
      </c>
      <c r="G5" s="1">
        <f>M23+($M$21*C5) + ($M$22*D5) + ($M$23*E5)</f>
        <v>839180.11402068892</v>
      </c>
      <c r="H5" s="6">
        <f t="shared" si="0"/>
        <v>60819.885979311075</v>
      </c>
      <c r="I5" s="6">
        <f t="shared" si="1"/>
        <v>900000</v>
      </c>
      <c r="L5" s="1">
        <v>14</v>
      </c>
      <c r="M5" s="1">
        <v>22</v>
      </c>
      <c r="N5" s="1">
        <v>714</v>
      </c>
      <c r="O5" s="1">
        <v>10</v>
      </c>
    </row>
    <row r="6" spans="1:15" x14ac:dyDescent="0.35">
      <c r="A6" s="1">
        <v>5</v>
      </c>
      <c r="B6" s="6">
        <v>800000</v>
      </c>
      <c r="C6" s="1">
        <v>1</v>
      </c>
      <c r="D6" s="1">
        <v>2</v>
      </c>
      <c r="E6" s="1">
        <v>75</v>
      </c>
      <c r="F6" s="1">
        <v>1</v>
      </c>
      <c r="G6" s="1">
        <f>E21+($M$21*C6) + ($M$22*D6) + ($M$23*E6)</f>
        <v>868047.63745290553</v>
      </c>
      <c r="H6" s="6">
        <f t="shared" si="0"/>
        <v>-68047.637452905532</v>
      </c>
      <c r="I6" s="6">
        <f t="shared" si="1"/>
        <v>800000</v>
      </c>
    </row>
    <row r="7" spans="1:15" x14ac:dyDescent="0.35">
      <c r="A7" s="1">
        <v>6</v>
      </c>
      <c r="B7" s="6">
        <v>350000</v>
      </c>
      <c r="C7" s="1">
        <v>1</v>
      </c>
      <c r="D7" s="1">
        <v>1</v>
      </c>
      <c r="E7" s="1">
        <v>55</v>
      </c>
      <c r="F7" s="1">
        <v>1</v>
      </c>
      <c r="G7" s="1">
        <f>E22+($M$21*C7) + ($M$22*D7) + ($M$23*E7)</f>
        <v>521786.64605276787</v>
      </c>
      <c r="H7" s="6">
        <f t="shared" si="0"/>
        <v>-171786.64605276787</v>
      </c>
      <c r="I7" s="6">
        <f t="shared" si="1"/>
        <v>350000</v>
      </c>
      <c r="L7" s="5" t="s">
        <v>6</v>
      </c>
      <c r="M7" s="5"/>
      <c r="N7" s="5"/>
      <c r="O7" s="5"/>
    </row>
    <row r="8" spans="1:15" x14ac:dyDescent="0.35">
      <c r="A8" s="1">
        <v>7</v>
      </c>
      <c r="B8" s="6">
        <v>1150000</v>
      </c>
      <c r="C8" s="1">
        <v>2</v>
      </c>
      <c r="D8" s="1">
        <v>3</v>
      </c>
      <c r="E8" s="1">
        <v>80</v>
      </c>
      <c r="F8" s="1">
        <v>1</v>
      </c>
      <c r="G8" s="1">
        <f>E23+($M$21*C8) + ($M$22*D8) + ($M$23*E8)</f>
        <v>1028990.2406029658</v>
      </c>
      <c r="H8" s="6">
        <f t="shared" si="0"/>
        <v>121009.75939703418</v>
      </c>
      <c r="I8" s="6">
        <f t="shared" si="1"/>
        <v>1150000</v>
      </c>
      <c r="L8" s="1" cm="1">
        <f t="array" ref="L8:L11">MMULT(TRANSPOSE(C2:F11), B2:B11)</f>
        <v>11825000</v>
      </c>
    </row>
    <row r="9" spans="1:15" x14ac:dyDescent="0.35">
      <c r="A9" s="1">
        <v>8</v>
      </c>
      <c r="B9" s="6">
        <v>680000</v>
      </c>
      <c r="C9" s="1">
        <v>1</v>
      </c>
      <c r="D9" s="1">
        <v>2</v>
      </c>
      <c r="E9" s="1">
        <v>66</v>
      </c>
      <c r="F9" s="1">
        <v>1</v>
      </c>
      <c r="G9" s="1">
        <f>E24+($M$21*C9) + ($M$22*D9) + ($M$23*E9)</f>
        <v>803095.70973041817</v>
      </c>
      <c r="H9" s="6">
        <f t="shared" si="0"/>
        <v>-123095.70973041817</v>
      </c>
      <c r="I9" s="6">
        <f t="shared" si="1"/>
        <v>680000</v>
      </c>
      <c r="L9" s="1">
        <v>18310000</v>
      </c>
    </row>
    <row r="10" spans="1:15" x14ac:dyDescent="0.35">
      <c r="A10" s="1">
        <v>9</v>
      </c>
      <c r="B10" s="6">
        <v>720000</v>
      </c>
      <c r="C10" s="1">
        <v>2</v>
      </c>
      <c r="D10" s="1">
        <v>2</v>
      </c>
      <c r="E10" s="1">
        <v>68</v>
      </c>
      <c r="F10" s="1">
        <v>1</v>
      </c>
      <c r="G10" s="1">
        <f>E25+($M$21*C10) + ($M$22*D10) + ($M$23*E10)</f>
        <v>740464.29606726137</v>
      </c>
      <c r="H10" s="6">
        <f t="shared" si="0"/>
        <v>-20464.29606726137</v>
      </c>
      <c r="I10" s="6">
        <f t="shared" si="1"/>
        <v>720000</v>
      </c>
      <c r="L10" s="1">
        <v>580390000</v>
      </c>
    </row>
    <row r="11" spans="1:15" x14ac:dyDescent="0.35">
      <c r="A11" s="1">
        <v>10</v>
      </c>
      <c r="B11" s="6">
        <v>1200000</v>
      </c>
      <c r="C11" s="1">
        <v>3</v>
      </c>
      <c r="D11" s="1">
        <v>4</v>
      </c>
      <c r="E11" s="1">
        <v>120</v>
      </c>
      <c r="F11" s="1">
        <v>1</v>
      </c>
      <c r="G11" s="1">
        <f>E26+($M$21*C11) + ($M$22*D11) + ($M$23*E11)</f>
        <v>1442523.6737849214</v>
      </c>
      <c r="H11" s="6">
        <f t="shared" si="0"/>
        <v>-242523.67378492141</v>
      </c>
      <c r="I11" s="6">
        <f t="shared" si="1"/>
        <v>1200000</v>
      </c>
      <c r="L11" s="1">
        <v>7555000</v>
      </c>
    </row>
    <row r="12" spans="1:15" x14ac:dyDescent="0.35">
      <c r="B12" s="2" t="s">
        <v>3</v>
      </c>
      <c r="C12" s="7" t="s">
        <v>2</v>
      </c>
      <c r="D12" s="7"/>
      <c r="E12" s="7"/>
    </row>
    <row r="13" spans="1:15" x14ac:dyDescent="0.35">
      <c r="L13" s="5" t="s">
        <v>7</v>
      </c>
      <c r="M13" s="5"/>
      <c r="N13" s="5"/>
      <c r="O13" s="5"/>
    </row>
    <row r="14" spans="1:15" x14ac:dyDescent="0.35">
      <c r="L14" s="1" cm="1">
        <f t="array" ref="L14:O17">MINVERSE(_xlfn.ANCHORARRAY(L2))</f>
        <v>0.92506522369310806</v>
      </c>
      <c r="M14" s="1">
        <v>-0.37646149386414135</v>
      </c>
      <c r="N14" s="1">
        <v>-1.4542467871291811E-2</v>
      </c>
      <c r="O14" s="1">
        <v>0.57145617934099457</v>
      </c>
    </row>
    <row r="15" spans="1:15" x14ac:dyDescent="0.35">
      <c r="L15" s="1">
        <v>-0.37646149386413996</v>
      </c>
      <c r="M15" s="1">
        <v>1.0281186588076108</v>
      </c>
      <c r="N15" s="1">
        <v>-2.5992849550681141E-2</v>
      </c>
      <c r="O15" s="1">
        <v>0.12107449995168529</v>
      </c>
    </row>
    <row r="16" spans="1:15" x14ac:dyDescent="0.35">
      <c r="L16" s="1">
        <v>-1.4542467871291889E-2</v>
      </c>
      <c r="M16" s="1">
        <v>-2.5992849550681082E-2</v>
      </c>
      <c r="N16" s="1">
        <v>1.690984636196727E-3</v>
      </c>
      <c r="O16" s="1">
        <v>-4.3192578993139254E-2</v>
      </c>
    </row>
    <row r="17" spans="12:15" x14ac:dyDescent="0.35">
      <c r="L17" s="1">
        <v>0.57145617934099746</v>
      </c>
      <c r="M17" s="1">
        <v>0.12107449995168326</v>
      </c>
      <c r="N17" s="1">
        <v>-4.3192578993139254E-2</v>
      </c>
      <c r="O17" s="1">
        <v>2.1175475891390425</v>
      </c>
    </row>
    <row r="19" spans="12:15" x14ac:dyDescent="0.35">
      <c r="L19" s="8" t="s">
        <v>8</v>
      </c>
      <c r="M19" s="8"/>
    </row>
    <row r="20" spans="12:15" x14ac:dyDescent="0.35">
      <c r="L20" s="1" t="s">
        <v>9</v>
      </c>
      <c r="M20" s="1" cm="1">
        <f t="array" ref="M20">MMULT(L17:O17,_xlfn.ANCHORARRAY(L8))</f>
        <v>-96125.471060009673</v>
      </c>
    </row>
    <row r="21" spans="12:15" x14ac:dyDescent="0.35">
      <c r="L21" s="1" t="s">
        <v>10</v>
      </c>
      <c r="M21" s="1" cm="1">
        <f t="array" ref="M21">MMULT(L14:O14,_xlfn.ANCHORARRAY(L8))</f>
        <v>-77065.1753792651</v>
      </c>
    </row>
    <row r="22" spans="12:15" x14ac:dyDescent="0.35">
      <c r="L22" s="1" t="s">
        <v>11</v>
      </c>
      <c r="M22" s="1" cm="1">
        <f t="array" ref="M22">MMULT(L15:O15,_xlfn.ANCHORARRAY(L8))</f>
        <v>201923.37423905462</v>
      </c>
    </row>
    <row r="23" spans="12:15" x14ac:dyDescent="0.35">
      <c r="L23" s="1" t="s">
        <v>12</v>
      </c>
      <c r="M23" s="1" cm="1">
        <f t="array" ref="M23">MMULT(L16:O16,_xlfn.ANCHORARRAY(L8))</f>
        <v>7216.8808580541518</v>
      </c>
    </row>
  </sheetData>
  <mergeCells count="5">
    <mergeCell ref="C12:E12"/>
    <mergeCell ref="L1:O1"/>
    <mergeCell ref="L7:O7"/>
    <mergeCell ref="L13:O13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GARCIA PEÑALOZA</dc:creator>
  <cp:lastModifiedBy>NICOLAS GARCIA PEÑALOZA</cp:lastModifiedBy>
  <dcterms:created xsi:type="dcterms:W3CDTF">2025-04-02T03:30:28Z</dcterms:created>
  <dcterms:modified xsi:type="dcterms:W3CDTF">2025-04-02T03:53:42Z</dcterms:modified>
</cp:coreProperties>
</file>