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3" i="1"/>
</calcChain>
</file>

<file path=xl/sharedStrings.xml><?xml version="1.0" encoding="utf-8"?>
<sst xmlns="http://schemas.openxmlformats.org/spreadsheetml/2006/main" count="37" uniqueCount="37">
  <si>
    <t>Productos</t>
  </si>
  <si>
    <t>Precio Costo</t>
  </si>
  <si>
    <t>Utilidad</t>
  </si>
  <si>
    <t>IVA</t>
  </si>
  <si>
    <t>Precio Venta</t>
  </si>
  <si>
    <t>Precio Contado</t>
  </si>
  <si>
    <t>Precio con Tarjeta</t>
  </si>
  <si>
    <t>1 Pago</t>
  </si>
  <si>
    <t>2 Pagos</t>
  </si>
  <si>
    <t>3 Pagos</t>
  </si>
  <si>
    <t>Televisor 26"</t>
  </si>
  <si>
    <t>Televisor 32"</t>
  </si>
  <si>
    <t>Televisor 40"</t>
  </si>
  <si>
    <t>Televisor 42"</t>
  </si>
  <si>
    <t>Minicomponente A</t>
  </si>
  <si>
    <t>Minicomponente B</t>
  </si>
  <si>
    <t>Minicomponente C</t>
  </si>
  <si>
    <t>Ventilador X1</t>
  </si>
  <si>
    <t>Ventilador X2</t>
  </si>
  <si>
    <t>Ventilador X</t>
  </si>
  <si>
    <t>Calefactor 1000 Cal.</t>
  </si>
  <si>
    <t>Calefactor 2000 Cal.</t>
  </si>
  <si>
    <t>Calefactor 3000 Cal.</t>
  </si>
  <si>
    <t>Heladera 14p.</t>
  </si>
  <si>
    <t>Heladera 20p.</t>
  </si>
  <si>
    <t>Heladera c/freezer</t>
  </si>
  <si>
    <t>Cafetera A</t>
  </si>
  <si>
    <t>Cafetera B</t>
  </si>
  <si>
    <t>Multiprocesadora A</t>
  </si>
  <si>
    <t>Multiprocesadora B</t>
  </si>
  <si>
    <t>Multiprocesadora C</t>
  </si>
  <si>
    <t>Licuadora A</t>
  </si>
  <si>
    <t>Licuadora B</t>
  </si>
  <si>
    <t>Batidora A</t>
  </si>
  <si>
    <t>Batidora B</t>
  </si>
  <si>
    <t>Tipo de Electrodoméstico</t>
  </si>
  <si>
    <t>Depósito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</si>
</sst>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Hoja1!$E$1</c:f>
              <c:strCache>
                <c:ptCount val="1"/>
                <c:pt idx="0">
                  <c:v>Precio Venta</c:v>
                </c:pt>
              </c:strCache>
            </c:strRef>
          </c:tx>
          <c:invertIfNegative val="0"/>
          <c:cat>
            <c:strRef>
              <c:f>Hoja1!$A$3:$A$6</c:f>
              <c:strCache>
                <c:ptCount val="4"/>
                <c:pt idx="0">
                  <c:v>Televisor 26"</c:v>
                </c:pt>
                <c:pt idx="1">
                  <c:v>Televisor 32"</c:v>
                </c:pt>
                <c:pt idx="2">
                  <c:v>Televisor 40"</c:v>
                </c:pt>
                <c:pt idx="3">
                  <c:v>Televisor 42"</c:v>
                </c:pt>
              </c:strCache>
            </c:strRef>
          </c:cat>
          <c:val>
            <c:numRef>
              <c:f>Hoja1!$E$3:$E$6</c:f>
              <c:numCache>
                <c:formatCode>General</c:formatCode>
                <c:ptCount val="4"/>
                <c:pt idx="0">
                  <c:v>6288.9750000000004</c:v>
                </c:pt>
                <c:pt idx="1">
                  <c:v>8281.8449999999993</c:v>
                </c:pt>
                <c:pt idx="2">
                  <c:v>11325.6</c:v>
                </c:pt>
                <c:pt idx="3">
                  <c:v>14786.2</c:v>
                </c:pt>
              </c:numCache>
            </c:numRef>
          </c:val>
        </c:ser>
        <c:ser>
          <c:idx val="1"/>
          <c:order val="1"/>
          <c:tx>
            <c:strRef>
              <c:f>Hoja1!$F$1</c:f>
              <c:strCache>
                <c:ptCount val="1"/>
                <c:pt idx="0">
                  <c:v>Precio Contado</c:v>
                </c:pt>
              </c:strCache>
            </c:strRef>
          </c:tx>
          <c:invertIfNegative val="0"/>
          <c:cat>
            <c:strRef>
              <c:f>Hoja1!$A$3:$A$6</c:f>
              <c:strCache>
                <c:ptCount val="4"/>
                <c:pt idx="0">
                  <c:v>Televisor 26"</c:v>
                </c:pt>
                <c:pt idx="1">
                  <c:v>Televisor 32"</c:v>
                </c:pt>
                <c:pt idx="2">
                  <c:v>Televisor 40"</c:v>
                </c:pt>
                <c:pt idx="3">
                  <c:v>Televisor 42"</c:v>
                </c:pt>
              </c:strCache>
            </c:strRef>
          </c:cat>
          <c:val>
            <c:numRef>
              <c:f>Hoja1!$F$3:$F$6</c:f>
              <c:numCache>
                <c:formatCode>General</c:formatCode>
                <c:ptCount val="4"/>
                <c:pt idx="0">
                  <c:v>5534.2980000000007</c:v>
                </c:pt>
                <c:pt idx="1">
                  <c:v>7288.0235999999995</c:v>
                </c:pt>
                <c:pt idx="2">
                  <c:v>9966.5280000000002</c:v>
                </c:pt>
                <c:pt idx="3">
                  <c:v>13011.856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123648"/>
        <c:axId val="148140416"/>
      </c:barChart>
      <c:catAx>
        <c:axId val="148123648"/>
        <c:scaling>
          <c:orientation val="minMax"/>
        </c:scaling>
        <c:delete val="0"/>
        <c:axPos val="l"/>
        <c:majorTickMark val="out"/>
        <c:minorTickMark val="none"/>
        <c:tickLblPos val="nextTo"/>
        <c:crossAx val="148140416"/>
        <c:crosses val="autoZero"/>
        <c:auto val="1"/>
        <c:lblAlgn val="ctr"/>
        <c:lblOffset val="100"/>
        <c:noMultiLvlLbl val="0"/>
      </c:catAx>
      <c:valAx>
        <c:axId val="1481404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8123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2</xdr:row>
      <xdr:rowOff>9525</xdr:rowOff>
    </xdr:from>
    <xdr:to>
      <xdr:col>19</xdr:col>
      <xdr:colOff>323850</xdr:colOff>
      <xdr:row>16</xdr:row>
      <xdr:rowOff>85725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topLeftCell="F1" workbookViewId="0">
      <selection activeCell="M4" sqref="M4"/>
    </sheetView>
  </sheetViews>
  <sheetFormatPr baseColWidth="10" defaultColWidth="9.140625" defaultRowHeight="15" x14ac:dyDescent="0.25"/>
  <cols>
    <col min="1" max="1" width="18.42578125" bestFit="1" customWidth="1"/>
    <col min="2" max="2" width="12" bestFit="1" customWidth="1"/>
    <col min="5" max="5" width="12.28515625" bestFit="1" customWidth="1"/>
    <col min="6" max="6" width="14.42578125" bestFit="1" customWidth="1"/>
    <col min="7" max="7" width="8.7109375" customWidth="1"/>
    <col min="10" max="10" width="23.7109375" style="1" bestFit="1" customWidth="1"/>
    <col min="11" max="11" width="13.2851562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/>
      <c r="I1" s="3"/>
      <c r="J1" s="2" t="s">
        <v>35</v>
      </c>
      <c r="K1" s="2" t="s">
        <v>36</v>
      </c>
    </row>
    <row r="2" spans="1:11" x14ac:dyDescent="0.25">
      <c r="A2" s="2"/>
      <c r="B2" s="2"/>
      <c r="C2" s="2"/>
      <c r="D2" s="2"/>
      <c r="E2" s="2"/>
      <c r="F2" s="2"/>
      <c r="G2" s="4" t="s">
        <v>7</v>
      </c>
      <c r="H2" s="5" t="s">
        <v>8</v>
      </c>
      <c r="I2" s="5" t="s">
        <v>9</v>
      </c>
      <c r="J2" s="2"/>
      <c r="K2" s="2"/>
    </row>
    <row r="3" spans="1:11" x14ac:dyDescent="0.25">
      <c r="A3" s="5" t="s">
        <v>10</v>
      </c>
      <c r="B3" s="5">
        <v>3850</v>
      </c>
      <c r="C3" s="5">
        <f>IF(B3&lt;=1000,B3*0.4,IF(B3&gt;6000,B3*0.3,B3*0.35))</f>
        <v>1347.5</v>
      </c>
      <c r="D3" s="5">
        <f>(B3+C3)*0.21</f>
        <v>1091.4749999999999</v>
      </c>
      <c r="E3" s="5">
        <f>(B3+C3+D3)</f>
        <v>6288.9750000000004</v>
      </c>
      <c r="F3" s="5">
        <f>(E3-(E3*0.12))</f>
        <v>5534.2980000000007</v>
      </c>
      <c r="G3" s="5">
        <f>(E3+(E3*0.08))</f>
        <v>6792.0930000000008</v>
      </c>
      <c r="H3" s="5">
        <f>(E3+(E3*0.105))/2</f>
        <v>3474.6586875000003</v>
      </c>
      <c r="I3" s="5">
        <f>(E3+(E3*0.15))/3</f>
        <v>2410.7737500000003</v>
      </c>
      <c r="J3" s="4" t="str">
        <f>IF(E3&lt;=2000, "Pequeño",IF(E3&gt;6000, "Grande", "Mediano"))</f>
        <v>Grande</v>
      </c>
      <c r="K3" s="5" t="str">
        <f>IF(J3= "Pequeño", "Local", IF( J3 = "Mediano", "Local", "Av. Alem"))</f>
        <v>Av. Alem</v>
      </c>
    </row>
    <row r="4" spans="1:11" x14ac:dyDescent="0.25">
      <c r="A4" s="5" t="s">
        <v>11</v>
      </c>
      <c r="B4" s="5">
        <v>5070</v>
      </c>
      <c r="C4" s="5">
        <f t="shared" ref="C4:C27" si="0">IF(B4&lt;=1000,B4*0.4,IF(B4&gt;6000,B4*0.3,B4*0.35))</f>
        <v>1774.5</v>
      </c>
      <c r="D4" s="5">
        <f t="shared" ref="D4:D27" si="1">(B4+C4)*0.21</f>
        <v>1437.345</v>
      </c>
      <c r="E4" s="5">
        <f t="shared" ref="E4:E27" si="2">(B4+C4+D4)</f>
        <v>8281.8449999999993</v>
      </c>
      <c r="F4" s="5">
        <f t="shared" ref="F4:F27" si="3">(E4-(E4*0.12))</f>
        <v>7288.0235999999995</v>
      </c>
      <c r="G4" s="5">
        <f t="shared" ref="G4:G27" si="4">(E4+(E4*0.08))</f>
        <v>8944.3925999999992</v>
      </c>
      <c r="H4" s="5">
        <f t="shared" ref="H4:H27" si="5">(E4+(E4*0.105))/2</f>
        <v>4575.7193625</v>
      </c>
      <c r="I4" s="5">
        <f t="shared" ref="I4:I27" si="6">(E4+(E4*0.15))/3</f>
        <v>3174.7072499999995</v>
      </c>
      <c r="J4" s="4" t="str">
        <f t="shared" ref="J4:J27" si="7">IF(E4&lt;=2000, "Pequeño",IF(E4&gt;6000, "Grande", "Mediano"))</f>
        <v>Grande</v>
      </c>
      <c r="K4" s="5" t="str">
        <f t="shared" ref="K4:K27" si="8">IF(J4= "Pequeño", "Local", IF( J4 = "Mediano", "Local", "Av. Alem"))</f>
        <v>Av. Alem</v>
      </c>
    </row>
    <row r="5" spans="1:11" x14ac:dyDescent="0.25">
      <c r="A5" s="5" t="s">
        <v>12</v>
      </c>
      <c r="B5" s="5">
        <v>7200</v>
      </c>
      <c r="C5" s="5">
        <f t="shared" si="0"/>
        <v>2160</v>
      </c>
      <c r="D5" s="5">
        <f t="shared" si="1"/>
        <v>1965.6</v>
      </c>
      <c r="E5" s="5">
        <f t="shared" si="2"/>
        <v>11325.6</v>
      </c>
      <c r="F5" s="5">
        <f t="shared" si="3"/>
        <v>9966.5280000000002</v>
      </c>
      <c r="G5" s="5">
        <f t="shared" si="4"/>
        <v>12231.648000000001</v>
      </c>
      <c r="H5" s="5">
        <f t="shared" si="5"/>
        <v>6257.3940000000002</v>
      </c>
      <c r="I5" s="5">
        <f t="shared" si="6"/>
        <v>4341.4800000000005</v>
      </c>
      <c r="J5" s="4" t="str">
        <f t="shared" si="7"/>
        <v>Grande</v>
      </c>
      <c r="K5" s="5" t="str">
        <f t="shared" si="8"/>
        <v>Av. Alem</v>
      </c>
    </row>
    <row r="6" spans="1:11" x14ac:dyDescent="0.25">
      <c r="A6" s="5" t="s">
        <v>13</v>
      </c>
      <c r="B6" s="5">
        <v>9400</v>
      </c>
      <c r="C6" s="5">
        <f t="shared" si="0"/>
        <v>2820</v>
      </c>
      <c r="D6" s="5">
        <f t="shared" si="1"/>
        <v>2566.1999999999998</v>
      </c>
      <c r="E6" s="5">
        <f t="shared" si="2"/>
        <v>14786.2</v>
      </c>
      <c r="F6" s="5">
        <f t="shared" si="3"/>
        <v>13011.856</v>
      </c>
      <c r="G6" s="5">
        <f t="shared" si="4"/>
        <v>15969.096000000001</v>
      </c>
      <c r="H6" s="5">
        <f t="shared" si="5"/>
        <v>8169.3755000000001</v>
      </c>
      <c r="I6" s="5">
        <f t="shared" si="6"/>
        <v>5668.043333333334</v>
      </c>
      <c r="J6" s="4" t="str">
        <f t="shared" si="7"/>
        <v>Grande</v>
      </c>
      <c r="K6" s="5" t="str">
        <f t="shared" si="8"/>
        <v>Av. Alem</v>
      </c>
    </row>
    <row r="7" spans="1:11" x14ac:dyDescent="0.25">
      <c r="A7" s="5" t="s">
        <v>14</v>
      </c>
      <c r="B7" s="5">
        <v>4400</v>
      </c>
      <c r="C7" s="5">
        <f t="shared" si="0"/>
        <v>1540</v>
      </c>
      <c r="D7" s="5">
        <f t="shared" si="1"/>
        <v>1247.3999999999999</v>
      </c>
      <c r="E7" s="5">
        <f t="shared" si="2"/>
        <v>7187.4</v>
      </c>
      <c r="F7" s="5">
        <f t="shared" si="3"/>
        <v>6324.9119999999994</v>
      </c>
      <c r="G7" s="5">
        <f t="shared" si="4"/>
        <v>7762.3919999999998</v>
      </c>
      <c r="H7" s="5">
        <f t="shared" si="5"/>
        <v>3971.0384999999997</v>
      </c>
      <c r="I7" s="5">
        <f t="shared" si="6"/>
        <v>2755.17</v>
      </c>
      <c r="J7" s="4" t="str">
        <f t="shared" si="7"/>
        <v>Grande</v>
      </c>
      <c r="K7" s="5" t="str">
        <f t="shared" si="8"/>
        <v>Av. Alem</v>
      </c>
    </row>
    <row r="8" spans="1:11" x14ac:dyDescent="0.25">
      <c r="A8" s="5" t="s">
        <v>15</v>
      </c>
      <c r="B8" s="5">
        <v>5450</v>
      </c>
      <c r="C8" s="5">
        <f t="shared" si="0"/>
        <v>1907.4999999999998</v>
      </c>
      <c r="D8" s="5">
        <f t="shared" si="1"/>
        <v>1545.075</v>
      </c>
      <c r="E8" s="5">
        <f t="shared" si="2"/>
        <v>8902.5750000000007</v>
      </c>
      <c r="F8" s="5">
        <f t="shared" si="3"/>
        <v>7834.2660000000005</v>
      </c>
      <c r="G8" s="5">
        <f t="shared" si="4"/>
        <v>9614.7810000000009</v>
      </c>
      <c r="H8" s="5">
        <f t="shared" si="5"/>
        <v>4918.6726875000004</v>
      </c>
      <c r="I8" s="5">
        <f t="shared" si="6"/>
        <v>3412.6537499999999</v>
      </c>
      <c r="J8" s="4" t="str">
        <f t="shared" si="7"/>
        <v>Grande</v>
      </c>
      <c r="K8" s="5" t="str">
        <f t="shared" si="8"/>
        <v>Av. Alem</v>
      </c>
    </row>
    <row r="9" spans="1:11" x14ac:dyDescent="0.25">
      <c r="A9" s="5" t="s">
        <v>16</v>
      </c>
      <c r="B9" s="5">
        <v>6700</v>
      </c>
      <c r="C9" s="5">
        <f t="shared" si="0"/>
        <v>2010</v>
      </c>
      <c r="D9" s="5">
        <f t="shared" si="1"/>
        <v>1829.1</v>
      </c>
      <c r="E9" s="5">
        <f t="shared" si="2"/>
        <v>10539.1</v>
      </c>
      <c r="F9" s="5">
        <f t="shared" si="3"/>
        <v>9274.4079999999994</v>
      </c>
      <c r="G9" s="5">
        <f t="shared" si="4"/>
        <v>11382.228000000001</v>
      </c>
      <c r="H9" s="5">
        <f t="shared" si="5"/>
        <v>5822.85275</v>
      </c>
      <c r="I9" s="5">
        <f t="shared" si="6"/>
        <v>4039.9883333333332</v>
      </c>
      <c r="J9" s="4" t="str">
        <f t="shared" si="7"/>
        <v>Grande</v>
      </c>
      <c r="K9" s="5" t="str">
        <f t="shared" si="8"/>
        <v>Av. Alem</v>
      </c>
    </row>
    <row r="10" spans="1:11" x14ac:dyDescent="0.25">
      <c r="A10" s="5" t="s">
        <v>19</v>
      </c>
      <c r="B10" s="5">
        <v>670</v>
      </c>
      <c r="C10" s="5">
        <f t="shared" si="0"/>
        <v>268</v>
      </c>
      <c r="D10" s="5">
        <f t="shared" si="1"/>
        <v>196.98</v>
      </c>
      <c r="E10" s="5">
        <f t="shared" si="2"/>
        <v>1134.98</v>
      </c>
      <c r="F10" s="5">
        <f t="shared" si="3"/>
        <v>998.78240000000005</v>
      </c>
      <c r="G10" s="5">
        <f t="shared" si="4"/>
        <v>1225.7783999999999</v>
      </c>
      <c r="H10" s="5">
        <f t="shared" si="5"/>
        <v>627.07645000000002</v>
      </c>
      <c r="I10" s="5">
        <f t="shared" si="6"/>
        <v>435.07566666666668</v>
      </c>
      <c r="J10" s="4" t="str">
        <f t="shared" si="7"/>
        <v>Pequeño</v>
      </c>
      <c r="K10" s="5" t="str">
        <f t="shared" si="8"/>
        <v>Local</v>
      </c>
    </row>
    <row r="11" spans="1:11" x14ac:dyDescent="0.25">
      <c r="A11" s="5" t="s">
        <v>17</v>
      </c>
      <c r="B11" s="5">
        <v>840</v>
      </c>
      <c r="C11" s="5">
        <f t="shared" si="0"/>
        <v>336</v>
      </c>
      <c r="D11" s="5">
        <f t="shared" si="1"/>
        <v>246.95999999999998</v>
      </c>
      <c r="E11" s="5">
        <f t="shared" si="2"/>
        <v>1422.96</v>
      </c>
      <c r="F11" s="5">
        <f t="shared" si="3"/>
        <v>1252.2048</v>
      </c>
      <c r="G11" s="5">
        <f t="shared" si="4"/>
        <v>1536.7968000000001</v>
      </c>
      <c r="H11" s="5">
        <f t="shared" si="5"/>
        <v>786.18540000000007</v>
      </c>
      <c r="I11" s="5">
        <f t="shared" si="6"/>
        <v>545.46799999999996</v>
      </c>
      <c r="J11" s="4" t="str">
        <f t="shared" si="7"/>
        <v>Pequeño</v>
      </c>
      <c r="K11" s="5" t="str">
        <f t="shared" si="8"/>
        <v>Local</v>
      </c>
    </row>
    <row r="12" spans="1:11" x14ac:dyDescent="0.25">
      <c r="A12" s="5" t="s">
        <v>18</v>
      </c>
      <c r="B12" s="5">
        <v>928</v>
      </c>
      <c r="C12" s="5">
        <f t="shared" si="0"/>
        <v>371.20000000000005</v>
      </c>
      <c r="D12" s="5">
        <f t="shared" si="1"/>
        <v>272.83199999999999</v>
      </c>
      <c r="E12" s="5">
        <f t="shared" si="2"/>
        <v>1572.0320000000002</v>
      </c>
      <c r="F12" s="5">
        <f t="shared" si="3"/>
        <v>1383.3881600000002</v>
      </c>
      <c r="G12" s="5">
        <f t="shared" si="4"/>
        <v>1697.7945600000003</v>
      </c>
      <c r="H12" s="5">
        <f t="shared" si="5"/>
        <v>868.54768000000013</v>
      </c>
      <c r="I12" s="5">
        <f t="shared" si="6"/>
        <v>602.61226666666664</v>
      </c>
      <c r="J12" s="4" t="str">
        <f t="shared" si="7"/>
        <v>Pequeño</v>
      </c>
      <c r="K12" s="5" t="str">
        <f t="shared" si="8"/>
        <v>Local</v>
      </c>
    </row>
    <row r="13" spans="1:11" x14ac:dyDescent="0.25">
      <c r="A13" s="5" t="s">
        <v>20</v>
      </c>
      <c r="B13" s="5">
        <v>2680</v>
      </c>
      <c r="C13" s="5">
        <f t="shared" si="0"/>
        <v>937.99999999999989</v>
      </c>
      <c r="D13" s="5">
        <f t="shared" si="1"/>
        <v>759.78</v>
      </c>
      <c r="E13" s="5">
        <f t="shared" si="2"/>
        <v>4377.78</v>
      </c>
      <c r="F13" s="5">
        <f t="shared" si="3"/>
        <v>3852.4463999999998</v>
      </c>
      <c r="G13" s="5">
        <f t="shared" si="4"/>
        <v>4728.0023999999994</v>
      </c>
      <c r="H13" s="5">
        <f t="shared" si="5"/>
        <v>2418.72345</v>
      </c>
      <c r="I13" s="5">
        <f t="shared" si="6"/>
        <v>1678.1490000000001</v>
      </c>
      <c r="J13" s="4" t="str">
        <f t="shared" si="7"/>
        <v>Mediano</v>
      </c>
      <c r="K13" s="5" t="str">
        <f t="shared" si="8"/>
        <v>Local</v>
      </c>
    </row>
    <row r="14" spans="1:11" x14ac:dyDescent="0.25">
      <c r="A14" s="5" t="s">
        <v>21</v>
      </c>
      <c r="B14" s="5">
        <v>3050</v>
      </c>
      <c r="C14" s="5">
        <f t="shared" si="0"/>
        <v>1067.5</v>
      </c>
      <c r="D14" s="5">
        <f t="shared" si="1"/>
        <v>864.67499999999995</v>
      </c>
      <c r="E14" s="5">
        <f t="shared" si="2"/>
        <v>4982.1750000000002</v>
      </c>
      <c r="F14" s="5">
        <f t="shared" si="3"/>
        <v>4384.3140000000003</v>
      </c>
      <c r="G14" s="5">
        <f t="shared" si="4"/>
        <v>5380.7489999999998</v>
      </c>
      <c r="H14" s="5">
        <f t="shared" si="5"/>
        <v>2752.6516875000002</v>
      </c>
      <c r="I14" s="5">
        <f t="shared" si="6"/>
        <v>1909.83375</v>
      </c>
      <c r="J14" s="4" t="str">
        <f t="shared" si="7"/>
        <v>Mediano</v>
      </c>
      <c r="K14" s="5" t="str">
        <f t="shared" si="8"/>
        <v>Local</v>
      </c>
    </row>
    <row r="15" spans="1:11" x14ac:dyDescent="0.25">
      <c r="A15" s="5" t="s">
        <v>22</v>
      </c>
      <c r="B15" s="5">
        <v>3500</v>
      </c>
      <c r="C15" s="5">
        <f t="shared" si="0"/>
        <v>1225</v>
      </c>
      <c r="D15" s="5">
        <f t="shared" si="1"/>
        <v>992.25</v>
      </c>
      <c r="E15" s="5">
        <f t="shared" si="2"/>
        <v>5717.25</v>
      </c>
      <c r="F15" s="5">
        <f t="shared" si="3"/>
        <v>5031.18</v>
      </c>
      <c r="G15" s="5">
        <f t="shared" si="4"/>
        <v>6174.63</v>
      </c>
      <c r="H15" s="5">
        <f t="shared" si="5"/>
        <v>3158.7806249999999</v>
      </c>
      <c r="I15" s="5">
        <f t="shared" si="6"/>
        <v>2191.6124999999997</v>
      </c>
      <c r="J15" s="4" t="str">
        <f t="shared" si="7"/>
        <v>Mediano</v>
      </c>
      <c r="K15" s="5" t="str">
        <f t="shared" si="8"/>
        <v>Local</v>
      </c>
    </row>
    <row r="16" spans="1:11" x14ac:dyDescent="0.25">
      <c r="A16" s="5" t="s">
        <v>23</v>
      </c>
      <c r="B16" s="5">
        <v>5200</v>
      </c>
      <c r="C16" s="5">
        <f t="shared" si="0"/>
        <v>1819.9999999999998</v>
      </c>
      <c r="D16" s="5">
        <f t="shared" si="1"/>
        <v>1474.2</v>
      </c>
      <c r="E16" s="5">
        <f t="shared" si="2"/>
        <v>8494.2000000000007</v>
      </c>
      <c r="F16" s="5">
        <f t="shared" si="3"/>
        <v>7474.8960000000006</v>
      </c>
      <c r="G16" s="5">
        <f t="shared" si="4"/>
        <v>9173.7360000000008</v>
      </c>
      <c r="H16" s="5">
        <f t="shared" si="5"/>
        <v>4693.0455000000002</v>
      </c>
      <c r="I16" s="5">
        <f t="shared" si="6"/>
        <v>3256.1100000000006</v>
      </c>
      <c r="J16" s="4" t="str">
        <f t="shared" si="7"/>
        <v>Grande</v>
      </c>
      <c r="K16" s="5" t="str">
        <f t="shared" si="8"/>
        <v>Av. Alem</v>
      </c>
    </row>
    <row r="17" spans="1:11" x14ac:dyDescent="0.25">
      <c r="A17" s="5" t="s">
        <v>24</v>
      </c>
      <c r="B17" s="5">
        <v>8430</v>
      </c>
      <c r="C17" s="5">
        <f t="shared" si="0"/>
        <v>2529</v>
      </c>
      <c r="D17" s="5">
        <f t="shared" si="1"/>
        <v>2301.39</v>
      </c>
      <c r="E17" s="5">
        <f t="shared" si="2"/>
        <v>13260.39</v>
      </c>
      <c r="F17" s="5">
        <f t="shared" si="3"/>
        <v>11669.143199999999</v>
      </c>
      <c r="G17" s="5">
        <f t="shared" si="4"/>
        <v>14321.2212</v>
      </c>
      <c r="H17" s="5">
        <f t="shared" si="5"/>
        <v>7326.3654749999996</v>
      </c>
      <c r="I17" s="5">
        <f t="shared" si="6"/>
        <v>5083.1494999999995</v>
      </c>
      <c r="J17" s="4" t="str">
        <f t="shared" si="7"/>
        <v>Grande</v>
      </c>
      <c r="K17" s="5" t="str">
        <f t="shared" si="8"/>
        <v>Av. Alem</v>
      </c>
    </row>
    <row r="18" spans="1:11" x14ac:dyDescent="0.25">
      <c r="A18" s="5" t="s">
        <v>25</v>
      </c>
      <c r="B18" s="5">
        <v>10100</v>
      </c>
      <c r="C18" s="5">
        <f t="shared" si="0"/>
        <v>3030</v>
      </c>
      <c r="D18" s="5">
        <f t="shared" si="1"/>
        <v>2757.2999999999997</v>
      </c>
      <c r="E18" s="5">
        <f t="shared" si="2"/>
        <v>15887.3</v>
      </c>
      <c r="F18" s="5">
        <f t="shared" si="3"/>
        <v>13980.823999999999</v>
      </c>
      <c r="G18" s="5">
        <f t="shared" si="4"/>
        <v>17158.284</v>
      </c>
      <c r="H18" s="5">
        <f t="shared" si="5"/>
        <v>8777.7332499999993</v>
      </c>
      <c r="I18" s="5">
        <f t="shared" si="6"/>
        <v>6090.1316666666671</v>
      </c>
      <c r="J18" s="4" t="str">
        <f t="shared" si="7"/>
        <v>Grande</v>
      </c>
      <c r="K18" s="5" t="str">
        <f t="shared" si="8"/>
        <v>Av. Alem</v>
      </c>
    </row>
    <row r="19" spans="1:11" x14ac:dyDescent="0.25">
      <c r="A19" s="5" t="s">
        <v>26</v>
      </c>
      <c r="B19" s="5">
        <v>475</v>
      </c>
      <c r="C19" s="5">
        <f t="shared" si="0"/>
        <v>190</v>
      </c>
      <c r="D19" s="5">
        <f t="shared" si="1"/>
        <v>139.65</v>
      </c>
      <c r="E19" s="5">
        <f t="shared" si="2"/>
        <v>804.65</v>
      </c>
      <c r="F19" s="5">
        <f t="shared" si="3"/>
        <v>708.09199999999998</v>
      </c>
      <c r="G19" s="5">
        <f t="shared" si="4"/>
        <v>869.02199999999993</v>
      </c>
      <c r="H19" s="5">
        <f t="shared" si="5"/>
        <v>444.56912499999999</v>
      </c>
      <c r="I19" s="5">
        <f t="shared" si="6"/>
        <v>308.44916666666666</v>
      </c>
      <c r="J19" s="4" t="str">
        <f t="shared" si="7"/>
        <v>Pequeño</v>
      </c>
      <c r="K19" s="5" t="str">
        <f t="shared" si="8"/>
        <v>Local</v>
      </c>
    </row>
    <row r="20" spans="1:11" x14ac:dyDescent="0.25">
      <c r="A20" s="5" t="s">
        <v>27</v>
      </c>
      <c r="B20" s="5">
        <v>585</v>
      </c>
      <c r="C20" s="5">
        <f t="shared" si="0"/>
        <v>234</v>
      </c>
      <c r="D20" s="5">
        <f t="shared" si="1"/>
        <v>171.98999999999998</v>
      </c>
      <c r="E20" s="5">
        <f t="shared" si="2"/>
        <v>990.99</v>
      </c>
      <c r="F20" s="5">
        <f t="shared" si="3"/>
        <v>872.07119999999998</v>
      </c>
      <c r="G20" s="5">
        <f t="shared" si="4"/>
        <v>1070.2692</v>
      </c>
      <c r="H20" s="5">
        <f t="shared" si="5"/>
        <v>547.521975</v>
      </c>
      <c r="I20" s="5">
        <f t="shared" si="6"/>
        <v>379.87950000000001</v>
      </c>
      <c r="J20" s="4" t="str">
        <f t="shared" si="7"/>
        <v>Pequeño</v>
      </c>
      <c r="K20" s="5" t="str">
        <f t="shared" si="8"/>
        <v>Local</v>
      </c>
    </row>
    <row r="21" spans="1:11" x14ac:dyDescent="0.25">
      <c r="A21" s="5" t="s">
        <v>28</v>
      </c>
      <c r="B21" s="5">
        <v>750</v>
      </c>
      <c r="C21" s="5">
        <f t="shared" si="0"/>
        <v>300</v>
      </c>
      <c r="D21" s="5">
        <f t="shared" si="1"/>
        <v>220.5</v>
      </c>
      <c r="E21" s="5">
        <f t="shared" si="2"/>
        <v>1270.5</v>
      </c>
      <c r="F21" s="5">
        <f t="shared" si="3"/>
        <v>1118.04</v>
      </c>
      <c r="G21" s="5">
        <f t="shared" si="4"/>
        <v>1372.14</v>
      </c>
      <c r="H21" s="5">
        <f t="shared" si="5"/>
        <v>701.95124999999996</v>
      </c>
      <c r="I21" s="5">
        <f t="shared" si="6"/>
        <v>487.02500000000003</v>
      </c>
      <c r="J21" s="4" t="str">
        <f t="shared" si="7"/>
        <v>Pequeño</v>
      </c>
      <c r="K21" s="5" t="str">
        <f t="shared" si="8"/>
        <v>Local</v>
      </c>
    </row>
    <row r="22" spans="1:11" x14ac:dyDescent="0.25">
      <c r="A22" s="5" t="s">
        <v>29</v>
      </c>
      <c r="B22" s="5">
        <v>850</v>
      </c>
      <c r="C22" s="5">
        <f t="shared" si="0"/>
        <v>340</v>
      </c>
      <c r="D22" s="5">
        <f t="shared" si="1"/>
        <v>249.89999999999998</v>
      </c>
      <c r="E22" s="5">
        <f t="shared" si="2"/>
        <v>1439.9</v>
      </c>
      <c r="F22" s="5">
        <f t="shared" si="3"/>
        <v>1267.1120000000001</v>
      </c>
      <c r="G22" s="5">
        <f t="shared" si="4"/>
        <v>1555.0920000000001</v>
      </c>
      <c r="H22" s="5">
        <f t="shared" si="5"/>
        <v>795.54475000000002</v>
      </c>
      <c r="I22" s="5">
        <f t="shared" si="6"/>
        <v>551.9616666666667</v>
      </c>
      <c r="J22" s="4" t="str">
        <f t="shared" si="7"/>
        <v>Pequeño</v>
      </c>
      <c r="K22" s="5" t="str">
        <f t="shared" si="8"/>
        <v>Local</v>
      </c>
    </row>
    <row r="23" spans="1:11" x14ac:dyDescent="0.25">
      <c r="A23" s="5" t="s">
        <v>30</v>
      </c>
      <c r="B23" s="5">
        <v>920</v>
      </c>
      <c r="C23" s="5">
        <f t="shared" si="0"/>
        <v>368</v>
      </c>
      <c r="D23" s="5">
        <f t="shared" si="1"/>
        <v>270.48</v>
      </c>
      <c r="E23" s="5">
        <f t="shared" si="2"/>
        <v>1558.48</v>
      </c>
      <c r="F23" s="5">
        <f t="shared" si="3"/>
        <v>1371.4624000000001</v>
      </c>
      <c r="G23" s="5">
        <f t="shared" si="4"/>
        <v>1683.1584</v>
      </c>
      <c r="H23" s="5">
        <f t="shared" si="5"/>
        <v>861.06020000000001</v>
      </c>
      <c r="I23" s="5">
        <f t="shared" si="6"/>
        <v>597.41733333333332</v>
      </c>
      <c r="J23" s="4" t="str">
        <f t="shared" si="7"/>
        <v>Pequeño</v>
      </c>
      <c r="K23" s="5" t="str">
        <f t="shared" si="8"/>
        <v>Local</v>
      </c>
    </row>
    <row r="24" spans="1:11" x14ac:dyDescent="0.25">
      <c r="A24" s="5" t="s">
        <v>31</v>
      </c>
      <c r="B24" s="5">
        <v>395</v>
      </c>
      <c r="C24" s="5">
        <f t="shared" si="0"/>
        <v>158</v>
      </c>
      <c r="D24" s="5">
        <f t="shared" si="1"/>
        <v>116.13</v>
      </c>
      <c r="E24" s="5">
        <f t="shared" si="2"/>
        <v>669.13</v>
      </c>
      <c r="F24" s="5">
        <f t="shared" si="3"/>
        <v>588.83439999999996</v>
      </c>
      <c r="G24" s="5">
        <f t="shared" si="4"/>
        <v>722.66039999999998</v>
      </c>
      <c r="H24" s="5">
        <f t="shared" si="5"/>
        <v>369.69432499999999</v>
      </c>
      <c r="I24" s="5">
        <f t="shared" si="6"/>
        <v>256.49983333333336</v>
      </c>
      <c r="J24" s="4" t="str">
        <f t="shared" si="7"/>
        <v>Pequeño</v>
      </c>
      <c r="K24" s="5" t="str">
        <f t="shared" si="8"/>
        <v>Local</v>
      </c>
    </row>
    <row r="25" spans="1:11" x14ac:dyDescent="0.25">
      <c r="A25" s="5" t="s">
        <v>32</v>
      </c>
      <c r="B25" s="5">
        <v>410</v>
      </c>
      <c r="C25" s="5">
        <f t="shared" si="0"/>
        <v>164</v>
      </c>
      <c r="D25" s="5">
        <f t="shared" si="1"/>
        <v>120.53999999999999</v>
      </c>
      <c r="E25" s="5">
        <f t="shared" si="2"/>
        <v>694.54</v>
      </c>
      <c r="F25" s="5">
        <f t="shared" si="3"/>
        <v>611.1952</v>
      </c>
      <c r="G25" s="5">
        <f t="shared" si="4"/>
        <v>750.10320000000002</v>
      </c>
      <c r="H25" s="5">
        <f t="shared" si="5"/>
        <v>383.73334999999997</v>
      </c>
      <c r="I25" s="5">
        <f t="shared" si="6"/>
        <v>266.24033333333335</v>
      </c>
      <c r="J25" s="4" t="str">
        <f t="shared" si="7"/>
        <v>Pequeño</v>
      </c>
      <c r="K25" s="5" t="str">
        <f t="shared" si="8"/>
        <v>Local</v>
      </c>
    </row>
    <row r="26" spans="1:11" x14ac:dyDescent="0.25">
      <c r="A26" s="5" t="s">
        <v>33</v>
      </c>
      <c r="B26" s="5">
        <v>425</v>
      </c>
      <c r="C26" s="5">
        <f t="shared" si="0"/>
        <v>170</v>
      </c>
      <c r="D26" s="5">
        <f t="shared" si="1"/>
        <v>124.94999999999999</v>
      </c>
      <c r="E26" s="5">
        <f t="shared" si="2"/>
        <v>719.95</v>
      </c>
      <c r="F26" s="5">
        <f t="shared" si="3"/>
        <v>633.55600000000004</v>
      </c>
      <c r="G26" s="5">
        <f t="shared" si="4"/>
        <v>777.54600000000005</v>
      </c>
      <c r="H26" s="5">
        <f t="shared" si="5"/>
        <v>397.77237500000001</v>
      </c>
      <c r="I26" s="5">
        <f t="shared" si="6"/>
        <v>275.98083333333335</v>
      </c>
      <c r="J26" s="4" t="str">
        <f t="shared" si="7"/>
        <v>Pequeño</v>
      </c>
      <c r="K26" s="5" t="str">
        <f t="shared" si="8"/>
        <v>Local</v>
      </c>
    </row>
    <row r="27" spans="1:11" x14ac:dyDescent="0.25">
      <c r="A27" s="5" t="s">
        <v>34</v>
      </c>
      <c r="B27" s="5">
        <v>580</v>
      </c>
      <c r="C27" s="5">
        <f t="shared" si="0"/>
        <v>232</v>
      </c>
      <c r="D27" s="5">
        <f t="shared" si="1"/>
        <v>170.51999999999998</v>
      </c>
      <c r="E27" s="5">
        <f t="shared" si="2"/>
        <v>982.52</v>
      </c>
      <c r="F27" s="5">
        <f t="shared" si="3"/>
        <v>864.61760000000004</v>
      </c>
      <c r="G27" s="5">
        <f t="shared" si="4"/>
        <v>1061.1215999999999</v>
      </c>
      <c r="H27" s="5">
        <f t="shared" si="5"/>
        <v>542.84230000000002</v>
      </c>
      <c r="I27" s="5">
        <f t="shared" si="6"/>
        <v>376.63266666666664</v>
      </c>
      <c r="J27" s="4" t="str">
        <f t="shared" si="7"/>
        <v>Pequeño</v>
      </c>
      <c r="K27" s="5" t="str">
        <f t="shared" si="8"/>
        <v>Local</v>
      </c>
    </row>
  </sheetData>
  <mergeCells count="9">
    <mergeCell ref="J1:J2"/>
    <mergeCell ref="K1:K2"/>
    <mergeCell ref="G1:I1"/>
    <mergeCell ref="A1:A2"/>
    <mergeCell ref="B1:B2"/>
    <mergeCell ref="C1:C2"/>
    <mergeCell ref="D1:D2"/>
    <mergeCell ref="E1:E2"/>
    <mergeCell ref="F1:F2"/>
  </mergeCells>
  <conditionalFormatting sqref="C1:C1048576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E1:E1048576">
    <cfRule type="iconSet" priority="1">
      <iconSet iconSet="4Rating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2016-06-13T01:54:37Z</dcterms:modified>
</cp:coreProperties>
</file>