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4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D:\Excel curso\2. Intermedio\"/>
    </mc:Choice>
  </mc:AlternateContent>
  <xr:revisionPtr revIDLastSave="0" documentId="13_ncr:1_{F28F31FD-7855-49A3-9A92-13C5CDA4ECCB}" xr6:coauthVersionLast="46" xr6:coauthVersionMax="46" xr10:uidLastSave="{00000000-0000-0000-0000-000000000000}"/>
  <bookViews>
    <workbookView xWindow="-120" yWindow="-120" windowWidth="20730" windowHeight="11160" xr2:uid="{E16F4076-2E11-485D-BCC8-6BD1498007F3}"/>
  </bookViews>
  <sheets>
    <sheet name="Tabla de Contenido" sheetId="2" r:id="rId1"/>
    <sheet name="Formulas Básicas y Compuestas" sheetId="64" r:id="rId2"/>
    <sheet name="Referencias de Celdas" sheetId="62" r:id="rId3"/>
    <sheet name="Suma" sheetId="5" r:id="rId4"/>
    <sheet name="Promedio" sheetId="6" r:id="rId5"/>
    <sheet name="Mediana" sheetId="7" r:id="rId6"/>
    <sheet name="Min" sheetId="8" r:id="rId7"/>
    <sheet name="Max" sheetId="9" r:id="rId8"/>
    <sheet name="Moda.Uno" sheetId="10" r:id="rId9"/>
    <sheet name="Contar" sheetId="11" r:id="rId10"/>
    <sheet name="Contara" sheetId="12" r:id="rId11"/>
    <sheet name="Hoy" sheetId="17" r:id="rId12"/>
    <sheet name="Ahora" sheetId="18" r:id="rId13"/>
    <sheet name="Dia" sheetId="19" r:id="rId14"/>
    <sheet name="Mes" sheetId="20" r:id="rId15"/>
    <sheet name="Año" sheetId="21" r:id="rId16"/>
    <sheet name="Hora" sheetId="22" r:id="rId17"/>
    <sheet name="Minuto" sheetId="23" r:id="rId18"/>
    <sheet name="Dia.Lab" sheetId="24" r:id="rId19"/>
    <sheet name="Dia.Lab.Intl" sheetId="25" r:id="rId20"/>
    <sheet name="Concatenar" sheetId="26" r:id="rId21"/>
    <sheet name="Izquierda" sheetId="27" r:id="rId22"/>
    <sheet name="Derecha" sheetId="28" r:id="rId23"/>
    <sheet name="Extrae" sheetId="29" r:id="rId24"/>
    <sheet name="Largo" sheetId="30" r:id="rId25"/>
    <sheet name="Encontrar" sheetId="31" r:id="rId26"/>
    <sheet name="MayusC" sheetId="32" r:id="rId27"/>
    <sheet name="MinusC" sheetId="33" r:id="rId28"/>
    <sheet name="NomPropio" sheetId="34" r:id="rId29"/>
    <sheet name="Es.Par" sheetId="35" r:id="rId30"/>
    <sheet name="Es.Impar" sheetId="36" r:id="rId31"/>
    <sheet name="Esnumero" sheetId="37" r:id="rId32"/>
    <sheet name="EsTexto" sheetId="38" r:id="rId33"/>
    <sheet name="Esblanco" sheetId="39" r:id="rId34"/>
    <sheet name="Pruebas Lógicas" sheetId="40" r:id="rId35"/>
    <sheet name="Si" sheetId="41" r:id="rId36"/>
    <sheet name="Contar.Si" sheetId="42" r:id="rId37"/>
    <sheet name="Sumar.Si" sheetId="43" r:id="rId38"/>
    <sheet name="Promedio.Si" sheetId="44" r:id="rId39"/>
    <sheet name="BuscarV" sheetId="46" r:id="rId40"/>
    <sheet name="BuscarH" sheetId="47" r:id="rId41"/>
    <sheet name="AutoFiltros" sheetId="48" r:id="rId42"/>
    <sheet name="Filtros Avanzados" sheetId="49" r:id="rId43"/>
    <sheet name="Validacion de datos" sheetId="50" r:id="rId44"/>
    <sheet name="Proteger Hoja" sheetId="51" r:id="rId45"/>
    <sheet name="Proteger Libro" sheetId="52" r:id="rId46"/>
    <sheet name="Formato Condicional" sheetId="53" r:id="rId47"/>
    <sheet name="Ordenar" sheetId="54" r:id="rId48"/>
    <sheet name="Subtotales" sheetId="55" r:id="rId49"/>
    <sheet name="Tablas Dinamicas" sheetId="56" r:id="rId50"/>
    <sheet name="Graficos" sheetId="65" r:id="rId51"/>
    <sheet name="Taller 1" sheetId="57" r:id="rId52"/>
    <sheet name="Taller 2" sheetId="58" r:id="rId53"/>
    <sheet name="Taller 3" sheetId="59" r:id="rId54"/>
    <sheet name="Taller 4" sheetId="60" r:id="rId55"/>
    <sheet name="Taller 5" sheetId="61" r:id="rId56"/>
  </sheets>
  <externalReferences>
    <externalReference r:id="rId57"/>
  </externalReferences>
  <definedNames>
    <definedName name="_xlnm._FilterDatabase" localSheetId="41" hidden="1">AutoFiltros!$B$196:$I$212</definedName>
    <definedName name="_xlnm._FilterDatabase" localSheetId="42" hidden="1">'Filtros Avanzados'!$G$121:$G$137</definedName>
    <definedName name="_xlnm._FilterDatabase" localSheetId="46" hidden="1">'Formato Condicional'!#REF!</definedName>
    <definedName name="_xlnm._FilterDatabase" localSheetId="50" hidden="1">Graficos!#REF!</definedName>
    <definedName name="_xlnm._FilterDatabase" localSheetId="47" hidden="1">Ordenar!#REF!</definedName>
    <definedName name="_xlnm._FilterDatabase" localSheetId="44" hidden="1">'Proteger Hoja'!#REF!</definedName>
    <definedName name="_xlnm._FilterDatabase" localSheetId="45" hidden="1">'Proteger Libro'!#REF!</definedName>
    <definedName name="_xlnm._FilterDatabase" localSheetId="48" hidden="1">Subtotales!$F$40:$K$45</definedName>
    <definedName name="_xlnm._FilterDatabase" localSheetId="49" hidden="1">'Tablas Dinamicas'!#REF!</definedName>
    <definedName name="_xlnm._FilterDatabase" localSheetId="43" hidden="1">'Validacion de datos'!$G$236:$G$252</definedName>
    <definedName name="Antioquia">'Validacion de datos'!$K$121:$K$125</definedName>
    <definedName name="Boyaca">'Validacion de datos'!$I$121:$I$125</definedName>
    <definedName name="Cundinamarca">'Validacion de datos'!$H$121:$H$127</definedName>
    <definedName name="Departamento" localSheetId="46">'[1]Validacion de datos'!$C$120</definedName>
    <definedName name="Departamento" localSheetId="50">'[1]Validacion de datos'!$C$120</definedName>
    <definedName name="Departamento">'Validacion de datos'!$C$120</definedName>
    <definedName name="Tolima">'Validacion de datos'!$J$121:$J$126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02" i="65" l="1"/>
  <c r="C401" i="65"/>
  <c r="C400" i="65"/>
  <c r="C399" i="65"/>
  <c r="C337" i="65"/>
  <c r="D336" i="65"/>
  <c r="E336" i="65" s="1"/>
  <c r="F336" i="65" s="1"/>
  <c r="G336" i="65" s="1"/>
  <c r="H336" i="65" s="1"/>
  <c r="I336" i="65" s="1"/>
  <c r="J336" i="65" s="1"/>
  <c r="K336" i="65" l="1"/>
  <c r="L336" i="65" s="1"/>
  <c r="J337" i="65"/>
  <c r="I337" i="65"/>
  <c r="L337" i="65"/>
  <c r="D337" i="65"/>
  <c r="E337" i="65"/>
  <c r="C338" i="65"/>
  <c r="K337" i="65"/>
  <c r="F337" i="65"/>
  <c r="H337" i="65"/>
  <c r="G337" i="65"/>
  <c r="G338" i="65" l="1"/>
  <c r="E338" i="65"/>
  <c r="D338" i="65"/>
  <c r="F338" i="65"/>
  <c r="C339" i="65"/>
  <c r="L338" i="65"/>
  <c r="K338" i="65"/>
  <c r="J338" i="65"/>
  <c r="I338" i="65"/>
  <c r="H338" i="65"/>
  <c r="C340" i="65" l="1"/>
  <c r="E339" i="65"/>
  <c r="K339" i="65"/>
  <c r="J339" i="65"/>
  <c r="L339" i="65"/>
  <c r="D339" i="65"/>
  <c r="I339" i="65"/>
  <c r="H339" i="65"/>
  <c r="G339" i="65"/>
  <c r="F339" i="65"/>
  <c r="K340" i="65" l="1"/>
  <c r="I340" i="65"/>
  <c r="E340" i="65"/>
  <c r="L340" i="65"/>
  <c r="J340" i="65"/>
  <c r="H340" i="65"/>
  <c r="C341" i="65"/>
  <c r="D340" i="65"/>
  <c r="G340" i="65"/>
  <c r="F340" i="65"/>
  <c r="I341" i="65" l="1"/>
  <c r="F341" i="65"/>
  <c r="H341" i="65"/>
  <c r="G341" i="65"/>
  <c r="J341" i="65"/>
  <c r="C342" i="65"/>
  <c r="E341" i="65"/>
  <c r="L341" i="65"/>
  <c r="D341" i="65"/>
  <c r="K341" i="65"/>
  <c r="G342" i="65" l="1"/>
  <c r="E342" i="65"/>
  <c r="L342" i="65"/>
  <c r="F342" i="65"/>
  <c r="C343" i="65"/>
  <c r="D342" i="65"/>
  <c r="K342" i="65"/>
  <c r="J342" i="65"/>
  <c r="I342" i="65"/>
  <c r="H342" i="65"/>
  <c r="C344" i="65" l="1"/>
  <c r="E343" i="65"/>
  <c r="K343" i="65"/>
  <c r="L343" i="65"/>
  <c r="D343" i="65"/>
  <c r="J343" i="65"/>
  <c r="F343" i="65"/>
  <c r="I343" i="65"/>
  <c r="H343" i="65"/>
  <c r="G343" i="65"/>
  <c r="K344" i="65" l="1"/>
  <c r="I344" i="65"/>
  <c r="H344" i="65"/>
  <c r="D344" i="65"/>
  <c r="J344" i="65"/>
  <c r="L344" i="65"/>
  <c r="G344" i="65"/>
  <c r="F344" i="65"/>
  <c r="C345" i="65"/>
  <c r="E344" i="65"/>
  <c r="I345" i="65" l="1"/>
  <c r="G345" i="65"/>
  <c r="F345" i="65"/>
  <c r="H345" i="65"/>
  <c r="J345" i="65"/>
  <c r="C346" i="65"/>
  <c r="E345" i="65"/>
  <c r="D345" i="65"/>
  <c r="L345" i="65"/>
  <c r="K345" i="65"/>
  <c r="G346" i="65" l="1"/>
  <c r="E346" i="65"/>
  <c r="L346" i="65"/>
  <c r="F346" i="65"/>
  <c r="D346" i="65"/>
  <c r="K346" i="65"/>
  <c r="J346" i="65"/>
  <c r="I346" i="65"/>
  <c r="H346" i="65"/>
  <c r="C112" i="62" l="1"/>
  <c r="C111" i="62"/>
  <c r="C110" i="62"/>
  <c r="C109" i="62"/>
  <c r="C108" i="62"/>
  <c r="D108" i="62" s="1"/>
  <c r="E108" i="62" s="1"/>
  <c r="G108" i="62" s="1"/>
  <c r="H108" i="62" s="1"/>
  <c r="I108" i="62" s="1"/>
  <c r="J108" i="62" s="1"/>
  <c r="C102" i="62"/>
  <c r="C101" i="62"/>
  <c r="C100" i="62"/>
  <c r="C99" i="62"/>
  <c r="J98" i="62"/>
  <c r="I98" i="62"/>
  <c r="H98" i="62"/>
  <c r="G98" i="62"/>
  <c r="E98" i="62"/>
  <c r="D98" i="62"/>
  <c r="C98" i="62"/>
  <c r="C68" i="62"/>
  <c r="C67" i="62"/>
  <c r="C66" i="62"/>
  <c r="C65" i="62"/>
  <c r="C64" i="62"/>
  <c r="C63" i="62"/>
  <c r="C62" i="62"/>
  <c r="J61" i="62"/>
  <c r="I61" i="62"/>
  <c r="H61" i="62"/>
  <c r="G61" i="62"/>
  <c r="F61" i="62"/>
  <c r="C61" i="62"/>
  <c r="D48" i="62"/>
  <c r="H47" i="62"/>
  <c r="D47" i="62"/>
  <c r="H46" i="62"/>
  <c r="D46" i="62"/>
  <c r="H45" i="62"/>
  <c r="D45" i="62"/>
  <c r="H44" i="62"/>
  <c r="D44" i="62"/>
  <c r="H43" i="62"/>
  <c r="D43" i="62"/>
  <c r="R42" i="62"/>
  <c r="Q42" i="62"/>
  <c r="P42" i="62"/>
  <c r="O42" i="62"/>
  <c r="N42" i="62"/>
  <c r="M42" i="62"/>
  <c r="L42" i="62"/>
  <c r="H42" i="62"/>
  <c r="D42" i="62"/>
  <c r="H41" i="62"/>
  <c r="D41" i="62"/>
  <c r="C33" i="62"/>
  <c r="C32" i="62"/>
  <c r="C31" i="62"/>
  <c r="C30" i="62"/>
  <c r="C29" i="62"/>
  <c r="C28" i="62"/>
  <c r="C27" i="62"/>
  <c r="L26" i="62"/>
  <c r="K26" i="62"/>
  <c r="J26" i="62"/>
  <c r="I26" i="62"/>
  <c r="H26" i="62"/>
  <c r="G26" i="62"/>
  <c r="F26" i="62"/>
  <c r="E26" i="62"/>
  <c r="C26" i="62"/>
  <c r="C25" i="62"/>
  <c r="D44" i="43" l="1"/>
  <c r="D43" i="43"/>
  <c r="D42" i="43"/>
  <c r="D41" i="43"/>
  <c r="D40" i="43"/>
  <c r="D39" i="43"/>
  <c r="D38" i="43"/>
  <c r="D37" i="43"/>
  <c r="D36" i="43"/>
  <c r="B78" i="41"/>
  <c r="B79" i="41" s="1"/>
  <c r="B80" i="41" s="1"/>
  <c r="B81" i="41" s="1"/>
  <c r="B82" i="41" s="1"/>
  <c r="B83" i="41" s="1"/>
  <c r="B30" i="37"/>
  <c r="C21" i="24" l="1"/>
  <c r="B45" i="21"/>
  <c r="B46" i="21" s="1"/>
  <c r="B47" i="21" s="1"/>
  <c r="B48" i="21" s="1"/>
  <c r="B49" i="21" s="1"/>
  <c r="B50" i="21" s="1"/>
  <c r="B51" i="21" s="1"/>
  <c r="B52" i="21" s="1"/>
  <c r="B53" i="21" s="1"/>
  <c r="B54" i="21" s="1"/>
  <c r="B41" i="20"/>
  <c r="B42" i="20" s="1"/>
  <c r="B43" i="20" s="1"/>
  <c r="B44" i="20" s="1"/>
  <c r="B45" i="20" s="1"/>
  <c r="B46" i="20" s="1"/>
  <c r="B47" i="20" s="1"/>
  <c r="B48" i="20" s="1"/>
  <c r="B49" i="20" s="1"/>
  <c r="B50" i="20" s="1"/>
  <c r="B41" i="19"/>
  <c r="B42" i="19" s="1"/>
  <c r="B43" i="19" s="1"/>
  <c r="B44" i="19" s="1"/>
  <c r="B45" i="19" s="1"/>
  <c r="B46" i="19" s="1"/>
  <c r="B47" i="19" s="1"/>
  <c r="B48" i="19" s="1"/>
  <c r="B49" i="19" s="1"/>
  <c r="B50"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Cedinsi</author>
    <author>Pc2</author>
  </authors>
  <commentList>
    <comment ref="D54" authorId="0" shapeId="0" xr:uid="{C728684C-47D8-4187-97CB-016B9D7C23CE}">
      <text>
        <r>
          <rPr>
            <b/>
            <sz val="8"/>
            <color indexed="81"/>
            <rFont val="Tahoma"/>
            <family val="2"/>
          </rPr>
          <t xml:space="preserve">Carlos Ramírez:
</t>
        </r>
        <r>
          <rPr>
            <sz val="8"/>
            <color indexed="81"/>
            <rFont val="Tahoma"/>
            <family val="2"/>
          </rPr>
          <t>El numero obtenido equivale a la potencia cuadrada es decir en base 2.</t>
        </r>
      </text>
    </comment>
    <comment ref="H54" authorId="0" shapeId="0" xr:uid="{9B1F6077-5D42-457A-B579-3A5562257F02}">
      <text>
        <r>
          <rPr>
            <b/>
            <sz val="8"/>
            <color indexed="81"/>
            <rFont val="Tahoma"/>
            <family val="2"/>
          </rPr>
          <t xml:space="preserve">Carlos Ramírez:
</t>
        </r>
        <r>
          <rPr>
            <sz val="8"/>
            <color indexed="81"/>
            <rFont val="Tahoma"/>
            <family val="2"/>
          </rPr>
          <t>El numero obtenido equivale a la potencia cuadrada es decir en base 2.</t>
        </r>
      </text>
    </comment>
    <comment ref="D58" authorId="0" shapeId="0" xr:uid="{352B573E-D216-48EA-AE61-1C9934E17469}">
      <text>
        <r>
          <rPr>
            <b/>
            <sz val="8"/>
            <color indexed="81"/>
            <rFont val="Tahoma"/>
            <family val="2"/>
          </rPr>
          <t xml:space="preserve">Carlos Ramírez:
</t>
        </r>
        <r>
          <rPr>
            <sz val="8"/>
            <color indexed="81"/>
            <rFont val="Tahoma"/>
            <family val="2"/>
          </rPr>
          <t>El numero obtenido equivale a la potencia cuadrada es decir en base 2.</t>
        </r>
      </text>
    </comment>
    <comment ref="H58" authorId="0" shapeId="0" xr:uid="{8DE80C50-7F28-4880-9688-43C87B64EC6D}">
      <text>
        <r>
          <rPr>
            <b/>
            <sz val="8"/>
            <color indexed="81"/>
            <rFont val="Tahoma"/>
            <family val="2"/>
          </rPr>
          <t xml:space="preserve">Carlos Ramírez:
</t>
        </r>
        <r>
          <rPr>
            <sz val="8"/>
            <color indexed="81"/>
            <rFont val="Tahoma"/>
            <family val="2"/>
          </rPr>
          <t>El numero obtenido equivale a la potencia cuadrada es decir en base 2.</t>
        </r>
      </text>
    </comment>
    <comment ref="D80" authorId="0" shapeId="0" xr:uid="{87ED70C5-7A0A-4D04-85B0-73919AAB66BD}">
      <text>
        <r>
          <rPr>
            <b/>
            <sz val="8"/>
            <color indexed="81"/>
            <rFont val="Tahoma"/>
            <family val="2"/>
          </rPr>
          <t xml:space="preserve">Carlos Ramírez:
</t>
        </r>
        <r>
          <rPr>
            <sz val="8"/>
            <color indexed="81"/>
            <rFont val="Tahoma"/>
            <family val="2"/>
          </rPr>
          <t>El numero obtenido equivale a la raíz la Cuadrada de 64</t>
        </r>
      </text>
    </comment>
    <comment ref="H80" authorId="0" shapeId="0" xr:uid="{DFFB2478-BC68-484C-9E5E-8425699509A3}">
      <text>
        <r>
          <rPr>
            <b/>
            <sz val="8"/>
            <color indexed="81"/>
            <rFont val="Tahoma"/>
            <family val="2"/>
          </rPr>
          <t xml:space="preserve">Carlos Ramírez:
</t>
        </r>
        <r>
          <rPr>
            <sz val="8"/>
            <color indexed="81"/>
            <rFont val="Tahoma"/>
            <family val="2"/>
          </rPr>
          <t>El numero obtenido equivale a la raíz la Cuadrada de 64</t>
        </r>
      </text>
    </comment>
    <comment ref="D85" authorId="0" shapeId="0" xr:uid="{DEC31738-D60A-4F8B-89CB-6A4729C1DDE1}">
      <text>
        <r>
          <rPr>
            <b/>
            <sz val="8"/>
            <color indexed="81"/>
            <rFont val="Tahoma"/>
            <family val="2"/>
          </rPr>
          <t xml:space="preserve">Carlos Ramírez:
</t>
        </r>
        <r>
          <rPr>
            <sz val="8"/>
            <color indexed="81"/>
            <rFont val="Tahoma"/>
            <family val="2"/>
          </rPr>
          <t>Para calcular la raíz cubica (u otras raíces) podemos utilizar la siguiente sintaxis:
=Numero^(1/Raíz) donde raíz será la base de la raíz que queremos aplicar a nuestro número.</t>
        </r>
      </text>
    </comment>
    <comment ref="H85" authorId="0" shapeId="0" xr:uid="{50846FD6-AD39-4E8C-BFC4-F146C4642F67}">
      <text>
        <r>
          <rPr>
            <b/>
            <sz val="8"/>
            <color indexed="81"/>
            <rFont val="Tahoma"/>
            <family val="2"/>
          </rPr>
          <t xml:space="preserve">Carlos Ramírez:
</t>
        </r>
        <r>
          <rPr>
            <sz val="8"/>
            <color indexed="81"/>
            <rFont val="Tahoma"/>
            <family val="2"/>
          </rPr>
          <t>Para calcular la raíz cubica (u otras raíces) podemos utilizar la siguiente sintaxis:
=Numero^(1/Raíz) donde raíz será la base de la raíz que queremos aplicar a nuestro número.</t>
        </r>
      </text>
    </comment>
    <comment ref="C101" authorId="1" shapeId="0" xr:uid="{13F9B4DB-1383-4AEA-90F3-A711BE6F7CAF}">
      <text>
        <r>
          <rPr>
            <b/>
            <sz val="8"/>
            <color indexed="81"/>
            <rFont val="Tahoma"/>
            <family val="2"/>
          </rPr>
          <t>Carlos Ramírez:</t>
        </r>
        <r>
          <rPr>
            <sz val="8"/>
            <color indexed="81"/>
            <rFont val="Tahoma"/>
            <family val="2"/>
          </rPr>
          <t xml:space="preserve">
Cuando en una fórmula se tienen operadores del mismo nivel de jerarquía, se resolverán de acuerdo a su aparición de izquierda a derecha.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Pc3</author>
    <author>Carlos Ramírez</author>
    <author>Administrador</author>
  </authors>
  <commentList>
    <comment ref="D41" authorId="0" shapeId="0" xr:uid="{DF7BD1DB-E6E8-4CFC-B69C-F32A3FCF44AF}">
      <text>
        <r>
          <rPr>
            <b/>
            <sz val="8"/>
            <color indexed="81"/>
            <rFont val="Tahoma"/>
            <family val="2"/>
          </rPr>
          <t>Carlos Ramírez:</t>
        </r>
        <r>
          <rPr>
            <sz val="8"/>
            <color indexed="81"/>
            <rFont val="Tahoma"/>
            <family val="2"/>
          </rPr>
          <t xml:space="preserve">
Comprueba autorrellenando la celda  que Excel ajusta las referencias a la nueva posición en donde se copia la formula.</t>
        </r>
      </text>
    </comment>
    <comment ref="G77" authorId="1" shapeId="0" xr:uid="{9D831DA5-033D-4F12-A51E-6C870AF7638B}">
      <text>
        <r>
          <rPr>
            <b/>
            <sz val="9"/>
            <color indexed="81"/>
            <rFont val="Tahoma"/>
            <family val="2"/>
          </rPr>
          <t>Carlos Ramírez:</t>
        </r>
        <r>
          <rPr>
            <sz val="9"/>
            <color indexed="81"/>
            <rFont val="Tahoma"/>
            <family val="2"/>
          </rPr>
          <t xml:space="preserve">
Aplique el porcentaje de comisión sobre las ventas.</t>
        </r>
      </text>
    </comment>
    <comment ref="H77" authorId="2" shapeId="0" xr:uid="{99857A26-FF59-4E92-815D-5CC84130B4F9}">
      <text>
        <r>
          <rPr>
            <b/>
            <sz val="8"/>
            <color indexed="81"/>
            <rFont val="Tahoma"/>
            <family val="2"/>
          </rPr>
          <t>Carlos Ramírez:</t>
        </r>
        <r>
          <rPr>
            <sz val="8"/>
            <color indexed="81"/>
            <rFont val="Tahoma"/>
            <family val="2"/>
          </rPr>
          <t xml:space="preserve">
Calcule el valor hora (salario / horas trabajas) y multipliquelas por el valor asesoria empresarial</t>
        </r>
      </text>
    </comment>
    <comment ref="I77" authorId="1" shapeId="0" xr:uid="{D037E0B8-6338-4A9A-930C-B59A49383830}">
      <text>
        <r>
          <rPr>
            <b/>
            <sz val="9"/>
            <color indexed="81"/>
            <rFont val="Tahoma"/>
            <family val="2"/>
          </rPr>
          <t>Carlos Ramírez:</t>
        </r>
        <r>
          <rPr>
            <sz val="9"/>
            <color indexed="81"/>
            <rFont val="Tahoma"/>
            <family val="2"/>
          </rPr>
          <t xml:space="preserve">
Valor hora x incremento hora extra x Cantidad horas extras.</t>
        </r>
      </text>
    </comment>
    <comment ref="J77" authorId="2" shapeId="0" xr:uid="{2C74D93A-2951-4CB5-91F9-DFD0EEA0ADF0}">
      <text>
        <r>
          <rPr>
            <sz val="8"/>
            <color indexed="81"/>
            <rFont val="Tahoma"/>
            <family val="2"/>
          </rPr>
          <t xml:space="preserve">Crear la fórmula
</t>
        </r>
      </text>
    </comment>
    <comment ref="E116" authorId="0" shapeId="0" xr:uid="{E96EB1D8-B48E-4F3F-941E-F103E3F48C27}">
      <text>
        <r>
          <rPr>
            <b/>
            <sz val="8"/>
            <color indexed="81"/>
            <rFont val="Tahoma"/>
            <family val="2"/>
          </rPr>
          <t>Carlos Ramírez:</t>
        </r>
        <r>
          <rPr>
            <sz val="8"/>
            <color indexed="81"/>
            <rFont val="Tahoma"/>
            <family val="2"/>
          </rPr>
          <t xml:space="preserve">
En esta fórmula la Celda B3 utiliza referencia mixta de columna para garantizar que al Autorellenar la formula horizontalmente la letra B se conserve fija mientras que al Autorellenar hacia abajo el numero 3 cambie, la Celda C2 utiliza referencia mixta fila para que al Autorellenar hacia abajo el numero 2 se conserve fijo mientras que al Autorellenar horizontalmente la letra C cambie.</t>
        </r>
      </text>
    </comment>
    <comment ref="E133" authorId="0" shapeId="0" xr:uid="{B0816377-9020-4049-96B2-C4322F15FC2C}">
      <text>
        <r>
          <rPr>
            <b/>
            <sz val="8"/>
            <color indexed="81"/>
            <rFont val="Tahoma"/>
            <family val="2"/>
          </rPr>
          <t>Carlos Ramírez:</t>
        </r>
        <r>
          <rPr>
            <sz val="8"/>
            <color indexed="81"/>
            <rFont val="Tahoma"/>
            <family val="2"/>
          </rPr>
          <t xml:space="preserve">
Aplique al valor de Enero el descuento de la línea 1 y utilice referencias mixtas para que se pueda Autorellenar en toda la tabla.</t>
        </r>
      </text>
    </comment>
    <comment ref="C146" authorId="0" shapeId="0" xr:uid="{94228EB0-0EBB-4F34-9ED1-E1C5BF660828}">
      <text>
        <r>
          <rPr>
            <b/>
            <sz val="8"/>
            <color indexed="81"/>
            <rFont val="Tahoma"/>
            <family val="2"/>
          </rPr>
          <t>Carlos Ramírez:</t>
        </r>
        <r>
          <rPr>
            <sz val="8"/>
            <color indexed="81"/>
            <rFont val="Tahoma"/>
            <family val="2"/>
          </rPr>
          <t xml:space="preserve">
Elabore la formula en esta celda y utilizando referencias mixtas complete la tabla.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Pc1</author>
    <author>Cedinsi</author>
  </authors>
  <commentList>
    <comment ref="F22" authorId="0" shapeId="0" xr:uid="{65232965-3CAF-4DE4-B125-B959A0E7D9CC}">
      <text>
        <r>
          <rPr>
            <b/>
            <sz val="8"/>
            <color indexed="81"/>
            <rFont val="Tahoma"/>
            <family val="2"/>
          </rPr>
          <t xml:space="preserve">Carlos Ramírez:
</t>
        </r>
        <r>
          <rPr>
            <sz val="8"/>
            <color indexed="81"/>
            <rFont val="Tahoma"/>
            <family val="2"/>
          </rPr>
          <t>Cuando los números son continuos formamos un rango en el argumento indicando el primer y ultimo numero de la lista a sumar separando estos valores con dos puntos (:)</t>
        </r>
      </text>
    </comment>
    <comment ref="F32" authorId="0" shapeId="0" xr:uid="{6BD7CF2A-705F-4B45-9EBD-A8A062274C9A}">
      <text>
        <r>
          <rPr>
            <b/>
            <sz val="8"/>
            <color indexed="81"/>
            <rFont val="Tahoma"/>
            <family val="2"/>
          </rPr>
          <t xml:space="preserve">Carlos Ramírez:
</t>
        </r>
        <r>
          <rPr>
            <sz val="8"/>
            <color indexed="81"/>
            <rFont val="Tahoma"/>
            <family val="2"/>
          </rPr>
          <t>Cuando los números no se encuentran seguidos indicamos cada número como un argumento separándolos con punto y coma (;)</t>
        </r>
      </text>
    </comment>
    <comment ref="G42" authorId="0" shapeId="0" xr:uid="{F67AC9A2-2D68-472E-8FD8-8CC3B4249DCB}">
      <text>
        <r>
          <rPr>
            <b/>
            <sz val="8"/>
            <color indexed="81"/>
            <rFont val="Tahoma"/>
            <family val="2"/>
          </rPr>
          <t xml:space="preserve">Carlos Ramírez:
</t>
        </r>
        <r>
          <rPr>
            <sz val="8"/>
            <color indexed="81"/>
            <rFont val="Tahoma"/>
            <family val="2"/>
          </rPr>
          <t>Cuando las listas de valores a sumar no se encuentran seguidas debemos separar con punto y coma (;) los rangos de cada una de las listas</t>
        </r>
      </text>
    </comment>
    <comment ref="G50" authorId="1" shapeId="0" xr:uid="{1BDC592C-2CDF-4F06-94A7-EF2DEAEF0785}">
      <text>
        <r>
          <rPr>
            <b/>
            <sz val="8"/>
            <color indexed="81"/>
            <rFont val="Tahoma"/>
            <family val="2"/>
          </rPr>
          <t>Carlos Ramírez:</t>
        </r>
        <r>
          <rPr>
            <sz val="9"/>
            <color indexed="81"/>
            <rFont val="Tahoma"/>
            <family val="2"/>
          </rPr>
          <t xml:space="preserve">
</t>
        </r>
        <r>
          <rPr>
            <sz val="8"/>
            <color indexed="81"/>
            <rFont val="Tahoma"/>
            <family val="2"/>
          </rPr>
          <t>Calcule el total de ventas de Juan López y posteriormente autorrellene la formula con los demás vendedores.</t>
        </r>
      </text>
    </comment>
    <comment ref="D60" authorId="1" shapeId="0" xr:uid="{FD453383-44B7-4766-9321-C72CC34DF139}">
      <text>
        <r>
          <rPr>
            <b/>
            <sz val="8"/>
            <color indexed="81"/>
            <rFont val="Tahoma"/>
            <family val="2"/>
          </rPr>
          <t>Carlos Ramírez:</t>
        </r>
        <r>
          <rPr>
            <sz val="8"/>
            <color indexed="81"/>
            <rFont val="Tahoma"/>
            <family val="2"/>
          </rPr>
          <t xml:space="preserve">
Calcule el total de ventas en Enero y posteriormente autorrellene la formula horizontalmente.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Pc1</author>
    <author>Cedinsi</author>
  </authors>
  <commentList>
    <comment ref="F22" authorId="0" shapeId="0" xr:uid="{CC36A531-0583-442E-838D-52FD96ABE105}">
      <text>
        <r>
          <rPr>
            <b/>
            <sz val="8"/>
            <color indexed="81"/>
            <rFont val="Tahoma"/>
            <family val="2"/>
          </rPr>
          <t xml:space="preserve">Carlos Ramírez:
</t>
        </r>
        <r>
          <rPr>
            <sz val="8"/>
            <color indexed="81"/>
            <rFont val="Tahoma"/>
            <family val="2"/>
          </rPr>
          <t>Cuando los números son continuos formamos un rango en el argumento indicando el primer y ultimo numero de la lista a promediar separando estos valores con dos puntos (:)</t>
        </r>
      </text>
    </comment>
    <comment ref="J33" authorId="0" shapeId="0" xr:uid="{C8946B1E-6767-49A0-8436-A7C71B8B18FF}">
      <text>
        <r>
          <rPr>
            <b/>
            <sz val="8"/>
            <color indexed="81"/>
            <rFont val="Tahoma"/>
            <family val="2"/>
          </rPr>
          <t xml:space="preserve">Carlos Ramírez:
</t>
        </r>
        <r>
          <rPr>
            <sz val="8"/>
            <color indexed="81"/>
            <rFont val="Tahoma"/>
            <family val="2"/>
          </rPr>
          <t>Cuando las listas de valores a promediar no se encuentran seguidas debemos separar con punto y coma (;) los rangos de cada una de las listas</t>
        </r>
      </text>
    </comment>
    <comment ref="H40" authorId="1" shapeId="0" xr:uid="{DCAD2993-8E73-4EBA-A969-9B94CBDBEB72}">
      <text>
        <r>
          <rPr>
            <b/>
            <sz val="8"/>
            <color indexed="81"/>
            <rFont val="Tahoma"/>
            <family val="2"/>
          </rPr>
          <t xml:space="preserve">Carlos Ramírez:
</t>
        </r>
        <r>
          <rPr>
            <sz val="8"/>
            <color indexed="81"/>
            <rFont val="Tahoma"/>
            <family val="2"/>
          </rPr>
          <t>Calcule el valor promedio de Peso de los integrantes del equipo.</t>
        </r>
      </text>
    </comment>
    <comment ref="H41" authorId="1" shapeId="0" xr:uid="{0AD0C519-2652-4D8B-A097-F1F493896DCC}">
      <text>
        <r>
          <rPr>
            <b/>
            <sz val="8"/>
            <color indexed="81"/>
            <rFont val="Tahoma"/>
            <family val="2"/>
          </rPr>
          <t xml:space="preserve">Carlos Ramírez:
</t>
        </r>
        <r>
          <rPr>
            <sz val="8"/>
            <color indexed="81"/>
            <rFont val="Tahoma"/>
            <family val="2"/>
          </rPr>
          <t>Calcule el valor promedio de Altura de los integrantes del equipo.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Pc1</author>
    <author>Cedinsi</author>
  </authors>
  <commentList>
    <comment ref="F22" authorId="0" shapeId="0" xr:uid="{55579C5C-0978-4C16-8C29-A57B0E6DEB98}">
      <text>
        <r>
          <rPr>
            <b/>
            <sz val="8"/>
            <color indexed="81"/>
            <rFont val="Tahoma"/>
            <family val="2"/>
          </rPr>
          <t xml:space="preserve">Carlos Ramírez:
</t>
        </r>
        <r>
          <rPr>
            <sz val="8"/>
            <color indexed="81"/>
            <rFont val="Tahoma"/>
            <family val="2"/>
          </rPr>
          <t xml:space="preserve">La función </t>
        </r>
        <r>
          <rPr>
            <b/>
            <sz val="8"/>
            <color indexed="81"/>
            <rFont val="Tahoma"/>
            <family val="2"/>
          </rPr>
          <t>MEDIANA</t>
        </r>
        <r>
          <rPr>
            <sz val="8"/>
            <color indexed="81"/>
            <rFont val="Tahoma"/>
            <family val="2"/>
          </rPr>
          <t xml:space="preserve"> descarta el número mas bajo (15) y mas alto (85) y sigue descartando los valores altos y bajos hasta dejar solo el Número medio (36) el cual será definido como la Mediana</t>
        </r>
      </text>
    </comment>
    <comment ref="F32" authorId="0" shapeId="0" xr:uid="{9E3169CB-571D-47F1-8FF5-2FF4B00F3074}">
      <text>
        <r>
          <rPr>
            <b/>
            <sz val="8"/>
            <color indexed="81"/>
            <rFont val="Tahoma"/>
            <family val="2"/>
          </rPr>
          <t xml:space="preserve">Carlos Ramírez:
</t>
        </r>
        <r>
          <rPr>
            <sz val="8"/>
            <color indexed="81"/>
            <rFont val="Tahoma"/>
            <family val="2"/>
          </rPr>
          <t xml:space="preserve">Si la cantidad de números en la lista es Par, la función </t>
        </r>
        <r>
          <rPr>
            <b/>
            <sz val="8"/>
            <color indexed="81"/>
            <rFont val="Tahoma"/>
            <family val="2"/>
          </rPr>
          <t>MEDIANA</t>
        </r>
        <r>
          <rPr>
            <sz val="8"/>
            <color indexed="81"/>
            <rFont val="Tahoma"/>
            <family val="2"/>
          </rPr>
          <t xml:space="preserve"> calcula el promedio de los valores centrales.</t>
        </r>
      </text>
    </comment>
    <comment ref="H40" authorId="1" shapeId="0" xr:uid="{BE1A2E27-72CD-4DB0-AA7C-6ABBECC065E4}">
      <text>
        <r>
          <rPr>
            <b/>
            <sz val="8"/>
            <color indexed="81"/>
            <rFont val="Tahoma"/>
            <family val="2"/>
          </rPr>
          <t>Carlos Ramírez:</t>
        </r>
        <r>
          <rPr>
            <sz val="9"/>
            <color indexed="81"/>
            <rFont val="Tahoma"/>
            <family val="2"/>
          </rPr>
          <t xml:space="preserve">
</t>
        </r>
        <r>
          <rPr>
            <sz val="8"/>
            <color indexed="81"/>
            <rFont val="Tahoma"/>
            <family val="2"/>
          </rPr>
          <t>Calcule la Mediana de ventas de Juan López y posteriormente autorrellene la formula con los demás vendedores.</t>
        </r>
      </text>
    </comment>
    <comment ref="E50" authorId="1" shapeId="0" xr:uid="{0B3A9CC7-0F72-4B8C-AEA7-1E5B23F32D26}">
      <text>
        <r>
          <rPr>
            <b/>
            <sz val="8"/>
            <color indexed="81"/>
            <rFont val="Tahoma"/>
            <family val="2"/>
          </rPr>
          <t>Carlos Ramírez:</t>
        </r>
        <r>
          <rPr>
            <sz val="8"/>
            <color indexed="81"/>
            <rFont val="Tahoma"/>
            <family val="2"/>
          </rPr>
          <t xml:space="preserve">
Calcule la Mediana de ventas en Enero y posteriormente autorrellene la formula horizontalmente.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Pc1</author>
  </authors>
  <commentList>
    <comment ref="F22" authorId="0" shapeId="0" xr:uid="{779606D4-C0F5-4E69-89C2-ED4E7633891D}">
      <text>
        <r>
          <rPr>
            <b/>
            <sz val="8"/>
            <color indexed="81"/>
            <rFont val="Tahoma"/>
            <family val="2"/>
          </rPr>
          <t xml:space="preserve">Carlos Ramírez:
</t>
        </r>
        <r>
          <rPr>
            <sz val="8"/>
            <color indexed="81"/>
            <rFont val="Tahoma"/>
            <family val="2"/>
          </rPr>
          <t>Cuando los números son continuos formamos un rango en el argumento indicando el primer y ultimo numero de la lista a comparar separando estos valores con dos puntos (:)</t>
        </r>
      </text>
    </comment>
    <comment ref="G32" authorId="0" shapeId="0" xr:uid="{C7A7DCCF-18BC-4544-B5DF-C5AA01DF3457}">
      <text>
        <r>
          <rPr>
            <b/>
            <sz val="8"/>
            <color indexed="81"/>
            <rFont val="Tahoma"/>
            <family val="2"/>
          </rPr>
          <t xml:space="preserve">Carlos Ramírez:
</t>
        </r>
        <r>
          <rPr>
            <sz val="8"/>
            <color indexed="81"/>
            <rFont val="Tahoma"/>
            <family val="2"/>
          </rPr>
          <t>Cuando las listas de valores a comparar no se encuentran seguidas debemos separar con punto y coma (;) los rangos de cada una de las listas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Pc1</author>
  </authors>
  <commentList>
    <comment ref="E22" authorId="0" shapeId="0" xr:uid="{6D64FFA8-2C20-4E90-AA75-540C2D84DA72}">
      <text>
        <r>
          <rPr>
            <b/>
            <sz val="8"/>
            <color indexed="81"/>
            <rFont val="Tahoma"/>
            <family val="2"/>
          </rPr>
          <t xml:space="preserve">Carlos Ramírez:
</t>
        </r>
        <r>
          <rPr>
            <sz val="8"/>
            <color indexed="81"/>
            <rFont val="Tahoma"/>
            <family val="2"/>
          </rPr>
          <t>Cuando los números son continuos formamos un rango en el argumento indicando el primer y ultimo numero de la lista a comparar separando estos valores con dos puntos (:)</t>
        </r>
      </text>
    </comment>
    <comment ref="I32" authorId="0" shapeId="0" xr:uid="{CFFD6895-642D-4A92-BAE1-B4CEC702E3EF}">
      <text>
        <r>
          <rPr>
            <b/>
            <sz val="8"/>
            <color indexed="81"/>
            <rFont val="Tahoma"/>
            <family val="2"/>
          </rPr>
          <t xml:space="preserve">Carlos Ramírez:
</t>
        </r>
        <r>
          <rPr>
            <sz val="8"/>
            <color indexed="81"/>
            <rFont val="Tahoma"/>
            <family val="2"/>
          </rPr>
          <t>Cuando las listas de valores a comparar no se encuentran seguidas debemos separar con punto y coma (;) los rangos de cada una de las listas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Pc1</author>
    <author>Pc3</author>
  </authors>
  <commentList>
    <comment ref="E23" authorId="0" shapeId="0" xr:uid="{6CBAC687-BA10-4B02-8B54-89DD606004D3}">
      <text>
        <r>
          <rPr>
            <b/>
            <sz val="8"/>
            <color indexed="81"/>
            <rFont val="Tahoma"/>
            <family val="2"/>
          </rPr>
          <t xml:space="preserve">Carlos Ramírez:
</t>
        </r>
        <r>
          <rPr>
            <sz val="8"/>
            <color indexed="81"/>
            <rFont val="Tahoma"/>
            <family val="2"/>
          </rPr>
          <t>Cuando los números son continuos formamos un rango en el argumento indicando el primer y ultimo numero de la lista a comparar separando estos valores con dos puntos (:)</t>
        </r>
      </text>
    </comment>
    <comment ref="E33" authorId="0" shapeId="0" xr:uid="{D5AAE6E2-13D8-4028-AAD4-BFEA00E7D20B}">
      <text>
        <r>
          <rPr>
            <b/>
            <sz val="8"/>
            <color indexed="81"/>
            <rFont val="Tahoma"/>
            <family val="2"/>
          </rPr>
          <t xml:space="preserve">Carlos Ramírez:
</t>
        </r>
        <r>
          <rPr>
            <sz val="8"/>
            <color indexed="81"/>
            <rFont val="Tahoma"/>
            <family val="2"/>
          </rPr>
          <t>Cuando los números no se encuentran seguidos indicamos cada número como un argumento separándolos con punto y coma (;)</t>
        </r>
      </text>
    </comment>
    <comment ref="E42" authorId="0" shapeId="0" xr:uid="{113E37CA-0200-458E-B5B3-187F2A652DE7}">
      <text>
        <r>
          <rPr>
            <b/>
            <sz val="8"/>
            <color indexed="81"/>
            <rFont val="Tahoma"/>
            <family val="2"/>
          </rPr>
          <t xml:space="preserve">Carlos Ramírez:
</t>
        </r>
        <r>
          <rPr>
            <sz val="8"/>
            <color indexed="81"/>
            <rFont val="Tahoma"/>
            <family val="2"/>
          </rPr>
          <t xml:space="preserve">Si no existen números repetidos en la lista la función </t>
        </r>
        <r>
          <rPr>
            <b/>
            <sz val="8"/>
            <color indexed="81"/>
            <rFont val="Tahoma"/>
            <family val="2"/>
          </rPr>
          <t>MODA.UNO</t>
        </r>
        <r>
          <rPr>
            <sz val="8"/>
            <color indexed="81"/>
            <rFont val="Tahoma"/>
            <family val="2"/>
          </rPr>
          <t xml:space="preserve"> trae como resultado el error #N/A (No Aplica).</t>
        </r>
      </text>
    </comment>
    <comment ref="H48" authorId="1" shapeId="0" xr:uid="{299F316D-BD8C-4EA1-84D0-222AF32A323E}">
      <text>
        <r>
          <rPr>
            <b/>
            <sz val="8"/>
            <color indexed="81"/>
            <rFont val="Tahoma"/>
            <family val="2"/>
          </rPr>
          <t xml:space="preserve">Carlos Ramírez:
</t>
        </r>
        <r>
          <rPr>
            <sz val="8"/>
            <color indexed="81"/>
            <rFont val="Tahoma"/>
            <family val="2"/>
          </rPr>
          <t>Halle el valor mas repetido de la tabla</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Pc1</author>
    <author>Cedinsi</author>
  </authors>
  <commentList>
    <comment ref="E22" authorId="0" shapeId="0" xr:uid="{A91A872C-107A-4214-BCA9-0BCDD38B97C4}">
      <text>
        <r>
          <rPr>
            <b/>
            <sz val="8"/>
            <color indexed="81"/>
            <rFont val="Tahoma"/>
            <family val="2"/>
          </rPr>
          <t xml:space="preserve">Carlos Ramírez:
</t>
        </r>
        <r>
          <rPr>
            <sz val="8"/>
            <color indexed="81"/>
            <rFont val="Tahoma"/>
            <family val="2"/>
          </rPr>
          <t>Cuando los números son continuos formamos un rango en el argumento indicando el primer y ultimo numero de la lista a comparar separando estos valores con dos puntos (:)</t>
        </r>
      </text>
    </comment>
    <comment ref="G32" authorId="0" shapeId="0" xr:uid="{1EEE1F19-D2C8-44E2-9C1C-FFB8B6B628A5}">
      <text>
        <r>
          <rPr>
            <b/>
            <sz val="8"/>
            <color indexed="81"/>
            <rFont val="Tahoma"/>
            <family val="2"/>
          </rPr>
          <t xml:space="preserve">Carlos Ramírez:
</t>
        </r>
        <r>
          <rPr>
            <sz val="8"/>
            <color indexed="81"/>
            <rFont val="Tahoma"/>
            <family val="2"/>
          </rPr>
          <t>Cuando las listas de valores a contar no se encuentran seguidas debemos separar con punto y coma (;) los rangos de cada una de las listas</t>
        </r>
      </text>
    </comment>
    <comment ref="H40" authorId="1" shapeId="0" xr:uid="{E4592950-AD67-4F68-8994-CF5197D7216D}">
      <text>
        <r>
          <rPr>
            <b/>
            <sz val="8"/>
            <color indexed="81"/>
            <rFont val="Tahoma"/>
            <family val="2"/>
          </rPr>
          <t>Carlos Ramírez:</t>
        </r>
        <r>
          <rPr>
            <sz val="8"/>
            <color indexed="81"/>
            <rFont val="Tahoma"/>
            <family val="2"/>
          </rPr>
          <t xml:space="preserve">
Escriba la cantidad de celdas que tienen números en la tabla anterior.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Pc1</author>
    <author>Cedinsi</author>
  </authors>
  <commentList>
    <comment ref="E35" authorId="0" shapeId="0" xr:uid="{266D6D17-30C4-4395-8892-A88E0CB947A8}">
      <text>
        <r>
          <rPr>
            <b/>
            <sz val="8"/>
            <color indexed="81"/>
            <rFont val="Tahoma"/>
            <family val="2"/>
          </rPr>
          <t xml:space="preserve">Carlos Ramírez:
</t>
        </r>
        <r>
          <rPr>
            <sz val="8"/>
            <color indexed="81"/>
            <rFont val="Tahoma"/>
            <family val="2"/>
          </rPr>
          <t>Cuando los números no se encuentran seguidos indicamos cada número como un argumento separándolos con punto y coma (;)</t>
        </r>
      </text>
    </comment>
    <comment ref="G45" authorId="0" shapeId="0" xr:uid="{E53E2C19-546E-4D5D-8BAC-E46ACB326DC1}">
      <text>
        <r>
          <rPr>
            <b/>
            <sz val="8"/>
            <color indexed="81"/>
            <rFont val="Tahoma"/>
            <family val="2"/>
          </rPr>
          <t xml:space="preserve">Carlos Ramírez:
</t>
        </r>
        <r>
          <rPr>
            <sz val="8"/>
            <color indexed="81"/>
            <rFont val="Tahoma"/>
            <family val="2"/>
          </rPr>
          <t>Cuando las listas de valores a contar no se encuentran seguidas debemos separar con punto y coma (;) los rangos de cada una de las listas</t>
        </r>
      </text>
    </comment>
    <comment ref="J55" authorId="1" shapeId="0" xr:uid="{F2B9554F-61CE-4118-9EEC-0A4203E2120C}">
      <text>
        <r>
          <rPr>
            <b/>
            <sz val="8"/>
            <color indexed="81"/>
            <rFont val="Tahoma"/>
            <family val="2"/>
          </rPr>
          <t>Carlos Ramírez:</t>
        </r>
        <r>
          <rPr>
            <sz val="8"/>
            <color indexed="81"/>
            <rFont val="Tahoma"/>
            <family val="2"/>
          </rPr>
          <t xml:space="preserve">
Cuente la cantidad de asistencias que tuvo Juan y posteriormente autorrellene verticalmente</t>
        </r>
      </text>
    </comment>
    <comment ref="C64" authorId="1" shapeId="0" xr:uid="{C4FBD74B-3C20-4FD6-83ED-D67CF9C09325}">
      <text>
        <r>
          <rPr>
            <b/>
            <sz val="8"/>
            <color indexed="81"/>
            <rFont val="Tahoma"/>
            <family val="2"/>
          </rPr>
          <t>Carlos Ramírez:</t>
        </r>
        <r>
          <rPr>
            <sz val="8"/>
            <color indexed="81"/>
            <rFont val="Tahoma"/>
            <family val="2"/>
          </rPr>
          <t xml:space="preserve">
Cuente la cantidad de fallas de estudiantes que asistieron a la clase en el primer día y posteriormente autorrellene horizontalmente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Cedinsi</author>
    <author>CEDINSI</author>
  </authors>
  <commentList>
    <comment ref="D17" authorId="0" shapeId="0" xr:uid="{0FC9C4FA-9677-4A51-917F-04DF17C61C1C}">
      <text>
        <r>
          <rPr>
            <b/>
            <sz val="8"/>
            <color indexed="81"/>
            <rFont val="Tahoma"/>
            <family val="2"/>
          </rPr>
          <t xml:space="preserve">Carlos Ramírez:
</t>
        </r>
        <r>
          <rPr>
            <sz val="8"/>
            <color indexed="81"/>
            <rFont val="Tahoma"/>
            <family val="2"/>
          </rPr>
          <t>Si la función nos trae como resultado otro dato diferente a la fecha prueba cambiar el formato de la celda a Fecha Corta.</t>
        </r>
      </text>
    </comment>
    <comment ref="E25" authorId="1" shapeId="0" xr:uid="{6F63A9C4-32CF-4775-9360-5A060F81E0AC}">
      <text>
        <r>
          <rPr>
            <b/>
            <sz val="8"/>
            <color indexed="81"/>
            <rFont val="Tahoma"/>
            <family val="2"/>
          </rPr>
          <t>Carlos Ramírez:</t>
        </r>
        <r>
          <rPr>
            <sz val="8"/>
            <color indexed="81"/>
            <rFont val="Tahoma"/>
            <family val="2"/>
          </rPr>
          <t xml:space="preserve">
Para calcular los días vividos basta con tomar la fecha actual (usando la función hoy() ) y restarle la fecha de nacimiento, por ultimo cambiamos el formato de la celda a numérico.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D17" authorId="0" shapeId="0" xr:uid="{645F483F-B50A-4E83-A546-1E93F2DB4AB6}">
      <text>
        <r>
          <rPr>
            <b/>
            <sz val="8"/>
            <color indexed="81"/>
            <rFont val="Tahoma"/>
            <family val="2"/>
          </rPr>
          <t xml:space="preserve">Carlos Ramírez:
</t>
        </r>
        <r>
          <rPr>
            <sz val="8"/>
            <color indexed="81"/>
            <rFont val="Tahoma"/>
            <family val="2"/>
          </rPr>
          <t>Si la función nos trae como resultado otro dato diferente a la fecha prueba cambiar el formato de la celda a Fecha personalizada y escoja un formato que incluya la Fecha y Hora</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CEDINSI</author>
    <author>Cedinsi</author>
    <author>Pc2</author>
  </authors>
  <commentList>
    <comment ref="D19" authorId="0" shapeId="0" xr:uid="{0330608A-8451-4E42-92C3-59C19E44B85A}">
      <text>
        <r>
          <rPr>
            <b/>
            <sz val="8"/>
            <color indexed="81"/>
            <rFont val="Tahoma"/>
            <family val="2"/>
          </rPr>
          <t>Carlos Ramírez:</t>
        </r>
        <r>
          <rPr>
            <sz val="8"/>
            <color indexed="81"/>
            <rFont val="Tahoma"/>
            <family val="2"/>
          </rPr>
          <t xml:space="preserve">
La función dia extrae desde una fecha solamente el dato de su dia.</t>
        </r>
      </text>
    </comment>
    <comment ref="D33" authorId="1" shapeId="0" xr:uid="{8AF1C9B1-F44A-4EFB-8CCA-A476288B1F9A}">
      <text>
        <r>
          <rPr>
            <b/>
            <sz val="8"/>
            <color indexed="81"/>
            <rFont val="Tahoma"/>
            <family val="2"/>
          </rPr>
          <t xml:space="preserve">Carlos Ramírez:
</t>
        </r>
        <r>
          <rPr>
            <sz val="8"/>
            <color indexed="81"/>
            <rFont val="Tahoma"/>
            <family val="2"/>
          </rPr>
          <t>Combinando las funciones HOY y DIA podemos obtener un dia que se actualizara diariamente en la celda programada.</t>
        </r>
      </text>
    </comment>
    <comment ref="C41" authorId="2" shapeId="0" xr:uid="{83823EDB-24BA-41B1-9B89-255E18F478DD}">
      <text>
        <r>
          <rPr>
            <b/>
            <sz val="8"/>
            <color indexed="81"/>
            <rFont val="Tahoma"/>
            <family val="2"/>
          </rPr>
          <t>Carlos Ramírez:</t>
        </r>
        <r>
          <rPr>
            <sz val="8"/>
            <color indexed="81"/>
            <rFont val="Tahoma"/>
            <family val="2"/>
          </rPr>
          <t xml:space="preserve">
Programe la fórmula en esta celda y autorrellenela verticalmente.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CEDINSI</author>
    <author>Cedinsi</author>
    <author>Pc2</author>
  </authors>
  <commentList>
    <comment ref="D19" authorId="0" shapeId="0" xr:uid="{8EF2B4D2-435C-464F-863E-879302EA0049}">
      <text>
        <r>
          <rPr>
            <b/>
            <sz val="8"/>
            <color indexed="81"/>
            <rFont val="Tahoma"/>
            <family val="2"/>
          </rPr>
          <t>Carlos Ramírez:</t>
        </r>
        <r>
          <rPr>
            <sz val="8"/>
            <color indexed="81"/>
            <rFont val="Tahoma"/>
            <family val="2"/>
          </rPr>
          <t xml:space="preserve">
La función día extrae desde una fecha solamente el dato de su Mes.</t>
        </r>
      </text>
    </comment>
    <comment ref="D33" authorId="1" shapeId="0" xr:uid="{D821F87E-B925-40DB-80B8-49E80D76D2B7}">
      <text>
        <r>
          <rPr>
            <b/>
            <sz val="8"/>
            <color indexed="81"/>
            <rFont val="Tahoma"/>
            <family val="2"/>
          </rPr>
          <t xml:space="preserve">Carlos Ramírez:
</t>
        </r>
        <r>
          <rPr>
            <sz val="8"/>
            <color indexed="81"/>
            <rFont val="Tahoma"/>
            <family val="2"/>
          </rPr>
          <t>Combinando las funciones HOY y MES podemos obtener el mes actual que se actualizara por si mismo cada vez que empiece un nuevo mes.</t>
        </r>
      </text>
    </comment>
    <comment ref="C41" authorId="2" shapeId="0" xr:uid="{80A1C0BC-3B8C-4926-BCB9-B04E1D3069E2}">
      <text>
        <r>
          <rPr>
            <b/>
            <sz val="8"/>
            <color indexed="81"/>
            <rFont val="Tahoma"/>
            <family val="2"/>
          </rPr>
          <t>Carlos Ramírez:</t>
        </r>
        <r>
          <rPr>
            <sz val="8"/>
            <color indexed="81"/>
            <rFont val="Tahoma"/>
            <family val="2"/>
          </rPr>
          <t xml:space="preserve">
Programe la fórmula en esta celda y autorrellenela verticalmente.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CEDINSI</author>
    <author>Pc2</author>
  </authors>
  <commentList>
    <comment ref="D19" authorId="0" shapeId="0" xr:uid="{37C28D0E-35A7-4ABC-8B09-CA53D8580812}">
      <text>
        <r>
          <rPr>
            <b/>
            <sz val="8"/>
            <color indexed="81"/>
            <rFont val="Tahoma"/>
            <family val="2"/>
          </rPr>
          <t>Carlos Ramírez:</t>
        </r>
        <r>
          <rPr>
            <sz val="8"/>
            <color indexed="81"/>
            <rFont val="Tahoma"/>
            <family val="2"/>
          </rPr>
          <t xml:space="preserve">
La función Año extrae desde una fecha solamente el dato de su Año.</t>
        </r>
      </text>
    </comment>
    <comment ref="D34" authorId="0" shapeId="0" xr:uid="{4E630A90-7768-41CE-B02E-8051CE306F10}">
      <text>
        <r>
          <rPr>
            <b/>
            <sz val="8"/>
            <color indexed="81"/>
            <rFont val="Tahoma"/>
            <family val="2"/>
          </rPr>
          <t>Carlos Ramírez:</t>
        </r>
        <r>
          <rPr>
            <sz val="8"/>
            <color indexed="81"/>
            <rFont val="Tahoma"/>
            <family val="2"/>
          </rPr>
          <t xml:space="preserve">
En esta fórmula estamos obteniendo el año de cada una de las fechas y los estamos restando de esa manera podemos obtener la diferencia en años</t>
        </r>
      </text>
    </comment>
    <comment ref="C45" authorId="1" shapeId="0" xr:uid="{72466F45-66BE-4B51-B323-D864FC0B732C}">
      <text>
        <r>
          <rPr>
            <b/>
            <sz val="8"/>
            <color indexed="81"/>
            <rFont val="Tahoma"/>
            <family val="2"/>
          </rPr>
          <t>Carlos Ramírez:</t>
        </r>
        <r>
          <rPr>
            <sz val="8"/>
            <color indexed="81"/>
            <rFont val="Tahoma"/>
            <family val="2"/>
          </rPr>
          <t xml:space="preserve">
Programe la fórmula en esta celda y autorrellenela verticalmente.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CEDINSI</author>
    <author>Cedinsi</author>
  </authors>
  <commentList>
    <comment ref="D19" authorId="0" shapeId="0" xr:uid="{18E7FB42-5E39-4896-A8D3-3BE4A97A510E}">
      <text>
        <r>
          <rPr>
            <b/>
            <sz val="8"/>
            <color indexed="81"/>
            <rFont val="Tahoma"/>
            <family val="2"/>
          </rPr>
          <t>Carlos Ramírez:</t>
        </r>
        <r>
          <rPr>
            <sz val="8"/>
            <color indexed="81"/>
            <rFont val="Tahoma"/>
            <family val="2"/>
          </rPr>
          <t xml:space="preserve">
La función Hora extraerá solo la hora omitiendo los demás valores que componen la hora de entrada.</t>
        </r>
      </text>
    </comment>
    <comment ref="D33" authorId="1" shapeId="0" xr:uid="{1551C3A7-6B56-4082-B62C-714EA271B3C5}">
      <text>
        <r>
          <rPr>
            <b/>
            <sz val="8"/>
            <color indexed="81"/>
            <rFont val="Tahoma"/>
            <family val="2"/>
          </rPr>
          <t xml:space="preserve">Carlos Ramírez:
</t>
        </r>
        <r>
          <rPr>
            <sz val="8"/>
            <color indexed="81"/>
            <rFont val="Tahoma"/>
            <family val="2"/>
          </rPr>
          <t>Combinando las funciones AHORA y HORA podemos obtener en una celda la Hora Actual y cada nueva hora se actualice automáticamente.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CEDINSI</author>
    <author>Cedinsi</author>
  </authors>
  <commentList>
    <comment ref="D19" authorId="0" shapeId="0" xr:uid="{B204146D-27FB-495E-834D-9CC1F9828E7D}">
      <text>
        <r>
          <rPr>
            <b/>
            <sz val="8"/>
            <color indexed="81"/>
            <rFont val="Tahoma"/>
            <family val="2"/>
          </rPr>
          <t>Carlos Ramírez:</t>
        </r>
        <r>
          <rPr>
            <sz val="8"/>
            <color indexed="81"/>
            <rFont val="Tahoma"/>
            <family val="2"/>
          </rPr>
          <t xml:space="preserve">
La función Minuto extraerá solo el minuto omitiendo los demás valores que componen la hora de entrada.</t>
        </r>
      </text>
    </comment>
    <comment ref="D33" authorId="1" shapeId="0" xr:uid="{5CAC6F9E-76B3-4115-BD06-8C64BCE319B1}">
      <text>
        <r>
          <rPr>
            <b/>
            <sz val="8"/>
            <color indexed="81"/>
            <rFont val="Tahoma"/>
            <family val="2"/>
          </rPr>
          <t xml:space="preserve">Carlos Ramírez:
</t>
        </r>
        <r>
          <rPr>
            <sz val="8"/>
            <color indexed="81"/>
            <rFont val="Tahoma"/>
            <family val="2"/>
          </rPr>
          <t>Combinando las funciones AHORA y MINUTO podemos obtener en una celda el minuto Actual y cada nuevo cambio en la hoja hará que se actualice el minuto automáticamente.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E21" authorId="0" shapeId="0" xr:uid="{7F5ACA57-AB50-4FE9-95CF-20C27F468BB2}">
      <text>
        <r>
          <rPr>
            <b/>
            <sz val="8"/>
            <color indexed="81"/>
            <rFont val="Tahoma"/>
            <family val="2"/>
          </rPr>
          <t>Carlos Ramírez:</t>
        </r>
        <r>
          <rPr>
            <sz val="8"/>
            <color indexed="81"/>
            <rFont val="Tahoma"/>
            <family val="2"/>
          </rPr>
          <t xml:space="preserve">
La función sumara los días de envío a la fecha actual sin contar fines de semana.
</t>
        </r>
        <r>
          <rPr>
            <b/>
            <sz val="8"/>
            <color indexed="81"/>
            <rFont val="Tahoma"/>
            <family val="2"/>
          </rPr>
          <t xml:space="preserve">Nota: </t>
        </r>
        <r>
          <rPr>
            <sz val="8"/>
            <color indexed="81"/>
            <rFont val="Tahoma"/>
            <family val="2"/>
          </rPr>
          <t>el resultado de la función es entregado en formato de número no olvidemos cambiar el formato de la celda a fecha.</t>
        </r>
      </text>
    </comment>
    <comment ref="E29" authorId="0" shapeId="0" xr:uid="{3E276D14-7CAB-4153-A644-E3AF50A392BB}">
      <text>
        <r>
          <rPr>
            <b/>
            <sz val="8"/>
            <color indexed="81"/>
            <rFont val="Tahoma"/>
            <family val="2"/>
          </rPr>
          <t>Carlos Ramírez:</t>
        </r>
        <r>
          <rPr>
            <sz val="8"/>
            <color indexed="81"/>
            <rFont val="Tahoma"/>
            <family val="2"/>
          </rPr>
          <t xml:space="preserve">
hemos implementando la función para que tome la fecha inicial de contrato y le sume los días de contrato (la función sumara los días sin incluir los fines de semana ni los días festivos escritos en la columna J.</t>
        </r>
      </text>
    </comment>
    <comment ref="F44" authorId="0" shapeId="0" xr:uid="{8E8BAEBF-9F28-428C-8468-2DD99A20EB42}">
      <text>
        <r>
          <rPr>
            <b/>
            <sz val="8"/>
            <color indexed="81"/>
            <rFont val="Tahoma"/>
            <family val="2"/>
          </rPr>
          <t>Carlos Ramírez:</t>
        </r>
        <r>
          <rPr>
            <sz val="8"/>
            <color indexed="81"/>
            <rFont val="Tahoma"/>
            <family val="2"/>
          </rPr>
          <t xml:space="preserve">
Cree la formula sin incluir vacaciones en esta celda y autorrellene la formula.</t>
        </r>
      </text>
    </comment>
    <comment ref="G44" authorId="0" shapeId="0" xr:uid="{84C7E0E1-E98E-482D-8CA5-ACAF0A406375}">
      <text>
        <r>
          <rPr>
            <b/>
            <sz val="8"/>
            <color indexed="81"/>
            <rFont val="Tahoma"/>
            <family val="2"/>
          </rPr>
          <t>Carlos Ramírez:</t>
        </r>
        <r>
          <rPr>
            <sz val="8"/>
            <color indexed="81"/>
            <rFont val="Tahoma"/>
            <family val="2"/>
          </rPr>
          <t xml:space="preserve">
Cree la formula incluyendo las vacaciones en esta celda y autorrellene la formula.</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E22" authorId="0" shapeId="0" xr:uid="{9B8A8B95-097D-4A41-A0B3-55059B6C289A}">
      <text>
        <r>
          <rPr>
            <b/>
            <sz val="8"/>
            <color indexed="81"/>
            <rFont val="Tahoma"/>
            <family val="2"/>
          </rPr>
          <t>Carlos Ramírez:</t>
        </r>
        <r>
          <rPr>
            <sz val="8"/>
            <color indexed="81"/>
            <rFont val="Tahoma"/>
            <family val="2"/>
          </rPr>
          <t xml:space="preserve">
La función sumara los días de contrato sin tener en cuenta los días miércoles ya que en Fin de Semana declaramos 14 para que no tomara en cuenta este día.
</t>
        </r>
        <r>
          <rPr>
            <b/>
            <sz val="8"/>
            <color indexed="81"/>
            <rFont val="Tahoma"/>
            <family val="2"/>
          </rPr>
          <t xml:space="preserve">Nota: </t>
        </r>
        <r>
          <rPr>
            <sz val="8"/>
            <color indexed="81"/>
            <rFont val="Tahoma"/>
            <family val="2"/>
          </rPr>
          <t>el resultado de la función es entregado en formato de número no olvidemos cambiar el formato de la celda a fecha.</t>
        </r>
      </text>
    </comment>
    <comment ref="E30" authorId="0" shapeId="0" xr:uid="{1A9F16DC-930F-4533-9AB8-8D5EB45A4BD1}">
      <text>
        <r>
          <rPr>
            <b/>
            <sz val="8"/>
            <color indexed="81"/>
            <rFont val="Tahoma"/>
            <family val="2"/>
          </rPr>
          <t>Carlos Ramírez:</t>
        </r>
        <r>
          <rPr>
            <sz val="8"/>
            <color indexed="81"/>
            <rFont val="Tahoma"/>
            <family val="2"/>
          </rPr>
          <t xml:space="preserve">
hemos implementando la función para que tome la fecha inicial de contrato y le sume los días de contrato (la función sumara los días sin incluir los días domingos ni los días festivos escritos en la columna I.</t>
        </r>
      </text>
    </comment>
    <comment ref="F45" authorId="0" shapeId="0" xr:uid="{5360E06A-0041-482E-877D-9812AAA4F59D}">
      <text>
        <r>
          <rPr>
            <b/>
            <sz val="8"/>
            <color indexed="81"/>
            <rFont val="Tahoma"/>
            <family val="2"/>
          </rPr>
          <t>Carlos Ramírez:</t>
        </r>
        <r>
          <rPr>
            <sz val="8"/>
            <color indexed="81"/>
            <rFont val="Tahoma"/>
            <family val="2"/>
          </rPr>
          <t xml:space="preserve">
Cree la formula sin incluir vacaciones ni lunes ni martes en esta celda y autorrellene la formula.</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CEDINSI</author>
    <author>alumno1</author>
  </authors>
  <commentList>
    <comment ref="D30" authorId="0" shapeId="0" xr:uid="{F7B9B192-A05C-483E-A6B5-35DE833D7CF4}">
      <text>
        <r>
          <rPr>
            <b/>
            <sz val="8"/>
            <color indexed="81"/>
            <rFont val="Tahoma"/>
            <family val="2"/>
          </rPr>
          <t>Carlos Ramírez:</t>
        </r>
        <r>
          <rPr>
            <sz val="8"/>
            <color indexed="81"/>
            <rFont val="Tahoma"/>
            <family val="2"/>
          </rPr>
          <t xml:space="preserve">
La función Concatenar unirá cualquier contenido (texto, números, símbolos, etc.)</t>
        </r>
      </text>
    </comment>
    <comment ref="E30" authorId="0" shapeId="0" xr:uid="{A66AE3EA-288F-4CA2-86DB-609CD4C71F84}">
      <text>
        <r>
          <rPr>
            <b/>
            <sz val="8"/>
            <color indexed="81"/>
            <rFont val="Tahoma"/>
            <family val="2"/>
          </rPr>
          <t>Carlos Ramírez:</t>
        </r>
        <r>
          <rPr>
            <sz val="8"/>
            <color indexed="81"/>
            <rFont val="Tahoma"/>
            <family val="2"/>
          </rPr>
          <t xml:space="preserve">
El operador Ampersand (&amp;) unirá cualquier contenido (texto, números, símbolos, etc.)</t>
        </r>
      </text>
    </comment>
    <comment ref="D48" authorId="0" shapeId="0" xr:uid="{90D3EA63-569B-418B-8315-977326681D71}">
      <text>
        <r>
          <rPr>
            <b/>
            <sz val="8"/>
            <color indexed="81"/>
            <rFont val="Tahoma"/>
            <family val="2"/>
          </rPr>
          <t>Carlos Ramírez:</t>
        </r>
        <r>
          <rPr>
            <sz val="8"/>
            <color indexed="81"/>
            <rFont val="Tahoma"/>
            <family val="2"/>
          </rPr>
          <t xml:space="preserve">
La función Concatenar unirá los contenidos de las celdas del nombre y el apellido, para agregar un espacio entre ellos debes concatenar un carácter espacio entre comillas (" ").</t>
        </r>
      </text>
    </comment>
    <comment ref="E48" authorId="0" shapeId="0" xr:uid="{7DC85424-15B9-4C6A-BA58-3E061C8F7A5E}">
      <text>
        <r>
          <rPr>
            <b/>
            <sz val="8"/>
            <color indexed="81"/>
            <rFont val="Tahoma"/>
            <family val="2"/>
          </rPr>
          <t>Carlos Ramírez:</t>
        </r>
        <r>
          <rPr>
            <sz val="8"/>
            <color indexed="81"/>
            <rFont val="Tahoma"/>
            <family val="2"/>
          </rPr>
          <t xml:space="preserve">
El operador Ampersand (&amp;) unirá los contenidos de las celdas del nombre y el apellido, para agregar un espacio entre ellos debes concatenar un carácter espacio entre comillas (" ").</t>
        </r>
      </text>
    </comment>
    <comment ref="G62" authorId="1" shapeId="0" xr:uid="{7ECA08A8-5E2E-4C74-AED5-DE4688881A02}">
      <text>
        <r>
          <rPr>
            <b/>
            <sz val="8"/>
            <color indexed="81"/>
            <rFont val="Tahoma"/>
            <family val="2"/>
          </rPr>
          <t>Carlos Ramírez:</t>
        </r>
        <r>
          <rPr>
            <sz val="8"/>
            <color indexed="81"/>
            <rFont val="Tahoma"/>
            <family val="2"/>
          </rPr>
          <t xml:space="preserve">
Asignar en resultado la siguiente  palabra Gano + premio + nombre+ apellido, utilizando la función CONCATENAR.
</t>
        </r>
        <r>
          <rPr>
            <b/>
            <sz val="8"/>
            <color indexed="81"/>
            <rFont val="Tahoma"/>
            <family val="2"/>
          </rPr>
          <t xml:space="preserve"> No olvide colocar espacios en blanco entre palabras</t>
        </r>
      </text>
    </comment>
    <comment ref="H62" authorId="1" shapeId="0" xr:uid="{C6B15C87-9F5B-4BAB-9707-4322F851AE58}">
      <text>
        <r>
          <rPr>
            <b/>
            <sz val="8"/>
            <color indexed="81"/>
            <rFont val="Tahoma"/>
            <family val="2"/>
          </rPr>
          <t>Carlos Ramírez:</t>
        </r>
        <r>
          <rPr>
            <sz val="8"/>
            <color indexed="81"/>
            <rFont val="Tahoma"/>
            <family val="2"/>
          </rPr>
          <t xml:space="preserve">
Asignar en resultado la siguiente  palabra Gano + premio + nombre+ apellido, utilizando el operador ampersand (&amp;) .
</t>
        </r>
        <r>
          <rPr>
            <b/>
            <sz val="8"/>
            <color indexed="81"/>
            <rFont val="Tahoma"/>
            <family val="2"/>
          </rPr>
          <t xml:space="preserve"> No olvide colocar espacios en blanco entre palabras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20" authorId="0" shapeId="0" xr:uid="{0DCAD29D-DC29-4FBE-B820-6BC5A45A1151}">
      <text>
        <r>
          <rPr>
            <b/>
            <sz val="8"/>
            <color indexed="81"/>
            <rFont val="Tahoma"/>
            <family val="2"/>
          </rPr>
          <t>Carlos Ramírez:</t>
        </r>
        <r>
          <rPr>
            <sz val="8"/>
            <color indexed="81"/>
            <rFont val="Tahoma"/>
            <family val="2"/>
          </rPr>
          <t xml:space="preserve">
La función izquierda extraerá el primer carácter del texto indicado. Sin embargo es posible extraer mas caracteres si especificamos el numero de caracteres en la segunda parte de la función.</t>
        </r>
      </text>
    </comment>
    <comment ref="C35" authorId="0" shapeId="0" xr:uid="{78FE4873-EC40-4417-96F4-D96775E54C90}">
      <text>
        <r>
          <rPr>
            <b/>
            <sz val="8"/>
            <color indexed="81"/>
            <rFont val="Tahoma"/>
            <family val="2"/>
          </rPr>
          <t>Carlos Ramírez:</t>
        </r>
        <r>
          <rPr>
            <sz val="8"/>
            <color indexed="81"/>
            <rFont val="Tahoma"/>
            <family val="2"/>
          </rPr>
          <t xml:space="preserve">
La función izquierda extraerá los primero 3 caracteres de cada placa ya que fue el numero de caracteres indicado en la segunda parte de la función.</t>
        </r>
      </text>
    </comment>
    <comment ref="D53" authorId="0" shapeId="0" xr:uid="{4677316D-D0AE-4AAD-9BA4-DCA2A84AC2BB}">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20" authorId="0" shapeId="0" xr:uid="{75ABE636-C8A0-4405-A8B0-FD6247481D3B}">
      <text>
        <r>
          <rPr>
            <b/>
            <sz val="8"/>
            <color indexed="81"/>
            <rFont val="Tahoma"/>
            <family val="2"/>
          </rPr>
          <t>Carlos Ramírez:</t>
        </r>
        <r>
          <rPr>
            <sz val="8"/>
            <color indexed="81"/>
            <rFont val="Tahoma"/>
            <family val="2"/>
          </rPr>
          <t xml:space="preserve">
La función derecha extraerá el ultimo carácter del texto indicado. Sin embargo es posible extraer mas caracteres si especificamos el numero de caracteres en la segunda parte de la función.</t>
        </r>
      </text>
    </comment>
    <comment ref="C35" authorId="0" shapeId="0" xr:uid="{638BF33F-146F-4F6C-9473-74B2706C2EE1}">
      <text>
        <r>
          <rPr>
            <b/>
            <sz val="8"/>
            <color indexed="81"/>
            <rFont val="Tahoma"/>
            <family val="2"/>
          </rPr>
          <t>Carlos Ramírez:</t>
        </r>
        <r>
          <rPr>
            <sz val="8"/>
            <color indexed="81"/>
            <rFont val="Tahoma"/>
            <family val="2"/>
          </rPr>
          <t xml:space="preserve">
La función derecha extraerá los 3 últimos caracteres de cada placa ya que fue el numero de caracteres indicado en la segunda parte de la función.</t>
        </r>
      </text>
    </comment>
    <comment ref="D53" authorId="0" shapeId="0" xr:uid="{B3ACB573-8848-4910-B61B-DF3DD5DDFA7A}">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21" authorId="0" shapeId="0" xr:uid="{CF0CFDDC-58EE-46F0-969F-EA8C4FA91FA7}">
      <text>
        <r>
          <rPr>
            <b/>
            <sz val="8"/>
            <color indexed="81"/>
            <rFont val="Tahoma"/>
            <family val="2"/>
          </rPr>
          <t>Carlos Ramírez:</t>
        </r>
        <r>
          <rPr>
            <sz val="8"/>
            <color indexed="81"/>
            <rFont val="Tahoma"/>
            <family val="2"/>
          </rPr>
          <t xml:space="preserve">
La posición inicial marca el primer carácter desde el cual se desea extraer el texto, en esta ejemplo la posición inicial es 4 ya que el primer numero se encuentra en esta posición.</t>
        </r>
      </text>
    </comment>
    <comment ref="C36" authorId="0" shapeId="0" xr:uid="{604F5DF9-6280-4B0B-89D8-7291C6ED8D52}">
      <text>
        <r>
          <rPr>
            <b/>
            <sz val="8"/>
            <color indexed="81"/>
            <rFont val="Tahoma"/>
            <family val="2"/>
          </rPr>
          <t>Carlos Ramírez:</t>
        </r>
        <r>
          <rPr>
            <sz val="8"/>
            <color indexed="81"/>
            <rFont val="Tahoma"/>
            <family val="2"/>
          </rPr>
          <t xml:space="preserve">
En este ejemplo la función esta programada para tomar 2 caracteres desde el carácter inicial que en este caso ha sido programado como 3.</t>
        </r>
      </text>
    </comment>
    <comment ref="D54" authorId="0" shapeId="0" xr:uid="{19D9BDF2-E48B-48E8-BA42-10443F1A6BA9}">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19" authorId="0" shapeId="0" xr:uid="{1E1CA65C-6CD5-467D-A3E6-9DAA8CC07ECD}">
      <text>
        <r>
          <rPr>
            <b/>
            <sz val="8"/>
            <color indexed="81"/>
            <rFont val="Tahoma"/>
            <family val="2"/>
          </rPr>
          <t>Carlos Ramírez:</t>
        </r>
        <r>
          <rPr>
            <sz val="8"/>
            <color indexed="81"/>
            <rFont val="Tahoma"/>
            <family val="2"/>
          </rPr>
          <t xml:space="preserve">
La función Largo contara el Número de caracteres del texto.</t>
        </r>
      </text>
    </comment>
    <comment ref="C34" authorId="0" shapeId="0" xr:uid="{E1106CC7-3AC3-4F8D-BE1E-90EBD8644D45}">
      <text>
        <r>
          <rPr>
            <b/>
            <sz val="8"/>
            <color indexed="81"/>
            <rFont val="Tahoma"/>
            <family val="2"/>
          </rPr>
          <t>Carlos Ramírez:</t>
        </r>
        <r>
          <rPr>
            <sz val="8"/>
            <color indexed="81"/>
            <rFont val="Tahoma"/>
            <family val="2"/>
          </rPr>
          <t xml:space="preserve">
La función Largo toma el espacio como un carácter mas por eso cada espacio que este digitado en el texto también se agregara a la cuenta de la función.</t>
        </r>
      </text>
    </comment>
    <comment ref="D50" authorId="0" shapeId="0" xr:uid="{25F9F702-2BBC-48F1-A694-9EBFE2AA9633}">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22" authorId="0" shapeId="0" xr:uid="{5627A51A-BED0-4FDC-B9F5-A8C7EAF9F53D}">
      <text>
        <r>
          <rPr>
            <b/>
            <sz val="8"/>
            <color indexed="81"/>
            <rFont val="Tahoma"/>
            <family val="2"/>
          </rPr>
          <t>Carlos Ramírez:</t>
        </r>
        <r>
          <rPr>
            <sz val="8"/>
            <color indexed="81"/>
            <rFont val="Tahoma"/>
            <family val="2"/>
          </rPr>
          <t xml:space="preserve">
La función Encontrar nos dará la posición en la cual encontró la letra "a" dentro del texto.</t>
        </r>
      </text>
    </comment>
    <comment ref="C37" authorId="0" shapeId="0" xr:uid="{8007335C-3AA8-420A-8A4E-A9A4801D95C2}">
      <text>
        <r>
          <rPr>
            <b/>
            <sz val="8"/>
            <color indexed="81"/>
            <rFont val="Tahoma"/>
            <family val="2"/>
          </rPr>
          <t>Carlos Ramírez:</t>
        </r>
        <r>
          <rPr>
            <sz val="8"/>
            <color indexed="81"/>
            <rFont val="Tahoma"/>
            <family val="2"/>
          </rPr>
          <t xml:space="preserve">
La función encontrar ha traído la posición de la letra "e" sin embargo hemos especificado que tenga en cuenta las "e" desde la cuarta letra en adelante.</t>
        </r>
      </text>
    </comment>
    <comment ref="C53" authorId="0" shapeId="0" xr:uid="{3352C64C-4A0A-4623-9F90-E82FA09B423E}">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19" authorId="0" shapeId="0" xr:uid="{839EB4E3-ACAF-48C3-9FBF-2A1C785F3C48}">
      <text>
        <r>
          <rPr>
            <b/>
            <sz val="8"/>
            <color indexed="81"/>
            <rFont val="Tahoma"/>
            <family val="2"/>
          </rPr>
          <t>Carlos Ramírez:</t>
        </r>
        <r>
          <rPr>
            <sz val="8"/>
            <color indexed="81"/>
            <rFont val="Tahoma"/>
            <family val="2"/>
          </rPr>
          <t xml:space="preserve">
La función MAYUSC convertirá todos los caracteres en mayúscula.</t>
        </r>
      </text>
    </comment>
    <comment ref="D34" authorId="0" shapeId="0" xr:uid="{36C5E103-F230-4407-AF23-1F0BA730008B}">
      <text>
        <r>
          <rPr>
            <b/>
            <sz val="8"/>
            <color indexed="81"/>
            <rFont val="Tahoma"/>
            <family val="2"/>
          </rPr>
          <t>Carlos Ramírez:</t>
        </r>
        <r>
          <rPr>
            <sz val="8"/>
            <color indexed="81"/>
            <rFont val="Tahoma"/>
            <family val="2"/>
          </rPr>
          <t xml:space="preserve">
Cree la fórmula en esta celda y autorrellene verticalmente.</t>
        </r>
      </text>
    </comment>
    <comment ref="E34" authorId="0" shapeId="0" xr:uid="{1EE82B1B-7824-45F6-AA7B-7A7FD6F93D0E}">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19" authorId="0" shapeId="0" xr:uid="{BE5472A3-727C-4093-8A6E-C687AA72DE3B}">
      <text>
        <r>
          <rPr>
            <b/>
            <sz val="8"/>
            <color indexed="81"/>
            <rFont val="Tahoma"/>
            <family val="2"/>
          </rPr>
          <t>Carlos Ramírez:</t>
        </r>
        <r>
          <rPr>
            <sz val="8"/>
            <color indexed="81"/>
            <rFont val="Tahoma"/>
            <family val="2"/>
          </rPr>
          <t xml:space="preserve">
La función MINUSC convertirá todos los caracteres en minúscula.</t>
        </r>
      </text>
    </comment>
    <comment ref="D34" authorId="0" shapeId="0" xr:uid="{6A0820AE-77A2-4BC8-A1CF-53CE3B93FBAB}">
      <text>
        <r>
          <rPr>
            <b/>
            <sz val="8"/>
            <color indexed="81"/>
            <rFont val="Tahoma"/>
            <family val="2"/>
          </rPr>
          <t>Carlos Ramírez:</t>
        </r>
        <r>
          <rPr>
            <sz val="8"/>
            <color indexed="81"/>
            <rFont val="Tahoma"/>
            <family val="2"/>
          </rPr>
          <t xml:space="preserve">
Cree la fórmula en esta celda y autorrellene verticalmente.</t>
        </r>
      </text>
    </comment>
    <comment ref="E34" authorId="0" shapeId="0" xr:uid="{7E5DB101-C77B-4C37-AB1B-3DF16AFDE895}">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19" authorId="0" shapeId="0" xr:uid="{C810BB1C-1B1F-4FDD-A82F-255BC49E01F8}">
      <text>
        <r>
          <rPr>
            <b/>
            <sz val="8"/>
            <color indexed="81"/>
            <rFont val="Tahoma"/>
            <family val="2"/>
          </rPr>
          <t>Carlos Ramírez:</t>
        </r>
        <r>
          <rPr>
            <sz val="8"/>
            <color indexed="81"/>
            <rFont val="Tahoma"/>
            <family val="2"/>
          </rPr>
          <t xml:space="preserve">
La función NOMPROPIO convertirá las iniciales de cada palabra en Mayúscula.</t>
        </r>
      </text>
    </comment>
    <comment ref="D34" authorId="0" shapeId="0" xr:uid="{9F777076-7F83-413A-9FCA-E02327B652E3}">
      <text>
        <r>
          <rPr>
            <b/>
            <sz val="8"/>
            <color indexed="81"/>
            <rFont val="Tahoma"/>
            <family val="2"/>
          </rPr>
          <t>Carlos Ramírez:</t>
        </r>
        <r>
          <rPr>
            <sz val="8"/>
            <color indexed="81"/>
            <rFont val="Tahoma"/>
            <family val="2"/>
          </rPr>
          <t xml:space="preserve">
Cree la fórmula en esta celda y autorrellene verticalmente.</t>
        </r>
      </text>
    </comment>
    <comment ref="E34" authorId="0" shapeId="0" xr:uid="{FE6AB422-5A2C-413B-9F2D-0DFDEF64BEC3}">
      <text>
        <r>
          <rPr>
            <b/>
            <sz val="8"/>
            <color indexed="81"/>
            <rFont val="Tahoma"/>
            <family val="2"/>
          </rPr>
          <t>Carlos Ramírez:</t>
        </r>
        <r>
          <rPr>
            <sz val="8"/>
            <color indexed="81"/>
            <rFont val="Tahoma"/>
            <family val="2"/>
          </rPr>
          <t xml:space="preserve">
Cree la fórmula en esta celda y autorrellene verticalmente.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Pc3</author>
  </authors>
  <commentList>
    <comment ref="C18" authorId="0" shapeId="0" xr:uid="{4E329EE3-8387-4F18-B0F7-2436C2C6487A}">
      <text>
        <r>
          <rPr>
            <b/>
            <sz val="8"/>
            <color indexed="81"/>
            <rFont val="Tahoma"/>
            <family val="2"/>
          </rPr>
          <t>Carlos Ramírez:</t>
        </r>
        <r>
          <rPr>
            <sz val="8"/>
            <color indexed="81"/>
            <rFont val="Tahoma"/>
            <family val="2"/>
          </rPr>
          <t xml:space="preserve">
En esta fórmula Excel esta comprobando si el valor a la izquierda es un número par o no lo es.</t>
        </r>
      </text>
    </comment>
    <comment ref="D29" authorId="0" shapeId="0" xr:uid="{ADEFAD1D-1556-4D9A-B5D3-2C00B1DE474F}">
      <text>
        <r>
          <rPr>
            <b/>
            <sz val="8"/>
            <color indexed="81"/>
            <rFont val="Tahoma"/>
            <family val="2"/>
          </rPr>
          <t>Carlos Ramírez:</t>
        </r>
        <r>
          <rPr>
            <sz val="8"/>
            <color indexed="81"/>
            <rFont val="Tahoma"/>
            <family val="2"/>
          </rPr>
          <t xml:space="preserve">
Utilice la Función Es.Par en esta celda y autorrellene la fórmula.</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Pc3</author>
  </authors>
  <commentList>
    <comment ref="C18" authorId="0" shapeId="0" xr:uid="{A170A5E1-737E-47EA-992C-DAAECED72BE2}">
      <text>
        <r>
          <rPr>
            <b/>
            <sz val="8"/>
            <color indexed="81"/>
            <rFont val="Tahoma"/>
            <family val="2"/>
          </rPr>
          <t>Carlos Ramírez:</t>
        </r>
        <r>
          <rPr>
            <sz val="8"/>
            <color indexed="81"/>
            <rFont val="Tahoma"/>
            <family val="2"/>
          </rPr>
          <t xml:space="preserve">
En esta fórmula Excel esta comprobando si el valor a la izquierda es un número Impar o no lo es.</t>
        </r>
      </text>
    </comment>
    <comment ref="D29" authorId="0" shapeId="0" xr:uid="{D6EB1B60-B1DD-4D4E-BB25-5973EFF7F98B}">
      <text>
        <r>
          <rPr>
            <b/>
            <sz val="8"/>
            <color indexed="81"/>
            <rFont val="Tahoma"/>
            <family val="2"/>
          </rPr>
          <t>Carlos Ramírez:</t>
        </r>
        <r>
          <rPr>
            <sz val="8"/>
            <color indexed="81"/>
            <rFont val="Tahoma"/>
            <family val="2"/>
          </rPr>
          <t xml:space="preserve">
Utilice la Función Es.Impar en esta celda y autorrellene la fórmula.</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Pc3</author>
  </authors>
  <commentList>
    <comment ref="C18" authorId="0" shapeId="0" xr:uid="{6CA5E9C8-72D4-4AAB-81E3-D46DB31A4EAE}">
      <text>
        <r>
          <rPr>
            <b/>
            <sz val="8"/>
            <color indexed="81"/>
            <rFont val="Tahoma"/>
            <family val="2"/>
          </rPr>
          <t>Carlos Ramírez:</t>
        </r>
        <r>
          <rPr>
            <sz val="8"/>
            <color indexed="81"/>
            <rFont val="Tahoma"/>
            <family val="2"/>
          </rPr>
          <t xml:space="preserve">
En esta fórmula Excel esta comprobando si el valor a la izquierda es un número o no lo es.</t>
        </r>
      </text>
    </comment>
    <comment ref="C28" authorId="0" shapeId="0" xr:uid="{CD0A4978-081A-411D-8FA5-E09B90407B55}">
      <text>
        <r>
          <rPr>
            <b/>
            <sz val="8"/>
            <color indexed="81"/>
            <rFont val="Tahoma"/>
            <family val="2"/>
          </rPr>
          <t>Carlos Ramírez:</t>
        </r>
        <r>
          <rPr>
            <sz val="8"/>
            <color indexed="81"/>
            <rFont val="Tahoma"/>
            <family val="2"/>
          </rPr>
          <t xml:space="preserve">
utilice la función EsNumero en esta celda y autorrellene verticalmente.</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Pc3</author>
  </authors>
  <commentList>
    <comment ref="C18" authorId="0" shapeId="0" xr:uid="{4E7F6BBA-0BBE-43DB-BCAE-EE92F8AC3574}">
      <text>
        <r>
          <rPr>
            <b/>
            <sz val="8"/>
            <color indexed="81"/>
            <rFont val="Tahoma"/>
            <family val="2"/>
          </rPr>
          <t>Carlos Ramírez:</t>
        </r>
        <r>
          <rPr>
            <sz val="8"/>
            <color indexed="81"/>
            <rFont val="Tahoma"/>
            <family val="2"/>
          </rPr>
          <t xml:space="preserve">
En esta fórmula Excel esta comprobando si el valor a la izquierda es un texto o un dato alfanumérico.</t>
        </r>
      </text>
    </comment>
    <comment ref="C29" authorId="0" shapeId="0" xr:uid="{AAE3C57B-E3F8-4FFF-83A7-140D061BC7E1}">
      <text>
        <r>
          <rPr>
            <b/>
            <sz val="8"/>
            <color indexed="81"/>
            <rFont val="Tahoma"/>
            <family val="2"/>
          </rPr>
          <t>Carlos Ramírez:</t>
        </r>
        <r>
          <rPr>
            <sz val="8"/>
            <color indexed="81"/>
            <rFont val="Tahoma"/>
            <family val="2"/>
          </rPr>
          <t xml:space="preserve">
Utilice la Función EsTexto en esta celda y autorrellene la fórmula.</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Pc3</author>
  </authors>
  <commentList>
    <comment ref="C18" authorId="0" shapeId="0" xr:uid="{BABD04C5-CC0C-471C-B65A-199B8E13DE0A}">
      <text>
        <r>
          <rPr>
            <b/>
            <sz val="8"/>
            <color indexed="81"/>
            <rFont val="Tahoma"/>
            <family val="2"/>
          </rPr>
          <t>Carlos Ramírez:</t>
        </r>
        <r>
          <rPr>
            <sz val="8"/>
            <color indexed="81"/>
            <rFont val="Tahoma"/>
            <family val="2"/>
          </rPr>
          <t xml:space="preserve">
En esta fórmula Excel esta comprobando si las celdas de la izquierda están vacías o tienen algún contenido.</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Cedinsi</author>
    <author>Pc2</author>
    <author>Pc3</author>
  </authors>
  <commentList>
    <comment ref="B11" authorId="0" shapeId="0" xr:uid="{73F6CB22-744D-4D4B-B96D-35B43F4BF814}">
      <text>
        <r>
          <rPr>
            <b/>
            <sz val="8"/>
            <color indexed="81"/>
            <rFont val="Tahoma"/>
            <family val="2"/>
          </rPr>
          <t>Carlos Ramírez:</t>
        </r>
        <r>
          <rPr>
            <sz val="8"/>
            <color indexed="81"/>
            <rFont val="Tahoma"/>
            <family val="2"/>
          </rPr>
          <t xml:space="preserve">
Esta es la lista de los operadores lógicos o de comparación que podemos utilizar en Excel.</t>
        </r>
      </text>
    </comment>
    <comment ref="D23" authorId="1" shapeId="0" xr:uid="{F1DF2DDF-C631-473C-A0E1-A70DD94DD3FC}">
      <text>
        <r>
          <rPr>
            <b/>
            <sz val="8"/>
            <color indexed="81"/>
            <rFont val="Tahoma"/>
            <family val="2"/>
          </rPr>
          <t>Carlos Ramírez:</t>
        </r>
        <r>
          <rPr>
            <sz val="8"/>
            <color indexed="81"/>
            <rFont val="Tahoma"/>
            <family val="2"/>
          </rPr>
          <t xml:space="preserve">
En este ejemplo estamos comparando si B23 es mayor que C23</t>
        </r>
      </text>
    </comment>
    <comment ref="D29" authorId="1" shapeId="0" xr:uid="{AC72AB51-8E39-4D82-A50F-D3BA91E35658}">
      <text>
        <r>
          <rPr>
            <b/>
            <sz val="8"/>
            <color indexed="81"/>
            <rFont val="Tahoma"/>
            <family val="2"/>
          </rPr>
          <t>Carlos Ramírez:</t>
        </r>
        <r>
          <rPr>
            <sz val="8"/>
            <color indexed="81"/>
            <rFont val="Tahoma"/>
            <family val="2"/>
          </rPr>
          <t xml:space="preserve">
Compruebe si el Número 1 es menor que el Número 2 y autorrellene la fórmula.</t>
        </r>
      </text>
    </comment>
    <comment ref="E29" authorId="1" shapeId="0" xr:uid="{B2052E21-EE53-4E7E-A4C8-E272A0A0B3DB}">
      <text>
        <r>
          <rPr>
            <b/>
            <sz val="8"/>
            <color indexed="81"/>
            <rFont val="Tahoma"/>
            <family val="2"/>
          </rPr>
          <t>Carlos Ramírez:</t>
        </r>
        <r>
          <rPr>
            <sz val="8"/>
            <color indexed="81"/>
            <rFont val="Tahoma"/>
            <family val="2"/>
          </rPr>
          <t xml:space="preserve">
Compruebe si el Número 1 es mayor que el Número 2 y autorrellene la fórmula.</t>
        </r>
      </text>
    </comment>
    <comment ref="F29" authorId="1" shapeId="0" xr:uid="{56C8FAE9-0901-4AEF-B8C3-F6E1C9388CA6}">
      <text>
        <r>
          <rPr>
            <b/>
            <sz val="8"/>
            <color indexed="81"/>
            <rFont val="Tahoma"/>
            <family val="2"/>
          </rPr>
          <t>Carlos Ramírez:</t>
        </r>
        <r>
          <rPr>
            <sz val="8"/>
            <color indexed="81"/>
            <rFont val="Tahoma"/>
            <family val="2"/>
          </rPr>
          <t xml:space="preserve">
Compruebe si el Número 1 es igual que el Número 2 y autorrellene la fórmula.</t>
        </r>
      </text>
    </comment>
    <comment ref="G29" authorId="1" shapeId="0" xr:uid="{AB8018CF-68DA-4D51-AF2C-8E093BC80A1E}">
      <text>
        <r>
          <rPr>
            <b/>
            <sz val="8"/>
            <color indexed="81"/>
            <rFont val="Tahoma"/>
            <family val="2"/>
          </rPr>
          <t>Carlos Ramírez:</t>
        </r>
        <r>
          <rPr>
            <sz val="8"/>
            <color indexed="81"/>
            <rFont val="Tahoma"/>
            <family val="2"/>
          </rPr>
          <t xml:space="preserve">
Compruebe si el Número 1 es menor o igual al Número 2 y autorrellene la fórmula.</t>
        </r>
      </text>
    </comment>
    <comment ref="H29" authorId="2" shapeId="0" xr:uid="{4B7CCC77-4124-4500-B6D8-9C1A2135D450}">
      <text>
        <r>
          <rPr>
            <b/>
            <sz val="8"/>
            <color indexed="81"/>
            <rFont val="Tahoma"/>
            <family val="2"/>
          </rPr>
          <t>Carlos Ramírez:</t>
        </r>
        <r>
          <rPr>
            <sz val="8"/>
            <color indexed="81"/>
            <rFont val="Tahoma"/>
            <family val="2"/>
          </rPr>
          <t xml:space="preserve">
Compruebe si el Número 1 es mayor o igual al Número 2 y autorrellene la fórmula.</t>
        </r>
      </text>
    </comment>
    <comment ref="I29" authorId="2" shapeId="0" xr:uid="{CF172CB4-163B-4373-A94D-137926DAAEB8}">
      <text>
        <r>
          <rPr>
            <b/>
            <sz val="8"/>
            <color indexed="81"/>
            <rFont val="Tahoma"/>
            <family val="2"/>
          </rPr>
          <t>Carlos Ramírez:</t>
        </r>
        <r>
          <rPr>
            <sz val="8"/>
            <color indexed="81"/>
            <rFont val="Tahoma"/>
            <family val="2"/>
          </rPr>
          <t xml:space="preserve">
Compruebe si el Número 1 es diferente al Número 2 y autorrellene la fórmula.</t>
        </r>
      </text>
    </comment>
    <comment ref="D41" authorId="0" shapeId="0" xr:uid="{F9FA5DD5-4BDB-42BE-A42C-693948F64B36}">
      <text>
        <r>
          <rPr>
            <b/>
            <sz val="8"/>
            <color indexed="81"/>
            <rFont val="Tahoma"/>
            <family val="2"/>
          </rPr>
          <t>Carlos Ramírez:</t>
        </r>
        <r>
          <rPr>
            <sz val="8"/>
            <color indexed="81"/>
            <rFont val="Tahoma"/>
            <family val="2"/>
          </rPr>
          <t xml:space="preserve">
Cuando se quiere comparar texto los operadores lógicos que se pueden utilizar son igual (=) o diferente (&lt;&gt;) y el texto se debe escribir entre comillas (" ") de lo contrario Excel no lo reconocer como texto y nos producirá un error la prueba lógica.</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Pc2</author>
  </authors>
  <commentList>
    <comment ref="E35" authorId="0" shapeId="0" xr:uid="{9A01D254-3FE5-437C-BBC3-487755B74B39}">
      <text>
        <r>
          <rPr>
            <b/>
            <sz val="8"/>
            <color indexed="81"/>
            <rFont val="Tahoma"/>
            <family val="2"/>
          </rPr>
          <t>Carlos Ramírez:</t>
        </r>
        <r>
          <rPr>
            <sz val="8"/>
            <color indexed="81"/>
            <rFont val="Tahoma"/>
            <family val="2"/>
          </rPr>
          <t xml:space="preserve">
Todo texto utilizado en una función de Excel debe ir entre comillas.</t>
        </r>
      </text>
    </comment>
    <comment ref="E47" authorId="0" shapeId="0" xr:uid="{6A3C5813-A86E-489A-9F04-310A6B7F93E6}">
      <text>
        <r>
          <rPr>
            <b/>
            <sz val="8"/>
            <color indexed="81"/>
            <rFont val="Tahoma"/>
            <family val="2"/>
          </rPr>
          <t xml:space="preserve">Carlos Ramírez:
</t>
        </r>
        <r>
          <rPr>
            <sz val="8"/>
            <color indexed="81"/>
            <rFont val="Tahoma"/>
            <family val="2"/>
          </rPr>
          <t>Los números no deben ser escritos con signos monetarios ni con separadores de miles en la fórmula.</t>
        </r>
      </text>
    </comment>
    <comment ref="D78" authorId="0" shapeId="0" xr:uid="{75C7F8BB-3B24-48D3-9670-3E44CB0F175A}">
      <text>
        <r>
          <rPr>
            <b/>
            <sz val="8"/>
            <color indexed="81"/>
            <rFont val="Tahoma"/>
            <family val="2"/>
          </rPr>
          <t>Carlos Ramírez:</t>
        </r>
        <r>
          <rPr>
            <sz val="8"/>
            <color indexed="81"/>
            <rFont val="Tahoma"/>
            <family val="2"/>
          </rPr>
          <t xml:space="preserve">
- las pruebas lógicas que comparen texto pueden ser programadas con los operadores lógicos igual (=) o diferente (&lt;&gt;).
- Para dejar en blanco la celda se programa doble comilla ("")</t>
        </r>
      </text>
    </comment>
    <comment ref="C90" authorId="0" shapeId="0" xr:uid="{93918AED-E82D-4720-9209-FED5D2299235}">
      <text>
        <r>
          <rPr>
            <b/>
            <sz val="8"/>
            <color indexed="81"/>
            <rFont val="Tahoma"/>
            <family val="2"/>
          </rPr>
          <t>Carlos Ramírez:</t>
        </r>
        <r>
          <rPr>
            <sz val="8"/>
            <color indexed="81"/>
            <rFont val="Tahoma"/>
            <family val="2"/>
          </rPr>
          <t xml:space="preserve">
Es posible utilizar el resultado de otra función como la prueba lógica que necesita la función SI  siempre y cuando esa otra función regrese como resultado VERDADERO o FALSO.</t>
        </r>
      </text>
    </comment>
    <comment ref="E122" authorId="0" shapeId="0" xr:uid="{65260457-21EC-4B68-B337-EAE454A9470A}">
      <text>
        <r>
          <rPr>
            <b/>
            <sz val="8"/>
            <color indexed="81"/>
            <rFont val="Tahoma"/>
            <family val="2"/>
          </rPr>
          <t>Carlos Ramírez:</t>
        </r>
        <r>
          <rPr>
            <sz val="8"/>
            <color indexed="81"/>
            <rFont val="Tahoma"/>
            <family val="2"/>
          </rPr>
          <t xml:space="preserve">
- Para contenidos de celdas u otros valores podemos utilizar el operador Ampersand (&amp;).
-el valor si verdadero ha sido programado así: B134&amp;" "&amp;C134 para que Excel una el Nombre con un espacio y el apellido de la persona cuando la prueba lógica sea verdadera.</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I22" authorId="0" shapeId="0" xr:uid="{2F590B4B-6BC9-4014-AB77-6191CC00ED67}">
      <text>
        <r>
          <rPr>
            <b/>
            <sz val="8"/>
            <color indexed="81"/>
            <rFont val="Tahoma"/>
            <family val="2"/>
          </rPr>
          <t>Carlos Ramírez:</t>
        </r>
        <r>
          <rPr>
            <sz val="8"/>
            <color indexed="81"/>
            <rFont val="Tahoma"/>
            <family val="2"/>
          </rPr>
          <t xml:space="preserve">
Toda condición definida en la Función Contar.Si debe ir escrita entre comillas</t>
        </r>
      </text>
    </comment>
    <comment ref="F38" authorId="0" shapeId="0" xr:uid="{905BC79B-AC05-45E1-B825-B804E694DEBA}">
      <text>
        <r>
          <rPr>
            <b/>
            <sz val="8"/>
            <color indexed="81"/>
            <rFont val="Tahoma"/>
            <family val="2"/>
          </rPr>
          <t xml:space="preserve">Carlos Ramírez:
</t>
        </r>
        <r>
          <rPr>
            <sz val="8"/>
            <color indexed="81"/>
            <rFont val="Tahoma"/>
            <family val="2"/>
          </rPr>
          <t>Los criterios utilizados en la Función Contar.Si también pueden utilizar Operadores Lógicos para comparar valores Mayores, Menores, Iguales, Etc.</t>
        </r>
      </text>
    </comment>
    <comment ref="F53" authorId="0" shapeId="0" xr:uid="{84060916-EC70-49BF-9D2E-12C85FAA05C1}">
      <text>
        <r>
          <rPr>
            <b/>
            <sz val="8"/>
            <color indexed="81"/>
            <rFont val="Tahoma"/>
            <family val="2"/>
          </rPr>
          <t>Carlos Ramírez:</t>
        </r>
        <r>
          <rPr>
            <sz val="8"/>
            <color indexed="81"/>
            <rFont val="Tahoma"/>
            <family val="2"/>
          </rPr>
          <t xml:space="preserve">
Los criterios utilizados en la Función Contar.Si también pueden usar el comodín Asterisco (*) para elaborar condiciones que permitan establecer si las celdas del rango empiezan, terminan o contienen un texto.</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G24" authorId="0" shapeId="0" xr:uid="{F06C9E30-0DBB-48A4-9DB1-9D4ED439C3D9}">
      <text>
        <r>
          <rPr>
            <b/>
            <sz val="8"/>
            <color indexed="81"/>
            <rFont val="Tahoma"/>
            <family val="2"/>
          </rPr>
          <t>Carlos Ramírez:</t>
        </r>
        <r>
          <rPr>
            <sz val="8"/>
            <color indexed="81"/>
            <rFont val="Tahoma"/>
            <family val="2"/>
          </rPr>
          <t xml:space="preserve">
En esta fórmula se esta comprobando donde se encuentra Juan y estamos sumando sus ventas.</t>
        </r>
      </text>
    </comment>
    <comment ref="G39" authorId="0" shapeId="0" xr:uid="{49EE5852-0CE5-43CC-BC35-598384F6DDAF}">
      <text>
        <r>
          <rPr>
            <b/>
            <sz val="8"/>
            <color indexed="81"/>
            <rFont val="Tahoma"/>
            <family val="2"/>
          </rPr>
          <t>Carlos Ramírez:</t>
        </r>
        <r>
          <rPr>
            <sz val="8"/>
            <color indexed="81"/>
            <rFont val="Tahoma"/>
            <family val="2"/>
          </rPr>
          <t xml:space="preserve">
En esta fórmula se esta comprobando cuales ventas son mayores o iguales a $1.000.000 y estamos sumando las comisiones de aquellos que cumplen con esta condición.</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G26" authorId="0" shapeId="0" xr:uid="{68E6DF31-7CAC-4C24-81F0-D855A083ABFF}">
      <text>
        <r>
          <rPr>
            <b/>
            <sz val="8"/>
            <color indexed="81"/>
            <rFont val="Tahoma"/>
            <family val="2"/>
          </rPr>
          <t>Carlos Ramírez:</t>
        </r>
        <r>
          <rPr>
            <sz val="8"/>
            <color indexed="81"/>
            <rFont val="Tahoma"/>
            <family val="2"/>
          </rPr>
          <t xml:space="preserve">
Debemos tener en cuenta que todo criterio en la Función Promedio.Si debe estar escrito entre comillas.</t>
        </r>
      </text>
    </comment>
    <comment ref="G40" authorId="0" shapeId="0" xr:uid="{9751AB09-F1D9-4BFC-9079-7A39000F0842}">
      <text>
        <r>
          <rPr>
            <b/>
            <sz val="8"/>
            <color indexed="81"/>
            <rFont val="Tahoma"/>
            <family val="2"/>
          </rPr>
          <t>Carlos Ramírez:</t>
        </r>
        <r>
          <rPr>
            <sz val="8"/>
            <color indexed="81"/>
            <rFont val="Tahoma"/>
            <family val="2"/>
          </rPr>
          <t xml:space="preserve">
En esta fórmula se hemos utilizado el Criterio "D*" para condicionar todos los departamentos que empiezan por la letra D ya que deportes y damas son los únicos departamentos que empiezan por esta letra.</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G23" authorId="0" shapeId="0" xr:uid="{2A01778A-15AB-4267-AF53-00E6C8C903BB}">
      <text>
        <r>
          <rPr>
            <b/>
            <sz val="8"/>
            <color indexed="81"/>
            <rFont val="Tahoma"/>
            <family val="2"/>
          </rPr>
          <t>Carlos Ramírez:</t>
        </r>
        <r>
          <rPr>
            <sz val="8"/>
            <color indexed="81"/>
            <rFont val="Tahoma"/>
            <family val="2"/>
          </rPr>
          <t xml:space="preserve">
Esta fórmula de la siguiente manera:
</t>
        </r>
        <r>
          <rPr>
            <b/>
            <sz val="8"/>
            <color indexed="81"/>
            <rFont val="Tahoma"/>
            <family val="2"/>
          </rPr>
          <t xml:space="preserve">Valor Buscado: </t>
        </r>
        <r>
          <rPr>
            <sz val="8"/>
            <color indexed="81"/>
            <rFont val="Tahoma"/>
            <family val="2"/>
          </rPr>
          <t xml:space="preserve">el código que estamos buscando es 105, este se caracteriza por un valor único y estar ubicado en la primer columna de la matriz.
</t>
        </r>
        <r>
          <rPr>
            <b/>
            <sz val="8"/>
            <color indexed="81"/>
            <rFont val="Tahoma"/>
            <family val="2"/>
          </rPr>
          <t>Matriz Buscar En:</t>
        </r>
        <r>
          <rPr>
            <sz val="8"/>
            <color indexed="81"/>
            <rFont val="Tahoma"/>
            <family val="2"/>
          </rPr>
          <t xml:space="preserve"> la tabla en donde elaboraremos la búsqueda del código y de donde obtendremos el dato que estamos buscando que en este caso es su nombre.
</t>
        </r>
        <r>
          <rPr>
            <b/>
            <sz val="8"/>
            <color indexed="81"/>
            <rFont val="Tahoma"/>
            <family val="2"/>
          </rPr>
          <t xml:space="preserve">Indicador Columnas: </t>
        </r>
        <r>
          <rPr>
            <sz val="8"/>
            <color indexed="81"/>
            <rFont val="Tahoma"/>
            <family val="2"/>
          </rPr>
          <t xml:space="preserve">es la columna que queremos traer como resultado de la matriz se cuentan todas las columnas de la tabla empezando en código como la N° 1. como queremos traer como resultado el nombre el indicador de este ejemplo es 2.
</t>
        </r>
        <r>
          <rPr>
            <b/>
            <sz val="8"/>
            <color indexed="81"/>
            <rFont val="Tahoma"/>
            <family val="2"/>
          </rPr>
          <t>Ordenado:</t>
        </r>
        <r>
          <rPr>
            <sz val="8"/>
            <color indexed="81"/>
            <rFont val="Tahoma"/>
            <family val="2"/>
          </rPr>
          <t xml:space="preserve"> en este ejemplo lo hemos definido como Falso para que la función solo este programada para encontrar el valor exacto pedido en el Valor Buscado.</t>
        </r>
      </text>
    </comment>
    <comment ref="G65" authorId="0" shapeId="0" xr:uid="{1FCCA224-EED2-40FE-AB3A-89AD5DAC734B}">
      <text>
        <r>
          <rPr>
            <b/>
            <sz val="8"/>
            <color indexed="81"/>
            <rFont val="Tahoma"/>
            <family val="2"/>
          </rPr>
          <t>Carlos Ramírez:</t>
        </r>
        <r>
          <rPr>
            <sz val="8"/>
            <color indexed="81"/>
            <rFont val="Tahoma"/>
            <family val="2"/>
          </rPr>
          <t xml:space="preserve">
El ordenado VERDADERO permite que la función encuentre el valor mas cercano (inferior) al Valor Buscado en dado caso que no exista el valor exacto  estamos buscando</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26" authorId="0" shapeId="0" xr:uid="{06773C94-910B-4654-B2B1-66730EBC7988}">
      <text>
        <r>
          <rPr>
            <b/>
            <sz val="8"/>
            <color indexed="81"/>
            <rFont val="Tahoma"/>
            <family val="2"/>
          </rPr>
          <t>Carlos Ramírez:</t>
        </r>
        <r>
          <rPr>
            <sz val="8"/>
            <color indexed="81"/>
            <rFont val="Tahoma"/>
            <family val="2"/>
          </rPr>
          <t xml:space="preserve">
Esta fórmula de la siguiente manera:
</t>
        </r>
        <r>
          <rPr>
            <b/>
            <sz val="8"/>
            <color indexed="81"/>
            <rFont val="Tahoma"/>
            <family val="2"/>
          </rPr>
          <t xml:space="preserve">Valor Buscado: </t>
        </r>
        <r>
          <rPr>
            <sz val="8"/>
            <color indexed="81"/>
            <rFont val="Tahoma"/>
            <family val="2"/>
          </rPr>
          <t xml:space="preserve">el código que estamos buscando es 105, este se caracteriza por un valor único y estar ubicado en la primer fila de la matriz.
</t>
        </r>
        <r>
          <rPr>
            <b/>
            <sz val="8"/>
            <color indexed="81"/>
            <rFont val="Tahoma"/>
            <family val="2"/>
          </rPr>
          <t>Matriz Buscar En:</t>
        </r>
        <r>
          <rPr>
            <sz val="8"/>
            <color indexed="81"/>
            <rFont val="Tahoma"/>
            <family val="2"/>
          </rPr>
          <t xml:space="preserve"> la tabla en donde elaboraremos la búsqueda del código y de donde obtendremos el dato que estamos buscando que en este caso es su nombre.
</t>
        </r>
        <r>
          <rPr>
            <b/>
            <sz val="8"/>
            <color indexed="81"/>
            <rFont val="Tahoma"/>
            <family val="2"/>
          </rPr>
          <t xml:space="preserve">Indicador Filas: </t>
        </r>
        <r>
          <rPr>
            <sz val="8"/>
            <color indexed="81"/>
            <rFont val="Tahoma"/>
            <family val="2"/>
          </rPr>
          <t xml:space="preserve">es la fila que queremos traer como resultado de la matriz se cuentan todas las filas de la tabla empezando en código como la N° 1. como queremos traer como resultado el nombre el indicador de este ejemplo es 2.
</t>
        </r>
        <r>
          <rPr>
            <b/>
            <sz val="8"/>
            <color indexed="81"/>
            <rFont val="Tahoma"/>
            <family val="2"/>
          </rPr>
          <t>Ordenado:</t>
        </r>
        <r>
          <rPr>
            <sz val="8"/>
            <color indexed="81"/>
            <rFont val="Tahoma"/>
            <family val="2"/>
          </rPr>
          <t xml:space="preserve"> en este ejemplo lo hemos definido como Falso para que la función solo este programada para encontrar el valor exacto pedido en el Valor Buscado.</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CEDINSI</author>
  </authors>
  <commentList>
    <comment ref="C120" authorId="0" shapeId="0" xr:uid="{CB13DD99-1CCE-47B7-9826-6C8885F9A9B1}">
      <text>
        <r>
          <rPr>
            <sz val="8"/>
            <color indexed="81"/>
            <rFont val="Tahoma"/>
            <family val="2"/>
          </rPr>
          <t>Acá encontramos la lista desplegable con los departamentos.</t>
        </r>
      </text>
    </comment>
    <comment ref="C122" authorId="0" shapeId="0" xr:uid="{619E4A4F-E486-47F1-A7E5-05ED6470A9D9}">
      <text>
        <r>
          <rPr>
            <sz val="8"/>
            <color indexed="81"/>
            <rFont val="Tahoma"/>
            <family val="2"/>
          </rPr>
          <t>Acá encontramos la lista desplegable con las ciudades, las cuales están validadas según el departamento que escojamos arriba.</t>
        </r>
      </text>
    </comment>
  </commentList>
</comments>
</file>

<file path=xl/sharedStrings.xml><?xml version="1.0" encoding="utf-8"?>
<sst xmlns="http://schemas.openxmlformats.org/spreadsheetml/2006/main" count="4540" uniqueCount="1795">
  <si>
    <r>
      <t xml:space="preserve">ESCUELA DE ENTRENAMIENTO EN HERRAMIENTAS DIGITALES
</t>
    </r>
    <r>
      <rPr>
        <sz val="20"/>
        <color theme="1"/>
        <rFont val="Calibri"/>
        <family val="2"/>
        <scheme val="minor"/>
      </rPr>
      <t>CEDINSI</t>
    </r>
  </si>
  <si>
    <t>Elaborado por: Carlos Ramírez</t>
  </si>
  <si>
    <t>ir a…</t>
  </si>
  <si>
    <t>Referencias de Celdas</t>
  </si>
  <si>
    <t>Pruebas Lógicas</t>
  </si>
  <si>
    <t>Suma</t>
  </si>
  <si>
    <t>Contar</t>
  </si>
  <si>
    <t>Promedio</t>
  </si>
  <si>
    <t>Mediana</t>
  </si>
  <si>
    <t>Min</t>
  </si>
  <si>
    <t>Max</t>
  </si>
  <si>
    <t>Funciones de Fecha y Hora</t>
  </si>
  <si>
    <t>Hoy</t>
  </si>
  <si>
    <t>Año</t>
  </si>
  <si>
    <t>Ahora</t>
  </si>
  <si>
    <t>Hora</t>
  </si>
  <si>
    <t>Dia.Lab</t>
  </si>
  <si>
    <t>Dia</t>
  </si>
  <si>
    <t>Minuto</t>
  </si>
  <si>
    <t>Dia.Lab.Intl</t>
  </si>
  <si>
    <t>Mes</t>
  </si>
  <si>
    <t>Funciones de Texto</t>
  </si>
  <si>
    <t>Concatenar</t>
  </si>
  <si>
    <t>Extrae</t>
  </si>
  <si>
    <t>MayusC</t>
  </si>
  <si>
    <t>Izquierda</t>
  </si>
  <si>
    <t>Largo</t>
  </si>
  <si>
    <t>MinusC</t>
  </si>
  <si>
    <t>Derecha</t>
  </si>
  <si>
    <t>Encontrar</t>
  </si>
  <si>
    <t>Nompropio</t>
  </si>
  <si>
    <t>Funciones de Información</t>
  </si>
  <si>
    <t>Es.Par</t>
  </si>
  <si>
    <t>EsNumero</t>
  </si>
  <si>
    <t>Esblanco</t>
  </si>
  <si>
    <t>Es.Impar</t>
  </si>
  <si>
    <t>EsTexto</t>
  </si>
  <si>
    <t>Funciones Lógicas</t>
  </si>
  <si>
    <t>Si</t>
  </si>
  <si>
    <t>Funciones de Búsqueda y Referencia</t>
  </si>
  <si>
    <t>BuscarH</t>
  </si>
  <si>
    <t>BuscarV</t>
  </si>
  <si>
    <t>Contar.Si</t>
  </si>
  <si>
    <t>Promedio.Si</t>
  </si>
  <si>
    <t>Sumar.Si</t>
  </si>
  <si>
    <t>Guia Excel Intermedio V. 1.0</t>
  </si>
  <si>
    <t>Bienvenidos a la Guia de Excel Intermedio este material tiene prohibida su comercialización o uso en otras entidades.</t>
  </si>
  <si>
    <t>Contenido Fórmulas Excel Intermedio</t>
  </si>
  <si>
    <t>Contenido Herramientas Excel Intermedio</t>
  </si>
  <si>
    <t>AutoFiltros</t>
  </si>
  <si>
    <t>Filtros Avanzados</t>
  </si>
  <si>
    <t>Validación de Datos</t>
  </si>
  <si>
    <t>Proteger Hoja</t>
  </si>
  <si>
    <t>Proteger Libro</t>
  </si>
  <si>
    <t>Formato Condicional</t>
  </si>
  <si>
    <t>Ordenar</t>
  </si>
  <si>
    <t>Subtotales</t>
  </si>
  <si>
    <t>Tablas Dinámicas</t>
  </si>
  <si>
    <t>Volver a Tabla de Contenido…</t>
  </si>
  <si>
    <t>Operadores</t>
  </si>
  <si>
    <t>Los operadores son signos que utilizamos dentro de las formulas en el programa para realizar diferentes operaciones, los operadores se dividen en 3 tipos:</t>
  </si>
  <si>
    <t>Matemáticos</t>
  </si>
  <si>
    <t>Lógicos</t>
  </si>
  <si>
    <t>Especiales</t>
  </si>
  <si>
    <t>+</t>
  </si>
  <si>
    <t>&lt;</t>
  </si>
  <si>
    <t>Menor</t>
  </si>
  <si>
    <t>( )</t>
  </si>
  <si>
    <t>Grupos</t>
  </si>
  <si>
    <t>-</t>
  </si>
  <si>
    <t>Resta</t>
  </si>
  <si>
    <t>&gt;</t>
  </si>
  <si>
    <t>Mayor</t>
  </si>
  <si>
    <t>:</t>
  </si>
  <si>
    <t>Rangos</t>
  </si>
  <si>
    <t>*</t>
  </si>
  <si>
    <t>Multiplicación</t>
  </si>
  <si>
    <t>=</t>
  </si>
  <si>
    <t>Igual</t>
  </si>
  <si>
    <t>;</t>
  </si>
  <si>
    <t>Separador</t>
  </si>
  <si>
    <t>/</t>
  </si>
  <si>
    <t>División</t>
  </si>
  <si>
    <t>&lt;=</t>
  </si>
  <si>
    <t>Menor o igual</t>
  </si>
  <si>
    <t>" "</t>
  </si>
  <si>
    <t>Texto</t>
  </si>
  <si>
    <t>^</t>
  </si>
  <si>
    <t>Potencia/Raíz</t>
  </si>
  <si>
    <t>&gt;=</t>
  </si>
  <si>
    <t>Mayor o igual</t>
  </si>
  <si>
    <t>$</t>
  </si>
  <si>
    <t>Referencia</t>
  </si>
  <si>
    <t>&lt;&gt;</t>
  </si>
  <si>
    <t>Diferente</t>
  </si>
  <si>
    <t>&amp;</t>
  </si>
  <si>
    <t>Ejemplo 1:</t>
  </si>
  <si>
    <t>Subir ↑…</t>
  </si>
  <si>
    <t>Práctica 1:</t>
  </si>
  <si>
    <t>Número 1</t>
  </si>
  <si>
    <t>Número 2</t>
  </si>
  <si>
    <t>Ejemplo 2:</t>
  </si>
  <si>
    <t>Forma 1</t>
  </si>
  <si>
    <t>Forma 2</t>
  </si>
  <si>
    <t>Práctica 2:</t>
  </si>
  <si>
    <t>Número</t>
  </si>
  <si>
    <t>Jerarquía de Operaciones en Excel</t>
  </si>
  <si>
    <t>Cuando se utiliza una combinación de 2 o mas operaciones una formula es importante considerar que existe un orden que Excel sigue para resolver tales operaciones.</t>
  </si>
  <si>
    <t>Existe una "Jerarquía de Operaciones", que determina cuales operaciones serán realizadas primero y cuales después.</t>
  </si>
  <si>
    <t>La siguiente lista muestra la jerarquía de operadores aritméticos utilizada para evaluar formulas.</t>
  </si>
  <si>
    <t>Nivel Jerarquía</t>
  </si>
  <si>
    <t>Operación</t>
  </si>
  <si>
    <t>1.</t>
  </si>
  <si>
    <t>Paréntesis ( )</t>
  </si>
  <si>
    <t>2.</t>
  </si>
  <si>
    <t>Potencia ^</t>
  </si>
  <si>
    <t>3.</t>
  </si>
  <si>
    <t>Multiplicación y / o División</t>
  </si>
  <si>
    <t>4.</t>
  </si>
  <si>
    <t>Suma y / o Resta</t>
  </si>
  <si>
    <t>Resultado</t>
  </si>
  <si>
    <t>Cantidad</t>
  </si>
  <si>
    <t>Total</t>
  </si>
  <si>
    <t>Ventas Mensuales en Euros</t>
  </si>
  <si>
    <t>Vendedor</t>
  </si>
  <si>
    <t>Enero</t>
  </si>
  <si>
    <t>Febrero</t>
  </si>
  <si>
    <t>Marzo</t>
  </si>
  <si>
    <t>Comisiones</t>
  </si>
  <si>
    <t>Juan López</t>
  </si>
  <si>
    <t>Inés Garrido</t>
  </si>
  <si>
    <t>Luis Pérez</t>
  </si>
  <si>
    <t>Ana Hernández</t>
  </si>
  <si>
    <t>María Ruiz</t>
  </si>
  <si>
    <t>Enrique Galindo</t>
  </si>
  <si>
    <t>Cristina Gutiérrez</t>
  </si>
  <si>
    <t>Miguel Rincón</t>
  </si>
  <si>
    <t>Alberto García</t>
  </si>
  <si>
    <t>Tipos de Referencias</t>
  </si>
  <si>
    <t>Existen 3 tipos de Referencias de Celdas en Excel y su uso alterara la forma en que se copia una formula al momento de autorrellenarla. Los tipos de Referencias de Celda en Excel son:</t>
  </si>
  <si>
    <t xml:space="preserve"> - Referencias Relativas</t>
  </si>
  <si>
    <t xml:space="preserve"> - Referencias Absolutas</t>
  </si>
  <si>
    <t xml:space="preserve"> - Referencias Mixtas</t>
  </si>
  <si>
    <t>De manera predeterminada, las referencias en Excel son relativas. El término relativo significa que al momento de copiar una fórmula, Excel modificará las referencias en relación a la nueva posición donde se está haciendo la copia de la fórmula. </t>
  </si>
  <si>
    <t>A1</t>
  </si>
  <si>
    <t>Referencia Relativa</t>
  </si>
  <si>
    <t>Valor</t>
  </si>
  <si>
    <t>% Descuento</t>
  </si>
  <si>
    <t>Tot. Descuento</t>
  </si>
  <si>
    <t>Referencias Absolutas:</t>
  </si>
  <si>
    <t>Hay ocasiones en las que necesitamos “fijar” la referencia a una celda de manera que permanezca igual aún después de ser copiada. Si queremos impedir que Excel modifique las referencias de una celda al momento de copiar la fórmula, entonces debemos convertir una referencia relativa en absoluta y eso lo podemos hacer anteponiendo el símbolo “$” a la letra de la columna y al número de la fila de la siguiente manera:</t>
  </si>
  <si>
    <t>Referencia Absoluta</t>
  </si>
  <si>
    <t>Para convertir una referencia relativa a absoluta fácilmente podemos ubicarnos en la formula en la celda que se quiere referenciar como absoluta y presionamos la tecla F4.</t>
  </si>
  <si>
    <t>Tot. Descuento 1</t>
  </si>
  <si>
    <t>% descuento</t>
  </si>
  <si>
    <t>Descuento</t>
  </si>
  <si>
    <t>% Comisión</t>
  </si>
  <si>
    <t>Ventas Mes</t>
  </si>
  <si>
    <t>Comisión</t>
  </si>
  <si>
    <t>Total a Pagar</t>
  </si>
  <si>
    <t>Gladys Roa</t>
  </si>
  <si>
    <t>Andrés Wilches</t>
  </si>
  <si>
    <t>Patricia Forero</t>
  </si>
  <si>
    <t>Joaquín Casas</t>
  </si>
  <si>
    <t>Luis Darío Meza</t>
  </si>
  <si>
    <t>Carlos Cruz</t>
  </si>
  <si>
    <t>Miguel Duarte</t>
  </si>
  <si>
    <t>Yurani Jiménez</t>
  </si>
  <si>
    <t>Fabián Moreno</t>
  </si>
  <si>
    <t>Hugo Posada</t>
  </si>
  <si>
    <t>Referencias Mixtas:</t>
  </si>
  <si>
    <t>En los ejemplos anteriores sobre referencias absolutas utilizamos el símbolo “$” para fijar tanto la columna como la fila. Sin embargo, es posible fijar solo la columna o fijar solo la fila y a estas variaciones se les conoce como referencias mixtas.</t>
  </si>
  <si>
    <t>Si queremos fijar solamente la columna, anteponemos el símbolo “$” a la letra de la columna y dejamos la fila sin dicho símbolo. Si por el contrario deseamos fijar solamente la fila, entonces anteponemos el símbolo “$”al número de la fila. </t>
  </si>
  <si>
    <t>A$1</t>
  </si>
  <si>
    <t>$A1</t>
  </si>
  <si>
    <t>Las referencias mixtas son útiles en multitud de ocasiones, especialmente cuando tenemos que utilizar "Autorellenar" en una matriz de celdas (varias celdas x varias celdas), puesto que nos permite "arrastrar" una fórmula introducida en una esquina, hasta la celda opuesta en la matriz, para operar con los encabezados de columnas y filas rápidamente y de una sola vez. Podemos ver en la siguiente imagen una referencia mixta preparada para "arrastrar":</t>
  </si>
  <si>
    <t>Para convertir una referencia Mixta fácilmente podemos ubicarnos en la formula en la celda que se quiere referenciar y presionamos la tecla F4 varias veces hasta convertirla en la referencia mixta que se necesita.</t>
  </si>
  <si>
    <t>Utilice referencias mixtas para calcular el descuento en cada línea por cada mes.</t>
  </si>
  <si>
    <t>Ene</t>
  </si>
  <si>
    <t>Feb</t>
  </si>
  <si>
    <t>Mar</t>
  </si>
  <si>
    <t>Abr</t>
  </si>
  <si>
    <t>May</t>
  </si>
  <si>
    <t>Jun</t>
  </si>
  <si>
    <t>Descuentos</t>
  </si>
  <si>
    <t>Línea 1</t>
  </si>
  <si>
    <t>Línea 2</t>
  </si>
  <si>
    <t>Línea 3</t>
  </si>
  <si>
    <t>Línea 4</t>
  </si>
  <si>
    <t>Línea 5</t>
  </si>
  <si>
    <t>Línea 6</t>
  </si>
  <si>
    <t>Complete las tablas de multiplicar.</t>
  </si>
  <si>
    <t>TABLAS DE MULTIPLICAR</t>
  </si>
  <si>
    <t>Función Suma</t>
  </si>
  <si>
    <r>
      <t>La función </t>
    </r>
    <r>
      <rPr>
        <b/>
        <sz val="11"/>
        <color theme="1"/>
        <rFont val="Calibri"/>
        <family val="2"/>
        <scheme val="minor"/>
      </rPr>
      <t>SUMA</t>
    </r>
    <r>
      <rPr>
        <sz val="11"/>
        <color theme="1"/>
        <rFont val="Calibri"/>
        <family val="2"/>
        <scheme val="minor"/>
      </rPr>
      <t> suma todos los números especificados como argumento.</t>
    </r>
  </si>
  <si>
    <t>Cada argumento puede ser una constante, una referencia de celda, una matriz o el resultado de otra función. </t>
  </si>
  <si>
    <t>Sintaxis</t>
  </si>
  <si>
    <r>
      <rPr>
        <b/>
        <sz val="16"/>
        <color theme="1"/>
        <rFont val="Calibri"/>
        <family val="2"/>
        <scheme val="minor"/>
      </rPr>
      <t>=SUMA(</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</si>
  <si>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r>
      <rPr>
        <b/>
        <sz val="11"/>
        <color theme="1"/>
        <rFont val="Calibri"/>
        <family val="2"/>
        <scheme val="minor"/>
      </rPr>
      <t>Número1</t>
    </r>
    <r>
      <rPr>
        <sz val="11"/>
        <color theme="1"/>
        <rFont val="Calibri"/>
        <family val="2"/>
        <scheme val="minor"/>
      </rPr>
      <t xml:space="preserve"> (</t>
    </r>
    <r>
      <rPr>
        <sz val="11"/>
        <color rgb="FF000000"/>
        <rFont val="Calibri"/>
        <family val="2"/>
        <scheme val="minor"/>
      </rPr>
      <t>Obligatorio): Primer número (o rango de celdas) a considerar en la suma.</t>
    </r>
  </si>
  <si>
    <r>
      <rPr>
        <b/>
        <sz val="11"/>
        <color theme="1"/>
        <rFont val="Calibri"/>
        <family val="2"/>
        <scheme val="minor"/>
      </rPr>
      <t>Número2</t>
    </r>
    <r>
      <rPr>
        <sz val="11"/>
        <color theme="1"/>
        <rFont val="Calibri"/>
        <family val="2"/>
        <scheme val="minor"/>
      </rPr>
      <t xml:space="preserve"> (</t>
    </r>
    <r>
      <rPr>
        <sz val="11"/>
        <color rgb="FF000000"/>
        <rFont val="Calibri"/>
        <family val="2"/>
        <scheme val="minor"/>
      </rPr>
      <t>Opcional): Números (o rangos de celdas) adicionales a sumar. Se pueden especificar hasta 255 números adicionales.</t>
    </r>
  </si>
  <si>
    <t>Sumar los siguientes números</t>
  </si>
  <si>
    <t>Total:</t>
  </si>
  <si>
    <t>Ejemplo 3:</t>
  </si>
  <si>
    <t>Sumar las dos listas de números (en un solo resultado)</t>
  </si>
  <si>
    <t>Ejercicio:</t>
  </si>
  <si>
    <t>TOTAL MES</t>
  </si>
  <si>
    <t>Función Promedio</t>
  </si>
  <si>
    <r>
      <t xml:space="preserve">La Función </t>
    </r>
    <r>
      <rPr>
        <b/>
        <sz val="11"/>
        <color theme="1"/>
        <rFont val="Calibri"/>
        <family val="2"/>
        <scheme val="minor"/>
      </rPr>
      <t>PROMEDIO</t>
    </r>
    <r>
      <rPr>
        <sz val="11"/>
        <color theme="1"/>
        <rFont val="Calibri"/>
        <family val="2"/>
        <scheme val="minor"/>
      </rPr>
      <t xml:space="preserve"> devuelve el valor promedio (media aritmética) de los argumentos, el cual es la Suma de los argumentos dividido entre el numero de Ítems que se han sumado.</t>
    </r>
  </si>
  <si>
    <r>
      <rPr>
        <b/>
        <sz val="16"/>
        <color theme="1"/>
        <rFont val="Calibri"/>
        <family val="2"/>
        <scheme val="minor"/>
      </rPr>
      <t>=PROMEDIO(</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</si>
  <si>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r>
      <rPr>
        <b/>
        <sz val="11"/>
        <color theme="1"/>
        <rFont val="Calibri"/>
        <family val="2"/>
        <scheme val="minor"/>
      </rPr>
      <t>Número1</t>
    </r>
    <r>
      <rPr>
        <sz val="11"/>
        <color theme="1"/>
        <rFont val="Calibri"/>
        <family val="2"/>
        <scheme val="minor"/>
      </rPr>
      <t xml:space="preserve"> (</t>
    </r>
    <r>
      <rPr>
        <sz val="11"/>
        <color rgb="FF000000"/>
        <rFont val="Calibri"/>
        <family val="2"/>
        <scheme val="minor"/>
      </rPr>
      <t>Obligatorio): Primer número (o rango de celdas) a promediar.</t>
    </r>
  </si>
  <si>
    <r>
      <rPr>
        <b/>
        <sz val="11"/>
        <color theme="1"/>
        <rFont val="Calibri"/>
        <family val="2"/>
        <scheme val="minor"/>
      </rPr>
      <t>Número2</t>
    </r>
    <r>
      <rPr>
        <sz val="11"/>
        <color theme="1"/>
        <rFont val="Calibri"/>
        <family val="2"/>
        <scheme val="minor"/>
      </rPr>
      <t xml:space="preserve"> (</t>
    </r>
    <r>
      <rPr>
        <sz val="11"/>
        <color rgb="FF000000"/>
        <rFont val="Calibri"/>
        <family val="2"/>
        <scheme val="minor"/>
      </rPr>
      <t>Opcional): Números (o rangos de celdas) adicionales a promediar. Se pueden especificar hasta 255 números adicionales.</t>
    </r>
  </si>
  <si>
    <t>Promedie los siguientes números</t>
  </si>
  <si>
    <t>Promedio:</t>
  </si>
  <si>
    <t>EQUIPO CEDINSI</t>
  </si>
  <si>
    <t>RESUMEN PROMEDIO</t>
  </si>
  <si>
    <t>Nombre</t>
  </si>
  <si>
    <t>Peso</t>
  </si>
  <si>
    <t>Altura</t>
  </si>
  <si>
    <t>Peso Promedio</t>
  </si>
  <si>
    <t>Juan</t>
  </si>
  <si>
    <t>Altura Promedio</t>
  </si>
  <si>
    <t>Santiago</t>
  </si>
  <si>
    <t>Laura</t>
  </si>
  <si>
    <t>Ismael</t>
  </si>
  <si>
    <t>Felipe</t>
  </si>
  <si>
    <t>Irene</t>
  </si>
  <si>
    <t>Función Mediana</t>
  </si>
  <si>
    <r>
      <t xml:space="preserve">La función </t>
    </r>
    <r>
      <rPr>
        <b/>
        <sz val="11"/>
        <color theme="1"/>
        <rFont val="Calibri"/>
        <family val="2"/>
        <scheme val="minor"/>
      </rPr>
      <t>MEDIANA</t>
    </r>
    <r>
      <rPr>
        <sz val="11"/>
        <color theme="1"/>
        <rFont val="Calibri"/>
        <family val="2"/>
        <scheme val="minor"/>
      </rPr>
      <t xml:space="preserve"> devuelve la mediana de los números dados, la mediana es el número que se encuentra en medio de un conjunto de números.</t>
    </r>
  </si>
  <si>
    <r>
      <rPr>
        <b/>
        <sz val="16"/>
        <color theme="1"/>
        <rFont val="Calibri"/>
        <family val="2"/>
        <scheme val="minor"/>
      </rPr>
      <t>=MEDIANA(</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</si>
  <si>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r>
      <rPr>
        <b/>
        <sz val="11"/>
        <color theme="1"/>
        <rFont val="Calibri"/>
        <family val="2"/>
        <scheme val="minor"/>
      </rPr>
      <t>Número1</t>
    </r>
    <r>
      <rPr>
        <sz val="11"/>
        <color theme="1"/>
        <rFont val="Calibri"/>
        <family val="2"/>
        <scheme val="minor"/>
      </rPr>
      <t xml:space="preserve"> (</t>
    </r>
    <r>
      <rPr>
        <sz val="11"/>
        <color rgb="FF000000"/>
        <rFont val="Calibri"/>
        <family val="2"/>
        <scheme val="minor"/>
      </rPr>
      <t>Obligatorio): Primer número (o rango de celdas) a comparar.</t>
    </r>
  </si>
  <si>
    <r>
      <rPr>
        <b/>
        <sz val="11"/>
        <color theme="1"/>
        <rFont val="Calibri"/>
        <family val="2"/>
        <scheme val="minor"/>
      </rPr>
      <t>Número2</t>
    </r>
    <r>
      <rPr>
        <sz val="11"/>
        <color theme="1"/>
        <rFont val="Calibri"/>
        <family val="2"/>
        <scheme val="minor"/>
      </rPr>
      <t xml:space="preserve"> (</t>
    </r>
    <r>
      <rPr>
        <sz val="11"/>
        <color rgb="FF000000"/>
        <rFont val="Calibri"/>
        <family val="2"/>
        <scheme val="minor"/>
      </rPr>
      <t>Opcional): Números (o rangos de celdas) adicionales a contar. Se pueden especificar hasta 255 números adicionales.</t>
    </r>
  </si>
  <si>
    <t>Halle la mediana de estos valores</t>
  </si>
  <si>
    <t>Mediana:</t>
  </si>
  <si>
    <t>Halle la mediana de los siguientes Valores</t>
  </si>
  <si>
    <t>Mediana Vendedor</t>
  </si>
  <si>
    <t>Función Min</t>
  </si>
  <si>
    <r>
      <t xml:space="preserve">La Función </t>
    </r>
    <r>
      <rPr>
        <b/>
        <sz val="11"/>
        <color theme="1"/>
        <rFont val="Calibri"/>
        <family val="2"/>
        <scheme val="minor"/>
      </rPr>
      <t xml:space="preserve">MIN </t>
    </r>
    <r>
      <rPr>
        <sz val="11"/>
        <color theme="1"/>
        <rFont val="Calibri"/>
        <family val="2"/>
        <scheme val="minor"/>
      </rPr>
      <t>devuelve el valor mínimo (mas pequeño) de conjunto de valores.</t>
    </r>
  </si>
  <si>
    <r>
      <rPr>
        <b/>
        <sz val="16"/>
        <color theme="1"/>
        <rFont val="Calibri"/>
        <family val="2"/>
        <scheme val="minor"/>
      </rPr>
      <t>=MIN(</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</si>
  <si>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r>
      <rPr>
        <b/>
        <sz val="11"/>
        <color theme="1"/>
        <rFont val="Calibri"/>
        <family val="2"/>
        <scheme val="minor"/>
      </rPr>
      <t>Número2</t>
    </r>
    <r>
      <rPr>
        <sz val="11"/>
        <color theme="1"/>
        <rFont val="Calibri"/>
        <family val="2"/>
        <scheme val="minor"/>
      </rPr>
      <t xml:space="preserve"> (</t>
    </r>
    <r>
      <rPr>
        <sz val="11"/>
        <color rgb="FF000000"/>
        <rFont val="Calibri"/>
        <family val="2"/>
        <scheme val="minor"/>
      </rPr>
      <t>Opcional): Números (o rangos de celdas) adicionales a comparar. Se pueden especificar hasta 255 números adicionales.</t>
    </r>
  </si>
  <si>
    <t>Halle el valor mínimo los siguientes números</t>
  </si>
  <si>
    <t>Mínimo:</t>
  </si>
  <si>
    <t>CODIGO</t>
  </si>
  <si>
    <t>Función Max</t>
  </si>
  <si>
    <r>
      <t xml:space="preserve">La Función </t>
    </r>
    <r>
      <rPr>
        <b/>
        <sz val="11"/>
        <color theme="1"/>
        <rFont val="Calibri"/>
        <family val="2"/>
        <scheme val="minor"/>
      </rPr>
      <t xml:space="preserve">MAX </t>
    </r>
    <r>
      <rPr>
        <sz val="11"/>
        <color theme="1"/>
        <rFont val="Calibri"/>
        <family val="2"/>
        <scheme val="minor"/>
      </rPr>
      <t>devuelve el valor máximo (mas alto) de conjunto de valores.</t>
    </r>
  </si>
  <si>
    <r>
      <rPr>
        <b/>
        <sz val="16"/>
        <color theme="1"/>
        <rFont val="Calibri"/>
        <family val="2"/>
        <scheme val="minor"/>
      </rPr>
      <t>=MAX(</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</si>
  <si>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t>Halle el valor máximo los siguientes números</t>
  </si>
  <si>
    <t>Máximo:</t>
  </si>
  <si>
    <t>Función Moda.Uno</t>
  </si>
  <si>
    <r>
      <t xml:space="preserve">La función </t>
    </r>
    <r>
      <rPr>
        <b/>
        <sz val="11"/>
        <color theme="1"/>
        <rFont val="Calibri"/>
        <family val="2"/>
        <scheme val="minor"/>
      </rPr>
      <t>MODA.UNO</t>
    </r>
    <r>
      <rPr>
        <sz val="11"/>
        <color theme="1"/>
        <rFont val="Calibri"/>
        <family val="2"/>
        <scheme val="minor"/>
      </rPr>
      <t xml:space="preserve"> devuelve el valor más repetido en una matriz o rango de datos.</t>
    </r>
  </si>
  <si>
    <r>
      <t xml:space="preserve">En versiones 2.007 o anteriores el Nombre de esta función era </t>
    </r>
    <r>
      <rPr>
        <b/>
        <sz val="11"/>
        <color theme="1"/>
        <rFont val="Calibri"/>
        <family val="2"/>
        <scheme val="minor"/>
      </rPr>
      <t>MODA</t>
    </r>
  </si>
  <si>
    <r>
      <rPr>
        <b/>
        <sz val="16"/>
        <color theme="1"/>
        <rFont val="Calibri"/>
        <family val="2"/>
        <scheme val="minor"/>
      </rPr>
      <t>=MODA.UNO(</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</si>
  <si>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t>Halle el valor mas repetido en estos números</t>
  </si>
  <si>
    <t>Moda:</t>
  </si>
  <si>
    <t>Halle el valor mas repetido en esta lista de valores</t>
  </si>
  <si>
    <t>Valor mas Repetido:</t>
  </si>
  <si>
    <t>Función Contar</t>
  </si>
  <si>
    <r>
      <t xml:space="preserve">La Función </t>
    </r>
    <r>
      <rPr>
        <b/>
        <sz val="11"/>
        <color theme="1"/>
        <rFont val="Calibri"/>
        <family val="2"/>
        <scheme val="minor"/>
      </rPr>
      <t xml:space="preserve">CONTAR </t>
    </r>
    <r>
      <rPr>
        <sz val="11"/>
        <color theme="1"/>
        <rFont val="Calibri"/>
        <family val="2"/>
        <scheme val="minor"/>
      </rPr>
      <t>cuenta la cantidad de celdas que contienen números en un conjunto de valores.</t>
    </r>
  </si>
  <si>
    <r>
      <rPr>
        <b/>
        <sz val="16"/>
        <color theme="1"/>
        <rFont val="Calibri"/>
        <family val="2"/>
        <scheme val="minor"/>
      </rPr>
      <t>=CONTAR(</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</si>
  <si>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r>
      <rPr>
        <b/>
        <sz val="11"/>
        <color theme="1"/>
        <rFont val="Calibri"/>
        <family val="2"/>
        <scheme val="minor"/>
      </rPr>
      <t>Número1</t>
    </r>
    <r>
      <rPr>
        <sz val="11"/>
        <color theme="1"/>
        <rFont val="Calibri"/>
        <family val="2"/>
        <scheme val="minor"/>
      </rPr>
      <t xml:space="preserve"> (</t>
    </r>
    <r>
      <rPr>
        <sz val="11"/>
        <color rgb="FF000000"/>
        <rFont val="Calibri"/>
        <family val="2"/>
        <scheme val="minor"/>
      </rPr>
      <t>Obligatorio): Primer número (o rango de celdas) a contar.</t>
    </r>
  </si>
  <si>
    <t>Cuente las celdas numéricas del siguiente rango</t>
  </si>
  <si>
    <t>JUAN</t>
  </si>
  <si>
    <t>Cuenta:</t>
  </si>
  <si>
    <t>Cuente las celdas numéricas entre las dos listas de números (en un solo resultado)</t>
  </si>
  <si>
    <t>Matías</t>
  </si>
  <si>
    <t>Pedro</t>
  </si>
  <si>
    <t>Resultado:</t>
  </si>
  <si>
    <t>AB</t>
  </si>
  <si>
    <r>
      <t xml:space="preserve">La función </t>
    </r>
    <r>
      <rPr>
        <b/>
        <sz val="11"/>
        <color theme="1"/>
        <rFont val="Calibri"/>
        <family val="2"/>
        <scheme val="minor"/>
      </rPr>
      <t>CONTARA</t>
    </r>
    <r>
      <rPr>
        <sz val="11"/>
        <color theme="1"/>
        <rFont val="Calibri"/>
        <family val="2"/>
        <scheme val="minor"/>
      </rPr>
      <t xml:space="preserve"> cuenta la cantidad de celdas que no están vacías en un intervalo.</t>
    </r>
  </si>
  <si>
    <r>
      <rPr>
        <b/>
        <sz val="16"/>
        <color theme="1"/>
        <rFont val="Calibri"/>
        <family val="2"/>
        <scheme val="minor"/>
      </rPr>
      <t>=CONTARA(</t>
    </r>
    <r>
      <rPr>
        <sz val="16"/>
        <color theme="8"/>
        <rFont val="Calibri"/>
        <family val="2"/>
        <scheme val="minor"/>
      </rPr>
      <t>Número1</t>
    </r>
    <r>
      <rPr>
        <b/>
        <sz val="16"/>
        <color theme="1"/>
        <rFont val="Calibri"/>
        <family val="2"/>
        <scheme val="minor"/>
      </rPr>
      <t>;</t>
    </r>
    <r>
      <rPr>
        <sz val="16"/>
        <color theme="1"/>
        <rFont val="Calibri"/>
        <family val="2"/>
        <scheme val="minor"/>
      </rPr>
      <t xml:space="preserve"> </t>
    </r>
    <r>
      <rPr>
        <sz val="16"/>
        <color theme="8"/>
        <rFont val="Calibri"/>
        <family val="2"/>
        <scheme val="minor"/>
      </rPr>
      <t>[Número2]</t>
    </r>
    <r>
      <rPr>
        <b/>
        <sz val="16"/>
        <color theme="1"/>
        <rFont val="Calibri"/>
        <family val="2"/>
        <scheme val="minor"/>
      </rPr>
      <t>;</t>
    </r>
    <r>
      <rPr>
        <sz val="16"/>
        <color theme="1"/>
        <rFont val="Calibri"/>
        <family val="2"/>
        <scheme val="minor"/>
      </rPr>
      <t>…</t>
    </r>
    <r>
      <rPr>
        <b/>
        <sz val="16"/>
        <color theme="1"/>
        <rFont val="Calibri"/>
        <family val="2"/>
        <scheme val="minor"/>
      </rPr>
      <t>)</t>
    </r>
  </si>
  <si>
    <t>Cuente las celdas que tengan datos</t>
  </si>
  <si>
    <t>Cuente los siguientes datos</t>
  </si>
  <si>
    <t>CEDINSI</t>
  </si>
  <si>
    <t>Cuente las celdas que contienen datos</t>
  </si>
  <si>
    <t>Asistencia de Estudiantes</t>
  </si>
  <si>
    <t>DIA</t>
  </si>
  <si>
    <t>Asistencia</t>
  </si>
  <si>
    <t>María</t>
  </si>
  <si>
    <t>Enrique</t>
  </si>
  <si>
    <t>Ana</t>
  </si>
  <si>
    <t>Lucas</t>
  </si>
  <si>
    <t>Cristian</t>
  </si>
  <si>
    <t>Marcos</t>
  </si>
  <si>
    <t>Diego</t>
  </si>
  <si>
    <t>Ejemplo:</t>
  </si>
  <si>
    <t>Función Hoy</t>
  </si>
  <si>
    <r>
      <t xml:space="preserve">La función </t>
    </r>
    <r>
      <rPr>
        <b/>
        <sz val="11"/>
        <color theme="1"/>
        <rFont val="Calibri"/>
        <family val="2"/>
        <scheme val="minor"/>
      </rPr>
      <t>HOY</t>
    </r>
    <r>
      <rPr>
        <sz val="11"/>
        <color theme="1"/>
        <rFont val="Calibri"/>
        <family val="2"/>
        <scheme val="minor"/>
      </rPr>
      <t xml:space="preserve"> devuelve la fecha actual en la celda donde se utilice la función y la actualizara cada vez que abramos el libro.</t>
    </r>
  </si>
  <si>
    <t>No tiene argumentos por lo que será suficiente llamarla por su nombre seguido de Paréntesis ()</t>
  </si>
  <si>
    <r>
      <rPr>
        <b/>
        <sz val="16"/>
        <color theme="1"/>
        <rFont val="Calibri"/>
        <family val="2"/>
        <scheme val="minor"/>
      </rPr>
      <t>=HOY()</t>
    </r>
  </si>
  <si>
    <t>Escribir la fecha actual en la celda D17</t>
  </si>
  <si>
    <t>Fecha Actual</t>
  </si>
  <si>
    <t>Calcular los días vividos de las siguientes personas</t>
  </si>
  <si>
    <t>Fecha de Nacimiento</t>
  </si>
  <si>
    <t>Días Vividos</t>
  </si>
  <si>
    <t>Función Ahora</t>
  </si>
  <si>
    <r>
      <t xml:space="preserve">La función </t>
    </r>
    <r>
      <rPr>
        <b/>
        <sz val="11"/>
        <color theme="1"/>
        <rFont val="Calibri"/>
        <family val="2"/>
        <scheme val="minor"/>
      </rPr>
      <t>AHORA</t>
    </r>
    <r>
      <rPr>
        <sz val="11"/>
        <color theme="1"/>
        <rFont val="Calibri"/>
        <family val="2"/>
        <scheme val="minor"/>
      </rPr>
      <t xml:space="preserve"> devuelve la fecha y hora actual en la celda donde se utilice la función y la actualizara cada vez que abramos el libro.</t>
    </r>
  </si>
  <si>
    <r>
      <rPr>
        <b/>
        <sz val="16"/>
        <color theme="1"/>
        <rFont val="Calibri"/>
        <family val="2"/>
        <scheme val="minor"/>
      </rPr>
      <t>=AHORA()</t>
    </r>
  </si>
  <si>
    <t>Escribir la fecha y hora actual en la celda D17</t>
  </si>
  <si>
    <t>Función Dia</t>
  </si>
  <si>
    <r>
      <t xml:space="preserve">La función </t>
    </r>
    <r>
      <rPr>
        <b/>
        <sz val="11"/>
        <color theme="1"/>
        <rFont val="Calibri"/>
        <family val="2"/>
        <scheme val="minor"/>
      </rPr>
      <t>DIA</t>
    </r>
    <r>
      <rPr>
        <sz val="11"/>
        <color theme="1"/>
        <rFont val="Calibri"/>
        <family val="2"/>
        <scheme val="minor"/>
      </rPr>
      <t xml:space="preserve"> devuelve el dia de una Fecha.</t>
    </r>
  </si>
  <si>
    <r>
      <rPr>
        <b/>
        <sz val="16"/>
        <color theme="1"/>
        <rFont val="Calibri"/>
        <family val="2"/>
        <scheme val="minor"/>
      </rPr>
      <t>=DIA(</t>
    </r>
    <r>
      <rPr>
        <sz val="16"/>
        <color theme="8"/>
        <rFont val="Calibri"/>
        <family val="2"/>
        <scheme val="minor"/>
      </rPr>
      <t>Núm_de_Serie</t>
    </r>
    <r>
      <rPr>
        <b/>
        <sz val="16"/>
        <color theme="1"/>
        <rFont val="Calibri"/>
        <family val="2"/>
        <scheme val="minor"/>
      </rPr>
      <t>)</t>
    </r>
  </si>
  <si>
    <r>
      <rPr>
        <b/>
        <sz val="11"/>
        <color theme="1"/>
        <rFont val="Calibri"/>
        <family val="2"/>
        <scheme val="minor"/>
      </rPr>
      <t>Núm_de_Serie</t>
    </r>
    <r>
      <rPr>
        <sz val="11"/>
        <color theme="1"/>
        <rFont val="Calibri"/>
        <family val="2"/>
        <scheme val="minor"/>
      </rPr>
      <t xml:space="preserve"> (Obligatorio): La fecha en la cual la función extraerá el Dia</t>
    </r>
  </si>
  <si>
    <t>En la columna D extraer el dia de cada una de las fechas de nacimiento.</t>
  </si>
  <si>
    <t>Fecha de nacimiento</t>
  </si>
  <si>
    <t>Alberto</t>
  </si>
  <si>
    <t>Valeria</t>
  </si>
  <si>
    <t>Programar el dia actual para que se actualice todos los días en una celda.</t>
  </si>
  <si>
    <t>Dia Actual:</t>
  </si>
  <si>
    <t>Práctica:</t>
  </si>
  <si>
    <t>Extrae los días de las siguientes fechas</t>
  </si>
  <si>
    <t>Fecha</t>
  </si>
  <si>
    <t>Función Mes</t>
  </si>
  <si>
    <r>
      <t xml:space="preserve">La función </t>
    </r>
    <r>
      <rPr>
        <b/>
        <sz val="11"/>
        <color theme="1"/>
        <rFont val="Calibri"/>
        <family val="2"/>
        <scheme val="minor"/>
      </rPr>
      <t>MES</t>
    </r>
    <r>
      <rPr>
        <sz val="11"/>
        <color theme="1"/>
        <rFont val="Calibri"/>
        <family val="2"/>
        <scheme val="minor"/>
      </rPr>
      <t xml:space="preserve"> devuelve el mes de una Fecha.</t>
    </r>
  </si>
  <si>
    <r>
      <rPr>
        <b/>
        <sz val="16"/>
        <color theme="1"/>
        <rFont val="Calibri"/>
        <family val="2"/>
        <scheme val="minor"/>
      </rPr>
      <t>=MES(</t>
    </r>
    <r>
      <rPr>
        <sz val="16"/>
        <color theme="8"/>
        <rFont val="Calibri"/>
        <family val="2"/>
        <scheme val="minor"/>
      </rPr>
      <t>Núm_de_Serie</t>
    </r>
    <r>
      <rPr>
        <b/>
        <sz val="16"/>
        <color theme="1"/>
        <rFont val="Calibri"/>
        <family val="2"/>
        <scheme val="minor"/>
      </rPr>
      <t>)</t>
    </r>
  </si>
  <si>
    <r>
      <rPr>
        <b/>
        <sz val="11"/>
        <color theme="1"/>
        <rFont val="Calibri"/>
        <family val="2"/>
        <scheme val="minor"/>
      </rPr>
      <t>Núm_de_Serie</t>
    </r>
    <r>
      <rPr>
        <sz val="11"/>
        <color theme="1"/>
        <rFont val="Calibri"/>
        <family val="2"/>
        <scheme val="minor"/>
      </rPr>
      <t xml:space="preserve"> (Obligatorio): La fecha en la cual la función extraerá el Mes</t>
    </r>
  </si>
  <si>
    <t>En la columna D extraer el mes de cada una de las fechas de nacimiento.</t>
  </si>
  <si>
    <t>Programar el mes actual para que se actualice automáticamente cada vez que empiece un nuevo mes.</t>
  </si>
  <si>
    <t>Mes Actual:</t>
  </si>
  <si>
    <t>Extrae los meses de las siguientes fechas</t>
  </si>
  <si>
    <t>Función Año</t>
  </si>
  <si>
    <r>
      <t xml:space="preserve">La función </t>
    </r>
    <r>
      <rPr>
        <b/>
        <sz val="11"/>
        <color theme="1"/>
        <rFont val="Calibri"/>
        <family val="2"/>
        <scheme val="minor"/>
      </rPr>
      <t>AÑO</t>
    </r>
    <r>
      <rPr>
        <sz val="11"/>
        <color theme="1"/>
        <rFont val="Calibri"/>
        <family val="2"/>
        <scheme val="minor"/>
      </rPr>
      <t xml:space="preserve"> devuelve el año de una Fecha.</t>
    </r>
  </si>
  <si>
    <r>
      <rPr>
        <b/>
        <sz val="16"/>
        <color theme="1"/>
        <rFont val="Calibri"/>
        <family val="2"/>
        <scheme val="minor"/>
      </rPr>
      <t>=AÑO(</t>
    </r>
    <r>
      <rPr>
        <sz val="16"/>
        <color theme="8"/>
        <rFont val="Calibri"/>
        <family val="2"/>
        <scheme val="minor"/>
      </rPr>
      <t>Núm_de_Serie</t>
    </r>
    <r>
      <rPr>
        <b/>
        <sz val="16"/>
        <color theme="1"/>
        <rFont val="Calibri"/>
        <family val="2"/>
        <scheme val="minor"/>
      </rPr>
      <t>)</t>
    </r>
  </si>
  <si>
    <r>
      <rPr>
        <b/>
        <sz val="11"/>
        <color theme="1"/>
        <rFont val="Calibri"/>
        <family val="2"/>
        <scheme val="minor"/>
      </rPr>
      <t>Núm_de_Serie</t>
    </r>
    <r>
      <rPr>
        <sz val="11"/>
        <color theme="1"/>
        <rFont val="Calibri"/>
        <family val="2"/>
        <scheme val="minor"/>
      </rPr>
      <t xml:space="preserve"> (Obligatorio): La fecha en la cual la función extraerá el Año</t>
    </r>
  </si>
  <si>
    <t>En la columna D extraer el año de cada una de las fechas de nacimiento.</t>
  </si>
  <si>
    <t>Muestre la diferencia de años entre la fecha inicial y fecha final</t>
  </si>
  <si>
    <t>Fecha Inicial</t>
  </si>
  <si>
    <t>Fecha Final</t>
  </si>
  <si>
    <t>Diferencia Años</t>
  </si>
  <si>
    <t>Extrae los años de las siguientes fechas</t>
  </si>
  <si>
    <t>Función Hora</t>
  </si>
  <si>
    <r>
      <t xml:space="preserve">La función </t>
    </r>
    <r>
      <rPr>
        <b/>
        <sz val="11"/>
        <color theme="1"/>
        <rFont val="Calibri"/>
        <family val="2"/>
        <scheme val="minor"/>
      </rPr>
      <t>HORA</t>
    </r>
    <r>
      <rPr>
        <sz val="11"/>
        <color theme="1"/>
        <rFont val="Calibri"/>
        <family val="2"/>
        <scheme val="minor"/>
      </rPr>
      <t xml:space="preserve"> devuelve el Hora de un valor en formato Horario.</t>
    </r>
  </si>
  <si>
    <r>
      <rPr>
        <b/>
        <sz val="16"/>
        <color theme="1"/>
        <rFont val="Calibri"/>
        <family val="2"/>
        <scheme val="minor"/>
      </rPr>
      <t>=HORA(</t>
    </r>
    <r>
      <rPr>
        <sz val="16"/>
        <color theme="8"/>
        <rFont val="Calibri"/>
        <family val="2"/>
        <scheme val="minor"/>
      </rPr>
      <t>Núm_de_Serie</t>
    </r>
    <r>
      <rPr>
        <b/>
        <sz val="16"/>
        <color theme="1"/>
        <rFont val="Calibri"/>
        <family val="2"/>
        <scheme val="minor"/>
      </rPr>
      <t>)</t>
    </r>
  </si>
  <si>
    <r>
      <rPr>
        <b/>
        <sz val="11"/>
        <color theme="1"/>
        <rFont val="Calibri"/>
        <family val="2"/>
        <scheme val="minor"/>
      </rPr>
      <t>Núm_de_Serie</t>
    </r>
    <r>
      <rPr>
        <sz val="11"/>
        <color theme="1"/>
        <rFont val="Calibri"/>
        <family val="2"/>
        <scheme val="minor"/>
      </rPr>
      <t xml:space="preserve"> (Obligatorio): El valor de Hora o tiempo del cual se desea extraer su Hora</t>
    </r>
  </si>
  <si>
    <t>En la columna D extraer la hora (sin el minuto) de entrada de cada empleado.</t>
  </si>
  <si>
    <t>Hora de Entrada</t>
  </si>
  <si>
    <t>Programar la Hora actual para que se actualice automáticamente.</t>
  </si>
  <si>
    <t>Hora Actual:</t>
  </si>
  <si>
    <t>Función Minuto</t>
  </si>
  <si>
    <r>
      <t xml:space="preserve">La función </t>
    </r>
    <r>
      <rPr>
        <b/>
        <sz val="11"/>
        <color theme="1"/>
        <rFont val="Calibri"/>
        <family val="2"/>
        <scheme val="minor"/>
      </rPr>
      <t>MINUTO</t>
    </r>
    <r>
      <rPr>
        <sz val="11"/>
        <color theme="1"/>
        <rFont val="Calibri"/>
        <family val="2"/>
        <scheme val="minor"/>
      </rPr>
      <t xml:space="preserve"> devuelve los minutos de un valor en formato Horario.</t>
    </r>
  </si>
  <si>
    <r>
      <rPr>
        <b/>
        <sz val="16"/>
        <color theme="1"/>
        <rFont val="Calibri"/>
        <family val="2"/>
        <scheme val="minor"/>
      </rPr>
      <t>=MINUTO(</t>
    </r>
    <r>
      <rPr>
        <sz val="16"/>
        <color theme="8"/>
        <rFont val="Calibri"/>
        <family val="2"/>
        <scheme val="minor"/>
      </rPr>
      <t>Núm_de_Serie</t>
    </r>
    <r>
      <rPr>
        <b/>
        <sz val="16"/>
        <color theme="1"/>
        <rFont val="Calibri"/>
        <family val="2"/>
        <scheme val="minor"/>
      </rPr>
      <t>)</t>
    </r>
  </si>
  <si>
    <r>
      <rPr>
        <b/>
        <sz val="11"/>
        <color theme="1"/>
        <rFont val="Calibri"/>
        <family val="2"/>
        <scheme val="minor"/>
      </rPr>
      <t>Núm_de_Serie</t>
    </r>
    <r>
      <rPr>
        <sz val="11"/>
        <color theme="1"/>
        <rFont val="Calibri"/>
        <family val="2"/>
        <scheme val="minor"/>
      </rPr>
      <t xml:space="preserve"> (Obligatorio): El valor de Hora o tiempo del cual se desea extraer su Minuto.</t>
    </r>
  </si>
  <si>
    <t>En la columna D extraer el minuto (sin la hora) de la hora de entrada de cada empleado.</t>
  </si>
  <si>
    <t>Programar el Minuto actual para que se actualice automáticamente.</t>
  </si>
  <si>
    <t>Minuto Actual:</t>
  </si>
  <si>
    <t>Función Dia.Lab</t>
  </si>
  <si>
    <r>
      <t xml:space="preserve">La función </t>
    </r>
    <r>
      <rPr>
        <b/>
        <sz val="11"/>
        <color theme="1"/>
        <rFont val="Calibri"/>
        <family val="2"/>
        <scheme val="minor"/>
      </rPr>
      <t>DIA.LAB</t>
    </r>
    <r>
      <rPr>
        <sz val="11"/>
        <color theme="1"/>
        <rFont val="Calibri"/>
        <family val="2"/>
        <scheme val="minor"/>
      </rPr>
      <t xml:space="preserve"> permite sumar un numero de días a una fecha inicial, sin incluir fines de semana o los festivos que especifiquemos en una tabla o rango.</t>
    </r>
  </si>
  <si>
    <r>
      <rPr>
        <b/>
        <sz val="16"/>
        <color theme="1"/>
        <rFont val="Calibri"/>
        <family val="2"/>
        <scheme val="minor"/>
      </rPr>
      <t>=DIA.LAB(</t>
    </r>
    <r>
      <rPr>
        <sz val="16"/>
        <color theme="8"/>
        <rFont val="Calibri"/>
        <family val="2"/>
        <scheme val="minor"/>
      </rPr>
      <t>Fecha_Inicial</t>
    </r>
    <r>
      <rPr>
        <b/>
        <sz val="16"/>
        <rFont val="Calibri"/>
        <family val="2"/>
        <scheme val="minor"/>
      </rPr>
      <t xml:space="preserve">; </t>
    </r>
    <r>
      <rPr>
        <sz val="16"/>
        <color theme="8"/>
        <rFont val="Calibri"/>
        <family val="2"/>
        <scheme val="minor"/>
      </rPr>
      <t>Días</t>
    </r>
    <r>
      <rPr>
        <sz val="16"/>
        <rFont val="Calibri"/>
        <family val="2"/>
        <scheme val="minor"/>
      </rPr>
      <t xml:space="preserve">; </t>
    </r>
    <r>
      <rPr>
        <sz val="16"/>
        <color theme="8"/>
        <rFont val="Calibri"/>
        <family val="2"/>
        <scheme val="minor"/>
      </rPr>
      <t>[Vacaciones]</t>
    </r>
    <r>
      <rPr>
        <b/>
        <sz val="16"/>
        <color theme="1"/>
        <rFont val="Calibri"/>
        <family val="2"/>
        <scheme val="minor"/>
      </rPr>
      <t>)</t>
    </r>
  </si>
  <si>
    <r>
      <rPr>
        <b/>
        <sz val="11"/>
        <color theme="1"/>
        <rFont val="Calibri"/>
        <family val="2"/>
        <scheme val="minor"/>
      </rPr>
      <t>Fecha_Inicial</t>
    </r>
    <r>
      <rPr>
        <sz val="11"/>
        <color theme="1"/>
        <rFont val="Calibri"/>
        <family val="2"/>
        <scheme val="minor"/>
      </rPr>
      <t xml:space="preserve"> (Obligatorio): Celda que representa la fecha inicial</t>
    </r>
  </si>
  <si>
    <r>
      <rPr>
        <b/>
        <sz val="11"/>
        <color theme="1"/>
        <rFont val="Calibri"/>
        <family val="2"/>
        <scheme val="minor"/>
      </rPr>
      <t>Días</t>
    </r>
    <r>
      <rPr>
        <sz val="11"/>
        <color theme="1"/>
        <rFont val="Calibri"/>
        <family val="2"/>
        <scheme val="minor"/>
      </rPr>
      <t xml:space="preserve"> (Obligatorio): Es el número de días laborales (No incluye fines de semana ni festivos), que se sumaran a la fecha inicial.</t>
    </r>
  </si>
  <si>
    <r>
      <rPr>
        <b/>
        <sz val="11"/>
        <color theme="1"/>
        <rFont val="Calibri"/>
        <family val="2"/>
        <scheme val="minor"/>
      </rPr>
      <t>Vacaciones</t>
    </r>
    <r>
      <rPr>
        <sz val="11"/>
        <color theme="1"/>
        <rFont val="Calibri"/>
        <family val="2"/>
        <scheme val="minor"/>
      </rPr>
      <t xml:space="preserve"> (Opcional): Un rango de celdas donde estarán escritos los días festivos que la función excluirá.</t>
    </r>
  </si>
  <si>
    <t>Calcule el día de entrega del producto (sin fines de semana) si el producto se entregara en 10 días a partir de la fecha actual</t>
  </si>
  <si>
    <t>Producto</t>
  </si>
  <si>
    <t>Días de envío</t>
  </si>
  <si>
    <t>Día de Entrega</t>
  </si>
  <si>
    <t>Televisor</t>
  </si>
  <si>
    <t>Calcule el día en que termina el contrato de cada empleado (No incluya fines de semana ni días festivos)</t>
  </si>
  <si>
    <t>Empleado</t>
  </si>
  <si>
    <t>Fecha Inicio Contrato</t>
  </si>
  <si>
    <t>Días de contrato</t>
  </si>
  <si>
    <t>Fin de Contrato</t>
  </si>
  <si>
    <t>Días Festivos</t>
  </si>
  <si>
    <t>Definir la fecha de termino de contrato sin vacaciones o con vacaciones de los empleados.</t>
  </si>
  <si>
    <t>Empleados</t>
  </si>
  <si>
    <t>Actividad</t>
  </si>
  <si>
    <t>Días por Actividad</t>
  </si>
  <si>
    <t>Fecha Inicio</t>
  </si>
  <si>
    <t>Fecha de Termino Sin Vacaciones</t>
  </si>
  <si>
    <t>Fecha de Termino con Vacaciones</t>
  </si>
  <si>
    <t>Vacaciones</t>
  </si>
  <si>
    <t>Agustín Salgado</t>
  </si>
  <si>
    <t>Actividad 1</t>
  </si>
  <si>
    <t>Darío Vargas</t>
  </si>
  <si>
    <t>Actividad 2</t>
  </si>
  <si>
    <t>José Arteaga</t>
  </si>
  <si>
    <t>Actividad 3</t>
  </si>
  <si>
    <t>María Torres</t>
  </si>
  <si>
    <t>Actividad 4</t>
  </si>
  <si>
    <t>Gabriel Acosta</t>
  </si>
  <si>
    <t>Actividad 5</t>
  </si>
  <si>
    <t>Regina Rivera</t>
  </si>
  <si>
    <t>Actividad 6</t>
  </si>
  <si>
    <t>Pablo Salas</t>
  </si>
  <si>
    <t>Actividad 7</t>
  </si>
  <si>
    <t>Función Dia.Lab.Intl</t>
  </si>
  <si>
    <r>
      <t xml:space="preserve">La función </t>
    </r>
    <r>
      <rPr>
        <b/>
        <sz val="11"/>
        <color theme="1"/>
        <rFont val="Calibri"/>
        <family val="2"/>
        <scheme val="minor"/>
      </rPr>
      <t>DIA.LAB.INTL</t>
    </r>
    <r>
      <rPr>
        <sz val="11"/>
        <color theme="1"/>
        <rFont val="Calibri"/>
        <family val="2"/>
        <scheme val="minor"/>
      </rPr>
      <t xml:space="preserve"> permite sumar un numero de días a una fecha inicial, especificando que días serán tomados como fines de semana (los cuales no serán tenidos en cuenta en la suma), ni días festivos.</t>
    </r>
  </si>
  <si>
    <r>
      <rPr>
        <b/>
        <sz val="16"/>
        <color theme="1"/>
        <rFont val="Calibri"/>
        <family val="2"/>
        <scheme val="minor"/>
      </rPr>
      <t>=DIA.LAB.INTL(</t>
    </r>
    <r>
      <rPr>
        <sz val="16"/>
        <color theme="8"/>
        <rFont val="Calibri"/>
        <family val="2"/>
        <scheme val="minor"/>
      </rPr>
      <t>Fecha_Inicial</t>
    </r>
    <r>
      <rPr>
        <b/>
        <sz val="16"/>
        <rFont val="Calibri"/>
        <family val="2"/>
        <scheme val="minor"/>
      </rPr>
      <t xml:space="preserve">; </t>
    </r>
    <r>
      <rPr>
        <sz val="16"/>
        <color theme="8"/>
        <rFont val="Calibri"/>
        <family val="2"/>
        <scheme val="minor"/>
      </rPr>
      <t>Días</t>
    </r>
    <r>
      <rPr>
        <b/>
        <sz val="16"/>
        <rFont val="Calibri"/>
        <family val="2"/>
        <scheme val="minor"/>
      </rPr>
      <t>;</t>
    </r>
    <r>
      <rPr>
        <sz val="16"/>
        <rFont val="Calibri"/>
        <family val="2"/>
        <scheme val="minor"/>
      </rPr>
      <t xml:space="preserve"> </t>
    </r>
    <r>
      <rPr>
        <sz val="16"/>
        <color theme="8"/>
        <rFont val="Calibri"/>
        <family val="2"/>
        <scheme val="minor"/>
      </rPr>
      <t>[Fin_de_Semana]</t>
    </r>
    <r>
      <rPr>
        <b/>
        <sz val="16"/>
        <rFont val="Calibri"/>
        <family val="2"/>
        <scheme val="minor"/>
      </rPr>
      <t>;</t>
    </r>
    <r>
      <rPr>
        <sz val="16"/>
        <color theme="8"/>
        <rFont val="Calibri"/>
        <family val="2"/>
        <scheme val="minor"/>
      </rPr>
      <t xml:space="preserve"> [Días_no_Laborales]</t>
    </r>
    <r>
      <rPr>
        <b/>
        <sz val="16"/>
        <color theme="1"/>
        <rFont val="Calibri"/>
        <family val="2"/>
        <scheme val="minor"/>
      </rPr>
      <t>)</t>
    </r>
  </si>
  <si>
    <r>
      <rPr>
        <b/>
        <sz val="11"/>
        <color theme="1"/>
        <rFont val="Calibri"/>
        <family val="2"/>
        <scheme val="minor"/>
      </rPr>
      <t>Días</t>
    </r>
    <r>
      <rPr>
        <sz val="11"/>
        <color theme="1"/>
        <rFont val="Calibri"/>
        <family val="2"/>
        <scheme val="minor"/>
      </rPr>
      <t xml:space="preserve"> (Obligatorio): Es el número de días laborales que se sumaran a la fecha inicial.</t>
    </r>
  </si>
  <si>
    <r>
      <rPr>
        <b/>
        <sz val="11"/>
        <color theme="1"/>
        <rFont val="Calibri"/>
        <family val="2"/>
        <scheme val="minor"/>
      </rPr>
      <t>Fin_de_Semana</t>
    </r>
    <r>
      <rPr>
        <sz val="11"/>
        <color theme="1"/>
        <rFont val="Calibri"/>
        <family val="2"/>
        <scheme val="minor"/>
      </rPr>
      <t xml:space="preserve"> (Opcional): Son los días de la semana que serán tomados como fin de semana en la función y no serán tenidos en cuenta en la suma de los días.</t>
    </r>
  </si>
  <si>
    <r>
      <rPr>
        <b/>
        <sz val="11"/>
        <color theme="1"/>
        <rFont val="Calibri"/>
        <family val="2"/>
        <scheme val="minor"/>
      </rPr>
      <t>Dias_no_Laborales</t>
    </r>
    <r>
      <rPr>
        <sz val="11"/>
        <color theme="1"/>
        <rFont val="Calibri"/>
        <family val="2"/>
        <scheme val="minor"/>
      </rPr>
      <t xml:space="preserve"> (Opcional): Un rango de celdas donde estarán escritos los días festivos que la función excluirá de la suma.</t>
    </r>
  </si>
  <si>
    <t>Calcule el día de fin de contrato del empleado sin tener en cuenta que descansa los días miércoles y trabaja días festivos.</t>
  </si>
  <si>
    <t>Fecha de Ingreso</t>
  </si>
  <si>
    <t>Días de Contrato</t>
  </si>
  <si>
    <t>Fecha de Fin de Contrato</t>
  </si>
  <si>
    <t>Carlos Ramírez</t>
  </si>
  <si>
    <t>Calcule el día en que termina el contrato de cada empleado (No incluya domingos ni días festivos)</t>
  </si>
  <si>
    <t>Definir la fecha de termino de contrato sin tener en cuenta lunes y martes ni los días de vacaciones de los empleados.</t>
  </si>
  <si>
    <t xml:space="preserve">Fecha de Termino de Contrato </t>
  </si>
  <si>
    <t>Función Concatenar</t>
  </si>
  <si>
    <r>
      <t xml:space="preserve">La función </t>
    </r>
    <r>
      <rPr>
        <b/>
        <sz val="11"/>
        <color theme="1"/>
        <rFont val="Calibri"/>
        <family val="2"/>
        <scheme val="minor"/>
      </rPr>
      <t>CONCATENAR</t>
    </r>
    <r>
      <rPr>
        <sz val="11"/>
        <color theme="1"/>
        <rFont val="Calibri"/>
        <family val="2"/>
        <scheme val="minor"/>
      </rPr>
      <t xml:space="preserve"> es ideal para unir bajo una sola cadena de texto información proveniente de otras cadenas de texto, números o referencias de celda.</t>
    </r>
  </si>
  <si>
    <t>Para concatenar datos podemos utilizar dos formas:</t>
  </si>
  <si>
    <r>
      <rPr>
        <b/>
        <sz val="16"/>
        <color theme="1"/>
        <rFont val="Calibri"/>
        <family val="2"/>
        <scheme val="minor"/>
      </rPr>
      <t>=CONCATENAR(</t>
    </r>
    <r>
      <rPr>
        <sz val="16"/>
        <color theme="8"/>
        <rFont val="Calibri"/>
        <family val="2"/>
        <scheme val="minor"/>
      </rPr>
      <t>Texto1</t>
    </r>
    <r>
      <rPr>
        <b/>
        <sz val="16"/>
        <rFont val="Calibri"/>
        <family val="2"/>
        <scheme val="minor"/>
      </rPr>
      <t>;</t>
    </r>
    <r>
      <rPr>
        <sz val="16"/>
        <color theme="8"/>
        <rFont val="Calibri"/>
        <family val="2"/>
        <scheme val="minor"/>
      </rPr>
      <t xml:space="preserve"> [Texto2]</t>
    </r>
    <r>
      <rPr>
        <b/>
        <sz val="16"/>
        <rFont val="Calibri"/>
        <family val="2"/>
        <scheme val="minor"/>
      </rPr>
      <t>;</t>
    </r>
    <r>
      <rPr>
        <sz val="16"/>
        <color theme="8"/>
        <rFont val="Calibri"/>
        <family val="2"/>
        <scheme val="minor"/>
      </rPr>
      <t>...</t>
    </r>
    <r>
      <rPr>
        <b/>
        <sz val="16"/>
        <color theme="1"/>
        <rFont val="Calibri"/>
        <family val="2"/>
        <scheme val="minor"/>
      </rPr>
      <t>)</t>
    </r>
  </si>
  <si>
    <r>
      <rPr>
        <b/>
        <sz val="11"/>
        <color theme="1"/>
        <rFont val="Calibri"/>
        <family val="2"/>
        <scheme val="minor"/>
      </rPr>
      <t>Texto1</t>
    </r>
    <r>
      <rPr>
        <sz val="11"/>
        <color theme="1"/>
        <rFont val="Calibri"/>
        <family val="2"/>
        <scheme val="minor"/>
      </rPr>
      <t xml:space="preserve"> (</t>
    </r>
    <r>
      <rPr>
        <sz val="11"/>
        <color rgb="FF000000"/>
        <rFont val="Calibri"/>
        <family val="2"/>
        <scheme val="minor"/>
      </rPr>
      <t>Obligatorio): Es el primer texto el cual uniremos con los siguientes textos elegidos.</t>
    </r>
  </si>
  <si>
    <r>
      <rPr>
        <b/>
        <sz val="11"/>
        <color theme="1"/>
        <rFont val="Calibri"/>
        <family val="2"/>
        <scheme val="minor"/>
      </rPr>
      <t>Texto2</t>
    </r>
    <r>
      <rPr>
        <sz val="11"/>
        <color theme="1"/>
        <rFont val="Calibri"/>
        <family val="2"/>
        <scheme val="minor"/>
      </rPr>
      <t xml:space="preserve"> (Opcional):  A partir del texto 2 pondremos los textos adicionales que se unirán.</t>
    </r>
  </si>
  <si>
    <r>
      <rPr>
        <b/>
        <sz val="16"/>
        <color theme="1"/>
        <rFont val="Calibri"/>
        <family val="2"/>
        <scheme val="minor"/>
      </rPr>
      <t>=</t>
    </r>
    <r>
      <rPr>
        <sz val="16"/>
        <color theme="8"/>
        <rFont val="Calibri"/>
        <family val="2"/>
        <scheme val="minor"/>
      </rPr>
      <t>Texto1</t>
    </r>
    <r>
      <rPr>
        <b/>
        <sz val="16"/>
        <rFont val="Calibri"/>
        <family val="2"/>
        <scheme val="minor"/>
      </rPr>
      <t>&amp;</t>
    </r>
    <r>
      <rPr>
        <sz val="16"/>
        <color theme="8"/>
        <rFont val="Calibri"/>
        <family val="2"/>
        <scheme val="minor"/>
      </rPr>
      <t>Texto2</t>
    </r>
    <r>
      <rPr>
        <b/>
        <sz val="16"/>
        <rFont val="Calibri"/>
        <family val="2"/>
        <scheme val="minor"/>
      </rPr>
      <t>&amp;</t>
    </r>
    <r>
      <rPr>
        <sz val="16"/>
        <color theme="8"/>
        <rFont val="Calibri"/>
        <family val="2"/>
        <scheme val="minor"/>
      </rPr>
      <t>Texto3…</t>
    </r>
  </si>
  <si>
    <t>En esta forma seleccionamos cada dato que se va a unir separandolos con el operador Ampersand (&amp;)</t>
  </si>
  <si>
    <t>Forme la placa del carro uniendo las letras y números de las columnas B y C</t>
  </si>
  <si>
    <t>Letras</t>
  </si>
  <si>
    <t>Números</t>
  </si>
  <si>
    <t>Placa Forma 1</t>
  </si>
  <si>
    <t>Placa Forma 2</t>
  </si>
  <si>
    <t>BRU</t>
  </si>
  <si>
    <t>DCT</t>
  </si>
  <si>
    <t>CYO</t>
  </si>
  <si>
    <t>CSH</t>
  </si>
  <si>
    <t>BSP</t>
  </si>
  <si>
    <t>BJK</t>
  </si>
  <si>
    <t>VDT</t>
  </si>
  <si>
    <t>BGH</t>
  </si>
  <si>
    <t>GFF</t>
  </si>
  <si>
    <t>PYU</t>
  </si>
  <si>
    <t>QWE</t>
  </si>
  <si>
    <t>AFT</t>
  </si>
  <si>
    <t>Una el nombre y el apellido de las personas en una sola celda.</t>
  </si>
  <si>
    <t>Apellido</t>
  </si>
  <si>
    <t>Concatenar Nombre Completo Forma 1</t>
  </si>
  <si>
    <t>Concatenar Nombre Completo Forma 2</t>
  </si>
  <si>
    <t>Mendoza</t>
  </si>
  <si>
    <t>Romero</t>
  </si>
  <si>
    <t>Martínez</t>
  </si>
  <si>
    <t>Gómez</t>
  </si>
  <si>
    <t>Ramírez</t>
  </si>
  <si>
    <t>García</t>
  </si>
  <si>
    <t>Ladino</t>
  </si>
  <si>
    <t>Quevedo</t>
  </si>
  <si>
    <t>Practica:</t>
  </si>
  <si>
    <t>Concatene la información como dice en el comentario del resultado.</t>
  </si>
  <si>
    <t>Cédula</t>
  </si>
  <si>
    <t>Dirección</t>
  </si>
  <si>
    <t>PREMIO</t>
  </si>
  <si>
    <t>RESULTADO FORMA 1</t>
  </si>
  <si>
    <t>RESULTADO FORMA 2</t>
  </si>
  <si>
    <t>Carlos</t>
  </si>
  <si>
    <t>Beltrán</t>
  </si>
  <si>
    <t>Cra 79 No 10 d 36</t>
  </si>
  <si>
    <t>T.V LED 40"  SONY</t>
  </si>
  <si>
    <t>Bibiana</t>
  </si>
  <si>
    <t>Rey</t>
  </si>
  <si>
    <t>Cra 12 No 145-87</t>
  </si>
  <si>
    <t>CAMARA DIGITAL PANASONIC</t>
  </si>
  <si>
    <t>Karen</t>
  </si>
  <si>
    <t>Meluk</t>
  </si>
  <si>
    <t>Cra 15 No 78 - 26</t>
  </si>
  <si>
    <t>LAVADORA CENTRALES</t>
  </si>
  <si>
    <t>Rosa</t>
  </si>
  <si>
    <t>Quintero</t>
  </si>
  <si>
    <t>Cra 7 No 85-96</t>
  </si>
  <si>
    <t>NEVERA  HACEB</t>
  </si>
  <si>
    <t>Mónica</t>
  </si>
  <si>
    <t>Torres</t>
  </si>
  <si>
    <t>Calle 19 85-22</t>
  </si>
  <si>
    <t>ESTUFA  MABE</t>
  </si>
  <si>
    <t>Función Izquierda</t>
  </si>
  <si>
    <r>
      <t xml:space="preserve">La función </t>
    </r>
    <r>
      <rPr>
        <b/>
        <sz val="11"/>
        <color theme="1"/>
        <rFont val="Calibri"/>
        <family val="2"/>
        <scheme val="minor"/>
      </rPr>
      <t>IZQUIERDA</t>
    </r>
    <r>
      <rPr>
        <sz val="11"/>
        <color theme="1"/>
        <rFont val="Calibri"/>
        <family val="2"/>
        <scheme val="minor"/>
      </rPr>
      <t xml:space="preserve"> devuelve el Número de caracteres iniciales de una cadena de texto según especifique el usuario.</t>
    </r>
  </si>
  <si>
    <r>
      <rPr>
        <b/>
        <sz val="16"/>
        <color theme="1"/>
        <rFont val="Calibri"/>
        <family val="2"/>
        <scheme val="minor"/>
      </rPr>
      <t>=IZQUIERDA(</t>
    </r>
    <r>
      <rPr>
        <sz val="16"/>
        <color theme="8"/>
        <rFont val="Calibri"/>
        <family val="2"/>
        <scheme val="minor"/>
      </rPr>
      <t>Texto</t>
    </r>
    <r>
      <rPr>
        <b/>
        <sz val="16"/>
        <rFont val="Calibri"/>
        <family val="2"/>
        <scheme val="minor"/>
      </rPr>
      <t>;</t>
    </r>
    <r>
      <rPr>
        <sz val="16"/>
        <color theme="8"/>
        <rFont val="Calibri"/>
        <family val="2"/>
        <scheme val="minor"/>
      </rPr>
      <t xml:space="preserve"> [Num_de_Caracteres]</t>
    </r>
    <r>
      <rPr>
        <b/>
        <sz val="16"/>
        <color theme="1"/>
        <rFont val="Calibri"/>
        <family val="2"/>
        <scheme val="minor"/>
      </rPr>
      <t>)</t>
    </r>
  </si>
  <si>
    <r>
      <rPr>
        <b/>
        <sz val="11"/>
        <color theme="1"/>
        <rFont val="Calibri"/>
        <family val="2"/>
        <scheme val="minor"/>
      </rPr>
      <t>Texto</t>
    </r>
    <r>
      <rPr>
        <sz val="11"/>
        <color theme="1"/>
        <rFont val="Calibri"/>
        <family val="2"/>
        <scheme val="minor"/>
      </rPr>
      <t xml:space="preserve"> (</t>
    </r>
    <r>
      <rPr>
        <sz val="11"/>
        <color rgb="FF000000"/>
        <rFont val="Calibri"/>
        <family val="2"/>
        <scheme val="minor"/>
      </rPr>
      <t>Obligatorio): Es la cadena de texto de donde se desea obtener el texto.</t>
    </r>
  </si>
  <si>
    <r>
      <rPr>
        <b/>
        <sz val="11"/>
        <color theme="1"/>
        <rFont val="Calibri"/>
        <family val="2"/>
        <scheme val="minor"/>
      </rPr>
      <t>Num_de_Caracteres</t>
    </r>
    <r>
      <rPr>
        <sz val="11"/>
        <color theme="1"/>
        <rFont val="Calibri"/>
        <family val="2"/>
        <scheme val="minor"/>
      </rPr>
      <t xml:space="preserve"> (Opcional):  Especifica el Número de caracteres que se desean obtener si se omite el programa tomara por defecto 1.</t>
    </r>
  </si>
  <si>
    <t>Escriba en la Columna C la letra inicial de cada persona.</t>
  </si>
  <si>
    <t>Letra Inicial</t>
  </si>
  <si>
    <t>Escriba en la columna C solo las letras que componen cada placa</t>
  </si>
  <si>
    <t>Placa</t>
  </si>
  <si>
    <t>BRU845</t>
  </si>
  <si>
    <t>DCT097</t>
  </si>
  <si>
    <t>CYO109</t>
  </si>
  <si>
    <t>CSH495</t>
  </si>
  <si>
    <t>BSP969</t>
  </si>
  <si>
    <t>BJK405</t>
  </si>
  <si>
    <t>VDT673</t>
  </si>
  <si>
    <t>BGH175</t>
  </si>
  <si>
    <t>GFF504</t>
  </si>
  <si>
    <t>PYU258</t>
  </si>
  <si>
    <t>QWE208</t>
  </si>
  <si>
    <t>AFT930</t>
  </si>
  <si>
    <t>Cree la contraseña del empleado con los 3 primeros dígitos de su nombre unidos a los 4 primeros dígitos de su cedula</t>
  </si>
  <si>
    <t>Contraseña</t>
  </si>
  <si>
    <t>Función Derecha</t>
  </si>
  <si>
    <r>
      <t xml:space="preserve">La función </t>
    </r>
    <r>
      <rPr>
        <b/>
        <sz val="11"/>
        <color theme="1"/>
        <rFont val="Calibri"/>
        <family val="2"/>
        <scheme val="minor"/>
      </rPr>
      <t>DERECHA</t>
    </r>
    <r>
      <rPr>
        <sz val="11"/>
        <color theme="1"/>
        <rFont val="Calibri"/>
        <family val="2"/>
        <scheme val="minor"/>
      </rPr>
      <t xml:space="preserve"> devuelve el Número de caracteres finales de una cadena de texto según especifique el usuario.</t>
    </r>
  </si>
  <si>
    <r>
      <rPr>
        <b/>
        <sz val="16"/>
        <color theme="1"/>
        <rFont val="Calibri"/>
        <family val="2"/>
        <scheme val="minor"/>
      </rPr>
      <t>=DERECHA(</t>
    </r>
    <r>
      <rPr>
        <sz val="16"/>
        <color theme="8"/>
        <rFont val="Calibri"/>
        <family val="2"/>
        <scheme val="minor"/>
      </rPr>
      <t>Texto</t>
    </r>
    <r>
      <rPr>
        <b/>
        <sz val="16"/>
        <rFont val="Calibri"/>
        <family val="2"/>
        <scheme val="minor"/>
      </rPr>
      <t>;</t>
    </r>
    <r>
      <rPr>
        <sz val="16"/>
        <color theme="8"/>
        <rFont val="Calibri"/>
        <family val="2"/>
        <scheme val="minor"/>
      </rPr>
      <t xml:space="preserve"> [Num_de_Caracteres]</t>
    </r>
    <r>
      <rPr>
        <b/>
        <sz val="16"/>
        <color theme="1"/>
        <rFont val="Calibri"/>
        <family val="2"/>
        <scheme val="minor"/>
      </rPr>
      <t>)</t>
    </r>
  </si>
  <si>
    <t>Escriba en la Columna C la letra final de cada persona.</t>
  </si>
  <si>
    <t>Letra Final</t>
  </si>
  <si>
    <t>Escriba en la columna C solo los números que componen cada placa</t>
  </si>
  <si>
    <t>Cree la contraseña del empleado con los 2 últimos dígitos de su nombre unidos a los 3 primeros dígitos de su cedula</t>
  </si>
  <si>
    <t>Función Extrae</t>
  </si>
  <si>
    <r>
      <t xml:space="preserve">La función </t>
    </r>
    <r>
      <rPr>
        <b/>
        <sz val="11"/>
        <color theme="1"/>
        <rFont val="Calibri"/>
        <family val="2"/>
        <scheme val="minor"/>
      </rPr>
      <t>EXTRAE</t>
    </r>
    <r>
      <rPr>
        <sz val="11"/>
        <color theme="1"/>
        <rFont val="Calibri"/>
        <family val="2"/>
        <scheme val="minor"/>
      </rPr>
      <t xml:space="preserve"> devuelve el Número de caracteres iniciales de una cadena de texto comenzando desde la posición que indiquemos.</t>
    </r>
  </si>
  <si>
    <r>
      <rPr>
        <b/>
        <sz val="16"/>
        <color theme="1"/>
        <rFont val="Calibri"/>
        <family val="2"/>
        <scheme val="minor"/>
      </rPr>
      <t>=EXTRAE(</t>
    </r>
    <r>
      <rPr>
        <sz val="16"/>
        <color theme="8"/>
        <rFont val="Calibri"/>
        <family val="2"/>
        <scheme val="minor"/>
      </rPr>
      <t>Texto</t>
    </r>
    <r>
      <rPr>
        <b/>
        <sz val="16"/>
        <rFont val="Calibri"/>
        <family val="2"/>
        <scheme val="minor"/>
      </rPr>
      <t>;</t>
    </r>
    <r>
      <rPr>
        <sz val="16"/>
        <color theme="8"/>
        <rFont val="Calibri"/>
        <family val="2"/>
        <scheme val="minor"/>
      </rPr>
      <t xml:space="preserve"> Posición_Inicial</t>
    </r>
    <r>
      <rPr>
        <b/>
        <sz val="16"/>
        <rFont val="Calibri"/>
        <family val="2"/>
        <scheme val="minor"/>
      </rPr>
      <t>;</t>
    </r>
    <r>
      <rPr>
        <sz val="16"/>
        <color theme="8"/>
        <rFont val="Calibri"/>
        <family val="2"/>
        <scheme val="minor"/>
      </rPr>
      <t xml:space="preserve"> Núm_de_Caracteres</t>
    </r>
    <r>
      <rPr>
        <b/>
        <sz val="16"/>
        <color theme="1"/>
        <rFont val="Calibri"/>
        <family val="2"/>
        <scheme val="minor"/>
      </rPr>
      <t>)</t>
    </r>
  </si>
  <si>
    <r>
      <rPr>
        <b/>
        <sz val="11"/>
        <color theme="1"/>
        <rFont val="Calibri"/>
        <family val="2"/>
        <scheme val="minor"/>
      </rPr>
      <t>Posición_Inicial</t>
    </r>
    <r>
      <rPr>
        <sz val="11"/>
        <color theme="1"/>
        <rFont val="Calibri"/>
        <family val="2"/>
        <scheme val="minor"/>
      </rPr>
      <t xml:space="preserve"> (Obligatorio): Es la posición del primer carácter del texto que se desea extraer.</t>
    </r>
  </si>
  <si>
    <r>
      <rPr>
        <b/>
        <sz val="11"/>
        <color theme="1"/>
        <rFont val="Calibri"/>
        <family val="2"/>
        <scheme val="minor"/>
      </rPr>
      <t>Num_de_Caracteres</t>
    </r>
    <r>
      <rPr>
        <sz val="11"/>
        <color theme="1"/>
        <rFont val="Calibri"/>
        <family val="2"/>
        <scheme val="minor"/>
      </rPr>
      <t xml:space="preserve"> (Obligatorio):  Especifica el Número de caracteres que se desean obtener.</t>
    </r>
  </si>
  <si>
    <t>Extrae en la columna C los números que se encuentran dentro de los códigos</t>
  </si>
  <si>
    <t>NUMEROS</t>
  </si>
  <si>
    <t>CS-199-DS</t>
  </si>
  <si>
    <t>IN-664-TE</t>
  </si>
  <si>
    <t>BD-687-DH</t>
  </si>
  <si>
    <t>CY-277-RP</t>
  </si>
  <si>
    <t>KR-284-LV</t>
  </si>
  <si>
    <t>WA-515-LB</t>
  </si>
  <si>
    <t>EQ-429-JI</t>
  </si>
  <si>
    <t>NQ-147-XM</t>
  </si>
  <si>
    <t>UM-350-YD</t>
  </si>
  <si>
    <t>Escriba en la columna C la ultima letra y el primer digito de cada placa.</t>
  </si>
  <si>
    <t>Cree la contraseña del empleado con el tercer y cuarto digito de su nombre unidos al tercer y cuarto digito de la cedula.</t>
  </si>
  <si>
    <t>Función Largo</t>
  </si>
  <si>
    <r>
      <t xml:space="preserve">La función </t>
    </r>
    <r>
      <rPr>
        <b/>
        <sz val="11"/>
        <color theme="1"/>
        <rFont val="Calibri"/>
        <family val="2"/>
        <scheme val="minor"/>
      </rPr>
      <t>LARGO</t>
    </r>
    <r>
      <rPr>
        <sz val="11"/>
        <color theme="1"/>
        <rFont val="Calibri"/>
        <family val="2"/>
        <scheme val="minor"/>
      </rPr>
      <t xml:space="preserve"> devuelve el Número de caracteres de una cadena de texto.</t>
    </r>
  </si>
  <si>
    <r>
      <rPr>
        <b/>
        <sz val="16"/>
        <color theme="1"/>
        <rFont val="Calibri"/>
        <family val="2"/>
        <scheme val="minor"/>
      </rPr>
      <t>=LARGO(</t>
    </r>
    <r>
      <rPr>
        <sz val="16"/>
        <color theme="8"/>
        <rFont val="Calibri"/>
        <family val="2"/>
        <scheme val="minor"/>
      </rPr>
      <t>Texto</t>
    </r>
    <r>
      <rPr>
        <b/>
        <sz val="16"/>
        <color theme="1"/>
        <rFont val="Calibri"/>
        <family val="2"/>
        <scheme val="minor"/>
      </rPr>
      <t>)</t>
    </r>
  </si>
  <si>
    <r>
      <rPr>
        <b/>
        <sz val="11"/>
        <color theme="1"/>
        <rFont val="Calibri"/>
        <family val="2"/>
        <scheme val="minor"/>
      </rPr>
      <t>Texto</t>
    </r>
    <r>
      <rPr>
        <sz val="11"/>
        <color theme="1"/>
        <rFont val="Calibri"/>
        <family val="2"/>
        <scheme val="minor"/>
      </rPr>
      <t xml:space="preserve"> (</t>
    </r>
    <r>
      <rPr>
        <sz val="11"/>
        <color rgb="FF000000"/>
        <rFont val="Calibri"/>
        <family val="2"/>
        <scheme val="minor"/>
      </rPr>
      <t>Obligatorio): Es la cadena de texto de donde se desean contar los caracteres.</t>
    </r>
  </si>
  <si>
    <t>Escriba en la Columna C el numero de caracteres que tiene el nombre de cada persona.</t>
  </si>
  <si>
    <t>Caracteres</t>
  </si>
  <si>
    <t>Cuente el numero de caracteres que tiene el nombre de la persona.</t>
  </si>
  <si>
    <t>Alexander Álvarez</t>
  </si>
  <si>
    <t>Nancy Pérez</t>
  </si>
  <si>
    <t>Rommel Paul</t>
  </si>
  <si>
    <t>Gabriel Isaac</t>
  </si>
  <si>
    <t>Justino Álvarez</t>
  </si>
  <si>
    <t>Kenny Vaca</t>
  </si>
  <si>
    <t>Mery Pérez</t>
  </si>
  <si>
    <t>Gerardo Cáceres</t>
  </si>
  <si>
    <t>Juan Manuel</t>
  </si>
  <si>
    <t>Pedro García</t>
  </si>
  <si>
    <t>Calcule el total de caracteres que suman los caracteres del nombre mas los caracteres de la cedula</t>
  </si>
  <si>
    <t>Total Caracteres</t>
  </si>
  <si>
    <t>Función Encontrar</t>
  </si>
  <si>
    <r>
      <t xml:space="preserve">La función </t>
    </r>
    <r>
      <rPr>
        <b/>
        <sz val="11"/>
        <color theme="1"/>
        <rFont val="Calibri"/>
        <family val="2"/>
        <scheme val="minor"/>
      </rPr>
      <t>ENCONTRAR</t>
    </r>
    <r>
      <rPr>
        <sz val="11"/>
        <color theme="1"/>
        <rFont val="Calibri"/>
        <family val="2"/>
        <scheme val="minor"/>
      </rPr>
      <t xml:space="preserve"> devuelve la posición inicial de un texto o carácter dentro de otro texto.</t>
    </r>
  </si>
  <si>
    <t>Esta función distingue entre mayúsculas y minúsculas por lo que debemos ser claros en este aspecto al momento de indicar el carácter buscado</t>
  </si>
  <si>
    <r>
      <rPr>
        <b/>
        <sz val="16"/>
        <color theme="1"/>
        <rFont val="Calibri"/>
        <family val="2"/>
        <scheme val="minor"/>
      </rPr>
      <t>=ENCONTRAR(</t>
    </r>
    <r>
      <rPr>
        <sz val="16"/>
        <color theme="8"/>
        <rFont val="Calibri"/>
        <family val="2"/>
        <scheme val="minor"/>
      </rPr>
      <t>Texto_Buscado</t>
    </r>
    <r>
      <rPr>
        <b/>
        <sz val="16"/>
        <rFont val="Calibri"/>
        <family val="2"/>
        <scheme val="minor"/>
      </rPr>
      <t>;</t>
    </r>
    <r>
      <rPr>
        <sz val="16"/>
        <color theme="8"/>
        <rFont val="Calibri"/>
        <family val="2"/>
        <scheme val="minor"/>
      </rPr>
      <t xml:space="preserve"> Dentro_del_Texto</t>
    </r>
    <r>
      <rPr>
        <b/>
        <sz val="16"/>
        <rFont val="Calibri"/>
        <family val="2"/>
        <scheme val="minor"/>
      </rPr>
      <t xml:space="preserve">; </t>
    </r>
    <r>
      <rPr>
        <sz val="16"/>
        <color theme="8"/>
        <rFont val="Calibri"/>
        <family val="2"/>
        <scheme val="minor"/>
      </rPr>
      <t>[Num_Inicial]</t>
    </r>
    <r>
      <rPr>
        <b/>
        <sz val="16"/>
        <color theme="1"/>
        <rFont val="Calibri"/>
        <family val="2"/>
        <scheme val="minor"/>
      </rPr>
      <t>)</t>
    </r>
  </si>
  <si>
    <r>
      <rPr>
        <b/>
        <sz val="11"/>
        <color theme="1"/>
        <rFont val="Calibri"/>
        <family val="2"/>
        <scheme val="minor"/>
      </rPr>
      <t>Texto_Buscado</t>
    </r>
    <r>
      <rPr>
        <sz val="11"/>
        <color theme="1"/>
        <rFont val="Calibri"/>
        <family val="2"/>
        <scheme val="minor"/>
      </rPr>
      <t xml:space="preserve"> (</t>
    </r>
    <r>
      <rPr>
        <sz val="11"/>
        <color rgb="FF000000"/>
        <rFont val="Calibri"/>
        <family val="2"/>
        <scheme val="minor"/>
      </rPr>
      <t>Obligatorio): Es la cadena de texto o carácter que se quiere encontrar.</t>
    </r>
  </si>
  <si>
    <r>
      <rPr>
        <b/>
        <sz val="11"/>
        <color theme="1"/>
        <rFont val="Calibri"/>
        <family val="2"/>
        <scheme val="minor"/>
      </rPr>
      <t>Dentro_Del_Texto</t>
    </r>
    <r>
      <rPr>
        <sz val="11"/>
        <color theme="1"/>
        <rFont val="Calibri"/>
        <family val="2"/>
        <scheme val="minor"/>
      </rPr>
      <t xml:space="preserve"> (Obligatorio): Es la celda donde realizaremos la búsqueda. </t>
    </r>
  </si>
  <si>
    <r>
      <rPr>
        <b/>
        <sz val="11"/>
        <color theme="1"/>
        <rFont val="Calibri"/>
        <family val="2"/>
        <scheme val="minor"/>
      </rPr>
      <t xml:space="preserve">Num_Inicial </t>
    </r>
    <r>
      <rPr>
        <sz val="11"/>
        <color theme="1"/>
        <rFont val="Calibri"/>
        <family val="2"/>
        <scheme val="minor"/>
      </rPr>
      <t>(Opcional): Es el carácter dentro del texto en el que comenzara a realizar la búsqueda (El primer carácter del texto es el No.1), si omitimos esta opción Excel iniciara de forma predeterminada la búsqueda desde el primer carácter.</t>
    </r>
  </si>
  <si>
    <t>Encuentra la posición de la letra "a" (en minúscula) dentro de cada nombre</t>
  </si>
  <si>
    <t>Posición "a"</t>
  </si>
  <si>
    <t>Ramón</t>
  </si>
  <si>
    <t>Marcela</t>
  </si>
  <si>
    <t>Julián</t>
  </si>
  <si>
    <t>Encuentra la posición de la letra "e" (en minúscula) dentro del nombre sin tener en cuenta las primeras 3 letras.</t>
  </si>
  <si>
    <t>Posición "e"</t>
  </si>
  <si>
    <t>Kenny Velázquez</t>
  </si>
  <si>
    <t>Pedro Torres</t>
  </si>
  <si>
    <t>Encuentra la posición de la coma (,) dentro del texto.</t>
  </si>
  <si>
    <t>Nombre completo</t>
  </si>
  <si>
    <t>Lugar de la ","</t>
  </si>
  <si>
    <t>Beltrán, Carlos</t>
  </si>
  <si>
    <t>Rey, Bibiana</t>
  </si>
  <si>
    <t>Meluk, Karen</t>
  </si>
  <si>
    <t>Quintero, Rosa</t>
  </si>
  <si>
    <t>Torres, Mónica</t>
  </si>
  <si>
    <t>Función MayusC</t>
  </si>
  <si>
    <r>
      <t xml:space="preserve">La función </t>
    </r>
    <r>
      <rPr>
        <b/>
        <sz val="11"/>
        <color theme="1"/>
        <rFont val="Calibri"/>
        <family val="2"/>
        <scheme val="minor"/>
      </rPr>
      <t>MAYUSC</t>
    </r>
    <r>
      <rPr>
        <sz val="11"/>
        <color theme="1"/>
        <rFont val="Calibri"/>
        <family val="2"/>
        <scheme val="minor"/>
      </rPr>
      <t xml:space="preserve"> convierte un texto en Mayúscula.</t>
    </r>
  </si>
  <si>
    <r>
      <rPr>
        <b/>
        <sz val="16"/>
        <color theme="1"/>
        <rFont val="Calibri"/>
        <family val="2"/>
        <scheme val="minor"/>
      </rPr>
      <t>=MAYUSC(</t>
    </r>
    <r>
      <rPr>
        <sz val="16"/>
        <color theme="8"/>
        <rFont val="Calibri"/>
        <family val="2"/>
        <scheme val="minor"/>
      </rPr>
      <t>Texto</t>
    </r>
    <r>
      <rPr>
        <b/>
        <sz val="16"/>
        <color theme="1"/>
        <rFont val="Calibri"/>
        <family val="2"/>
        <scheme val="minor"/>
      </rPr>
      <t>)</t>
    </r>
  </si>
  <si>
    <r>
      <rPr>
        <b/>
        <sz val="11"/>
        <color theme="1"/>
        <rFont val="Calibri"/>
        <family val="2"/>
        <scheme val="minor"/>
      </rPr>
      <t>Texto</t>
    </r>
    <r>
      <rPr>
        <sz val="11"/>
        <color theme="1"/>
        <rFont val="Calibri"/>
        <family val="2"/>
        <scheme val="minor"/>
      </rPr>
      <t xml:space="preserve"> (</t>
    </r>
    <r>
      <rPr>
        <sz val="11"/>
        <color rgb="FF000000"/>
        <rFont val="Calibri"/>
        <family val="2"/>
        <scheme val="minor"/>
      </rPr>
      <t>Obligatorio): Es la cadena de texto de donde se desea convertir a Mayúscula.</t>
    </r>
  </si>
  <si>
    <t>Convertir los nombres a Mayúscula en la Columna C.</t>
  </si>
  <si>
    <t>Mayuscula</t>
  </si>
  <si>
    <t>Coloque en mayúscula las columnas de Producto e Id Producto</t>
  </si>
  <si>
    <t>PRODUCTO</t>
  </si>
  <si>
    <t>ID PRODUCTO</t>
  </si>
  <si>
    <t>Rotulador de tinta</t>
  </si>
  <si>
    <t>lx3007-ais</t>
  </si>
  <si>
    <t>Granete</t>
  </si>
  <si>
    <t>xq3007-dcb</t>
  </si>
  <si>
    <t>Tornillo de Banco</t>
  </si>
  <si>
    <t>kr3007-jah</t>
  </si>
  <si>
    <t>Entenallas</t>
  </si>
  <si>
    <t>ls3007-ouq</t>
  </si>
  <si>
    <t>Sierra de Marquetería</t>
  </si>
  <si>
    <t>lx3007-ukj</t>
  </si>
  <si>
    <t>Cincel</t>
  </si>
  <si>
    <t>Martillo</t>
  </si>
  <si>
    <t>Función MinusC</t>
  </si>
  <si>
    <r>
      <t xml:space="preserve">La función </t>
    </r>
    <r>
      <rPr>
        <b/>
        <sz val="11"/>
        <color theme="1"/>
        <rFont val="Calibri"/>
        <family val="2"/>
        <scheme val="minor"/>
      </rPr>
      <t>MINUSC</t>
    </r>
    <r>
      <rPr>
        <sz val="11"/>
        <color theme="1"/>
        <rFont val="Calibri"/>
        <family val="2"/>
        <scheme val="minor"/>
      </rPr>
      <t xml:space="preserve"> convierte un texto en Minúscula.</t>
    </r>
  </si>
  <si>
    <r>
      <rPr>
        <b/>
        <sz val="16"/>
        <color theme="1"/>
        <rFont val="Calibri"/>
        <family val="2"/>
        <scheme val="minor"/>
      </rPr>
      <t>=MINUSC(</t>
    </r>
    <r>
      <rPr>
        <sz val="16"/>
        <color theme="8"/>
        <rFont val="Calibri"/>
        <family val="2"/>
        <scheme val="minor"/>
      </rPr>
      <t>Texto</t>
    </r>
    <r>
      <rPr>
        <b/>
        <sz val="16"/>
        <color theme="1"/>
        <rFont val="Calibri"/>
        <family val="2"/>
        <scheme val="minor"/>
      </rPr>
      <t>)</t>
    </r>
  </si>
  <si>
    <r>
      <rPr>
        <b/>
        <sz val="11"/>
        <color theme="1"/>
        <rFont val="Calibri"/>
        <family val="2"/>
        <scheme val="minor"/>
      </rPr>
      <t>Texto</t>
    </r>
    <r>
      <rPr>
        <sz val="11"/>
        <color theme="1"/>
        <rFont val="Calibri"/>
        <family val="2"/>
        <scheme val="minor"/>
      </rPr>
      <t xml:space="preserve"> (</t>
    </r>
    <r>
      <rPr>
        <sz val="11"/>
        <color rgb="FF000000"/>
        <rFont val="Calibri"/>
        <family val="2"/>
        <scheme val="minor"/>
      </rPr>
      <t>Obligatorio): Es la cadena de texto de donde se desea convertir a Minúscula.</t>
    </r>
  </si>
  <si>
    <t>Convertir los nombres a Minúscula en la Columna C.</t>
  </si>
  <si>
    <t>Minúscula</t>
  </si>
  <si>
    <t>ALBERTO</t>
  </si>
  <si>
    <t>VALERIA</t>
  </si>
  <si>
    <t>Coloque en minúscula las columnas de Producto e Id Producto</t>
  </si>
  <si>
    <t>LX3007-AIS</t>
  </si>
  <si>
    <t>XQ3007-DCB</t>
  </si>
  <si>
    <t>KR3007-JAH</t>
  </si>
  <si>
    <t>LS3007-OUQ</t>
  </si>
  <si>
    <t>LX3007-UKJ</t>
  </si>
  <si>
    <t>Función NomPropio</t>
  </si>
  <si>
    <r>
      <t xml:space="preserve">La función </t>
    </r>
    <r>
      <rPr>
        <b/>
        <sz val="11"/>
        <color theme="1"/>
        <rFont val="Calibri"/>
        <family val="2"/>
        <scheme val="minor"/>
      </rPr>
      <t>NOMPROPIO</t>
    </r>
    <r>
      <rPr>
        <sz val="11"/>
        <color theme="1"/>
        <rFont val="Calibri"/>
        <family val="2"/>
        <scheme val="minor"/>
      </rPr>
      <t xml:space="preserve"> convierte en Mayúscula la primer letra de cada palabra en una cadena de texto.</t>
    </r>
  </si>
  <si>
    <r>
      <rPr>
        <b/>
        <sz val="16"/>
        <color theme="1"/>
        <rFont val="Calibri"/>
        <family val="2"/>
        <scheme val="minor"/>
      </rPr>
      <t>=NOMPROPIO(</t>
    </r>
    <r>
      <rPr>
        <sz val="16"/>
        <color theme="8"/>
        <rFont val="Calibri"/>
        <family val="2"/>
        <scheme val="minor"/>
      </rPr>
      <t>Texto</t>
    </r>
    <r>
      <rPr>
        <b/>
        <sz val="16"/>
        <color theme="1"/>
        <rFont val="Calibri"/>
        <family val="2"/>
        <scheme val="minor"/>
      </rPr>
      <t>)</t>
    </r>
  </si>
  <si>
    <r>
      <rPr>
        <b/>
        <sz val="11"/>
        <color theme="1"/>
        <rFont val="Calibri"/>
        <family val="2"/>
        <scheme val="minor"/>
      </rPr>
      <t>Texto</t>
    </r>
    <r>
      <rPr>
        <sz val="11"/>
        <color theme="1"/>
        <rFont val="Calibri"/>
        <family val="2"/>
        <scheme val="minor"/>
      </rPr>
      <t xml:space="preserve"> (</t>
    </r>
    <r>
      <rPr>
        <sz val="11"/>
        <color rgb="FF000000"/>
        <rFont val="Calibri"/>
        <family val="2"/>
        <scheme val="minor"/>
      </rPr>
      <t>Obligatorio): Es la cadena de texto de donde se desea convertir las primeras letras de cada palabra en mayúscula.</t>
    </r>
  </si>
  <si>
    <t>Convertir los nombre de tal forma que solo la primer letra del nombre y apellido solo queden en Mayúscula.</t>
  </si>
  <si>
    <t>NomPropio</t>
  </si>
  <si>
    <t>JUAN RODRIGUEZ</t>
  </si>
  <si>
    <t>ALBERTO MORA</t>
  </si>
  <si>
    <t>VALERIA GOMEZ</t>
  </si>
  <si>
    <t>JUAN SEPULVEDA</t>
  </si>
  <si>
    <t>Coloque la primer letra de cada palabra en las columnas de Producto e Id Producto</t>
  </si>
  <si>
    <t>rotulador de tinta</t>
  </si>
  <si>
    <t>granete</t>
  </si>
  <si>
    <t>tornillo de banco</t>
  </si>
  <si>
    <t>entenallas</t>
  </si>
  <si>
    <t>sierra de marquetería</t>
  </si>
  <si>
    <t>cincel</t>
  </si>
  <si>
    <t>martillo</t>
  </si>
  <si>
    <t>Función Es.Par</t>
  </si>
  <si>
    <t>Devuelve verdadero si el número es Par o Falso si no lo es</t>
  </si>
  <si>
    <r>
      <rPr>
        <b/>
        <sz val="16"/>
        <color theme="1"/>
        <rFont val="Calibri"/>
        <family val="2"/>
        <scheme val="minor"/>
      </rPr>
      <t>=ES.PAR(</t>
    </r>
    <r>
      <rPr>
        <sz val="16"/>
        <color theme="8"/>
        <rFont val="Calibri"/>
        <family val="2"/>
        <scheme val="minor"/>
      </rPr>
      <t>Número</t>
    </r>
    <r>
      <rPr>
        <b/>
        <sz val="16"/>
        <color theme="1"/>
        <rFont val="Calibri"/>
        <family val="2"/>
        <scheme val="minor"/>
      </rPr>
      <t>)</t>
    </r>
  </si>
  <si>
    <r>
      <rPr>
        <b/>
        <sz val="11"/>
        <color theme="1"/>
        <rFont val="Calibri"/>
        <family val="2"/>
        <scheme val="minor"/>
      </rPr>
      <t>Número</t>
    </r>
    <r>
      <rPr>
        <sz val="11"/>
        <color theme="1"/>
        <rFont val="Calibri"/>
        <family val="2"/>
        <scheme val="minor"/>
      </rPr>
      <t xml:space="preserve"> (</t>
    </r>
    <r>
      <rPr>
        <sz val="11"/>
        <color rgb="FF000000"/>
        <rFont val="Calibri"/>
        <family val="2"/>
        <scheme val="minor"/>
      </rPr>
      <t>Obligatorio): El número que deseamos comprobar que es par.</t>
    </r>
  </si>
  <si>
    <t>Comprobar cuales celdas son números pares en esta lista</t>
  </si>
  <si>
    <t>Compruebe si la edad de las personas es par</t>
  </si>
  <si>
    <t>Edad</t>
  </si>
  <si>
    <t>Comprobar edades Pares</t>
  </si>
  <si>
    <t>Claudia</t>
  </si>
  <si>
    <t>Lucia</t>
  </si>
  <si>
    <t>Jorge</t>
  </si>
  <si>
    <t>Raúl</t>
  </si>
  <si>
    <t>Mateo</t>
  </si>
  <si>
    <t>Función Es.Impar</t>
  </si>
  <si>
    <t>Devuelve verdadero si el número es Impar o Falso si no lo es</t>
  </si>
  <si>
    <r>
      <rPr>
        <b/>
        <sz val="16"/>
        <color theme="1"/>
        <rFont val="Calibri"/>
        <family val="2"/>
        <scheme val="minor"/>
      </rPr>
      <t>=ES.IMPAR(</t>
    </r>
    <r>
      <rPr>
        <sz val="16"/>
        <color theme="8"/>
        <rFont val="Calibri"/>
        <family val="2"/>
        <scheme val="minor"/>
      </rPr>
      <t>Número</t>
    </r>
    <r>
      <rPr>
        <b/>
        <sz val="16"/>
        <color theme="1"/>
        <rFont val="Calibri"/>
        <family val="2"/>
        <scheme val="minor"/>
      </rPr>
      <t>)</t>
    </r>
  </si>
  <si>
    <r>
      <rPr>
        <b/>
        <sz val="11"/>
        <color theme="1"/>
        <rFont val="Calibri"/>
        <family val="2"/>
        <scheme val="minor"/>
      </rPr>
      <t>Número</t>
    </r>
    <r>
      <rPr>
        <sz val="11"/>
        <color theme="1"/>
        <rFont val="Calibri"/>
        <family val="2"/>
        <scheme val="minor"/>
      </rPr>
      <t xml:space="preserve"> (</t>
    </r>
    <r>
      <rPr>
        <sz val="11"/>
        <color rgb="FF000000"/>
        <rFont val="Calibri"/>
        <family val="2"/>
        <scheme val="minor"/>
      </rPr>
      <t>Obligatorio): El número que deseamos comprobar que es impar.</t>
    </r>
  </si>
  <si>
    <t>Comprobar cuales celdas son números Impares en esta lista</t>
  </si>
  <si>
    <t>Compruebe si la edad de las personas es Impar</t>
  </si>
  <si>
    <t>Comprobar edades Impares</t>
  </si>
  <si>
    <t>Función EsNumero</t>
  </si>
  <si>
    <t>Verifica si el Valor especifico es un Número escribiendo Verdadero si lo es o Falso si no es un Número</t>
  </si>
  <si>
    <r>
      <rPr>
        <b/>
        <sz val="16"/>
        <color theme="1"/>
        <rFont val="Calibri"/>
        <family val="2"/>
        <scheme val="minor"/>
      </rPr>
      <t>=ESNUMERO(</t>
    </r>
    <r>
      <rPr>
        <sz val="16"/>
        <color theme="8"/>
        <rFont val="Calibri"/>
        <family val="2"/>
        <scheme val="minor"/>
      </rPr>
      <t>Valor</t>
    </r>
    <r>
      <rPr>
        <b/>
        <sz val="16"/>
        <color theme="1"/>
        <rFont val="Calibri"/>
        <family val="2"/>
        <scheme val="minor"/>
      </rPr>
      <t>)</t>
    </r>
  </si>
  <si>
    <r>
      <rPr>
        <b/>
        <sz val="11"/>
        <color theme="1"/>
        <rFont val="Calibri"/>
        <family val="2"/>
        <scheme val="minor"/>
      </rPr>
      <t>Valor</t>
    </r>
    <r>
      <rPr>
        <sz val="11"/>
        <color theme="1"/>
        <rFont val="Calibri"/>
        <family val="2"/>
        <scheme val="minor"/>
      </rPr>
      <t xml:space="preserve"> (</t>
    </r>
    <r>
      <rPr>
        <sz val="11"/>
        <color rgb="FF000000"/>
        <rFont val="Calibri"/>
        <family val="2"/>
        <scheme val="minor"/>
      </rPr>
      <t>Obligatorio): El valor que deseamos comprobar si es un Número</t>
    </r>
  </si>
  <si>
    <t>Comprobar cuales celdas son números en esta lista</t>
  </si>
  <si>
    <t>AA</t>
  </si>
  <si>
    <t>Compruebe cuales de las siguientes celdas son números</t>
  </si>
  <si>
    <t>Función EsTexto</t>
  </si>
  <si>
    <t>Devuelve verdadero si el valor es un texto o un dato alfanumérico, de lo contrario devuelve Falso.</t>
  </si>
  <si>
    <r>
      <rPr>
        <b/>
        <sz val="16"/>
        <color theme="1"/>
        <rFont val="Calibri"/>
        <family val="2"/>
        <scheme val="minor"/>
      </rPr>
      <t>=ESTEXTO(</t>
    </r>
    <r>
      <rPr>
        <sz val="16"/>
        <color theme="8"/>
        <rFont val="Calibri"/>
        <family val="2"/>
        <scheme val="minor"/>
      </rPr>
      <t>Valor</t>
    </r>
    <r>
      <rPr>
        <b/>
        <sz val="16"/>
        <color theme="1"/>
        <rFont val="Calibri"/>
        <family val="2"/>
        <scheme val="minor"/>
      </rPr>
      <t>)</t>
    </r>
  </si>
  <si>
    <r>
      <rPr>
        <b/>
        <sz val="11"/>
        <color theme="1"/>
        <rFont val="Calibri"/>
        <family val="2"/>
        <scheme val="minor"/>
      </rPr>
      <t>Valor</t>
    </r>
    <r>
      <rPr>
        <sz val="11"/>
        <color theme="1"/>
        <rFont val="Calibri"/>
        <family val="2"/>
        <scheme val="minor"/>
      </rPr>
      <t xml:space="preserve"> (</t>
    </r>
    <r>
      <rPr>
        <sz val="11"/>
        <color rgb="FF000000"/>
        <rFont val="Calibri"/>
        <family val="2"/>
        <scheme val="minor"/>
      </rPr>
      <t>Obligatorio): Es el valor que vamos a comprobar si es Texto.</t>
    </r>
  </si>
  <si>
    <t>Comprobar cuales celdas son texto en las siguientes celdas.</t>
  </si>
  <si>
    <t>A32</t>
  </si>
  <si>
    <t>Compruebe que datos son alfanuméricos en la siguiente lista.</t>
  </si>
  <si>
    <t>Dato</t>
  </si>
  <si>
    <t>Datos en Texto</t>
  </si>
  <si>
    <t>B54</t>
  </si>
  <si>
    <t>C4</t>
  </si>
  <si>
    <t>J4</t>
  </si>
  <si>
    <t>Función Esblanco</t>
  </si>
  <si>
    <t>Verifica el valor de una celda y devuelve verdadero si esta Vacía o falso si no lo esta.</t>
  </si>
  <si>
    <r>
      <rPr>
        <b/>
        <sz val="16"/>
        <color theme="1"/>
        <rFont val="Calibri"/>
        <family val="2"/>
        <scheme val="minor"/>
      </rPr>
      <t>=ESBLANCO(</t>
    </r>
    <r>
      <rPr>
        <sz val="16"/>
        <color theme="8"/>
        <rFont val="Calibri"/>
        <family val="2"/>
        <scheme val="minor"/>
      </rPr>
      <t>Valor</t>
    </r>
    <r>
      <rPr>
        <b/>
        <sz val="16"/>
        <color theme="1"/>
        <rFont val="Calibri"/>
        <family val="2"/>
        <scheme val="minor"/>
      </rPr>
      <t>)</t>
    </r>
  </si>
  <si>
    <r>
      <rPr>
        <b/>
        <sz val="11"/>
        <color theme="1"/>
        <rFont val="Calibri"/>
        <family val="2"/>
        <scheme val="minor"/>
      </rPr>
      <t>Valor</t>
    </r>
    <r>
      <rPr>
        <sz val="11"/>
        <color theme="1"/>
        <rFont val="Calibri"/>
        <family val="2"/>
        <scheme val="minor"/>
      </rPr>
      <t xml:space="preserve"> (</t>
    </r>
    <r>
      <rPr>
        <sz val="11"/>
        <color rgb="FF000000"/>
        <rFont val="Calibri"/>
        <family val="2"/>
        <scheme val="minor"/>
      </rPr>
      <t>Obligatorio): El valor que deseamos comprobar si esta vacío.</t>
    </r>
  </si>
  <si>
    <t>Comprobar cuales celdas de la columna B están vacías</t>
  </si>
  <si>
    <t>Las Pruebas Lógicas son afirmaciones entre dos (o mas valores) que pueden ser VERDADERAS o FALSAS</t>
  </si>
  <si>
    <t>La gran mayoría de Pruebas Lógicas requieren el uso de Operadores Lógicos (de comparación) ej.: =5&gt;3 o =3=3</t>
  </si>
  <si>
    <t>Operadores Lógicos</t>
  </si>
  <si>
    <t>Ciudad</t>
  </si>
  <si>
    <t>Bogotá</t>
  </si>
  <si>
    <t>Medellín</t>
  </si>
  <si>
    <t>Cali</t>
  </si>
  <si>
    <t>Cargo</t>
  </si>
  <si>
    <t>RH</t>
  </si>
  <si>
    <t>Resultado 1</t>
  </si>
  <si>
    <t>Resultado 2</t>
  </si>
  <si>
    <t>Resultado 3</t>
  </si>
  <si>
    <t>Asistente</t>
  </si>
  <si>
    <t>O+</t>
  </si>
  <si>
    <t>Contador</t>
  </si>
  <si>
    <t>O-</t>
  </si>
  <si>
    <t>Administrador</t>
  </si>
  <si>
    <t>A+</t>
  </si>
  <si>
    <t>Gerente</t>
  </si>
  <si>
    <t>A-</t>
  </si>
  <si>
    <t>Recepcionista</t>
  </si>
  <si>
    <t>Vigilante</t>
  </si>
  <si>
    <t>Diseñador</t>
  </si>
  <si>
    <t>Función Si</t>
  </si>
  <si>
    <r>
      <t>La Función</t>
    </r>
    <r>
      <rPr>
        <b/>
        <sz val="11"/>
        <color theme="1"/>
        <rFont val="Calibri"/>
        <family val="2"/>
        <scheme val="minor"/>
      </rPr>
      <t xml:space="preserve"> SI</t>
    </r>
    <r>
      <rPr>
        <sz val="11"/>
        <color theme="1"/>
        <rFont val="Calibri"/>
        <family val="2"/>
        <scheme val="minor"/>
      </rPr>
      <t xml:space="preserve"> es una función Lógica que nos permite evaluar una condición para determinar si es Falsa o Verdadera</t>
    </r>
  </si>
  <si>
    <r>
      <t xml:space="preserve">La Función </t>
    </r>
    <r>
      <rPr>
        <b/>
        <sz val="11"/>
        <color theme="1"/>
        <rFont val="Calibri"/>
        <family val="2"/>
        <scheme val="minor"/>
      </rPr>
      <t>SI</t>
    </r>
    <r>
      <rPr>
        <sz val="11"/>
        <color theme="1"/>
        <rFont val="Calibri"/>
        <family val="2"/>
        <scheme val="minor"/>
      </rPr>
      <t xml:space="preserve"> es de gran ayuda para tomar decisiones en base al resultado obtenido en la Prueba Lógica.</t>
    </r>
  </si>
  <si>
    <r>
      <rPr>
        <b/>
        <sz val="16"/>
        <color theme="1"/>
        <rFont val="Calibri"/>
        <family val="2"/>
        <scheme val="minor"/>
      </rPr>
      <t>=SI(</t>
    </r>
    <r>
      <rPr>
        <sz val="16"/>
        <color theme="8"/>
        <rFont val="Calibri"/>
        <family val="2"/>
        <scheme val="minor"/>
      </rPr>
      <t>Prueba_Lógica</t>
    </r>
    <r>
      <rPr>
        <b/>
        <sz val="16"/>
        <color theme="1"/>
        <rFont val="Calibri"/>
        <family val="2"/>
        <scheme val="minor"/>
      </rPr>
      <t>;</t>
    </r>
    <r>
      <rPr>
        <sz val="16"/>
        <color theme="1"/>
        <rFont val="Calibri"/>
        <family val="2"/>
        <scheme val="minor"/>
      </rPr>
      <t xml:space="preserve"> </t>
    </r>
    <r>
      <rPr>
        <sz val="16"/>
        <color theme="8"/>
        <rFont val="Calibri"/>
        <family val="2"/>
        <scheme val="minor"/>
      </rPr>
      <t>[Valor_Si_Verdadero]</t>
    </r>
    <r>
      <rPr>
        <b/>
        <sz val="16"/>
        <color theme="1"/>
        <rFont val="Calibri"/>
        <family val="2"/>
        <scheme val="minor"/>
      </rPr>
      <t xml:space="preserve">; </t>
    </r>
    <r>
      <rPr>
        <sz val="16"/>
        <color theme="4" tint="-0.249977111117893"/>
        <rFont val="Calibri"/>
        <family val="2"/>
        <scheme val="minor"/>
      </rPr>
      <t>[Valor_Si_Falso]</t>
    </r>
    <r>
      <rPr>
        <b/>
        <sz val="16"/>
        <color theme="1"/>
        <rFont val="Calibri"/>
        <family val="2"/>
        <scheme val="minor"/>
      </rPr>
      <t>)</t>
    </r>
  </si>
  <si>
    <r>
      <rPr>
        <b/>
        <sz val="11"/>
        <color theme="1"/>
        <rFont val="Calibri"/>
        <family val="2"/>
        <scheme val="minor"/>
      </rPr>
      <t>Prueba Lógica</t>
    </r>
    <r>
      <rPr>
        <sz val="11"/>
        <color theme="1"/>
        <rFont val="Calibri"/>
        <family val="2"/>
        <scheme val="minor"/>
      </rPr>
      <t xml:space="preserve"> (</t>
    </r>
    <r>
      <rPr>
        <sz val="11"/>
        <color rgb="FF000000"/>
        <rFont val="Calibri"/>
        <family val="2"/>
        <scheme val="minor"/>
      </rPr>
      <t>Obligatorio): Expresión Lógica (Condición) que será evaluada para conocer si el resultado es Verdadero o Falso</t>
    </r>
  </si>
  <si>
    <t>- La prueba lógica puede ser cualquier expresión que utilice cualquier operador lógico.</t>
  </si>
  <si>
    <t>- La prueba lógica también puede ser una función de Excel que regrese como resultado Verdadero o Falso Ej.: Función Es.Par</t>
  </si>
  <si>
    <r>
      <rPr>
        <b/>
        <sz val="11"/>
        <color theme="1"/>
        <rFont val="Calibri"/>
        <family val="2"/>
        <scheme val="minor"/>
      </rPr>
      <t>Valor Si Verdadero</t>
    </r>
    <r>
      <rPr>
        <sz val="11"/>
        <color theme="1"/>
        <rFont val="Calibri"/>
        <family val="2"/>
        <scheme val="minor"/>
      </rPr>
      <t xml:space="preserve"> (Opcional): El valor que se devolverá en caso de que el resultado de la Prueba Lógica sea Verdadero</t>
    </r>
  </si>
  <si>
    <r>
      <rPr>
        <b/>
        <sz val="11"/>
        <color theme="1"/>
        <rFont val="Calibri"/>
        <family val="2"/>
        <scheme val="minor"/>
      </rPr>
      <t>Valor Si Falso</t>
    </r>
    <r>
      <rPr>
        <sz val="11"/>
        <color theme="1"/>
        <rFont val="Calibri"/>
        <family val="2"/>
        <scheme val="minor"/>
      </rPr>
      <t xml:space="preserve"> (</t>
    </r>
    <r>
      <rPr>
        <sz val="11"/>
        <color rgb="FF000000"/>
        <rFont val="Calibri"/>
        <family val="2"/>
        <scheme val="minor"/>
      </rPr>
      <t>Opcional): El valor que se devolverá en caso de que el resultado de la Prueba Lógica sea Falso</t>
    </r>
  </si>
  <si>
    <t>-Los argumentos Valor Si Verdadero y Valor Si Falso pueden ser cadenas de texto, números, referencias a otra celda o inclusive otra función de Excel que se ejecutará de acuerdo al resultado de la Prueba Lógica.</t>
  </si>
  <si>
    <t>Estudiante</t>
  </si>
  <si>
    <t>Nota</t>
  </si>
  <si>
    <t>Evaluación</t>
  </si>
  <si>
    <t>Ventas</t>
  </si>
  <si>
    <t>Salario</t>
  </si>
  <si>
    <t>Subsidio</t>
  </si>
  <si>
    <t>Clasificación del Salario</t>
  </si>
  <si>
    <t>Zona de Trabajo</t>
  </si>
  <si>
    <t>Zapata</t>
  </si>
  <si>
    <t>Bohórquez</t>
  </si>
  <si>
    <t>Zambrano</t>
  </si>
  <si>
    <t>Sosa</t>
  </si>
  <si>
    <t>Sáenz</t>
  </si>
  <si>
    <t>Correa</t>
  </si>
  <si>
    <t>Clima</t>
  </si>
  <si>
    <t>Nublado</t>
  </si>
  <si>
    <t>Soleado</t>
  </si>
  <si>
    <t>Ejemplo 4:</t>
  </si>
  <si>
    <t>¿Es número?</t>
  </si>
  <si>
    <t>uno</t>
  </si>
  <si>
    <t>tres</t>
  </si>
  <si>
    <t>cuatro</t>
  </si>
  <si>
    <t>seis</t>
  </si>
  <si>
    <t>Bonificación Asistente</t>
  </si>
  <si>
    <t>Donantes</t>
  </si>
  <si>
    <t>Grupos de Trabajo</t>
  </si>
  <si>
    <t>Ejemplo 5:</t>
  </si>
  <si>
    <t>Mayores de Edad</t>
  </si>
  <si>
    <t>Baquero</t>
  </si>
  <si>
    <t>Alejandro</t>
  </si>
  <si>
    <t>Lindarte</t>
  </si>
  <si>
    <t>Norma</t>
  </si>
  <si>
    <t>Cardoza</t>
  </si>
  <si>
    <t>Castro</t>
  </si>
  <si>
    <t>Jaime</t>
  </si>
  <si>
    <t>Córdoba</t>
  </si>
  <si>
    <t>Cecilia</t>
  </si>
  <si>
    <t>Franklin</t>
  </si>
  <si>
    <t>Daza</t>
  </si>
  <si>
    <t>Héctor</t>
  </si>
  <si>
    <t>Duque</t>
  </si>
  <si>
    <t>Función Contar.Si</t>
  </si>
  <si>
    <r>
      <t xml:space="preserve">La función </t>
    </r>
    <r>
      <rPr>
        <b/>
        <sz val="11"/>
        <color theme="1"/>
        <rFont val="Calibri"/>
        <family val="2"/>
        <scheme val="minor"/>
      </rPr>
      <t>CONTAR.SI</t>
    </r>
    <r>
      <rPr>
        <sz val="11"/>
        <color theme="1"/>
        <rFont val="Calibri"/>
        <family val="2"/>
        <scheme val="minor"/>
      </rPr>
      <t xml:space="preserve"> cuenta las celdas en un rango que cumplen un criterio</t>
    </r>
  </si>
  <si>
    <r>
      <rPr>
        <b/>
        <sz val="16"/>
        <color theme="1"/>
        <rFont val="Calibri"/>
        <family val="2"/>
        <scheme val="minor"/>
      </rPr>
      <t>=CONTAR.SI(</t>
    </r>
    <r>
      <rPr>
        <sz val="16"/>
        <color theme="8"/>
        <rFont val="Calibri"/>
        <family val="2"/>
        <scheme val="minor"/>
      </rPr>
      <t>Rango</t>
    </r>
    <r>
      <rPr>
        <b/>
        <sz val="16"/>
        <color theme="1"/>
        <rFont val="Calibri"/>
        <family val="2"/>
        <scheme val="minor"/>
      </rPr>
      <t>;</t>
    </r>
    <r>
      <rPr>
        <sz val="16"/>
        <color theme="1"/>
        <rFont val="Calibri"/>
        <family val="2"/>
        <scheme val="minor"/>
      </rPr>
      <t xml:space="preserve"> </t>
    </r>
    <r>
      <rPr>
        <sz val="16"/>
        <color theme="8"/>
        <rFont val="Calibri"/>
        <family val="2"/>
        <scheme val="minor"/>
      </rPr>
      <t>Criterio</t>
    </r>
    <r>
      <rPr>
        <b/>
        <sz val="16"/>
        <color theme="1"/>
        <rFont val="Calibri"/>
        <family val="2"/>
        <scheme val="minor"/>
      </rPr>
      <t>)</t>
    </r>
  </si>
  <si>
    <r>
      <rPr>
        <b/>
        <sz val="11"/>
        <color theme="1"/>
        <rFont val="Calibri"/>
        <family val="2"/>
        <scheme val="minor"/>
      </rPr>
      <t>Rango</t>
    </r>
    <r>
      <rPr>
        <sz val="11"/>
        <color theme="1"/>
        <rFont val="Calibri"/>
        <family val="2"/>
        <scheme val="minor"/>
      </rPr>
      <t xml:space="preserve"> (</t>
    </r>
    <r>
      <rPr>
        <sz val="11"/>
        <color rgb="FF000000"/>
        <rFont val="Calibri"/>
        <family val="2"/>
        <scheme val="minor"/>
      </rPr>
      <t>Obligatorio): El rango de Celdas que se desean contar, pueden ser números o textos.</t>
    </r>
  </si>
  <si>
    <r>
      <rPr>
        <b/>
        <sz val="11"/>
        <color theme="1"/>
        <rFont val="Calibri"/>
        <family val="2"/>
        <scheme val="minor"/>
      </rPr>
      <t>Criterio</t>
    </r>
    <r>
      <rPr>
        <sz val="11"/>
        <color theme="1"/>
        <rFont val="Calibri"/>
        <family val="2"/>
        <scheme val="minor"/>
      </rPr>
      <t xml:space="preserve"> (</t>
    </r>
    <r>
      <rPr>
        <sz val="11"/>
        <color rgb="FF000000"/>
        <rFont val="Calibri"/>
        <family val="2"/>
        <scheme val="minor"/>
      </rPr>
      <t>Obligatorio): Condición que determina las celdas que se van a contar.</t>
    </r>
  </si>
  <si>
    <t>Color</t>
  </si>
  <si>
    <t>Camisa</t>
  </si>
  <si>
    <t>Blanco</t>
  </si>
  <si>
    <t>Pantalón</t>
  </si>
  <si>
    <t>Azul</t>
  </si>
  <si>
    <t>Zapatos</t>
  </si>
  <si>
    <t>Café</t>
  </si>
  <si>
    <t>Número de Productos que son de color Azul:</t>
  </si>
  <si>
    <t>Cinturón</t>
  </si>
  <si>
    <t>Gris</t>
  </si>
  <si>
    <t>Negro</t>
  </si>
  <si>
    <t>Corbata</t>
  </si>
  <si>
    <t> Ventas</t>
  </si>
  <si>
    <t> Enero</t>
  </si>
  <si>
    <t> Febrero</t>
  </si>
  <si>
    <t> Marzo</t>
  </si>
  <si>
    <t> Abril</t>
  </si>
  <si>
    <t> Mayo</t>
  </si>
  <si>
    <t> Junio</t>
  </si>
  <si>
    <t> Julio</t>
  </si>
  <si>
    <t> Agosto</t>
  </si>
  <si>
    <t> Septiembre</t>
  </si>
  <si>
    <t> Octubre</t>
  </si>
  <si>
    <t> Noviembre</t>
  </si>
  <si>
    <t> Diciembre</t>
  </si>
  <si>
    <t>Reloj</t>
  </si>
  <si>
    <t>Criterio</t>
  </si>
  <si>
    <t>Uso</t>
  </si>
  <si>
    <t>"C*"</t>
  </si>
  <si>
    <t>Empieza por C</t>
  </si>
  <si>
    <t>"*C"</t>
  </si>
  <si>
    <t>Termina en C</t>
  </si>
  <si>
    <t>"*C*"</t>
  </si>
  <si>
    <t>Contiene letra C</t>
  </si>
  <si>
    <t>manzanas</t>
  </si>
  <si>
    <t>melones</t>
  </si>
  <si>
    <t>naranjas</t>
  </si>
  <si>
    <t>melocotones</t>
  </si>
  <si>
    <t>Función Sumar.Si</t>
  </si>
  <si>
    <r>
      <t xml:space="preserve">La función </t>
    </r>
    <r>
      <rPr>
        <b/>
        <sz val="11"/>
        <color theme="1"/>
        <rFont val="Calibri"/>
        <family val="2"/>
        <scheme val="minor"/>
      </rPr>
      <t>SUMAR.SI</t>
    </r>
    <r>
      <rPr>
        <sz val="11"/>
        <color theme="1"/>
        <rFont val="Calibri"/>
        <family val="2"/>
        <scheme val="minor"/>
      </rPr>
      <t xml:space="preserve"> suma las celdas en un Rango que cumplen con un criterio especifico.</t>
    </r>
  </si>
  <si>
    <r>
      <rPr>
        <b/>
        <sz val="16"/>
        <color theme="1"/>
        <rFont val="Calibri"/>
        <family val="2"/>
        <scheme val="minor"/>
      </rPr>
      <t>=SUMAR.SI(</t>
    </r>
    <r>
      <rPr>
        <sz val="16"/>
        <color theme="8"/>
        <rFont val="Calibri"/>
        <family val="2"/>
        <scheme val="minor"/>
      </rPr>
      <t>Rango</t>
    </r>
    <r>
      <rPr>
        <b/>
        <sz val="16"/>
        <color theme="1"/>
        <rFont val="Calibri"/>
        <family val="2"/>
        <scheme val="minor"/>
      </rPr>
      <t>;</t>
    </r>
    <r>
      <rPr>
        <sz val="16"/>
        <color theme="1"/>
        <rFont val="Calibri"/>
        <family val="2"/>
        <scheme val="minor"/>
      </rPr>
      <t xml:space="preserve"> </t>
    </r>
    <r>
      <rPr>
        <sz val="16"/>
        <color theme="8"/>
        <rFont val="Calibri"/>
        <family val="2"/>
        <scheme val="minor"/>
      </rPr>
      <t>Criterio</t>
    </r>
    <r>
      <rPr>
        <b/>
        <sz val="16"/>
        <rFont val="Calibri"/>
        <family val="2"/>
        <scheme val="minor"/>
      </rPr>
      <t>;</t>
    </r>
    <r>
      <rPr>
        <sz val="16"/>
        <color theme="8"/>
        <rFont val="Calibri"/>
        <family val="2"/>
        <scheme val="minor"/>
      </rPr>
      <t xml:space="preserve"> [Rango_Suma]</t>
    </r>
    <r>
      <rPr>
        <b/>
        <sz val="16"/>
        <color theme="1"/>
        <rFont val="Calibri"/>
        <family val="2"/>
        <scheme val="minor"/>
      </rPr>
      <t>)</t>
    </r>
  </si>
  <si>
    <r>
      <rPr>
        <b/>
        <sz val="11"/>
        <color theme="1"/>
        <rFont val="Calibri"/>
        <family val="2"/>
        <scheme val="minor"/>
      </rPr>
      <t>Rango</t>
    </r>
    <r>
      <rPr>
        <sz val="11"/>
        <color theme="1"/>
        <rFont val="Calibri"/>
        <family val="2"/>
        <scheme val="minor"/>
      </rPr>
      <t xml:space="preserve"> (</t>
    </r>
    <r>
      <rPr>
        <sz val="11"/>
        <color rgb="FF000000"/>
        <rFont val="Calibri"/>
        <family val="2"/>
        <scheme val="minor"/>
      </rPr>
      <t>Obligatorio): El rango de Celdas que se desea condicionar.</t>
    </r>
  </si>
  <si>
    <r>
      <rPr>
        <b/>
        <sz val="11"/>
        <color theme="1"/>
        <rFont val="Calibri"/>
        <family val="2"/>
        <scheme val="minor"/>
      </rPr>
      <t>Criterio</t>
    </r>
    <r>
      <rPr>
        <sz val="11"/>
        <color theme="1"/>
        <rFont val="Calibri"/>
        <family val="2"/>
        <scheme val="minor"/>
      </rPr>
      <t xml:space="preserve"> (</t>
    </r>
    <r>
      <rPr>
        <sz val="11"/>
        <color rgb="FF000000"/>
        <rFont val="Calibri"/>
        <family val="2"/>
        <scheme val="minor"/>
      </rPr>
      <t>Obligatorio): La condición que deben cumplir las celdas que serán incluidas en la suma.</t>
    </r>
  </si>
  <si>
    <r>
      <rPr>
        <b/>
        <sz val="11"/>
        <color theme="1"/>
        <rFont val="Calibri"/>
        <family val="2"/>
        <scheme val="minor"/>
      </rPr>
      <t>Rango_Suma</t>
    </r>
    <r>
      <rPr>
        <sz val="11"/>
        <color theme="1"/>
        <rFont val="Calibri"/>
        <family val="2"/>
        <scheme val="minor"/>
      </rPr>
      <t xml:space="preserve"> (Opcional):  Son las celdas reales que se sumarán, en caso de que sea omitido se sumaran las celdas especificadas en Rango.</t>
    </r>
  </si>
  <si>
    <t> Comisión</t>
  </si>
  <si>
    <t> Carlos</t>
  </si>
  <si>
    <t> Alberto</t>
  </si>
  <si>
    <t> Martha</t>
  </si>
  <si>
    <t>Alejandra</t>
  </si>
  <si>
    <t> José</t>
  </si>
  <si>
    <t> Ricardo</t>
  </si>
  <si>
    <t> Ernesto</t>
  </si>
  <si>
    <t> Álvaro</t>
  </si>
  <si>
    <t> Consuelo</t>
  </si>
  <si>
    <t>Valor de propiedad</t>
  </si>
  <si>
    <t>Función Promedio.Si</t>
  </si>
  <si>
    <r>
      <t xml:space="preserve">La función </t>
    </r>
    <r>
      <rPr>
        <b/>
        <sz val="11"/>
        <color theme="1"/>
        <rFont val="Calibri"/>
        <family val="2"/>
        <scheme val="minor"/>
      </rPr>
      <t>PROMEDIO.SI</t>
    </r>
    <r>
      <rPr>
        <sz val="11"/>
        <color theme="1"/>
        <rFont val="Calibri"/>
        <family val="2"/>
        <scheme val="minor"/>
      </rPr>
      <t xml:space="preserve"> calcula el promedio de las celdas en un Rango que cumplen con un criterio especifico.</t>
    </r>
  </si>
  <si>
    <r>
      <rPr>
        <b/>
        <sz val="16"/>
        <color theme="1"/>
        <rFont val="Calibri"/>
        <family val="2"/>
        <scheme val="minor"/>
      </rPr>
      <t>=PROMEDIO.SI(</t>
    </r>
    <r>
      <rPr>
        <sz val="16"/>
        <color theme="8"/>
        <rFont val="Calibri"/>
        <family val="2"/>
        <scheme val="minor"/>
      </rPr>
      <t>Rango</t>
    </r>
    <r>
      <rPr>
        <b/>
        <sz val="16"/>
        <color theme="1"/>
        <rFont val="Calibri"/>
        <family val="2"/>
        <scheme val="minor"/>
      </rPr>
      <t>;</t>
    </r>
    <r>
      <rPr>
        <sz val="16"/>
        <color theme="1"/>
        <rFont val="Calibri"/>
        <family val="2"/>
        <scheme val="minor"/>
      </rPr>
      <t xml:space="preserve"> </t>
    </r>
    <r>
      <rPr>
        <sz val="16"/>
        <color theme="8"/>
        <rFont val="Calibri"/>
        <family val="2"/>
        <scheme val="minor"/>
      </rPr>
      <t>Criterio</t>
    </r>
    <r>
      <rPr>
        <b/>
        <sz val="16"/>
        <rFont val="Calibri"/>
        <family val="2"/>
        <scheme val="minor"/>
      </rPr>
      <t>;</t>
    </r>
    <r>
      <rPr>
        <sz val="16"/>
        <color theme="8"/>
        <rFont val="Calibri"/>
        <family val="2"/>
        <scheme val="minor"/>
      </rPr>
      <t xml:space="preserve"> [Rango_Promedio]</t>
    </r>
    <r>
      <rPr>
        <b/>
        <sz val="16"/>
        <color theme="1"/>
        <rFont val="Calibri"/>
        <family val="2"/>
        <scheme val="minor"/>
      </rPr>
      <t>)</t>
    </r>
  </si>
  <si>
    <r>
      <rPr>
        <b/>
        <sz val="11"/>
        <color theme="1"/>
        <rFont val="Calibri"/>
        <family val="2"/>
        <scheme val="minor"/>
      </rPr>
      <t>Criterio</t>
    </r>
    <r>
      <rPr>
        <sz val="11"/>
        <color theme="1"/>
        <rFont val="Calibri"/>
        <family val="2"/>
        <scheme val="minor"/>
      </rPr>
      <t xml:space="preserve"> (</t>
    </r>
    <r>
      <rPr>
        <sz val="11"/>
        <color rgb="FF000000"/>
        <rFont val="Calibri"/>
        <family val="2"/>
        <scheme val="minor"/>
      </rPr>
      <t>Obligatorio): La condición que deben cumplir las celdas que serán tomadas en cuenta en el cálculo del Promedio.</t>
    </r>
  </si>
  <si>
    <r>
      <rPr>
        <b/>
        <sz val="11"/>
        <color theme="1"/>
        <rFont val="Calibri"/>
        <family val="2"/>
        <scheme val="minor"/>
      </rPr>
      <t>Rango_Promedio</t>
    </r>
    <r>
      <rPr>
        <sz val="11"/>
        <color theme="1"/>
        <rFont val="Calibri"/>
        <family val="2"/>
        <scheme val="minor"/>
      </rPr>
      <t xml:space="preserve"> (Opcional):  Son las celdas reales que se van a promediar, en caso de que sea omitido se sumaran las celdas especificadas en Rango.</t>
    </r>
  </si>
  <si>
    <t>Egresos</t>
  </si>
  <si>
    <t>Ingresos</t>
  </si>
  <si>
    <t>Abril</t>
  </si>
  <si>
    <t>Mayo</t>
  </si>
  <si>
    <t>Junio</t>
  </si>
  <si>
    <t>Julio</t>
  </si>
  <si>
    <t>Agosto</t>
  </si>
  <si>
    <t>Septiembre</t>
  </si>
  <si>
    <t>Octubre</t>
  </si>
  <si>
    <t>Noviembre</t>
  </si>
  <si>
    <t>Diciembre</t>
  </si>
  <si>
    <t>Departamento</t>
  </si>
  <si>
    <t>Total Ventas</t>
  </si>
  <si>
    <t>Deportes</t>
  </si>
  <si>
    <t>Niños</t>
  </si>
  <si>
    <t>Caballeros</t>
  </si>
  <si>
    <t>Hogar</t>
  </si>
  <si>
    <t>"D*"</t>
  </si>
  <si>
    <t>Empieza por D</t>
  </si>
  <si>
    <t>Juegos</t>
  </si>
  <si>
    <t>"*D"</t>
  </si>
  <si>
    <t>Termina en D</t>
  </si>
  <si>
    <t>Damas</t>
  </si>
  <si>
    <t>"*D*"</t>
  </si>
  <si>
    <t>Contiene letra D</t>
  </si>
  <si>
    <t>Región</t>
  </si>
  <si>
    <t>Beneficios (Miles)</t>
  </si>
  <si>
    <t>Este</t>
  </si>
  <si>
    <t>Oeste</t>
  </si>
  <si>
    <t>Norte</t>
  </si>
  <si>
    <t>Sur (nueva oficina)</t>
  </si>
  <si>
    <t>Medio Oeste</t>
  </si>
  <si>
    <t>Código</t>
  </si>
  <si>
    <t>Código:</t>
  </si>
  <si>
    <t>Alonso</t>
  </si>
  <si>
    <t>Nombre:</t>
  </si>
  <si>
    <t>Brenda</t>
  </si>
  <si>
    <t>Diana</t>
  </si>
  <si>
    <t>Fabiola</t>
  </si>
  <si>
    <t>Gabriela</t>
  </si>
  <si>
    <t>Humberto</t>
  </si>
  <si>
    <t>Ignacio</t>
  </si>
  <si>
    <t>Julieta</t>
  </si>
  <si>
    <t>Cedula</t>
  </si>
  <si>
    <t>Nombres</t>
  </si>
  <si>
    <t>Apellidos</t>
  </si>
  <si>
    <t xml:space="preserve">María Eugenia </t>
  </si>
  <si>
    <t>Castro De Paz</t>
  </si>
  <si>
    <t xml:space="preserve">Franklin </t>
  </si>
  <si>
    <t xml:space="preserve">Cecilia </t>
  </si>
  <si>
    <t>Correa Valdés</t>
  </si>
  <si>
    <t xml:space="preserve">Alejandro </t>
  </si>
  <si>
    <t>Canal Lindarte</t>
  </si>
  <si>
    <t xml:space="preserve">Jaime </t>
  </si>
  <si>
    <t>Córdoba Zuluaga</t>
  </si>
  <si>
    <t xml:space="preserve">Álvaro </t>
  </si>
  <si>
    <t>Echeverri Castrillón</t>
  </si>
  <si>
    <t xml:space="preserve">Hugo </t>
  </si>
  <si>
    <t>García Santis</t>
  </si>
  <si>
    <t xml:space="preserve">Omar </t>
  </si>
  <si>
    <t>Hernández</t>
  </si>
  <si>
    <t xml:space="preserve">Alberto </t>
  </si>
  <si>
    <t>Baquero Nariño</t>
  </si>
  <si>
    <t xml:space="preserve">Lourdes </t>
  </si>
  <si>
    <t>Gonzales</t>
  </si>
  <si>
    <t xml:space="preserve">Norma </t>
  </si>
  <si>
    <t>Daniel</t>
  </si>
  <si>
    <t>Jiménez Suarez</t>
  </si>
  <si>
    <t xml:space="preserve">Luis </t>
  </si>
  <si>
    <t>Fernando Ossa</t>
  </si>
  <si>
    <t>Sandra</t>
  </si>
  <si>
    <t>Galindo Sosa</t>
  </si>
  <si>
    <t xml:space="preserve">David </t>
  </si>
  <si>
    <t>Garzón Sánchez</t>
  </si>
  <si>
    <t>Teléfono</t>
  </si>
  <si>
    <t>Teléfono:</t>
  </si>
  <si>
    <t>Función BuscarV</t>
  </si>
  <si>
    <r>
      <t>La función</t>
    </r>
    <r>
      <rPr>
        <b/>
        <sz val="11"/>
        <color theme="1"/>
        <rFont val="Calibri"/>
        <family val="2"/>
        <scheme val="minor"/>
      </rPr>
      <t xml:space="preserve"> BUSCARV</t>
    </r>
    <r>
      <rPr>
        <sz val="11"/>
        <color theme="1"/>
        <rFont val="Calibri"/>
        <family val="2"/>
        <scheme val="minor"/>
      </rPr>
      <t xml:space="preserve"> en Excel nos permite buscar un valor dentro de un rango de datos, es decir, nos ayuda a obtener el valor de una tabla que coincide con el valor que estamos buscando.</t>
    </r>
  </si>
  <si>
    <t>Por ejemplo, busque los apellidos de un empleado por su número de empleado, o encuentre su número de teléfono mediante la búsqueda de sus apellidos.</t>
  </si>
  <si>
    <r>
      <rPr>
        <b/>
        <sz val="16"/>
        <color theme="1"/>
        <rFont val="Calibri"/>
        <family val="2"/>
        <scheme val="minor"/>
      </rPr>
      <t>=BUSCARV(</t>
    </r>
    <r>
      <rPr>
        <sz val="16"/>
        <color theme="8"/>
        <rFont val="Calibri"/>
        <family val="2"/>
        <scheme val="minor"/>
      </rPr>
      <t>Valor_Buscado</t>
    </r>
    <r>
      <rPr>
        <b/>
        <sz val="16"/>
        <rFont val="Calibri"/>
        <family val="2"/>
        <scheme val="minor"/>
      </rPr>
      <t xml:space="preserve">; </t>
    </r>
    <r>
      <rPr>
        <sz val="16"/>
        <color theme="8"/>
        <rFont val="Calibri"/>
        <family val="2"/>
        <scheme val="minor"/>
      </rPr>
      <t>Matriz_Buscar_En</t>
    </r>
    <r>
      <rPr>
        <b/>
        <sz val="16"/>
        <rFont val="Calibri"/>
        <family val="2"/>
        <scheme val="minor"/>
      </rPr>
      <t xml:space="preserve">; </t>
    </r>
    <r>
      <rPr>
        <sz val="16"/>
        <color theme="8"/>
        <rFont val="Calibri"/>
        <family val="2"/>
        <scheme val="minor"/>
      </rPr>
      <t>Indicador_Columnas</t>
    </r>
    <r>
      <rPr>
        <b/>
        <sz val="16"/>
        <rFont val="Calibri"/>
        <family val="2"/>
        <scheme val="minor"/>
      </rPr>
      <t xml:space="preserve">; </t>
    </r>
    <r>
      <rPr>
        <sz val="16"/>
        <color rgb="FF0070C0"/>
        <rFont val="Calibri"/>
        <family val="2"/>
        <scheme val="minor"/>
      </rPr>
      <t>[</t>
    </r>
    <r>
      <rPr>
        <sz val="16"/>
        <color theme="8"/>
        <rFont val="Calibri"/>
        <family val="2"/>
        <scheme val="minor"/>
      </rPr>
      <t>Ordenado]</t>
    </r>
    <r>
      <rPr>
        <b/>
        <sz val="16"/>
        <color theme="1"/>
        <rFont val="Calibri"/>
        <family val="2"/>
        <scheme val="minor"/>
      </rPr>
      <t>)</t>
    </r>
  </si>
  <si>
    <r>
      <rPr>
        <b/>
        <sz val="11"/>
        <color theme="1"/>
        <rFont val="Calibri"/>
        <family val="2"/>
        <scheme val="minor"/>
      </rPr>
      <t xml:space="preserve">Valor_Buscado </t>
    </r>
    <r>
      <rPr>
        <sz val="11"/>
        <color theme="1"/>
        <rFont val="Calibri"/>
        <family val="2"/>
        <scheme val="minor"/>
      </rPr>
      <t>(</t>
    </r>
    <r>
      <rPr>
        <sz val="11"/>
        <color rgb="FF000000"/>
        <rFont val="Calibri"/>
        <family val="2"/>
        <scheme val="minor"/>
      </rPr>
      <t>Obligatorio): El valor que desea buscar. El valor que se desea buscar debe estar en la primera columna del rango de celdas que especifique en Matriz_Buscar_En.</t>
    </r>
  </si>
  <si>
    <r>
      <rPr>
        <b/>
        <sz val="11"/>
        <color theme="1"/>
        <rFont val="Calibri"/>
        <family val="2"/>
        <scheme val="minor"/>
      </rPr>
      <t xml:space="preserve">Matriz_Buscar_En </t>
    </r>
    <r>
      <rPr>
        <sz val="11"/>
        <color theme="1"/>
        <rFont val="Calibri"/>
        <family val="2"/>
        <scheme val="minor"/>
      </rPr>
      <t xml:space="preserve">(Obligatorio): El rango de celdas en las que </t>
    </r>
    <r>
      <rPr>
        <b/>
        <sz val="11"/>
        <color theme="1"/>
        <rFont val="Calibri"/>
        <family val="2"/>
        <scheme val="minor"/>
      </rPr>
      <t xml:space="preserve">BUSCARV </t>
    </r>
    <r>
      <rPr>
        <sz val="11"/>
        <color theme="1"/>
        <rFont val="Calibri"/>
        <family val="2"/>
        <scheme val="minor"/>
      </rPr>
      <t>buscará Valor_Buscado y el valor devuelto. La primera columna en el rango de celdas debe contener Valor_Buscado. El rango de celdas también debe incluir el valor devuelto que desea encontrar.</t>
    </r>
  </si>
  <si>
    <r>
      <rPr>
        <b/>
        <sz val="11"/>
        <color theme="1"/>
        <rFont val="Calibri"/>
        <family val="2"/>
        <scheme val="minor"/>
      </rPr>
      <t>Indicador_Columnas</t>
    </r>
    <r>
      <rPr>
        <sz val="11"/>
        <color theme="1"/>
        <rFont val="Calibri"/>
        <family val="2"/>
        <scheme val="minor"/>
      </rPr>
      <t xml:space="preserve"> (obligatorio): Una vez que la función BUSCARV encuentre una coincidencia del </t>
    </r>
    <r>
      <rPr>
        <b/>
        <sz val="11"/>
        <color theme="1"/>
        <rFont val="Calibri"/>
        <family val="2"/>
        <scheme val="minor"/>
      </rPr>
      <t>Valor_Buscado</t>
    </r>
    <r>
      <rPr>
        <sz val="11"/>
        <color theme="1"/>
        <rFont val="Calibri"/>
        <family val="2"/>
        <scheme val="minor"/>
      </rPr>
      <t xml:space="preserve"> nos devolverá como resultado la columna que indiquemos en este argumento. El </t>
    </r>
    <r>
      <rPr>
        <b/>
        <sz val="11"/>
        <color theme="1"/>
        <rFont val="Calibri"/>
        <family val="2"/>
        <scheme val="minor"/>
      </rPr>
      <t xml:space="preserve">Indicador_Columnas </t>
    </r>
    <r>
      <rPr>
        <sz val="11"/>
        <color theme="1"/>
        <rFont val="Calibri"/>
        <family val="2"/>
        <scheme val="minor"/>
      </rPr>
      <t>es el número de columna que deseamos obtener siendo la primera columna de la tabla la columna número 1.</t>
    </r>
  </si>
  <si>
    <r>
      <rPr>
        <b/>
        <sz val="11"/>
        <color theme="1"/>
        <rFont val="Calibri"/>
        <family val="2"/>
        <scheme val="minor"/>
      </rPr>
      <t>Ordenado</t>
    </r>
    <r>
      <rPr>
        <sz val="11"/>
        <color theme="1"/>
        <rFont val="Calibri"/>
        <family val="2"/>
        <scheme val="minor"/>
      </rPr>
      <t xml:space="preserve"> (Opcional): Un valor lógico que especifica si BUSCARV va a buscar una coincidencia exacta o aproximada:
- VERDADERO da por sentado que la primera columna está ordenada, ya sea alfabéticamente o numéricamente, y busca el valor más próximo. 
- FALSO busca el valor exacto en la primera columna.</t>
    </r>
  </si>
  <si>
    <t>Buscar el Nombre y el Teléfono de la persona con el Código Digitado en la Celda G22</t>
  </si>
  <si>
    <t>219-59-38</t>
  </si>
  <si>
    <t>390-30-02</t>
  </si>
  <si>
    <t>386-09-53</t>
  </si>
  <si>
    <t>541-76-86</t>
  </si>
  <si>
    <t>326-40-59</t>
  </si>
  <si>
    <t>509-91-47</t>
  </si>
  <si>
    <t>364-74-81</t>
  </si>
  <si>
    <t>399-39-83</t>
  </si>
  <si>
    <t>229-82-20</t>
  </si>
  <si>
    <t>543-39-71</t>
  </si>
  <si>
    <t>Otras cuestiones:
- El valor buscado debe ser un valor único
- El valor buscado debe ser un valor que se encuentre ubicado en la primer columna de la Matriz
- Si en el indicador de columnas ponemos un numero de columna que no exista en la matriz nos traerá un Error #Ref.!
- Si en el ordenado elegimos Verdadero y nuestra base de datos no esta ordenada por la primer columna es probable que el dato que encuentre la función no sea el correcto.</t>
  </si>
  <si>
    <t>Encontrar el nombre y el apellido de la persona con la siguiente cédula</t>
  </si>
  <si>
    <t>Uso del Ordenado Verdadero en BuscarV</t>
  </si>
  <si>
    <t>Valoración</t>
  </si>
  <si>
    <t>Valoración Venta</t>
  </si>
  <si>
    <t>Deficiente</t>
  </si>
  <si>
    <t>Televisor LED</t>
  </si>
  <si>
    <t>Mala</t>
  </si>
  <si>
    <t>Computador</t>
  </si>
  <si>
    <t>Regular</t>
  </si>
  <si>
    <t>Celulares</t>
  </si>
  <si>
    <t>Media</t>
  </si>
  <si>
    <t>Tablet</t>
  </si>
  <si>
    <t>Sobresaliente</t>
  </si>
  <si>
    <t>Alta</t>
  </si>
  <si>
    <t>Función BuscarH</t>
  </si>
  <si>
    <r>
      <t>La función</t>
    </r>
    <r>
      <rPr>
        <b/>
        <sz val="11"/>
        <color theme="1"/>
        <rFont val="Calibri"/>
        <family val="2"/>
        <scheme val="minor"/>
      </rPr>
      <t xml:space="preserve"> BUSCARH</t>
    </r>
    <r>
      <rPr>
        <sz val="11"/>
        <color theme="1"/>
        <rFont val="Calibri"/>
        <family val="2"/>
        <scheme val="minor"/>
      </rPr>
      <t xml:space="preserve"> en Excel nos permite buscar un valor dentro de un rango de datos, es decir, nos ayuda a obtener el valor de una tabla que coincide con el valor que estamos buscando. Sin embargo la forma en que están digitados los datos de la tabla debe ser Horizontalmente es decir en Filas</t>
    </r>
  </si>
  <si>
    <r>
      <rPr>
        <b/>
        <sz val="16"/>
        <color theme="1"/>
        <rFont val="Calibri"/>
        <family val="2"/>
        <scheme val="minor"/>
      </rPr>
      <t>=BUSCARH(</t>
    </r>
    <r>
      <rPr>
        <sz val="16"/>
        <color theme="8"/>
        <rFont val="Calibri"/>
        <family val="2"/>
        <scheme val="minor"/>
      </rPr>
      <t>Valor_Buscado</t>
    </r>
    <r>
      <rPr>
        <b/>
        <sz val="16"/>
        <rFont val="Calibri"/>
        <family val="2"/>
        <scheme val="minor"/>
      </rPr>
      <t xml:space="preserve">; </t>
    </r>
    <r>
      <rPr>
        <sz val="16"/>
        <color theme="8"/>
        <rFont val="Calibri"/>
        <family val="2"/>
        <scheme val="minor"/>
      </rPr>
      <t>Matriz_Buscar_En</t>
    </r>
    <r>
      <rPr>
        <b/>
        <sz val="16"/>
        <rFont val="Calibri"/>
        <family val="2"/>
        <scheme val="minor"/>
      </rPr>
      <t xml:space="preserve">; </t>
    </r>
    <r>
      <rPr>
        <sz val="16"/>
        <color theme="8"/>
        <rFont val="Calibri"/>
        <family val="2"/>
        <scheme val="minor"/>
      </rPr>
      <t>Indicador_Filas</t>
    </r>
    <r>
      <rPr>
        <b/>
        <sz val="16"/>
        <rFont val="Calibri"/>
        <family val="2"/>
        <scheme val="minor"/>
      </rPr>
      <t xml:space="preserve">; </t>
    </r>
    <r>
      <rPr>
        <sz val="16"/>
        <color rgb="FF0070C0"/>
        <rFont val="Calibri"/>
        <family val="2"/>
        <scheme val="minor"/>
      </rPr>
      <t>[</t>
    </r>
    <r>
      <rPr>
        <sz val="16"/>
        <color theme="8"/>
        <rFont val="Calibri"/>
        <family val="2"/>
        <scheme val="minor"/>
      </rPr>
      <t>Ordenado]</t>
    </r>
    <r>
      <rPr>
        <b/>
        <sz val="16"/>
        <color theme="1"/>
        <rFont val="Calibri"/>
        <family val="2"/>
        <scheme val="minor"/>
      </rPr>
      <t>)</t>
    </r>
  </si>
  <si>
    <r>
      <rPr>
        <b/>
        <sz val="11"/>
        <color theme="1"/>
        <rFont val="Calibri"/>
        <family val="2"/>
        <scheme val="minor"/>
      </rPr>
      <t xml:space="preserve">Valor_Buscado </t>
    </r>
    <r>
      <rPr>
        <sz val="11"/>
        <color theme="1"/>
        <rFont val="Calibri"/>
        <family val="2"/>
        <scheme val="minor"/>
      </rPr>
      <t>(</t>
    </r>
    <r>
      <rPr>
        <sz val="11"/>
        <color rgb="FF000000"/>
        <rFont val="Calibri"/>
        <family val="2"/>
        <scheme val="minor"/>
      </rPr>
      <t>Obligatorio): El valor que desea buscar. El valor que se desea buscar debe estar en la primer fila del rango de celdas que especifique en Matriz_Buscar_En.</t>
    </r>
  </si>
  <si>
    <r>
      <rPr>
        <b/>
        <sz val="11"/>
        <color theme="1"/>
        <rFont val="Calibri"/>
        <family val="2"/>
        <scheme val="minor"/>
      </rPr>
      <t xml:space="preserve">Matriz_Buscar_En </t>
    </r>
    <r>
      <rPr>
        <sz val="11"/>
        <color theme="1"/>
        <rFont val="Calibri"/>
        <family val="2"/>
        <scheme val="minor"/>
      </rPr>
      <t xml:space="preserve">(Obligatorio): El rango de celdas en las que </t>
    </r>
    <r>
      <rPr>
        <b/>
        <sz val="11"/>
        <color theme="1"/>
        <rFont val="Calibri"/>
        <family val="2"/>
        <scheme val="minor"/>
      </rPr>
      <t xml:space="preserve">BUSCARH </t>
    </r>
    <r>
      <rPr>
        <sz val="11"/>
        <color theme="1"/>
        <rFont val="Calibri"/>
        <family val="2"/>
        <scheme val="minor"/>
      </rPr>
      <t>buscará Valor_Buscado y el valor devuelto. La primer fila en el rango de celdas debe contener Valor_Buscado. El rango de celdas también debe incluir el valor devuelto que desea encontrar.</t>
    </r>
  </si>
  <si>
    <r>
      <rPr>
        <b/>
        <sz val="11"/>
        <color theme="1"/>
        <rFont val="Calibri"/>
        <family val="2"/>
        <scheme val="minor"/>
      </rPr>
      <t>Indicador_Filas</t>
    </r>
    <r>
      <rPr>
        <sz val="11"/>
        <color theme="1"/>
        <rFont val="Calibri"/>
        <family val="2"/>
        <scheme val="minor"/>
      </rPr>
      <t xml:space="preserve"> (obligatorio): Una vez que la función BUSCARH encuentre una coincidencia del </t>
    </r>
    <r>
      <rPr>
        <b/>
        <sz val="11"/>
        <color theme="1"/>
        <rFont val="Calibri"/>
        <family val="2"/>
        <scheme val="minor"/>
      </rPr>
      <t>Valor_Buscado</t>
    </r>
    <r>
      <rPr>
        <sz val="11"/>
        <color theme="1"/>
        <rFont val="Calibri"/>
        <family val="2"/>
        <scheme val="minor"/>
      </rPr>
      <t xml:space="preserve"> nos devolverá como resultado la fila que indiquemos en este argumento. El </t>
    </r>
    <r>
      <rPr>
        <b/>
        <sz val="11"/>
        <color theme="1"/>
        <rFont val="Calibri"/>
        <family val="2"/>
        <scheme val="minor"/>
      </rPr>
      <t xml:space="preserve">Indicador_Filas </t>
    </r>
    <r>
      <rPr>
        <sz val="11"/>
        <color theme="1"/>
        <rFont val="Calibri"/>
        <family val="2"/>
        <scheme val="minor"/>
      </rPr>
      <t>es el número de fila que deseamos obtener siendo la primer fila de la tabla la fila número 1.</t>
    </r>
  </si>
  <si>
    <r>
      <rPr>
        <b/>
        <sz val="11"/>
        <color theme="1"/>
        <rFont val="Calibri"/>
        <family val="2"/>
        <scheme val="minor"/>
      </rPr>
      <t>Ordenado</t>
    </r>
    <r>
      <rPr>
        <sz val="11"/>
        <color theme="1"/>
        <rFont val="Calibri"/>
        <family val="2"/>
        <scheme val="minor"/>
      </rPr>
      <t xml:space="preserve"> (Opcional): Un valor lógico que especifica si BUSCARH va a buscar una coincidencia exacta o aproximada:
- VERDADERO da por sentado que la primer fila está ordenada, ya sea alfabéticamente o numéricamente, y busca el valor más próximo. 
- FALSO busca el valor exacto en la primer fila.</t>
    </r>
  </si>
  <si>
    <t>Buscar el Nombre y el Teléfono de la persona con el Código Digitado en la Celda C25</t>
  </si>
  <si>
    <t>Otras cuestiones:
- El valor buscado debe ser un valor único
- El valor buscado debe ser un valor que se encuentre ubicado en la primer fila de la Matriz
- Si en el indicador de filas ponemos un numero de fila que no exista en la matriz nos traerá un Error #Ref.!</t>
  </si>
  <si>
    <t>Sexo</t>
  </si>
  <si>
    <t xml:space="preserve">Ciudad </t>
  </si>
  <si>
    <t>Sueldo</t>
  </si>
  <si>
    <t xml:space="preserve">Samuel </t>
  </si>
  <si>
    <t>Aníbal</t>
  </si>
  <si>
    <t>Lanao Robles</t>
  </si>
  <si>
    <t>Londoño</t>
  </si>
  <si>
    <t>M</t>
  </si>
  <si>
    <t>F</t>
  </si>
  <si>
    <t>Mensajero</t>
  </si>
  <si>
    <t>Vendedora</t>
  </si>
  <si>
    <t>Director Ejecutivo</t>
  </si>
  <si>
    <t>Jefe de Ventas</t>
  </si>
  <si>
    <t>Coordinador Ventas</t>
  </si>
  <si>
    <t>Secretaria</t>
  </si>
  <si>
    <t>Auxiliar Contable</t>
  </si>
  <si>
    <t>Serv Generales</t>
  </si>
  <si>
    <t>Subgerente</t>
  </si>
  <si>
    <t>Digitador</t>
  </si>
  <si>
    <t>Empacador</t>
  </si>
  <si>
    <t>Soltero</t>
  </si>
  <si>
    <t>No</t>
  </si>
  <si>
    <t>Suel. Básico</t>
  </si>
  <si>
    <t>Filtro (AutoFiltros)</t>
  </si>
  <si>
    <t>La herramienta Filtro permite resumir bases de datos con tan solo unos clics ocultando los registros que no cumplan ciertos criterios.</t>
  </si>
  <si>
    <t>Filtrar una Base de Datos por Selección.</t>
  </si>
  <si>
    <t>Para agregar Filtros a una base de datos seguimos los siguientes pasos:</t>
  </si>
  <si>
    <t>1. Ubicarnos en cualquier celda dentro de la base de datos.</t>
  </si>
  <si>
    <t>2. Pestaña Datos</t>
  </si>
  <si>
    <t>3. Herramienta Filtro.</t>
  </si>
  <si>
    <t>En los títulos de las columnas de nuestra Base de Datos aparecerán las Flechas (como se muestran en la siguiente imagen) desplegables con las cuales podremos los Filtros.</t>
  </si>
  <si>
    <t>En la columna que vamos a filtrar desplegamos el cuadro de herramientas de Filtro haciendo clic en la flecha desplegable y desmarcamos los valores que queremos ocultar y aceptamos.</t>
  </si>
  <si>
    <t>Después de aplicar el filtro la base de datos quedara resumida y la columna que se ha filtrado mostrara un embudo.</t>
  </si>
  <si>
    <t>Borrar Filtro:</t>
  </si>
  <si>
    <t>Para borrar un filtro podemos utilizar usar los siguientes métodos.</t>
  </si>
  <si>
    <t>1. Dentro del cuadro de herramientas de Filtro de la columna que se encuentra Filtrada ubicar la siguiente opción.</t>
  </si>
  <si>
    <t>2. En la pestaña Datos, ubicamos el botón Borrar</t>
  </si>
  <si>
    <t>Filtrar una Base de Datos por Criterio:</t>
  </si>
  <si>
    <t>Los criterios permiten filtrar la base de datos a través de condiciones, los criterios pueden ser encontrados dentro de los Herramientas de Filtro y dependiendo el contenido de la columna se le puede encontrar definidos como Filtros de Número o Filtros de Texto.</t>
  </si>
  <si>
    <t>Lista de criterios y su uso:</t>
  </si>
  <si>
    <r>
      <rPr>
        <b/>
        <sz val="11"/>
        <color theme="1"/>
        <rFont val="Calibri"/>
        <family val="2"/>
        <scheme val="minor"/>
      </rPr>
      <t>Es igual a:</t>
    </r>
    <r>
      <rPr>
        <sz val="11"/>
        <color theme="1"/>
        <rFont val="Calibri"/>
        <family val="2"/>
        <scheme val="minor"/>
      </rPr>
      <t xml:space="preserve"> Filtra los registros que sean iguales a el valor que escribamos.</t>
    </r>
  </si>
  <si>
    <r>
      <rPr>
        <b/>
        <sz val="11"/>
        <color theme="1"/>
        <rFont val="Calibri"/>
        <family val="2"/>
        <scheme val="minor"/>
      </rPr>
      <t xml:space="preserve">No es igual a: </t>
    </r>
    <r>
      <rPr>
        <sz val="11"/>
        <color theme="1"/>
        <rFont val="Calibri"/>
        <family val="2"/>
        <scheme val="minor"/>
      </rPr>
      <t>Filtrar los registros que sean diferentes al valor que escribamos.</t>
    </r>
  </si>
  <si>
    <r>
      <rPr>
        <b/>
        <sz val="11"/>
        <color theme="1"/>
        <rFont val="Calibri"/>
        <family val="2"/>
        <scheme val="minor"/>
      </rPr>
      <t xml:space="preserve">Mayor que: </t>
    </r>
    <r>
      <rPr>
        <sz val="11"/>
        <color theme="1"/>
        <rFont val="Calibri"/>
        <family val="2"/>
        <scheme val="minor"/>
      </rPr>
      <t>Filtra los registros que sean mayores  al valor que escribamos.</t>
    </r>
  </si>
  <si>
    <r>
      <rPr>
        <b/>
        <sz val="11"/>
        <color theme="1"/>
        <rFont val="Calibri"/>
        <family val="2"/>
        <scheme val="minor"/>
      </rPr>
      <t>Mayor o igual que:</t>
    </r>
    <r>
      <rPr>
        <sz val="11"/>
        <color theme="1"/>
        <rFont val="Calibri"/>
        <family val="2"/>
        <scheme val="minor"/>
      </rPr>
      <t xml:space="preserve"> Filtra los registros que sean mayores o iguales al valor que escribamos.</t>
    </r>
  </si>
  <si>
    <r>
      <rPr>
        <b/>
        <sz val="11"/>
        <color theme="1"/>
        <rFont val="Calibri"/>
        <family val="2"/>
        <scheme val="minor"/>
      </rPr>
      <t>Menor que:</t>
    </r>
    <r>
      <rPr>
        <sz val="11"/>
        <color theme="1"/>
        <rFont val="Calibri"/>
        <family val="2"/>
        <scheme val="minor"/>
      </rPr>
      <t xml:space="preserve"> Filtra los registros que sean menores al valor que escribamos</t>
    </r>
  </si>
  <si>
    <r>
      <rPr>
        <b/>
        <sz val="11"/>
        <color theme="1"/>
        <rFont val="Calibri"/>
        <family val="2"/>
        <scheme val="minor"/>
      </rPr>
      <t xml:space="preserve">Menor o igual que: </t>
    </r>
    <r>
      <rPr>
        <sz val="11"/>
        <color theme="1"/>
        <rFont val="Calibri"/>
        <family val="2"/>
        <scheme val="minor"/>
      </rPr>
      <t>Filtra los registros que sean menores o iguales al valor que escribamos.</t>
    </r>
  </si>
  <si>
    <r>
      <rPr>
        <b/>
        <sz val="11"/>
        <color theme="1"/>
        <rFont val="Calibri"/>
        <family val="2"/>
        <scheme val="minor"/>
      </rPr>
      <t>Diez Mejores:</t>
    </r>
    <r>
      <rPr>
        <sz val="11"/>
        <color theme="1"/>
        <rFont val="Calibri"/>
        <family val="2"/>
        <scheme val="minor"/>
      </rPr>
      <t xml:space="preserve"> Filtra los registros mas altos o bajos de la tabla por la cantidad o porcentaje que definamos.</t>
    </r>
  </si>
  <si>
    <r>
      <rPr>
        <b/>
        <sz val="11"/>
        <color theme="1"/>
        <rFont val="Calibri"/>
        <family val="2"/>
        <scheme val="minor"/>
      </rPr>
      <t>Superior del promedio:</t>
    </r>
    <r>
      <rPr>
        <sz val="11"/>
        <color theme="1"/>
        <rFont val="Calibri"/>
        <family val="2"/>
        <scheme val="minor"/>
      </rPr>
      <t xml:space="preserve"> Filtra los registros de forma automática mostrando únicamente aquellos cuyo valor sea superior al promedio de valores de la columna filtrada.</t>
    </r>
  </si>
  <si>
    <r>
      <rPr>
        <b/>
        <sz val="11"/>
        <color theme="1"/>
        <rFont val="Calibri"/>
        <family val="2"/>
        <scheme val="minor"/>
      </rPr>
      <t>Inferior al Promedio:</t>
    </r>
    <r>
      <rPr>
        <sz val="11"/>
        <color theme="1"/>
        <rFont val="Calibri"/>
        <family val="2"/>
        <scheme val="minor"/>
      </rPr>
      <t xml:space="preserve"> Filtra los registros de forma automática mostrando únicamente aquellos cuyo valor sea inferior al promedio de valores de la columna filtrada.</t>
    </r>
  </si>
  <si>
    <r>
      <rPr>
        <b/>
        <sz val="11"/>
        <color theme="1"/>
        <rFont val="Calibri"/>
        <family val="2"/>
        <scheme val="minor"/>
      </rPr>
      <t xml:space="preserve">Comienza Por: </t>
    </r>
    <r>
      <rPr>
        <sz val="11"/>
        <color theme="1"/>
        <rFont val="Calibri"/>
        <family val="2"/>
        <scheme val="minor"/>
      </rPr>
      <t>Filtra los registros que empiecen por una Letra o una cadena de texto.</t>
    </r>
  </si>
  <si>
    <r>
      <rPr>
        <b/>
        <sz val="11"/>
        <color theme="1"/>
        <rFont val="Calibri"/>
        <family val="2"/>
        <scheme val="minor"/>
      </rPr>
      <t xml:space="preserve">Termina Con: </t>
    </r>
    <r>
      <rPr>
        <sz val="11"/>
        <color theme="1"/>
        <rFont val="Calibri"/>
        <family val="2"/>
        <scheme val="minor"/>
      </rPr>
      <t>Filtra los registros que terminen por una Letra o una cadena de texto.</t>
    </r>
  </si>
  <si>
    <r>
      <rPr>
        <b/>
        <sz val="11"/>
        <color theme="1"/>
        <rFont val="Calibri"/>
        <family val="2"/>
        <scheme val="minor"/>
      </rPr>
      <t>Contiene:</t>
    </r>
    <r>
      <rPr>
        <sz val="11"/>
        <color theme="1"/>
        <rFont val="Calibri"/>
        <family val="2"/>
        <scheme val="minor"/>
      </rPr>
      <t xml:space="preserve"> Filtra los registros que tienen una letra o una cadena de texto en cualquier posición.</t>
    </r>
  </si>
  <si>
    <r>
      <rPr>
        <b/>
        <sz val="11"/>
        <color theme="1"/>
        <rFont val="Calibri"/>
        <family val="2"/>
        <scheme val="minor"/>
      </rPr>
      <t>No Contiene:</t>
    </r>
    <r>
      <rPr>
        <sz val="11"/>
        <color theme="1"/>
        <rFont val="Calibri"/>
        <family val="2"/>
        <scheme val="minor"/>
      </rPr>
      <t xml:space="preserve"> Filtra los registros que no contienen una letra o cadena de texto que escribamos.</t>
    </r>
  </si>
  <si>
    <t>Ejemplos:</t>
  </si>
  <si>
    <t>Empleados con mas de 50 Asesorías. Filtramos la Columna N° de Asesorías y utilizando el Criterio Mayor Que programamos el cuadro de dialogo de esta manera.</t>
  </si>
  <si>
    <t xml:space="preserve">Mostrar los 3 empleados con sueldo mas bajo. Filtramos la Columna Sueldo y utilizando el Criterio Diez Mejores programamos el cuadro de dialogo de esta manera. </t>
  </si>
  <si>
    <t>Filtrar una Base de Datos por 2 Criterios:</t>
  </si>
  <si>
    <t>Cuando se quieren aplicar 2 criterios dentro del Cuadro de Dialogo Autofiltro Personalizado se debe seleccionar el operador que una los dos criterios.</t>
  </si>
  <si>
    <t>Y:</t>
  </si>
  <si>
    <t>Establece que se deben cumplir los dos criterios al mismo tiempo para ser mostrado.</t>
  </si>
  <si>
    <t>O:</t>
  </si>
  <si>
    <t>Establece que se debe cumplir con alguno de los criterios para ser mostrado.</t>
  </si>
  <si>
    <t>Filtrar usando Comodines:</t>
  </si>
  <si>
    <t>Dentro del Cuadro de Dialogo Autofiltro Personalizado también podemos utilizar dos comodines para aplicar criterios.</t>
  </si>
  <si>
    <t>?</t>
  </si>
  <si>
    <t>Permite sustituir 1 carácter</t>
  </si>
  <si>
    <t>Permite sustituir una cadena infinita de caracteres.</t>
  </si>
  <si>
    <t>Empleados cuyo Nombre Empieza por Letra L y terminan en Letra S</t>
  </si>
  <si>
    <t>Empleados cuyo Apellido tiene 6 letras</t>
  </si>
  <si>
    <t>Filtrar por Color:</t>
  </si>
  <si>
    <t>Las celdas que contengan colores de relleno pueden ser filtradas por color, de tal forma que solo se puedan ver las celdas que tengan un color especifico.</t>
  </si>
  <si>
    <t>Ejemplos Prácticos:</t>
  </si>
  <si>
    <t>Aplique los ejemplos que diga el Docente en esta Base de Datos</t>
  </si>
  <si>
    <t>Delegación</t>
  </si>
  <si>
    <t>Nº de Asesorías</t>
  </si>
  <si>
    <t>Cristina</t>
  </si>
  <si>
    <t>Comercial</t>
  </si>
  <si>
    <t>Rico</t>
  </si>
  <si>
    <t>Administración</t>
  </si>
  <si>
    <t>Director</t>
  </si>
  <si>
    <t>Sur</t>
  </si>
  <si>
    <t>Luis</t>
  </si>
  <si>
    <t>Guerrero</t>
  </si>
  <si>
    <t>Márketing</t>
  </si>
  <si>
    <t>Jefe producto</t>
  </si>
  <si>
    <t>Centro</t>
  </si>
  <si>
    <t>Oscar</t>
  </si>
  <si>
    <t>Cortina</t>
  </si>
  <si>
    <t>Lourdes</t>
  </si>
  <si>
    <t>Merino</t>
  </si>
  <si>
    <t>Administrativo</t>
  </si>
  <si>
    <t>Sánchez</t>
  </si>
  <si>
    <t>José</t>
  </si>
  <si>
    <t>Bonaparte</t>
  </si>
  <si>
    <t>Eva</t>
  </si>
  <si>
    <t>Esteve</t>
  </si>
  <si>
    <t>Federico</t>
  </si>
  <si>
    <t>Merche</t>
  </si>
  <si>
    <t>Jordi</t>
  </si>
  <si>
    <t>Fontana</t>
  </si>
  <si>
    <t>Antón</t>
  </si>
  <si>
    <t>Sergio</t>
  </si>
  <si>
    <t>Galindo</t>
  </si>
  <si>
    <t>Elena</t>
  </si>
  <si>
    <t>Casado</t>
  </si>
  <si>
    <t>Nuria</t>
  </si>
  <si>
    <t>Pérez</t>
  </si>
  <si>
    <t>Martín</t>
  </si>
  <si>
    <t>Álvarez</t>
  </si>
  <si>
    <t>Andres</t>
  </si>
  <si>
    <t>Maria</t>
  </si>
  <si>
    <t>Naranjo</t>
  </si>
  <si>
    <t>La herramienta Filtro Avanzado permite resumir una base de datos utilizando criterios escritos.</t>
  </si>
  <si>
    <t>Pasos Previos</t>
  </si>
  <si>
    <t>Antes de utilizar la Herramienta de Filtro Avanzado es necesario crear una tabla de criterios. La tabla de criterios se puede crear copiando los títulos de la base de datos y debajo de ellos irán escritos los criterios que se desean aplicar con esta herramienta.</t>
  </si>
  <si>
    <t>La tabla que se muestra a la derecha es la tabla de criterios, en la cual para el ejemplo aplicara 2 filtros:
Personas en delegación Norte con sueldo mayor a $  1,000
Personas en delegación Sur con menos de 50 asesorías.</t>
  </si>
  <si>
    <t>&gt;1000</t>
  </si>
  <si>
    <t>&lt;50</t>
  </si>
  <si>
    <t>Existen diferentes tipos de criterios:</t>
  </si>
  <si>
    <t xml:space="preserve"> - Los sencillos en donde escribimos la Palabra o Número igual a como se encuentran escritos en la base de datos ej.: Norte</t>
  </si>
  <si>
    <t xml:space="preserve"> - Los comparativos en donde usamos operadores Lógicos para comparar ej.: &gt;30, &lt;500000, &lt;&gt;49</t>
  </si>
  <si>
    <t xml:space="preserve"> - Los criterios usando comodines: </t>
  </si>
  <si>
    <t>Aplicar un Filtro Avanzado:</t>
  </si>
  <si>
    <t>Después de terminar la tabla de criterios podremos aplicar el filtro avanzado de la siguiente manera.</t>
  </si>
  <si>
    <t>1. Pestaña Datos</t>
  </si>
  <si>
    <t>2. Herramienta Avanzadas</t>
  </si>
  <si>
    <t>3. Aparecerá el Cuadro de Dialogo Filtro Avanzado.</t>
  </si>
  <si>
    <t>4. Rango de la lista: debemos seleccionar la base de datos (incluyendo títulos).</t>
  </si>
  <si>
    <t>5. Rango de Criterios: seleccionamos la tabla de criterios (incluyendo títulos).</t>
  </si>
  <si>
    <t>6. Aceptar</t>
  </si>
  <si>
    <t>En la pestaña Datos, ubicamos el botón Borrar</t>
  </si>
  <si>
    <t>Copiar A:</t>
  </si>
  <si>
    <t>La herramienta Filtro Avanzado cuenta con la opción "Copiar a:" que permite copiar los resultados del filtro a otras celdas. Para utilizar esta opción debemos habilitar la opción "Copiar a otro lugar" ubicada en la parte superior del cuadro.</t>
  </si>
  <si>
    <t>g</t>
  </si>
  <si>
    <t>Ejemplos de tablas de criterios:</t>
  </si>
  <si>
    <t>Empleados con de Delegación Norte con mas de 30 asesorías</t>
  </si>
  <si>
    <t>Empleados con delegación Sur que contienen A en su Nombre</t>
  </si>
  <si>
    <t>Empleados con delegación Centro que ganen menos de $1.000 o los empleados de delegación Norte que contienen E en su apellido</t>
  </si>
  <si>
    <t>Filtrar Solo Registros Únicos:</t>
  </si>
  <si>
    <t>La herramienta Filtro Avanzado cuenta con una Opción llamada Solo Registros Únicos la cual permite Filtrar una columna mostrando solo valores únicos (oculta las otras filas cuando empiezan a repetir datos).</t>
  </si>
  <si>
    <t>La herramienta Validación de Datos permite crear restricciones en las celdas que permiten restringir la entrada de datos en ellas que no cumplan la restricción.</t>
  </si>
  <si>
    <t>Aplicar Validación de Datos</t>
  </si>
  <si>
    <t>Antes de utilizar la herramienta es necesario seleccionar las celdas en las cuales se va a aplicar la validación.</t>
  </si>
  <si>
    <t>2. Herramienta Validación de Datos</t>
  </si>
  <si>
    <t>3. Aparecerá el Cuadro de Dialogo Validación de Datos</t>
  </si>
  <si>
    <t>Este Cuadro de Dialogo cuenta con 3 pestañas (Configuración, Mensaje de Entrada, Mensaje de Error).</t>
  </si>
  <si>
    <r>
      <rPr>
        <b/>
        <sz val="11"/>
        <color theme="1"/>
        <rFont val="Calibri"/>
        <family val="2"/>
        <scheme val="minor"/>
      </rPr>
      <t xml:space="preserve">Configuración: </t>
    </r>
    <r>
      <rPr>
        <sz val="11"/>
        <color theme="1"/>
        <rFont val="Calibri"/>
        <family val="2"/>
        <scheme val="minor"/>
      </rPr>
      <t>Permite crear o editar la reglar de validación de las celdas.</t>
    </r>
  </si>
  <si>
    <r>
      <rPr>
        <b/>
        <sz val="11"/>
        <color theme="1"/>
        <rFont val="Calibri"/>
        <family val="2"/>
        <scheme val="minor"/>
      </rPr>
      <t>Mensaje de Entrada:</t>
    </r>
    <r>
      <rPr>
        <sz val="11"/>
        <color theme="1"/>
        <rFont val="Calibri"/>
        <family val="2"/>
        <scheme val="minor"/>
      </rPr>
      <t xml:space="preserve"> Crea mensajes en estilo de comentario con un texto personalizado</t>
    </r>
  </si>
  <si>
    <r>
      <rPr>
        <b/>
        <sz val="11"/>
        <color theme="1"/>
        <rFont val="Calibri"/>
        <family val="2"/>
        <scheme val="minor"/>
      </rPr>
      <t xml:space="preserve">Mensaje de Error: </t>
    </r>
    <r>
      <rPr>
        <sz val="11"/>
        <color theme="1"/>
        <rFont val="Calibri"/>
        <family val="2"/>
        <scheme val="minor"/>
      </rPr>
      <t>Permite programar un texto personalizado en el mensaje de dialogo que se muestra cuando ingresamos datos incorrectos.
También permite programar si la validación permitirá agregar algunos datos aun si no cumplen la regla de validación.</t>
    </r>
  </si>
  <si>
    <t>Tipos de Validación:</t>
  </si>
  <si>
    <r>
      <rPr>
        <b/>
        <sz val="11"/>
        <color theme="1"/>
        <rFont val="Calibri"/>
        <family val="2"/>
        <scheme val="minor"/>
      </rPr>
      <t xml:space="preserve">Número Entero: </t>
    </r>
    <r>
      <rPr>
        <sz val="11"/>
        <color theme="1"/>
        <rFont val="Calibri"/>
        <family val="2"/>
        <scheme val="minor"/>
      </rPr>
      <t>Permite agregar números Enteros únicamente.</t>
    </r>
  </si>
  <si>
    <r>
      <rPr>
        <b/>
        <sz val="11"/>
        <color theme="1"/>
        <rFont val="Calibri"/>
        <family val="2"/>
        <scheme val="minor"/>
      </rPr>
      <t>Decimal:</t>
    </r>
    <r>
      <rPr>
        <sz val="11"/>
        <color theme="1"/>
        <rFont val="Calibri"/>
        <family val="2"/>
        <scheme val="minor"/>
      </rPr>
      <t xml:space="preserve"> Permite agregar tanto números Enteros como números con decimales.</t>
    </r>
  </si>
  <si>
    <r>
      <rPr>
        <b/>
        <sz val="11"/>
        <color theme="1"/>
        <rFont val="Calibri"/>
        <family val="2"/>
        <scheme val="minor"/>
      </rPr>
      <t>Lista:</t>
    </r>
    <r>
      <rPr>
        <sz val="11"/>
        <color theme="1"/>
        <rFont val="Calibri"/>
        <family val="2"/>
        <scheme val="minor"/>
      </rPr>
      <t xml:space="preserve"> Permite agregar una lista desplegable en la celda y valida que solo se puedan digitar los valores que están escritos en la lista.</t>
    </r>
  </si>
  <si>
    <r>
      <rPr>
        <b/>
        <sz val="11"/>
        <color theme="1"/>
        <rFont val="Calibri"/>
        <family val="2"/>
        <scheme val="minor"/>
      </rPr>
      <t>Fecha:</t>
    </r>
    <r>
      <rPr>
        <sz val="11"/>
        <color theme="1"/>
        <rFont val="Calibri"/>
        <family val="2"/>
        <scheme val="minor"/>
      </rPr>
      <t xml:space="preserve"> Permite validar el ingreso de una fecha en las celdas.</t>
    </r>
  </si>
  <si>
    <r>
      <rPr>
        <b/>
        <sz val="11"/>
        <color theme="1"/>
        <rFont val="Calibri"/>
        <family val="2"/>
        <scheme val="minor"/>
      </rPr>
      <t>Hora:</t>
    </r>
    <r>
      <rPr>
        <sz val="11"/>
        <color theme="1"/>
        <rFont val="Calibri"/>
        <family val="2"/>
        <scheme val="minor"/>
      </rPr>
      <t xml:space="preserve"> Permite validar el ingreso de una Hora en las celdas.</t>
    </r>
  </si>
  <si>
    <r>
      <rPr>
        <b/>
        <sz val="11"/>
        <color theme="1"/>
        <rFont val="Calibri"/>
        <family val="2"/>
        <scheme val="minor"/>
      </rPr>
      <t xml:space="preserve">Longitud de Texto: </t>
    </r>
    <r>
      <rPr>
        <sz val="11"/>
        <color theme="1"/>
        <rFont val="Calibri"/>
        <family val="2"/>
        <scheme val="minor"/>
      </rPr>
      <t>Permite el ingreso de cualquier carácter con un limite de caracteres permitidos.</t>
    </r>
  </si>
  <si>
    <t>Personalizada: Permite crear una validación basándose en una prueba lógica.</t>
  </si>
  <si>
    <t>Borrar Validación en Celdas:</t>
  </si>
  <si>
    <t>Seleccionamos previamente las celdas en las que se va a eliminar la regla de validación.</t>
  </si>
  <si>
    <r>
      <t xml:space="preserve">3. Ubicamos el Botón </t>
    </r>
    <r>
      <rPr>
        <b/>
        <sz val="11"/>
        <color theme="1"/>
        <rFont val="Calibri"/>
        <family val="2"/>
        <scheme val="minor"/>
      </rPr>
      <t>Borrar Todos.</t>
    </r>
  </si>
  <si>
    <t>Validación Longitud de texto:</t>
  </si>
  <si>
    <t>Esta validación permite limitar el número de caracteres permitidos en las celdas.</t>
  </si>
  <si>
    <t>En este ejemplo programaremos Validación de Longitud de texto que permita entre 3 y 10 caracteres</t>
  </si>
  <si>
    <t>Las Celdas rellenas de azul ya tienen programada la validación compruebe escribiendo varios nombres y compruebe si es permitido agregar nombres de mas de 10 letras.</t>
  </si>
  <si>
    <t>Validación Número Entero:</t>
  </si>
  <si>
    <t>Esta validación permite digitar únicamente valores numéricos enteros.</t>
  </si>
  <si>
    <t>En este ejemplo programaremos Validación de Número Entero que permita digitar números enteros mayores o iguales a 18.</t>
  </si>
  <si>
    <t>Las Celdas rellenas de color verde tienen programada la validación compruebe su funcionamiento llenando las edades y compruebe si es permitido agregar menores de edad.</t>
  </si>
  <si>
    <t>Validación de Lista:</t>
  </si>
  <si>
    <t>Esta validación permite crear una Lista desplegable en las celdas limitando la entrada de la Celda a los valores que contiene la lista desplegable.</t>
  </si>
  <si>
    <t>En este ejemplo programaremos Validación de Lista que permita digitar únicamente los cargos establecidos en el rango seleccionado dentro del origen.</t>
  </si>
  <si>
    <t>Las Celdas rellenas de color rojo tienen programada la validación agregue los cargos desde la lista desplegable y compruebe si se puede agregar un cargo diferente.</t>
  </si>
  <si>
    <t>Asesor</t>
  </si>
  <si>
    <t>Listas Desplegables Dependientes:</t>
  </si>
  <si>
    <t>La validación de lista puede ir condicionada a otra lista desplegable, a esto se le denomina lista desplegable dependiente.</t>
  </si>
  <si>
    <t>En el siguiente ejemplo tenemos una lista de departamentos, en la cual según se escoja un departamento la lista desplegable en ciudad mostrar ciudades de ese departamento.</t>
  </si>
  <si>
    <t>Departamento:</t>
  </si>
  <si>
    <t>Cundinamarca</t>
  </si>
  <si>
    <t>Departamentos</t>
  </si>
  <si>
    <t>Boyaca</t>
  </si>
  <si>
    <t>Tolima</t>
  </si>
  <si>
    <t>Antioquia</t>
  </si>
  <si>
    <t>Tunja</t>
  </si>
  <si>
    <t>Ibagué</t>
  </si>
  <si>
    <t>Ciudad:</t>
  </si>
  <si>
    <t>Soacha</t>
  </si>
  <si>
    <t>Paipa</t>
  </si>
  <si>
    <t>Melgar</t>
  </si>
  <si>
    <t>Itagüí</t>
  </si>
  <si>
    <t>Chía</t>
  </si>
  <si>
    <t>Sogamoso</t>
  </si>
  <si>
    <t>Fresno</t>
  </si>
  <si>
    <t>Turbo</t>
  </si>
  <si>
    <t>Fusagasugá</t>
  </si>
  <si>
    <t>Raquira</t>
  </si>
  <si>
    <t>Guamo</t>
  </si>
  <si>
    <t>Rio Negro</t>
  </si>
  <si>
    <t>Girardot</t>
  </si>
  <si>
    <t>Soata</t>
  </si>
  <si>
    <t>Saldaña</t>
  </si>
  <si>
    <t>Bello</t>
  </si>
  <si>
    <t>Villeta</t>
  </si>
  <si>
    <t>Purificación</t>
  </si>
  <si>
    <t>Ubaté</t>
  </si>
  <si>
    <t>Pasos para crear una Lista Desplegable Dependiente con Validación de Datos.</t>
  </si>
  <si>
    <t>1. Crear la lista de Departamentos y Ciudades</t>
  </si>
  <si>
    <r>
      <t xml:space="preserve">2. </t>
    </r>
    <r>
      <rPr>
        <b/>
        <sz val="11"/>
        <color theme="1"/>
        <rFont val="Calibri"/>
        <family val="2"/>
        <scheme val="minor"/>
      </rPr>
      <t>Asignar Nombre</t>
    </r>
    <r>
      <rPr>
        <sz val="11"/>
        <color theme="1"/>
        <rFont val="Calibri"/>
        <family val="2"/>
        <scheme val="minor"/>
      </rPr>
      <t xml:space="preserve"> Propio a la lista de ciudades por departamento (El nombre de estas listas debe ser el nombre del departamento).</t>
    </r>
  </si>
  <si>
    <t>3. Crear Validación de Lista en la celda donde se mostraran los Departamentos cuyo origen será la lista de departamentos.</t>
  </si>
  <si>
    <r>
      <t xml:space="preserve">4. Asignar Nombre Propio a esta celda (En este ejemplo la hemos llamado </t>
    </r>
    <r>
      <rPr>
        <b/>
        <sz val="11"/>
        <color theme="1"/>
        <rFont val="Calibri"/>
        <family val="2"/>
        <scheme val="minor"/>
      </rPr>
      <t>Departamento</t>
    </r>
    <r>
      <rPr>
        <sz val="11"/>
        <color theme="1"/>
        <rFont val="Calibri"/>
        <family val="2"/>
        <scheme val="minor"/>
      </rPr>
      <t>).</t>
    </r>
  </si>
  <si>
    <t xml:space="preserve">5. En la Celda donde queremos mostrar las ciudades crearemos la validación de lista y en el origen ingresaremos la Siguiente Fórmula: </t>
  </si>
  <si>
    <t>Nota: Dentro de la función Indirecto escribiremos el Nombre propio asignado a la celda de la lista desplegable de la cual dependerá nuestra lista de ciudades.</t>
  </si>
  <si>
    <t>Validación de Datos Personalizada:</t>
  </si>
  <si>
    <t>La validación de datos personalizada permite crear validación de datos en las celdas basadas en pruebas lógicas o fórmulas.</t>
  </si>
  <si>
    <t>En este ejemplo programaremos Validación de Datos Personalizada programando como comisión que el empleado tenga cargo Asesor para poder digitar su Comisión. Para crear esta condición siempre formularemos condicionando la primera celda de la columna que lleva la condición en este caso la primer celda del cargo en la tabla.</t>
  </si>
  <si>
    <t>Las Celdas rellenas de color amarillo tienen programada la validación agregue comisiones en los empleados cuyo cargo sea asesor y compruebe si es posible agregar comisiones en los demás empleados.</t>
  </si>
  <si>
    <t>Luna</t>
  </si>
  <si>
    <t>Martin</t>
  </si>
  <si>
    <t>Gonzalo</t>
  </si>
  <si>
    <t>Rubí</t>
  </si>
  <si>
    <t>Marín</t>
  </si>
  <si>
    <t>Mensajes de Entrada:</t>
  </si>
  <si>
    <t>Los mensajes de entrada son utilizados para crear mensajes de ayuda en las celdas validadas.</t>
  </si>
  <si>
    <t>Mensajes de Error:</t>
  </si>
  <si>
    <t>Los mensajes de Error permiten personalizar el texto contenido dentro del Mensaje mostrado al digitar un valor invalido.</t>
  </si>
  <si>
    <t>Programada esta validación al digitar un valor que no cumpla la regla de validación mostrara este cuadro.</t>
  </si>
  <si>
    <r>
      <rPr>
        <b/>
        <sz val="11"/>
        <color theme="1"/>
        <rFont val="Calibri"/>
        <family val="2"/>
        <scheme val="minor"/>
      </rPr>
      <t xml:space="preserve">Botón Estilo: </t>
    </r>
    <r>
      <rPr>
        <sz val="11"/>
        <color theme="1"/>
        <rFont val="Calibri"/>
        <family val="2"/>
        <scheme val="minor"/>
      </rPr>
      <t>Este botón permite programar el icono que acompañara el texto de error y determinara los botones que se mostraran dentro de el. Dependiendo el estilo escogido pueda que la validación se cumpla siempre o que se puedan agregar excepciones permitiendo ingresar datos a un si no cumplen la regla de validación.</t>
    </r>
  </si>
  <si>
    <r>
      <t xml:space="preserve">Estilo </t>
    </r>
    <r>
      <rPr>
        <b/>
        <sz val="11"/>
        <color theme="1"/>
        <rFont val="Calibri"/>
        <family val="2"/>
        <scheme val="minor"/>
      </rPr>
      <t>Detener</t>
    </r>
    <r>
      <rPr>
        <sz val="11"/>
        <color theme="1"/>
        <rFont val="Calibri"/>
        <family val="2"/>
        <scheme val="minor"/>
      </rPr>
      <t>: Programa los botones Reintentar, Cancelar, Ayuda este estilo hace que la validación se cumpla en todos los casos.</t>
    </r>
  </si>
  <si>
    <r>
      <t xml:space="preserve">Estilo </t>
    </r>
    <r>
      <rPr>
        <b/>
        <sz val="11"/>
        <color theme="1"/>
        <rFont val="Calibri"/>
        <family val="2"/>
        <scheme val="minor"/>
      </rPr>
      <t>Advertencia</t>
    </r>
    <r>
      <rPr>
        <sz val="11"/>
        <color theme="1"/>
        <rFont val="Calibri"/>
        <family val="2"/>
        <scheme val="minor"/>
      </rPr>
      <t>: Programa los botones Si, No, Cancelar, Ayuda este estilo permite ingresar datos que no cumplan la regla de validación escogiendo el Botón Si</t>
    </r>
  </si>
  <si>
    <r>
      <t xml:space="preserve">Estilo </t>
    </r>
    <r>
      <rPr>
        <b/>
        <sz val="11"/>
        <color theme="1"/>
        <rFont val="Calibri"/>
        <family val="2"/>
        <scheme val="minor"/>
      </rPr>
      <t>Información</t>
    </r>
    <r>
      <rPr>
        <sz val="11"/>
        <color theme="1"/>
        <rFont val="Calibri"/>
        <family val="2"/>
        <scheme val="minor"/>
      </rPr>
      <t>: Programa los botones Aceptar, Cancelar, Ayuda este estilo permite ingresar datos que no cumplan la regla de validación escogiendo el Botón Aceptar</t>
    </r>
  </si>
  <si>
    <t>Rodear con un Circulo Datos no Validos:</t>
  </si>
  <si>
    <t>Si en el mensaje de error escogemos estilo Advertencia o Información es posible ingresar datos no validos aun con la validación de datos programada. Si queremos observar los datos inválidos que se han ingresado en las celdas que contienen validación ubicamos el Botón Validación de Datos y en la flecha que encontramos al lado ubicamos la opción Rodear con un Circulo Datos no validos.</t>
  </si>
  <si>
    <t>Como resultado los valores que no sean validos serán rodeados con un circulo, por ejemplo hemos aplicado una validación de datos de Longitud de Texto permitiendo máximo texto de 7 letras los 3 nombres no validos han sido rodeados por un circulo.</t>
  </si>
  <si>
    <t>La herramienta Proteger Hoja permite proteger el contenido de la hoja y evitar que se hagan cambios no deseados limitando la capacidad de modificación.</t>
  </si>
  <si>
    <t>¿Cómo Proteger una Hoja?</t>
  </si>
  <si>
    <t>1. Pestaña Revisar</t>
  </si>
  <si>
    <t>2. Herramienta Proteger Hoja</t>
  </si>
  <si>
    <t>Aparecerá el siguiente Cuadro de dialogo:</t>
  </si>
  <si>
    <t>3. De forma opcional podremos aplicar una contraseña para desproteger la hoja y activar o desactivar los permisos que tendrán los usuarios para realizar en la hoja de cálculo.</t>
  </si>
  <si>
    <t>4. Aceptar (Si has puesto contraseña te pedir confirmarla una vez mas).</t>
  </si>
  <si>
    <t>Después de protegida la hoja podremos probar la herramienta intentando hacer un cambio en los datos o tratando de eliminar algún elemento.</t>
  </si>
  <si>
    <t>Desproteger la Hoja:</t>
  </si>
  <si>
    <t>1. Pestañar Revisar</t>
  </si>
  <si>
    <t>2. Herramienta Desproteger Hoja</t>
  </si>
  <si>
    <t>Si tenia contraseña la herramienta nos va a pedir esta información para poder desprotegerla (en caso de no conocer la contraseña no se podrá desproteger la hoja).</t>
  </si>
  <si>
    <t>Permisos:</t>
  </si>
  <si>
    <t xml:space="preserve">Los permisos permiten que los usuarios aun sin desproteger la hoja puedan utilizar algunas herramientas de Excel. </t>
  </si>
  <si>
    <t>Debemos escoger cuidadosamente los permisos que otorgaremos a nuestros usuarios ya que algunos permisos podrían causar daños a los datos protegidos como por ejemplo el permiso para Eliminar Columnas o Filas.</t>
  </si>
  <si>
    <t>Celdas Sin Proteger:</t>
  </si>
  <si>
    <t>Podemos excluir una celda (o un rango) para que aun protegida la hoja podamos modificar su contenido.</t>
  </si>
  <si>
    <t>Pasos para definir que celdas no quedaran protegidas:</t>
  </si>
  <si>
    <t>1. Seleccionar las celdas que no queremos proteger</t>
  </si>
  <si>
    <t>2. Clic Derecho - Formato de Celdas (o Ctrl + 1)</t>
  </si>
  <si>
    <t>3. Pestaña Proteger</t>
  </si>
  <si>
    <t>4. Desmarcamos la casilla Bloqueada - Aceptar</t>
  </si>
  <si>
    <t>5. Ficha Revisar - Proteger Hoja.</t>
  </si>
  <si>
    <t>Proteger una parte de la hoja:</t>
  </si>
  <si>
    <t>La herramienta Proteger hoja permite proteger una parte de la hoja definida por nosotros siguiendo estos pasos:</t>
  </si>
  <si>
    <t>1. Clic en el cuadro ubicado en la esquina izquierda superior de la hoja.</t>
  </si>
  <si>
    <t>5. Seleccionamos las celdas que queremos proteger</t>
  </si>
  <si>
    <t>6. Clic Derecho - Formato de Celdas (o Ctrl + 1)</t>
  </si>
  <si>
    <t>7. Pestaña Proteger</t>
  </si>
  <si>
    <t>8. Marcamos la casilla Bloqueada - Aceptar</t>
  </si>
  <si>
    <t>9. Ficha Revisar - Proteger Hoja.</t>
  </si>
  <si>
    <t>Aplique los ejemplos mencionados por el docente en clase</t>
  </si>
  <si>
    <t>La herramienta Proteger Libro permite proteger la estructura del libro, impidiendo que otros usuarios puedan agregar, eliminar o mover hojas.</t>
  </si>
  <si>
    <t>¿Cómo Proteger un Libro?</t>
  </si>
  <si>
    <t>2. Herramienta Proteger Libro</t>
  </si>
  <si>
    <t>3. De forma opcional podremos aplicar una contraseña para desproteger el libro.</t>
  </si>
  <si>
    <t>Después de protegido el libro veremos que al dar clic secundario sobre las etiquetas de la hoja casi todas sus opciones se han deshabilitado.</t>
  </si>
  <si>
    <t>Desproteger el Libro:</t>
  </si>
  <si>
    <t>Si tenia contraseña la herramienta nos va a pedir esta información para poder desprotegerla (en caso de no conocer la contraseña no se podrá desproteger el libro).</t>
  </si>
  <si>
    <t>La herramienta Formato Condicional permite realizar un análisis de datos aplicando un formato especial en aquellos valores que cumplan un criterio.</t>
  </si>
  <si>
    <t>Aplicar Formato Condicional</t>
  </si>
  <si>
    <t>Para aplicar Formato condicional debemos seguir los siguientes pasos:</t>
  </si>
  <si>
    <t>1. Seleccionar las celdas sobre las cuales va a aplicar la regla de formato condicional.</t>
  </si>
  <si>
    <t>2. Pestaña Inicio</t>
  </si>
  <si>
    <t>3. Herramienta Formato Condicional.</t>
  </si>
  <si>
    <t>4. Escogemos el tipo de  Regla que mas se ajuste a los datos. (Por ejemplo Mayor que)</t>
  </si>
  <si>
    <t>5. Escribimos el Valor en el cuadro de la izquierda y en el cuadro de la derecha escogemos el formato a aplicar en las celdas que cumplan con el criterio y aceptamos.</t>
  </si>
  <si>
    <t>Resaltar Reglas de Celdas:</t>
  </si>
  <si>
    <t>La primer opción que encontramos dentro de la Herramienta Formato Condicional es Resaltar reglas de celdas la cual contiene la lista de criterios mas populares de Excel.</t>
  </si>
  <si>
    <t>Los criterios que encontraremos en esta opción son:</t>
  </si>
  <si>
    <r>
      <rPr>
        <b/>
        <sz val="11"/>
        <color theme="1"/>
        <rFont val="Calibri"/>
        <family val="2"/>
        <scheme val="minor"/>
      </rPr>
      <t>Es mayor que:</t>
    </r>
    <r>
      <rPr>
        <sz val="11"/>
        <color theme="1"/>
        <rFont val="Calibri"/>
        <family val="2"/>
        <scheme val="minor"/>
      </rPr>
      <t xml:space="preserve"> permite aplicar formato condicional en las celdas que sean superiores al valor escrito en este criterio.</t>
    </r>
  </si>
  <si>
    <r>
      <rPr>
        <b/>
        <sz val="11"/>
        <color theme="1"/>
        <rFont val="Calibri"/>
        <family val="2"/>
        <scheme val="minor"/>
      </rPr>
      <t xml:space="preserve">ES menor que: </t>
    </r>
    <r>
      <rPr>
        <sz val="11"/>
        <color theme="1"/>
        <rFont val="Calibri"/>
        <family val="2"/>
        <scheme val="minor"/>
      </rPr>
      <t>permite aplicar formato condicional en las celdas que sus valores sean inferiores al valor escrito en este criterio.</t>
    </r>
  </si>
  <si>
    <r>
      <rPr>
        <b/>
        <sz val="11"/>
        <color theme="1"/>
        <rFont val="Calibri"/>
        <family val="2"/>
        <scheme val="minor"/>
      </rPr>
      <t>Entre:</t>
    </r>
    <r>
      <rPr>
        <sz val="11"/>
        <color theme="1"/>
        <rFont val="Calibri"/>
        <family val="2"/>
        <scheme val="minor"/>
      </rPr>
      <t xml:space="preserve"> permite aplicar formato condicional en las celdas que sus valores se encuentre dentro de los valores escritos en este criterio.</t>
    </r>
  </si>
  <si>
    <r>
      <rPr>
        <b/>
        <sz val="11"/>
        <color theme="1"/>
        <rFont val="Calibri"/>
        <family val="2"/>
        <scheme val="minor"/>
      </rPr>
      <t xml:space="preserve">Es igual a: </t>
    </r>
    <r>
      <rPr>
        <sz val="11"/>
        <color theme="1"/>
        <rFont val="Calibri"/>
        <family val="2"/>
        <scheme val="minor"/>
      </rPr>
      <t>permite aplicar formato condicional en las celdas cuyos valores sean iguales al valor escrito en este criterio.</t>
    </r>
  </si>
  <si>
    <r>
      <rPr>
        <b/>
        <sz val="11"/>
        <color theme="1"/>
        <rFont val="Calibri"/>
        <family val="2"/>
        <scheme val="minor"/>
      </rPr>
      <t xml:space="preserve">Texto que contiene: </t>
    </r>
    <r>
      <rPr>
        <sz val="11"/>
        <color theme="1"/>
        <rFont val="Calibri"/>
        <family val="2"/>
        <scheme val="minor"/>
      </rPr>
      <t>permite aplicar formato condicional en las celdas cuyos valores contengan las letras o números escritos en este criterio.</t>
    </r>
  </si>
  <si>
    <r>
      <rPr>
        <b/>
        <sz val="11"/>
        <color theme="1"/>
        <rFont val="Calibri"/>
        <family val="2"/>
        <scheme val="minor"/>
      </rPr>
      <t xml:space="preserve">Una fecha: </t>
    </r>
    <r>
      <rPr>
        <sz val="11"/>
        <color theme="1"/>
        <rFont val="Calibri"/>
        <family val="2"/>
        <scheme val="minor"/>
      </rPr>
      <t>permite aplicar formato condicional en las celdas cuyas fechas cumplan el criterio especificado en este criterio.</t>
    </r>
  </si>
  <si>
    <r>
      <rPr>
        <b/>
        <sz val="11"/>
        <color theme="1"/>
        <rFont val="Calibri"/>
        <family val="2"/>
        <scheme val="minor"/>
      </rPr>
      <t xml:space="preserve">Duplicar Valores: </t>
    </r>
    <r>
      <rPr>
        <sz val="11"/>
        <color theme="1"/>
        <rFont val="Calibri"/>
        <family val="2"/>
        <scheme val="minor"/>
      </rPr>
      <t>permite aplicar formato condicional en las celdas repetidas o no repetidas según el criterio especificado en este criterio.</t>
    </r>
  </si>
  <si>
    <t>Reglas Superiores e Inferiores:</t>
  </si>
  <si>
    <t>La opción Reglas Superiores e Inferiores contiene criterios que permiten aplicar Formato Condicional en los valores mas altos o bajos o que se encuentre por encima o por debajo del promedio general.</t>
  </si>
  <si>
    <r>
      <rPr>
        <b/>
        <sz val="11"/>
        <color theme="1"/>
        <rFont val="Calibri"/>
        <family val="2"/>
        <scheme val="minor"/>
      </rPr>
      <t>10 Superiores:</t>
    </r>
    <r>
      <rPr>
        <sz val="11"/>
        <color theme="1"/>
        <rFont val="Calibri"/>
        <family val="2"/>
        <scheme val="minor"/>
      </rPr>
      <t xml:space="preserve"> permite aplicar formato condicional en el numero de valores mas altos.</t>
    </r>
  </si>
  <si>
    <r>
      <rPr>
        <b/>
        <sz val="11"/>
        <color theme="1"/>
        <rFont val="Calibri"/>
        <family val="2"/>
        <scheme val="minor"/>
      </rPr>
      <t xml:space="preserve">10% de valores Superiores: </t>
    </r>
    <r>
      <rPr>
        <sz val="11"/>
        <color theme="1"/>
        <rFont val="Calibri"/>
        <family val="2"/>
        <scheme val="minor"/>
      </rPr>
      <t>permite aplicar formato condicional en los valores mas altos según el porcentaje indicado.</t>
    </r>
  </si>
  <si>
    <r>
      <rPr>
        <b/>
        <sz val="11"/>
        <color theme="1"/>
        <rFont val="Calibri"/>
        <family val="2"/>
        <scheme val="minor"/>
      </rPr>
      <t xml:space="preserve">10 Inferiores: </t>
    </r>
    <r>
      <rPr>
        <sz val="11"/>
        <color theme="1"/>
        <rFont val="Calibri"/>
        <family val="2"/>
        <scheme val="minor"/>
      </rPr>
      <t>permite aplicar formato condicional en el numero de valores mas bajos.</t>
    </r>
  </si>
  <si>
    <r>
      <rPr>
        <b/>
        <sz val="11"/>
        <color theme="1"/>
        <rFont val="Calibri"/>
        <family val="2"/>
        <scheme val="minor"/>
      </rPr>
      <t>10% de Valores Inferiores:</t>
    </r>
    <r>
      <rPr>
        <sz val="11"/>
        <color theme="1"/>
        <rFont val="Calibri"/>
        <family val="2"/>
        <scheme val="minor"/>
      </rPr>
      <t xml:space="preserve"> permite aplicar formato condicional en los valores mas bajos según el porcentaje indicado.</t>
    </r>
  </si>
  <si>
    <r>
      <rPr>
        <b/>
        <sz val="11"/>
        <color theme="1"/>
        <rFont val="Calibri"/>
        <family val="2"/>
        <scheme val="minor"/>
      </rPr>
      <t>Por Encima del Promedio:</t>
    </r>
    <r>
      <rPr>
        <sz val="11"/>
        <color theme="1"/>
        <rFont val="Calibri"/>
        <family val="2"/>
        <scheme val="minor"/>
      </rPr>
      <t xml:space="preserve"> permite aplicar formato condicional en los valores que sean mas altos que el promedio general de los valores.</t>
    </r>
  </si>
  <si>
    <r>
      <rPr>
        <b/>
        <sz val="11"/>
        <color theme="1"/>
        <rFont val="Calibri"/>
        <family val="2"/>
        <scheme val="minor"/>
      </rPr>
      <t>Por Debajo del Promedio:</t>
    </r>
    <r>
      <rPr>
        <sz val="11"/>
        <color theme="1"/>
        <rFont val="Calibri"/>
        <family val="2"/>
        <scheme val="minor"/>
      </rPr>
      <t xml:space="preserve"> permite aplicar formato condicional en los valores que sean mas bajos que el promedio general de los valores.</t>
    </r>
  </si>
  <si>
    <t>Barras de Datos:</t>
  </si>
  <si>
    <t>Las Barras de datos crean una línea de progreso en las celdas mostrando cada vez mas larga la barra si el valor del numero es mas alto. El valor mas alto tendrá la barra completa y sobre ese valor se basaran los demás valores de la tabla.</t>
  </si>
  <si>
    <t>Escalas de Color:</t>
  </si>
  <si>
    <t>Escalas de color aplica formato condicional en forma degradada sobre un rango de celdas, determinando 2 colores como primarios (el valor mas alto y el mas bajo de la lista).</t>
  </si>
  <si>
    <t>Conjuntos de Iconos:</t>
  </si>
  <si>
    <t>Conjuntos de Iconos permite aplicar formato condicional en un rango de celdas asignando un icono que represente los valores.</t>
  </si>
  <si>
    <t>Nota Final</t>
  </si>
  <si>
    <t>Borrar Reglas de Formato Condicional:</t>
  </si>
  <si>
    <t>Para borrar las reglas de Formato Condicional debemos seguir los siguientes pasos:</t>
  </si>
  <si>
    <t>1. Seleccionar el rango de celdas del cual se quieren borrar las reglas (en caso de querer borrar las reglas de toda la hoja este paso no seria necesario.</t>
  </si>
  <si>
    <t>2. Pestaña Inicio.</t>
  </si>
  <si>
    <t>3. Herramienta Formato Condicional</t>
  </si>
  <si>
    <t>4. Opción Borrar Reglas.</t>
  </si>
  <si>
    <t>5. Escoger la opción que se requiera.</t>
  </si>
  <si>
    <r>
      <rPr>
        <b/>
        <sz val="11"/>
        <color theme="1"/>
        <rFont val="Calibri"/>
        <family val="2"/>
        <scheme val="minor"/>
      </rPr>
      <t xml:space="preserve">Borrar reglas de las celdas seleccionadas: </t>
    </r>
    <r>
      <rPr>
        <sz val="11"/>
        <color theme="1"/>
        <rFont val="Calibri"/>
        <family val="2"/>
        <scheme val="minor"/>
      </rPr>
      <t>Borra las reglas de formato condicional únicamente en el rango de celdas seleccionado.</t>
    </r>
  </si>
  <si>
    <r>
      <rPr>
        <b/>
        <sz val="11"/>
        <color theme="1"/>
        <rFont val="Calibri"/>
        <family val="2"/>
        <scheme val="minor"/>
      </rPr>
      <t>Borrar reglas de toda la hoja:</t>
    </r>
    <r>
      <rPr>
        <sz val="11"/>
        <color theme="1"/>
        <rFont val="Calibri"/>
        <family val="2"/>
        <scheme val="minor"/>
      </rPr>
      <t xml:space="preserve"> Borra las reglas de formato condicional en toda la hoja de calculo.</t>
    </r>
  </si>
  <si>
    <t>Administrar Reglas:</t>
  </si>
  <si>
    <t>El Administrador de Reglas permite crear, modificar o eliminar reglas de Formato Condicional, entre otras opciones permite también detener la ejecución de mas reglas si una sola regla se cumple.</t>
  </si>
  <si>
    <t>Para ingresar al Administrador de Reglas debemos seguir los siguientes pasos:</t>
  </si>
  <si>
    <t>1. Debemos ubicarnos en alguna celda que tenga aplicada la regla de formato condicional</t>
  </si>
  <si>
    <t>4. Opción Administrador de Reglas</t>
  </si>
  <si>
    <t>5. Seleccionamos la regla que queremos editar o eliminar.</t>
  </si>
  <si>
    <t>Editar Reglas:</t>
  </si>
  <si>
    <t>Si queremos modificar el criterio o el formato que esta aplicando una regla de Formato condicional debemos seguir los siguientes pasos:</t>
  </si>
  <si>
    <t>5. Seleccionamos la regla que queremos editar.</t>
  </si>
  <si>
    <t>6. Clic en el botón Editar Regla.</t>
  </si>
  <si>
    <t>7. Se abrirá el cuadro donde podremos hacer los cambios correspondientes</t>
  </si>
  <si>
    <t>Formato Condicional usando Fórmulas:</t>
  </si>
  <si>
    <t>Es posible crear formatos construyendo los criterios por medio de formulas, esto permite crear formatos condicionales con criterios mas amplios e incluso aplicar formatos condicionales en celdas que cumplan criterios en otras celdas de la hoja.</t>
  </si>
  <si>
    <t>Ejemplo: Aplicar Relleno Azul en los nombres de las personas que tienen edades mayores a 50 años.</t>
  </si>
  <si>
    <t>Pasos para construir este ejemplo:</t>
  </si>
  <si>
    <t>1. Seleccionar el rango de celdas de los nombres (se deben seleccionar las celdas que van a llevar el formato).</t>
  </si>
  <si>
    <t>4. Opción Nueva Regla (Se mostrara el siguiente cuadro):</t>
  </si>
  <si>
    <t>5. Opción: Utilice una Fórmula que determine las celdas para aplicar formato.</t>
  </si>
  <si>
    <t>6. Ubicar el cuadro inferior Titulado: Dar Formato a los valores donde esta Fórmula sea verdadera:</t>
  </si>
  <si>
    <t>7. Escribir la Fórmula que se utilizara como criterio en el formato condicional.</t>
  </si>
  <si>
    <t>Abrimos formula usando el signo igual (=) y tomamos como referencia de celda el primer dato de la columna que se va a condicionar y luego formamos una prueba lógica usando los operadores lógicos de Excel que le permiten al programa entender que estamos condicionando.</t>
  </si>
  <si>
    <t>8. Elegir el formato que queremos aplicar.</t>
  </si>
  <si>
    <t>Ejercicios Prácticos:</t>
  </si>
  <si>
    <t>Márquetin</t>
  </si>
  <si>
    <t>La herramienta Ordenar permite ordenar una lista o base de datos por una o mas columnas.</t>
  </si>
  <si>
    <t>Utilizar la herramienta Ordenar</t>
  </si>
  <si>
    <t>1. Ubicarnos en una celda dentro de la base de datos</t>
  </si>
  <si>
    <t>3.. Herramienta Ordenar</t>
  </si>
  <si>
    <r>
      <rPr>
        <b/>
        <sz val="11"/>
        <color theme="1"/>
        <rFont val="Calibri"/>
        <family val="2"/>
        <scheme val="minor"/>
      </rPr>
      <t>Ordenar Por:</t>
    </r>
    <r>
      <rPr>
        <sz val="11"/>
        <color theme="1"/>
        <rFont val="Calibri"/>
        <family val="2"/>
        <scheme val="minor"/>
      </rPr>
      <t xml:space="preserve"> Permite escoger la columna por la cual ordenaremos la base de datos.</t>
    </r>
  </si>
  <si>
    <r>
      <rPr>
        <b/>
        <sz val="11"/>
        <color theme="1"/>
        <rFont val="Calibri"/>
        <family val="2"/>
        <scheme val="minor"/>
      </rPr>
      <t xml:space="preserve">Ordenar Según: </t>
    </r>
    <r>
      <rPr>
        <sz val="11"/>
        <color theme="1"/>
        <rFont val="Calibri"/>
        <family val="2"/>
        <scheme val="minor"/>
      </rPr>
      <t>Establece si vamos a ordenar la columna según sus valores (datos escritos), colores o icono de celda.</t>
    </r>
  </si>
  <si>
    <r>
      <rPr>
        <b/>
        <sz val="11"/>
        <color theme="1"/>
        <rFont val="Calibri"/>
        <family val="2"/>
        <scheme val="minor"/>
      </rPr>
      <t>Criterio de Ordenación:</t>
    </r>
    <r>
      <rPr>
        <sz val="11"/>
        <color theme="1"/>
        <rFont val="Calibri"/>
        <family val="2"/>
        <scheme val="minor"/>
      </rPr>
      <t xml:space="preserve"> Permite escoger la forma en que se ordenaran los datos Ej.: Ascendentemente (A  Z) o Descendentemente (Z a A), también podemos crear listas personalizadas para ordenar los valores.</t>
    </r>
  </si>
  <si>
    <t>Ordenar por Valores:</t>
  </si>
  <si>
    <t>La forma mas utilizada de ordenar una base de datos es a través de sus valores (datos digitados), y posteriormente escogiendo si el orden será Ascendentemente o Descendentemente.</t>
  </si>
  <si>
    <t>Listas Personalizadas:</t>
  </si>
  <si>
    <t>Las listas personalizadas permiten crear sistemas especiales de ordenamiento para algunas palabras.</t>
  </si>
  <si>
    <t>Para crear listas personalizadas o usar una lista personalizada debemos ubicarnos en el botón de Criterio de Ordenación y elegir Lista personalizada…</t>
  </si>
  <si>
    <t>Si se quiere crear una Lista Personalizada Nueva se debe:</t>
  </si>
  <si>
    <t>1. Escoger Nueva Lista</t>
  </si>
  <si>
    <t>2. Ingresar cada palabra del listado personalizado en el cuadro entradas de lista</t>
  </si>
  <si>
    <t>3. Botón Agregar y Luego Botón Aceptar</t>
  </si>
  <si>
    <t>Debemos tener presente que el orden en que fueron escritas las palabras dentro del cuadro Entradas de Lista determinara el orden de la base de datos.</t>
  </si>
  <si>
    <t>Ordenar por Colores:</t>
  </si>
  <si>
    <t>También podemos ordenar por colores (de celda o de fuente) indicando que color poner en la parte superior o inferior de una base de datos.</t>
  </si>
  <si>
    <t>Agregar Niveles:</t>
  </si>
  <si>
    <t>El botón agregar nivel permite agregar una nueva línea a programar para poder ordenar la base de datos por varias columnas.</t>
  </si>
  <si>
    <t>Los niveles por debajo del primero siempre respetaran el primer nivel, siendo la columna definida en el primer nivel la primera en ordenarse y luego las columnas escogidas en los siguiente niveles.</t>
  </si>
  <si>
    <t>Ordenar distinguiendo Mayúsculas y Minúsculas:</t>
  </si>
  <si>
    <t>Si queremos que la herramienta distinga palabras escritas en Mayúscula y Minúscula seguimos los siguientes pasos.</t>
  </si>
  <si>
    <t>1. Ingresamos a la herramienta Ordenar</t>
  </si>
  <si>
    <t>2. Dentro de la herramienta ubicamos el Botón Opciones</t>
  </si>
  <si>
    <t>3. Marcamos la casilla llamada Distinguir Mayúsculas de Minúsculas</t>
  </si>
  <si>
    <t>4. Aceptar</t>
  </si>
  <si>
    <t>Mayerly</t>
  </si>
  <si>
    <t>La herramienta Subtotales permite realizar cálculos con los datos agrupados de una tabla insertando filas donde irán los subtotales y al final hará un resumen general de los valores totalizados.</t>
  </si>
  <si>
    <t>Pasos previos</t>
  </si>
  <si>
    <t>La herramienta Subtotal requiere tener datos agrupados (seguidos) para totalizar su información, por lo que antes de utilizar esta herramienta recomendamos ordenar la base de datos por la cual se quieren tener datos agrupados para crear subtotales de ellos.</t>
  </si>
  <si>
    <t>En esta imagen podemos observar una base de datos agrupada (ordenada) por la columna Delegación.</t>
  </si>
  <si>
    <t>Aplicar Subtotales:</t>
  </si>
  <si>
    <t>3. Herramienta Subtotal</t>
  </si>
  <si>
    <t>Aparecerá el siguiente cuadro de dialogo:</t>
  </si>
  <si>
    <t>Para cada cambio en:</t>
  </si>
  <si>
    <t>Este botón determinara que columna tiene los datos agrupados para aplicar un subtotal cada vez que cambie su valor</t>
  </si>
  <si>
    <t>Usar Función:</t>
  </si>
  <si>
    <t>Permite establecer que función se utilizara para resumir los valores de las columnas seleccionadas a continuación.</t>
  </si>
  <si>
    <t>Agregar Subtotal a:</t>
  </si>
  <si>
    <t>Acá debemos elegir las columnas que se resumirán con la función que hemos escogido en el botón Usar Función.</t>
  </si>
  <si>
    <t>Configurando nuestro subtotal como se ve en la imagen anterior y teniendo la base de datos como la mostramos al principio de la hoja este seria el resultado que obtendríamos.</t>
  </si>
  <si>
    <t>Esquemas:</t>
  </si>
  <si>
    <t>Una vez aplicados subtotales en una Base de Datos podremos utilizar los botones de esquema, los cuales se muestran a la izquierda de la hoja titulados con números. Esta herramienta permite mostrar u ocultar filas rápidamente para mostrar solo el total general (1), los subtotales (2) o la base de datos completa (3).</t>
  </si>
  <si>
    <t>Borrar Subtotales:</t>
  </si>
  <si>
    <t>Para borrar los subtotales de una base de datos debemos seguir los siguientes pasos:</t>
  </si>
  <si>
    <t>4. Botón Borrar Todos</t>
  </si>
  <si>
    <t>Reemplazar Subtotales actuales:</t>
  </si>
  <si>
    <t>La casilla Reemplazar Subtotales ubicada dentro del cuadro de dialogo Subtotales permite establecer si el Subtotal que actualmente estamos programando reemplazara los que actualmente estén creados en la base de datos, con esta casilla desactivada podremos colocar un sin fin de subtotales en una base de datos como se ve en la siguiente imagen.</t>
  </si>
  <si>
    <t>Saltos de Página entre grupos:</t>
  </si>
  <si>
    <t>Esta casilla insertara automáticamente un salto de pagina después de cada subtotal, de tal forma que cada grupo resumido por un subtotal se imprimirá en una hoja diferente.</t>
  </si>
  <si>
    <t>Resumen debajo de los datos:</t>
  </si>
  <si>
    <t>Esta casilla permite definir si los subtotales quedaran debajo de los datos o por encima de ellos si la desactivamos.</t>
  </si>
  <si>
    <t>En esta imagen vemos como quedan aplicados los subtotales en la parte superior de los datos.</t>
  </si>
  <si>
    <t>Ejemplos prácticos:</t>
  </si>
  <si>
    <t>Las Tablas Dinámicas son una herramienta de Análisis que permite resumir y ordenar la información de una base de datos.</t>
  </si>
  <si>
    <t>¿Beneficios de utilizar una tabla dinámica?</t>
  </si>
  <si>
    <r>
      <rPr>
        <b/>
        <sz val="11"/>
        <color theme="1"/>
        <rFont val="Calibri"/>
        <family val="2"/>
        <scheme val="minor"/>
      </rPr>
      <t>Resumir Bases de datos grandes:</t>
    </r>
    <r>
      <rPr>
        <sz val="11"/>
        <color theme="1"/>
        <rFont val="Calibri"/>
        <family val="2"/>
        <scheme val="minor"/>
      </rPr>
      <t xml:space="preserve"> Se pueden utilizar las tablas dinámicas para resumir grandes cantidades de datos que pueden estar en una hoja de trabajo o en una base de datos externa.</t>
    </r>
  </si>
  <si>
    <r>
      <rPr>
        <b/>
        <sz val="11"/>
        <color theme="1"/>
        <rFont val="Calibri"/>
        <family val="2"/>
        <scheme val="minor"/>
      </rPr>
      <t xml:space="preserve">Analizar los datos: </t>
    </r>
    <r>
      <rPr>
        <sz val="11"/>
        <color theme="1"/>
        <rFont val="Calibri"/>
        <family val="2"/>
        <scheme val="minor"/>
      </rPr>
      <t>Se analizarán de forma adecuada las bases de datos mediante tablas buscando tendencias, estadísticas y pronósticos. Se puede organizar rápidamente el modo en que se resumen y presentan los datos. Además cuenta con herramientas especiales que permiten tener una análisis mas profundo de los datos tales como los gráficos dinámicos, segmentación de datos, campos calculados, etc.</t>
    </r>
  </si>
  <si>
    <r>
      <rPr>
        <b/>
        <sz val="11"/>
        <color theme="1"/>
        <rFont val="Calibri"/>
        <family val="2"/>
        <scheme val="minor"/>
      </rPr>
      <t xml:space="preserve">Crear Informes: </t>
    </r>
    <r>
      <rPr>
        <sz val="11"/>
        <color theme="1"/>
        <rFont val="Calibri"/>
        <family val="2"/>
        <scheme val="minor"/>
      </rPr>
      <t>Es uno de los usos más habituales, ya que se puede interactuar con los datos en pantalla con tan solo unos clics.</t>
    </r>
  </si>
  <si>
    <t>Crear una Tabla Dinámica:</t>
  </si>
  <si>
    <t>2. Pestaña Insertar</t>
  </si>
  <si>
    <t>3. Herramienta Tabla Dinámica.</t>
  </si>
  <si>
    <t>Aparecerá el siguiente cuadro de dialogo.</t>
  </si>
  <si>
    <t>Seleccione una tabla o rango</t>
  </si>
  <si>
    <t>Tabla o Rango: Aquí debemos seleccionar la base que contiene los datos que se usaran en la tabla dinámica.</t>
  </si>
  <si>
    <t>Utilice una fuente de datos externa: Si la base de datos no se encuentra en este Libro podremos conectarla desde esta herramienta, además pueden ser utilizados datos guardados en programas como Access o SQL server.</t>
  </si>
  <si>
    <t>Elija dónde desea colocar el informe de tabla dinámica</t>
  </si>
  <si>
    <t>Nueva hoja de cálculo: Crea la hoja dinámica en una hoja nueva.</t>
  </si>
  <si>
    <t>Hoja de cálculo existente: Permite crear la tabla dinámica en una hoja existente señalando la hoja y la celda donde deseamos colocar la tabla dinámica.</t>
  </si>
  <si>
    <t>Elige si quieres analizar varias tablas</t>
  </si>
  <si>
    <t>Agregar estos datos al Modelo de datos: Permite crear un modelo un modelo de datos que permite crear relaciones entre datos y que puede ser utilizado en herramientas como Power View</t>
  </si>
  <si>
    <t>Una vez configurado el cuadro de dialogo Excel construirá una tabla dinámica en blanco, esta tendrá el siguiente aspecto.</t>
  </si>
  <si>
    <t>Panel Campos de tabla Dinámica:</t>
  </si>
  <si>
    <t>Para agregar datos en la tabla dinámica es necesario ubicar el Panel Campos de Tabla Dinámica, el cual debe aparecer una vez damos clic en cualquier celda dentro de nuestra tabla dinámica.</t>
  </si>
  <si>
    <t>De no aparecer el panel debemos dar clic derecho en la tabla dinámica y ubicar la opción Mostrar Lista de Campos.</t>
  </si>
  <si>
    <t>Panel Campos de tabla dinámica en versión Excel 2.013</t>
  </si>
  <si>
    <t>Seleccionar campos para agregar al informe:</t>
  </si>
  <si>
    <t>En esta área el panel mostrara todos los campos encontrados en la base de datos, también se mostraran otra clase de campos como campos calculados u otros campos especiales.</t>
  </si>
  <si>
    <t>Arrastrar campos entre las áreas siguientes:</t>
  </si>
  <si>
    <t>En esta área encontraremos los rótulos donde deben ser arrastrados los campos que se agregaran al informe de la tabla dinámica.</t>
  </si>
  <si>
    <t>Agregar campos a la tabla Dinámica:</t>
  </si>
  <si>
    <t>Una vez ubicamos el panel de campos de tabla dinámica empezamos a arrastrar los campos en las siguientes áreas.</t>
  </si>
  <si>
    <r>
      <rPr>
        <b/>
        <sz val="11"/>
        <color theme="1"/>
        <rFont val="Calibri"/>
        <family val="2"/>
        <scheme val="minor"/>
      </rPr>
      <t xml:space="preserve">Filtros: </t>
    </r>
    <r>
      <rPr>
        <sz val="11"/>
        <color theme="1"/>
        <rFont val="Calibri"/>
        <family val="2"/>
        <scheme val="minor"/>
      </rPr>
      <t>Los campos agregados crearan filtros que permitirán resumir la información que se esta representando en la tabla dinámica.</t>
    </r>
  </si>
  <si>
    <r>
      <rPr>
        <b/>
        <sz val="11"/>
        <color theme="1"/>
        <rFont val="Calibri"/>
        <family val="2"/>
        <scheme val="minor"/>
      </rPr>
      <t>Columnas:</t>
    </r>
    <r>
      <rPr>
        <sz val="11"/>
        <color theme="1"/>
        <rFont val="Calibri"/>
        <family val="2"/>
        <scheme val="minor"/>
      </rPr>
      <t xml:space="preserve"> En esta área los campos agregados mostraran su información distribuidas en columnas.</t>
    </r>
  </si>
  <si>
    <r>
      <rPr>
        <b/>
        <sz val="11"/>
        <color theme="1"/>
        <rFont val="Calibri"/>
        <family val="2"/>
        <scheme val="minor"/>
      </rPr>
      <t>Filas:</t>
    </r>
    <r>
      <rPr>
        <sz val="11"/>
        <color theme="1"/>
        <rFont val="Calibri"/>
        <family val="2"/>
        <scheme val="minor"/>
      </rPr>
      <t xml:space="preserve"> En esta área los campos agregados mostraran su información distribuidas en filas.</t>
    </r>
  </si>
  <si>
    <r>
      <rPr>
        <b/>
        <sz val="11"/>
        <color theme="1"/>
        <rFont val="Calibri"/>
        <family val="2"/>
        <scheme val="minor"/>
      </rPr>
      <t xml:space="preserve">Valores: </t>
    </r>
    <r>
      <rPr>
        <sz val="11"/>
        <color theme="1"/>
        <rFont val="Calibri"/>
        <family val="2"/>
        <scheme val="minor"/>
      </rPr>
      <t>Los campos agregados serán totalizados por cada campo que halla sido agregado en las áreas de filas y columnas.</t>
    </r>
  </si>
  <si>
    <t>En la siguiente imagen se representa la distribución de los datos agregados en las diferentes áreas de la tabla dinámica.</t>
  </si>
  <si>
    <t>Esta es la forma física de una tabla dinámica en la hoja de Excel con un campo agregado en el rotulo de fila y un campo en el rotulo de valores.</t>
  </si>
  <si>
    <t>Quitar campos de la tabla Dinámica:</t>
  </si>
  <si>
    <t>Podemos quitar campos de las tablas dinámicas de diferentes maneras una de ellas es ubicando el campo dentro del rotulo y en la flecha que encontramos ubicada al lado de el presionamos y ubicamos la opción Quitar Campo.</t>
  </si>
  <si>
    <t>Actualizar datos en la tabla Dinámica:</t>
  </si>
  <si>
    <t>Cuando utilizamos una formula o una herramienta en Excel estamos acostumbrados a que se actualicen de forma automática al hacer cambios en los datos utilizados en ellas, sin embargo las tablas dinámicas no operan de esta forma y deben ser actualizadas manualmente.</t>
  </si>
  <si>
    <t>Para actualizar la tabla dinámica debemos seguir los siguientes pasos:</t>
  </si>
  <si>
    <t>1. Ubicarnos en alguna celda dentro de la tabla dinámica.</t>
  </si>
  <si>
    <t>2. Pestaña Analizar</t>
  </si>
  <si>
    <t>3. Botón Actualizar</t>
  </si>
  <si>
    <t xml:space="preserve">O también podemos presionar la combinación de teclas (Alt + F5) </t>
  </si>
  <si>
    <t>Configuración de Campo de Valor:</t>
  </si>
  <si>
    <t>El Rotulo Valores en la tabla dinámica muestra uno o campos varios que agregamos totalizando su información.</t>
  </si>
  <si>
    <t>Si el campo agregado contiene datos numéricos el resultado que mostrara este rotulo es la suma de sus valores, si el campo agregado contiene datos de texto el resultado que mostrara es la cuenta de los valores.</t>
  </si>
  <si>
    <t>Sin embargo las tablas dinámicas pueden usar otras funciones que permitan resumir los datos agregados en este rotulo, para ello ubicamos el campo dentro del rotulo y en la flecha ubicada al lado derecho de el presionamos la opción Configuración de Campo de Valor.</t>
  </si>
  <si>
    <t>Se mostrara el siguiente cuadro de dialogo:</t>
  </si>
  <si>
    <r>
      <rPr>
        <b/>
        <sz val="11"/>
        <color theme="1"/>
        <rFont val="Calibri"/>
        <family val="2"/>
        <scheme val="minor"/>
      </rPr>
      <t>Nombre Personalizado:</t>
    </r>
    <r>
      <rPr>
        <sz val="11"/>
        <color theme="1"/>
        <rFont val="Calibri"/>
        <family val="2"/>
        <scheme val="minor"/>
      </rPr>
      <t xml:space="preserve"> Permite agregar un nombre personalizado al campo dentro de la tabla dinámica.</t>
    </r>
  </si>
  <si>
    <r>
      <rPr>
        <b/>
        <sz val="11"/>
        <color theme="1"/>
        <rFont val="Calibri"/>
        <family val="2"/>
        <scheme val="minor"/>
      </rPr>
      <t>Resumir campos de valor por:</t>
    </r>
    <r>
      <rPr>
        <sz val="11"/>
        <color theme="1"/>
        <rFont val="Calibri"/>
        <family val="2"/>
        <scheme val="minor"/>
      </rPr>
      <t xml:space="preserve"> Permite personalizar la función que resumirá los datos dentro de la tabla dinámica.</t>
    </r>
  </si>
  <si>
    <t>Escogemos la función que resumirá los datos en la tabla dinámica y aceptamos.</t>
  </si>
  <si>
    <t>Mostrar Valores Como:</t>
  </si>
  <si>
    <t>Dentro del cuadro de dialogo Configuración de Campo de Valor podemos encontrar La pestaña Mostrar Valores Como, esta pestaña permite programar cálculos en la tabla dinámica que permitan obtener porcentajes de los valores mostrados en la tabla dinámica.</t>
  </si>
  <si>
    <t>Por ejemplo % del total general convierte el total general de la tabla dinámica en 100% y muestra el equivalente en porcentaje que toma cada valor que agregamos en los campos de fila y columna.</t>
  </si>
  <si>
    <t>Gráficos Dinámicos:</t>
  </si>
  <si>
    <t>Los gráficos dinámicos permiten representar gráficamente los datos de las tablas dinámicas. Pueden ser usados para simplificar la información de la tabla dinámica, crear análisis y tendencias, etc.</t>
  </si>
  <si>
    <t>Para crear un grafico dinámico debemos seguir los siguientes pasos:</t>
  </si>
  <si>
    <t>1. Ubicarnos en alguna celda dentro de nuestra tabla dinámica.</t>
  </si>
  <si>
    <t>3. Herramienta gráfico dinámico.</t>
  </si>
  <si>
    <t>4. Escogemos el gráfico que mejor represente la información del gráficos - Aceptar.</t>
  </si>
  <si>
    <t>Todos los cambios que hagamos en la tabla dinámica actualizaran inmediatamente el grafico dinámico.</t>
  </si>
  <si>
    <t>Agrupar Datos:</t>
  </si>
  <si>
    <t>Las tablas dinámicas permiten agrupar campos de fecha y hora (por días, meses, trimestres, etc.), permitiendo resumir estos datos en uno solo según el periodo de tiempo.</t>
  </si>
  <si>
    <t>Para agrupar los datos debemos seguir los siguientes pasos:</t>
  </si>
  <si>
    <t>1. Clic derecho sobre el campo que se va a agrupar.</t>
  </si>
  <si>
    <t>2. Opción Agrupar.</t>
  </si>
  <si>
    <t>3. Aparecerá el siguiente cuadro de dialogo en cual podremos dar el criterio para se agrupen los datos.</t>
  </si>
  <si>
    <t>Esta tabla dinámica se muestra agrupada por trimestres.</t>
  </si>
  <si>
    <t>Clientes Visitados</t>
  </si>
  <si>
    <t>Fecha de Reporte</t>
  </si>
  <si>
    <t>Nelly</t>
  </si>
  <si>
    <t>Barón</t>
  </si>
  <si>
    <t>Intr.Tablas Dinámicas</t>
  </si>
  <si>
    <t>Talleres Excel Básico</t>
  </si>
  <si>
    <t>El estudiante debe tener conocimientos en:</t>
  </si>
  <si>
    <t>Taller 4</t>
  </si>
  <si>
    <t>ir…</t>
  </si>
  <si>
    <t>Taller 1</t>
  </si>
  <si>
    <t>Fórmulas Básicas, Funciones Suma, Promedio, Max, Min, Mediana, Moda, Raíz y Potencia.</t>
  </si>
  <si>
    <t>Fórmulas:</t>
  </si>
  <si>
    <t>1. En la Celda B27 calcule la suma de todos los números que se encuentran en esta columna.</t>
  </si>
  <si>
    <t>2. En la Celda C27 calcule la mediana de todos los números que se encuentran en esta columna.</t>
  </si>
  <si>
    <t>3. En la Celda D27 calcule el valor mas alto de esa columna.</t>
  </si>
  <si>
    <t>4. En la Celda E27 calcule el valor mas pequeño de esa columna.</t>
  </si>
  <si>
    <t>5. En la Celda F6 calcule la suma de B6, C6 y D6; repita la operación para las demás celdas.</t>
  </si>
  <si>
    <t>6. En la Celda G6 calcule la resta de D6 menos E6; calcule las otras celdas.</t>
  </si>
  <si>
    <t>7. En la Celda H6, calcule la raiz cuadrada de E6, calcule las otras celdas.</t>
  </si>
  <si>
    <t>8. En la Celda I6, implemente la fórmula para hallar el resultado de la (suma de B6 y D6) multiplicado por C6, dividido entre la resta de (B6 y D6), Calcule las otras celdas.</t>
  </si>
  <si>
    <t>9. En la Celda J6 realice la (suma de B6 mas C6) y eleve al cuadrado; calcule las otras celdas.</t>
  </si>
  <si>
    <t>10. En la Celda K6; calcule el promedio de B6 hasta J6, calcule las otras celdas.</t>
  </si>
  <si>
    <t>11. En la Celda L6 calcule la raiz cubica de C6 multiplicado por D6, calcule las otras celdas.</t>
  </si>
  <si>
    <t>12. En la Celda B28 calcule la suma de B6 hasta B25 y apliquele el 20%</t>
  </si>
  <si>
    <t>13. En la Celda C28 calcule la suma de C6 hasta C25 y apliquele el 8,5%</t>
  </si>
  <si>
    <t>14. En la Celda D28 calcule el valor maximo de D6 hasta D25 y apliquele el 10%</t>
  </si>
  <si>
    <t>15. En la Celda E28 calcule la moda de E6 hasta E25 y apliquele el 18%</t>
  </si>
  <si>
    <t>16. En la Celda M6 implemente la siguiente formula: a la Raiz Cuadrada de B6 dividalo entre la Raiz Cubica de C6 y sumele D6 elevado al cubo.</t>
  </si>
  <si>
    <t>17. En la Celda N6 implemente la siguiente formula: a la suma de B6 y C6 elevados al cuadrado multipliquelos por la Raiz cubica de B6 por D6.</t>
  </si>
  <si>
    <t>18. En la Celda O6 implemente la siguiente formula: a la suma de B6, C6 y D6 dividido en 3 multipliquelos por la raiz cuadrada del producto de B6, C6 y D6 y eleve todo al cuadrado.</t>
  </si>
  <si>
    <t>Taller No. 1</t>
  </si>
  <si>
    <t>Cód.</t>
  </si>
  <si>
    <t>Subsidio de Transporte</t>
  </si>
  <si>
    <t>Bonificación Vendedores</t>
  </si>
  <si>
    <t>Descuento Seguro Laboral</t>
  </si>
  <si>
    <t>Hombres</t>
  </si>
  <si>
    <t>Mujeres</t>
  </si>
  <si>
    <t>Comisión Ventas</t>
  </si>
  <si>
    <t>Mejores Vendedores</t>
  </si>
  <si>
    <t>Bonificación Máxima venta</t>
  </si>
  <si>
    <t xml:space="preserve">Julio </t>
  </si>
  <si>
    <t>Mora</t>
  </si>
  <si>
    <t>Cano</t>
  </si>
  <si>
    <t>Administradora</t>
  </si>
  <si>
    <t>Suarez</t>
  </si>
  <si>
    <t>Elizabeth</t>
  </si>
  <si>
    <t>Soto</t>
  </si>
  <si>
    <t xml:space="preserve">Héctor </t>
  </si>
  <si>
    <t>Camilo</t>
  </si>
  <si>
    <t>Nieto</t>
  </si>
  <si>
    <t>Sofía</t>
  </si>
  <si>
    <t>Miguel</t>
  </si>
  <si>
    <t>González</t>
  </si>
  <si>
    <t>Oficios Varios</t>
  </si>
  <si>
    <t>Gutiérrez</t>
  </si>
  <si>
    <r>
      <rPr>
        <b/>
        <sz val="11"/>
        <rFont val="Calibri"/>
        <family val="2"/>
        <scheme val="minor"/>
      </rPr>
      <t xml:space="preserve">Subsidio de Transporte: </t>
    </r>
    <r>
      <rPr>
        <sz val="11"/>
        <rFont val="Calibri"/>
        <family val="2"/>
        <scheme val="minor"/>
      </rPr>
      <t>Si gana menos de dos salarios mínimos (867400) se le dan 50800 si no 0</t>
    </r>
  </si>
  <si>
    <r>
      <rPr>
        <b/>
        <sz val="11"/>
        <rFont val="Calibri"/>
        <family val="2"/>
        <scheme val="minor"/>
      </rPr>
      <t xml:space="preserve">Bonificación Vendedores: </t>
    </r>
    <r>
      <rPr>
        <sz val="11"/>
        <rFont val="Calibri"/>
        <family val="2"/>
        <scheme val="minor"/>
      </rPr>
      <t>Si es Vendedor se le dará el 5% del salario si no 0</t>
    </r>
  </si>
  <si>
    <r>
      <rPr>
        <b/>
        <sz val="11"/>
        <rFont val="Calibri"/>
        <family val="2"/>
        <scheme val="minor"/>
      </rPr>
      <t>Descuento Seguro Laboral:</t>
    </r>
    <r>
      <rPr>
        <sz val="11"/>
        <rFont val="Calibri"/>
        <family val="2"/>
        <scheme val="minor"/>
      </rPr>
      <t xml:space="preserve"> Si es hombre se le descuenta el 3% del salario si no el 2% del mismo</t>
    </r>
  </si>
  <si>
    <r>
      <rPr>
        <b/>
        <sz val="11"/>
        <rFont val="Calibri"/>
        <family val="2"/>
        <scheme val="minor"/>
      </rPr>
      <t>Grupos de Trabajo:</t>
    </r>
    <r>
      <rPr>
        <sz val="11"/>
        <rFont val="Calibri"/>
        <family val="2"/>
        <scheme val="minor"/>
      </rPr>
      <t xml:space="preserve"> Si el código es par debe aparecer la palabra: "Grupo A" si no aparecerá "Grupo B".</t>
    </r>
  </si>
  <si>
    <r>
      <rPr>
        <b/>
        <sz val="11"/>
        <rFont val="Calibri"/>
        <family val="2"/>
        <scheme val="minor"/>
      </rPr>
      <t>Hombres:</t>
    </r>
    <r>
      <rPr>
        <sz val="11"/>
        <rFont val="Calibri"/>
        <family val="2"/>
        <scheme val="minor"/>
      </rPr>
      <t xml:space="preserve"> Debe aparecer el Nombre, el Apellido y el cargo de los Hombres únicamente</t>
    </r>
  </si>
  <si>
    <r>
      <rPr>
        <b/>
        <sz val="11"/>
        <rFont val="Calibri"/>
        <family val="2"/>
        <scheme val="minor"/>
      </rPr>
      <t>Mujeres:</t>
    </r>
    <r>
      <rPr>
        <sz val="11"/>
        <rFont val="Calibri"/>
        <family val="2"/>
        <scheme val="minor"/>
      </rPr>
      <t xml:space="preserve"> Debe Aparecer el Nombre y el Apellido de las Mujeres únicamente.</t>
    </r>
  </si>
  <si>
    <r>
      <rPr>
        <b/>
        <sz val="11"/>
        <rFont val="Calibri"/>
        <family val="2"/>
        <scheme val="minor"/>
      </rPr>
      <t xml:space="preserve">Comisión Ventas: </t>
    </r>
    <r>
      <rPr>
        <sz val="11"/>
        <rFont val="Calibri"/>
        <family val="2"/>
        <scheme val="minor"/>
      </rPr>
      <t>Si las ventas son mayores a 15.000.000 reciben una comisión del 7% de las ventas si no será del 3,5%</t>
    </r>
  </si>
  <si>
    <r>
      <rPr>
        <b/>
        <sz val="11"/>
        <rFont val="Calibri"/>
        <family val="2"/>
        <scheme val="minor"/>
      </rPr>
      <t>Mejores Vendedores:</t>
    </r>
    <r>
      <rPr>
        <sz val="11"/>
        <rFont val="Calibri"/>
        <family val="2"/>
        <scheme val="minor"/>
      </rPr>
      <t xml:space="preserve"> Si el promedio de ventas del primer Trimestre es Superior a 8.000.000 debe aparecer el Nombre del Vendedor deje vacía la celda</t>
    </r>
  </si>
  <si>
    <r>
      <rPr>
        <b/>
        <sz val="11"/>
        <rFont val="Calibri"/>
        <family val="2"/>
        <scheme val="minor"/>
      </rPr>
      <t>Bonificación Máxima Venta:</t>
    </r>
    <r>
      <rPr>
        <sz val="11"/>
        <rFont val="Calibri"/>
        <family val="2"/>
        <scheme val="minor"/>
      </rPr>
      <t xml:space="preserve"> Si la Máxima venta es superior a 12.000.000 recibirá una bonificación especial de 75,000 si no 0</t>
    </r>
  </si>
  <si>
    <t>Taller No. 2</t>
  </si>
  <si>
    <t>Funciones Suma, Promedio, Max, Min, Raíz, Potencia, Función Si.</t>
  </si>
  <si>
    <t>Taller 2</t>
  </si>
  <si>
    <t>Autofiltros, Filtros Avanzados, Validación de datos, Herramientas de Seguridad.</t>
  </si>
  <si>
    <t>Taller 3</t>
  </si>
  <si>
    <t>Curso</t>
  </si>
  <si>
    <t>Nicolás</t>
  </si>
  <si>
    <t>Zuluaga</t>
  </si>
  <si>
    <t>Paulina</t>
  </si>
  <si>
    <t>Fernández</t>
  </si>
  <si>
    <t>Raimundo</t>
  </si>
  <si>
    <t>Cardona</t>
  </si>
  <si>
    <t>Emilia</t>
  </si>
  <si>
    <t>Carmona</t>
  </si>
  <si>
    <t>Sandoval</t>
  </si>
  <si>
    <t>Ovidio</t>
  </si>
  <si>
    <t>Jaramillo</t>
  </si>
  <si>
    <t>Darío</t>
  </si>
  <si>
    <t>Andrea</t>
  </si>
  <si>
    <t>Escobar</t>
  </si>
  <si>
    <t>Martha</t>
  </si>
  <si>
    <t>Díaz</t>
  </si>
  <si>
    <t>Yepes</t>
  </si>
  <si>
    <t>Salazar</t>
  </si>
  <si>
    <t>Beatriz</t>
  </si>
  <si>
    <t>Palacio</t>
  </si>
  <si>
    <t>Alfonso</t>
  </si>
  <si>
    <t>Muñoz</t>
  </si>
  <si>
    <t>Jiménez</t>
  </si>
  <si>
    <t>Eduardo</t>
  </si>
  <si>
    <t>Álzate</t>
  </si>
  <si>
    <t>Rita</t>
  </si>
  <si>
    <t>Milena</t>
  </si>
  <si>
    <t>Agudelo</t>
  </si>
  <si>
    <t>Ramiro</t>
  </si>
  <si>
    <t>Herminia</t>
  </si>
  <si>
    <t>1. Aplique validación de lista en la columna Sexo para que solo permita agregar los géneros M y F.</t>
  </si>
  <si>
    <t>2. Aplique validación de lista en la columna Ciudad para que solo permita agregar las ciudades Bogotá, Medellín y Cali.</t>
  </si>
  <si>
    <t>3. Aplique validación de lista en la columna Curso para que solo permita agregar Básico, Medio y Avanzado.</t>
  </si>
  <si>
    <t>4. La columna edad debe tener validación de numero entero que permita digitar únicamente entre 20 y 50 años.</t>
  </si>
  <si>
    <t>5. Complete los datos de la tabla como se muestran en la siguiente imagen</t>
  </si>
  <si>
    <t>6. Aplique los siguiente Filtros (Autofiltros) y copie los resultados de cada punto en la parte inferior de la hoja.</t>
  </si>
  <si>
    <t>a. Hombres de Bogotá</t>
  </si>
  <si>
    <t>b. Mujeres de Medellín</t>
  </si>
  <si>
    <t>c. Hombres que están en curso Básico o Avanzado</t>
  </si>
  <si>
    <t>d. Mujeres de Cali o Medellín</t>
  </si>
  <si>
    <t>e. Personas con edades entre 25 y 27 años</t>
  </si>
  <si>
    <t>f. Nombres que empiezan por R</t>
  </si>
  <si>
    <t>7. Cree una tabla de criterios y aplique los siguientes filtros avanzados haciendo copia de los resultados en la parte inferior de la hoja.</t>
  </si>
  <si>
    <t>a. Mujeres de Cali</t>
  </si>
  <si>
    <t>b. Hombres de Bogotá en curso Básico</t>
  </si>
  <si>
    <t>c. Mujeres que están en curso Medio o Avanzado</t>
  </si>
  <si>
    <t>d. Hombres mayores de 26 años</t>
  </si>
  <si>
    <t>8. Proteja la hoja (Únicamente las celdas de la base de datos, las demás celdas de la hoja deben quedar desprotegidas). Contraseña: cedinsi123</t>
  </si>
  <si>
    <t>9. Agregue contraseña de Apertura al libro. Contraseña: su nombre en minúscula.</t>
  </si>
  <si>
    <t>Taller No. 3</t>
  </si>
  <si>
    <t>Formato Condicional Básico y Avanzado, Ordenar.</t>
  </si>
  <si>
    <t>Tipo</t>
  </si>
  <si>
    <t>Dimensiones Mtrs</t>
  </si>
  <si>
    <t>Precio Venta</t>
  </si>
  <si>
    <t>Fecha Venta</t>
  </si>
  <si>
    <t>Supervisor</t>
  </si>
  <si>
    <t>Parking</t>
  </si>
  <si>
    <t>Alquiler</t>
  </si>
  <si>
    <t>Carmen</t>
  </si>
  <si>
    <t>Local</t>
  </si>
  <si>
    <t>Venta</t>
  </si>
  <si>
    <t>Leandro</t>
  </si>
  <si>
    <t>Oficina</t>
  </si>
  <si>
    <t>Joaquín</t>
  </si>
  <si>
    <t>Jesús</t>
  </si>
  <si>
    <t>Suelo</t>
  </si>
  <si>
    <t>Industrial</t>
  </si>
  <si>
    <t>Piso</t>
  </si>
  <si>
    <t>Casa</t>
  </si>
  <si>
    <t>Luisa</t>
  </si>
  <si>
    <t>Aplique los siguientes formatos usando formato condicional básico:</t>
  </si>
  <si>
    <t>1. Resaltar en color azul las celdas de dimensiones superiores a 150.</t>
  </si>
  <si>
    <t>2. Resaltar en color rojo y cursiva las celdas de tipo Parking.</t>
  </si>
  <si>
    <t>3. Resaltar en color amarillo y color de letra verde las celdas de fecha de venta entre el 01/04/2004 y 30/08/2004.</t>
  </si>
  <si>
    <t>4. Resaltar en color verde y negrita las celdas de las 8 ventas mas altas.</t>
  </si>
  <si>
    <t>Aplique los siguientes formatos usando formato condicional con fórmulas:</t>
  </si>
  <si>
    <t>1. Aplique un color de relleno en las celdas de referencia pares.</t>
  </si>
  <si>
    <t>2. Aplique un color de relleno a los nombres de vendedores que son de Bogotá.</t>
  </si>
  <si>
    <t>3. Aplique un color de relleno a la supervisores que tienen operación alquiler.</t>
  </si>
  <si>
    <t>Ordene la base de datos por Operación de forma Ascendente y en segundo nivel ordene por Fechas de venta de forma descendente.</t>
  </si>
  <si>
    <t>Taller No. 4</t>
  </si>
  <si>
    <t>BANKINTER</t>
  </si>
  <si>
    <t>Banca</t>
  </si>
  <si>
    <t>FCC</t>
  </si>
  <si>
    <t>Construcción</t>
  </si>
  <si>
    <t>BANCO POPULAR</t>
  </si>
  <si>
    <t>GAS NATURAL</t>
  </si>
  <si>
    <t>Servicios</t>
  </si>
  <si>
    <t>FERROVIAL</t>
  </si>
  <si>
    <t>BSCH</t>
  </si>
  <si>
    <t>INDRA</t>
  </si>
  <si>
    <t>Telecomunicaciones</t>
  </si>
  <si>
    <t>SOGECABLE</t>
  </si>
  <si>
    <t>Comunicación</t>
  </si>
  <si>
    <t>PRISA</t>
  </si>
  <si>
    <t>DEUTSCHE TELECOM</t>
  </si>
  <si>
    <t>BBVA</t>
  </si>
  <si>
    <t>TERRA NETWORKS</t>
  </si>
  <si>
    <t>ACERALIA</t>
  </si>
  <si>
    <t>ACS</t>
  </si>
  <si>
    <t>TELEFÓNICA MÓVILES</t>
  </si>
  <si>
    <t>IBERIA</t>
  </si>
  <si>
    <t>ENAGÁS</t>
  </si>
  <si>
    <t>VARIACIÓN ÍBEX</t>
  </si>
  <si>
    <t>RENTABILIDAD TOTAL</t>
  </si>
  <si>
    <t>CIERRE EN Euros</t>
  </si>
  <si>
    <t>NOMBRE EMPRESA</t>
  </si>
  <si>
    <t>SECTOR</t>
  </si>
  <si>
    <t>CÓDIGO</t>
  </si>
  <si>
    <t>- Promedio del cierre de las empresas por sector y nombre. Crear un gráfico dinámico de la tabla obtenida.</t>
  </si>
  <si>
    <t>- Cantidad de empresas por sectores, el promedio de la rentabilidad total y la suma de la variación en el Ibex .</t>
  </si>
  <si>
    <t>- Suma de Sueldo por departamento, crear un gráfico circular que muestre los porcentajes de los resultados obtenidos.</t>
  </si>
  <si>
    <t>- Sueldo más alto por departamento y cargo.</t>
  </si>
  <si>
    <t>- Suma y promedio de sueldo por departamento.</t>
  </si>
  <si>
    <t>- Cantidad de personas por departamento.</t>
  </si>
  <si>
    <t>6. Cree las siguientes Tablas Dinámicas con la siguiente base de datos (Todas las tablas dinámicas deben quedar ubicadas en esta hoja):</t>
  </si>
  <si>
    <t>P-1</t>
  </si>
  <si>
    <t>C-5</t>
  </si>
  <si>
    <t>A</t>
  </si>
  <si>
    <t>P-3</t>
  </si>
  <si>
    <t>P-2</t>
  </si>
  <si>
    <t>C-4</t>
  </si>
  <si>
    <t>C</t>
  </si>
  <si>
    <t>C-3</t>
  </si>
  <si>
    <t>B</t>
  </si>
  <si>
    <t>C-2</t>
  </si>
  <si>
    <t>C-1</t>
  </si>
  <si>
    <t>Importe</t>
  </si>
  <si>
    <t>Unidades</t>
  </si>
  <si>
    <t>Zona</t>
  </si>
  <si>
    <t>5. Cree las siguientes Tablas Dinámicas con la siguiente base de datos (Todas las tablas dinámicas deben quedar ubicadas en esta hoja):</t>
  </si>
  <si>
    <t>Bicicleta</t>
  </si>
  <si>
    <t>Tom</t>
  </si>
  <si>
    <t>Inglaterra</t>
  </si>
  <si>
    <t>John</t>
  </si>
  <si>
    <t>España</t>
  </si>
  <si>
    <t>Phillipe</t>
  </si>
  <si>
    <t>Francia</t>
  </si>
  <si>
    <t>Pierre</t>
  </si>
  <si>
    <t>Natación</t>
  </si>
  <si>
    <t>Carrera</t>
  </si>
  <si>
    <t>Puntos</t>
  </si>
  <si>
    <t>Prueba</t>
  </si>
  <si>
    <t>Deportista</t>
  </si>
  <si>
    <t>País</t>
  </si>
  <si>
    <t>- Promedio de puntos por país y prueba.</t>
  </si>
  <si>
    <t>- Suma de puntos por país y prueba.</t>
  </si>
  <si>
    <t>- Suma de puntos por deportista y prueba.</t>
  </si>
  <si>
    <t>4. Cree las siguientes Tablas Dinámicas con la siguiente base de datos (Todas las tablas dinámicas deben quedar ubicadas en esta hoja):</t>
  </si>
  <si>
    <t>CIERRE</t>
  </si>
  <si>
    <t>3. Crear los siguientes Subtotales para cada Sector:
- Promedio del valor Cierre
- Máximo y Mínimo de la Rentabilidad Total
- Suma de la Variación Ibex</t>
  </si>
  <si>
    <t>2. Crear un Subtotal que obtenga el total por producto de unidades vendidas e importe.</t>
  </si>
  <si>
    <t>1. Crear un Subtotal de forma que visualicemos la suma de sueldos por departamento.</t>
  </si>
  <si>
    <t>Taller No. 5</t>
  </si>
  <si>
    <t>Ordenar, Subtotales y Tablas Dinámicas.</t>
  </si>
  <si>
    <t>Taller 5</t>
  </si>
  <si>
    <t>La referencia de una celda nos indica su ubicación dentro de una hoja, es decir, nos ayuda a conocer rápidamente la columna y fila a las que pertenece.</t>
  </si>
  <si>
    <t>C7</t>
  </si>
  <si>
    <t>AA7</t>
  </si>
  <si>
    <t>AB7</t>
  </si>
  <si>
    <t>…</t>
  </si>
  <si>
    <t>XFD1048576</t>
  </si>
  <si>
    <t>Referencias Relativas</t>
  </si>
  <si>
    <t>Al utilizar la herramienta "Autorellenar" y también al copiar y pegar, Excel tiene (por defecto) la cualidad de adaptar proporcionalmente las referencias a celdas, según la posición de desplazamiento.
Cuando se hace un arrastre vertical las filas aumentan.
Cuando se hace arrastre horizontas son las letras de las columnas las que aumentan.</t>
  </si>
  <si>
    <t>a</t>
  </si>
  <si>
    <t>b</t>
  </si>
  <si>
    <t>a+b</t>
  </si>
  <si>
    <t>=SUMA(F41:G41)</t>
  </si>
  <si>
    <t>=SUMA(F42:G42)</t>
  </si>
  <si>
    <t>a/b</t>
  </si>
  <si>
    <t>=SUMA(F43:G43)</t>
  </si>
  <si>
    <t>=L40/L41</t>
  </si>
  <si>
    <t>=M40/M41</t>
  </si>
  <si>
    <t>=N40/N41</t>
  </si>
  <si>
    <t>=O40/O41</t>
  </si>
  <si>
    <t>=P40/P41</t>
  </si>
  <si>
    <t>=Q40/Q41</t>
  </si>
  <si>
    <t>=R40/R41</t>
  </si>
  <si>
    <t>=SUMA(F44:G44)</t>
  </si>
  <si>
    <t>=SUMA(F45:G45)</t>
  </si>
  <si>
    <t>=SUMA(F46:G46)</t>
  </si>
  <si>
    <t>=SUMA(F47:G47)</t>
  </si>
  <si>
    <r>
      <rPr>
        <sz val="20"/>
        <color rgb="FF000099"/>
        <rFont val="Arial"/>
        <family val="2"/>
      </rPr>
      <t>$A</t>
    </r>
    <r>
      <rPr>
        <sz val="20"/>
        <color rgb="FFFF0000"/>
        <rFont val="Arial"/>
        <family val="2"/>
      </rPr>
      <t>$1</t>
    </r>
  </si>
  <si>
    <t xml:space="preserve">Daniela </t>
  </si>
  <si>
    <t>Esmeralda</t>
  </si>
  <si>
    <t>Comision</t>
  </si>
  <si>
    <t>Porcentaje</t>
  </si>
  <si>
    <t>Referencia Mixta Columna Fija</t>
  </si>
  <si>
    <t>Referencia Mixta Fila Fija</t>
  </si>
  <si>
    <t>Horas Extras</t>
  </si>
  <si>
    <t>Total horas Extras</t>
  </si>
  <si>
    <t>Horas trabajadas x mes</t>
  </si>
  <si>
    <t>Descuento asesoria Empresarial</t>
  </si>
  <si>
    <t>Asesoria empresarial</t>
  </si>
  <si>
    <t>Incremento h.e</t>
  </si>
  <si>
    <t>Fórmulas Compuestas</t>
  </si>
  <si>
    <t>Las fórmulas compuestas son formulas que incluyen varias operaciones para obtener un resultado, al realizar una formula compuesta debemos tener en cuenta los operadores que se incluiran asi como la jerarquia de operaciones en Excel.</t>
  </si>
  <si>
    <t>Las operaciones basicas son las primeras formulas que debemos conocer en excel ya que serviran como base de cualquier otra operación en el programa.</t>
  </si>
  <si>
    <t>23% de A</t>
  </si>
  <si>
    <t>A+B-C</t>
  </si>
  <si>
    <t>A*C/B</t>
  </si>
  <si>
    <t>90% de B*C</t>
  </si>
  <si>
    <t>Para elevar a la potencia un número podemos utilizar dos formas:</t>
  </si>
  <si>
    <r>
      <rPr>
        <b/>
        <sz val="16"/>
        <color theme="1"/>
        <rFont val="Calibri"/>
        <family val="2"/>
        <scheme val="minor"/>
      </rPr>
      <t>=POTENCIA(</t>
    </r>
    <r>
      <rPr>
        <sz val="16"/>
        <color rgb="FFFF0000"/>
        <rFont val="Calibri"/>
        <family val="2"/>
        <scheme val="minor"/>
      </rPr>
      <t>Número</t>
    </r>
    <r>
      <rPr>
        <b/>
        <sz val="16"/>
        <rFont val="Calibri"/>
        <family val="2"/>
        <scheme val="minor"/>
      </rPr>
      <t>;</t>
    </r>
    <r>
      <rPr>
        <sz val="16"/>
        <color theme="8"/>
        <rFont val="Calibri"/>
        <family val="2"/>
        <scheme val="minor"/>
      </rPr>
      <t>Potencia</t>
    </r>
    <r>
      <rPr>
        <b/>
        <sz val="16"/>
        <color theme="1"/>
        <rFont val="Calibri"/>
        <family val="2"/>
        <scheme val="minor"/>
      </rPr>
      <t>)</t>
    </r>
  </si>
  <si>
    <r>
      <rPr>
        <b/>
        <sz val="11"/>
        <color theme="1"/>
        <rFont val="Calibri"/>
        <family val="2"/>
        <scheme val="minor"/>
      </rPr>
      <t>Número</t>
    </r>
    <r>
      <rPr>
        <sz val="11"/>
        <color theme="1"/>
        <rFont val="Calibri"/>
        <family val="2"/>
        <scheme val="minor"/>
      </rPr>
      <t xml:space="preserve"> (Obligatorio): El número que se va a elevar.</t>
    </r>
  </si>
  <si>
    <r>
      <rPr>
        <b/>
        <sz val="11"/>
        <color theme="1"/>
        <rFont val="Calibri"/>
        <family val="2"/>
        <scheme val="minor"/>
      </rPr>
      <t>Potencia</t>
    </r>
    <r>
      <rPr>
        <sz val="11"/>
        <color theme="1"/>
        <rFont val="Calibri"/>
        <family val="2"/>
        <scheme val="minor"/>
      </rPr>
      <t xml:space="preserve"> (Obligatorio): El exponente al que se elevara el número.</t>
    </r>
  </si>
  <si>
    <r>
      <rPr>
        <b/>
        <sz val="16"/>
        <color theme="1"/>
        <rFont val="Calibri"/>
        <family val="2"/>
        <scheme val="minor"/>
      </rPr>
      <t>=</t>
    </r>
    <r>
      <rPr>
        <sz val="16"/>
        <color rgb="FFFF0000"/>
        <rFont val="Calibri"/>
        <family val="2"/>
        <scheme val="minor"/>
      </rPr>
      <t>Número</t>
    </r>
    <r>
      <rPr>
        <b/>
        <sz val="16"/>
        <color theme="1"/>
        <rFont val="Calibri"/>
        <family val="2"/>
        <scheme val="minor"/>
      </rPr>
      <t>^</t>
    </r>
    <r>
      <rPr>
        <sz val="16"/>
        <color rgb="FF0070C0"/>
        <rFont val="Calibri"/>
        <family val="2"/>
        <scheme val="minor"/>
      </rPr>
      <t>Potencia</t>
    </r>
  </si>
  <si>
    <t>^ =Circunflejo (alt +94)</t>
  </si>
  <si>
    <t>Eleve al cuadrado el siguiente número:</t>
  </si>
  <si>
    <t>Forma 1 (función Potencia)</t>
  </si>
  <si>
    <t>Forma 2 usando ^</t>
  </si>
  <si>
    <t>Elevado al cuadrado:</t>
  </si>
  <si>
    <t>Potencia</t>
  </si>
  <si>
    <r>
      <t>a</t>
    </r>
    <r>
      <rPr>
        <vertAlign val="superscript"/>
        <sz val="16"/>
        <color theme="1"/>
        <rFont val="Calibri"/>
        <family val="2"/>
        <scheme val="minor"/>
      </rPr>
      <t>2</t>
    </r>
    <r>
      <rPr>
        <sz val="16"/>
        <color theme="1"/>
        <rFont val="Calibri"/>
        <family val="2"/>
        <scheme val="minor"/>
      </rPr>
      <t>+b</t>
    </r>
    <r>
      <rPr>
        <vertAlign val="superscript"/>
        <sz val="16"/>
        <color theme="1"/>
        <rFont val="Calibri"/>
        <family val="2"/>
        <scheme val="minor"/>
      </rPr>
      <t>3</t>
    </r>
  </si>
  <si>
    <t>Para calcular la raíz de un numero podemos utilizar dos formas:</t>
  </si>
  <si>
    <r>
      <rPr>
        <b/>
        <sz val="16"/>
        <color theme="1"/>
        <rFont val="Calibri"/>
        <family val="2"/>
        <scheme val="minor"/>
      </rPr>
      <t>=RAIZ(</t>
    </r>
    <r>
      <rPr>
        <sz val="16"/>
        <color theme="8"/>
        <rFont val="Calibri"/>
        <family val="2"/>
        <scheme val="minor"/>
      </rPr>
      <t>Número</t>
    </r>
    <r>
      <rPr>
        <b/>
        <sz val="16"/>
        <color theme="1"/>
        <rFont val="Calibri"/>
        <family val="2"/>
        <scheme val="minor"/>
      </rPr>
      <t>)</t>
    </r>
  </si>
  <si>
    <t>V. 2013/2016</t>
  </si>
  <si>
    <r>
      <rPr>
        <b/>
        <sz val="16"/>
        <rFont val="Calibri"/>
        <family val="2"/>
        <scheme val="minor"/>
      </rPr>
      <t>=RCUAD(</t>
    </r>
    <r>
      <rPr>
        <sz val="16"/>
        <rFont val="Calibri"/>
        <family val="2"/>
        <scheme val="minor"/>
      </rPr>
      <t>Número</t>
    </r>
    <r>
      <rPr>
        <b/>
        <sz val="16"/>
        <rFont val="Calibri"/>
        <family val="2"/>
        <scheme val="minor"/>
      </rPr>
      <t>)</t>
    </r>
  </si>
  <si>
    <t>V. 2.010</t>
  </si>
  <si>
    <r>
      <rPr>
        <b/>
        <sz val="11"/>
        <color theme="1"/>
        <rFont val="Calibri"/>
        <family val="2"/>
        <scheme val="minor"/>
      </rPr>
      <t>Número</t>
    </r>
    <r>
      <rPr>
        <sz val="11"/>
        <color theme="1"/>
        <rFont val="Calibri"/>
        <family val="2"/>
        <scheme val="minor"/>
      </rPr>
      <t xml:space="preserve"> (Obligatorio): Número al cual se le calculara su Raíz cuadrada</t>
    </r>
  </si>
  <si>
    <t>=Número^(1/Índice de la raíz)</t>
  </si>
  <si>
    <t>Raiz</t>
  </si>
  <si>
    <t>Calcule la Raíz Cuadrada del siguiente Número</t>
  </si>
  <si>
    <t>Raiz Cuadrada</t>
  </si>
  <si>
    <t>Calcular la raíz dieciseisava del siguiente Número.</t>
  </si>
  <si>
    <t>Calcular la raíz quinta del siguiente Número.</t>
  </si>
  <si>
    <t>c</t>
  </si>
  <si>
    <t>Fórmulas Básicas y Compuestas</t>
  </si>
  <si>
    <t>Moda.Uno, Moda.Varios</t>
  </si>
  <si>
    <t>Fórmulas Básicas y Comp</t>
  </si>
  <si>
    <t>Promedie las listas de números (en un solo resultado)</t>
  </si>
  <si>
    <t>VENTAS SEMANALES TIENDA DE COMPUTADORES</t>
  </si>
  <si>
    <t>Lunes</t>
  </si>
  <si>
    <t>Martes</t>
  </si>
  <si>
    <t>Miercoles</t>
  </si>
  <si>
    <t>Jueves</t>
  </si>
  <si>
    <t>Viernes</t>
  </si>
  <si>
    <t>Sabado</t>
  </si>
  <si>
    <t>Domingo</t>
  </si>
  <si>
    <t>Alvaro</t>
  </si>
  <si>
    <t>Ivan</t>
  </si>
  <si>
    <t>Erika</t>
  </si>
  <si>
    <t>Rodrigo</t>
  </si>
  <si>
    <t>Daniela</t>
  </si>
  <si>
    <t>Jose</t>
  </si>
  <si>
    <t>Raquel</t>
  </si>
  <si>
    <t>Nestor</t>
  </si>
  <si>
    <t>Cual fue la Venta Mínima de toda la Tienda</t>
  </si>
  <si>
    <t>Cual fue el valor de venta mínima entre el Lunes Miércoles y el Viernes</t>
  </si>
  <si>
    <t>Venta Mínima de Alvaro</t>
  </si>
  <si>
    <t>Venta Mínima de los Hombres</t>
  </si>
  <si>
    <t>Venta mínima de las Mujeres</t>
  </si>
  <si>
    <t>Cual fue la Venta Maxima de toda la Tienda</t>
  </si>
  <si>
    <t>Cual fue el valor de venta maxima entre el Martes, Jueves y Domingo</t>
  </si>
  <si>
    <t>Venta Maxima  de Sandra</t>
  </si>
  <si>
    <t>Venta Maxima realizada entre  Ivan, Daniela, Martin y Nestor</t>
  </si>
  <si>
    <t>Venta Maxima de las Mujeres</t>
  </si>
  <si>
    <t>Fabian</t>
  </si>
  <si>
    <t>Elkin</t>
  </si>
  <si>
    <t>Fernando</t>
  </si>
  <si>
    <t>David</t>
  </si>
  <si>
    <t>Mariana</t>
  </si>
  <si>
    <t>Alexandra</t>
  </si>
  <si>
    <t>Maritza</t>
  </si>
  <si>
    <t>Introducción, Funciones Mátematicas y Estadísticas</t>
  </si>
  <si>
    <t>Contar textos y vacios</t>
  </si>
  <si>
    <t>Función Contara, Contar.blanco, Contar textos</t>
  </si>
  <si>
    <t>Funciones .Si</t>
  </si>
  <si>
    <t>Graficos</t>
  </si>
  <si>
    <t>Los gráficos son objetos que se usan representar series de datos en un formato que permite comprender grandes cantidades de datos de manera sencilla y confiable.</t>
  </si>
  <si>
    <t>Ventajas de utilizar gráficos</t>
  </si>
  <si>
    <t xml:space="preserve"> - Permiten analizar varias columnas de números al tiempo.</t>
  </si>
  <si>
    <t xml:space="preserve"> - Se actualizan automáticamente al modificar los datos de la tabla.</t>
  </si>
  <si>
    <t xml:space="preserve"> - Existen muchas tipos de gráficos por lo que siempre habra uno indicado para representar la información.</t>
  </si>
  <si>
    <t>Como insertar un gráfico</t>
  </si>
  <si>
    <t>Para insertar un gráfico debemos seguir 3 pasos sencillos:</t>
  </si>
  <si>
    <t>1. Seleccionar los datos que van a representarse en el gráfico</t>
  </si>
  <si>
    <t>2. Clic en la pestaña Insertar.</t>
  </si>
  <si>
    <t>3. Ubicar la zona de graficos en Excel.</t>
  </si>
  <si>
    <t>4. Escoger la categoria y tipo de gráfico que desea usar.</t>
  </si>
  <si>
    <t>Graficos de Columnas y Barras</t>
  </si>
  <si>
    <t>Los graficos de columnas muestran una representancion sencilla de los datos usando dos ejes, el eje horizontal (o de categorias) y el eje vertical (o de valores). Entre los graficos de columnas mas utilizados encontramos:</t>
  </si>
  <si>
    <r>
      <rPr>
        <b/>
        <sz val="11"/>
        <color theme="1"/>
        <rFont val="Calibri"/>
        <family val="2"/>
        <scheme val="minor"/>
      </rPr>
      <t xml:space="preserve"> - Columna Agrupada y Columna Agrupada 3D:</t>
    </r>
    <r>
      <rPr>
        <sz val="11"/>
        <color theme="1"/>
        <rFont val="Calibri"/>
        <family val="2"/>
        <scheme val="minor"/>
      </rPr>
      <t xml:space="preserve"> Un gráfico de columna agrupada muestra los cambios que han sufrido los datos en el transcurso de un período de tiempo determinado o ilustra las comparaciones entre elementos. Las categorías se organizan horizontalmente y los valores verticalmente.</t>
    </r>
  </si>
  <si>
    <r>
      <rPr>
        <b/>
        <sz val="11"/>
        <color theme="1"/>
        <rFont val="Calibri"/>
        <family val="2"/>
        <scheme val="minor"/>
      </rPr>
      <t xml:space="preserve"> - Columna Apilada y Columna 3D Apilada:</t>
    </r>
    <r>
      <rPr>
        <sz val="11"/>
        <color theme="1"/>
        <rFont val="Calibri"/>
        <family val="2"/>
        <scheme val="minor"/>
      </rPr>
      <t xml:space="preserve"> Los graficos de columna apilada permiten representar todos los valores apilados en una sola columna por categoria. De esta manera se puede ver la suma de los datos en cada categoria.</t>
    </r>
  </si>
  <si>
    <t>Valor 1</t>
  </si>
  <si>
    <t>Valor 2</t>
  </si>
  <si>
    <r>
      <rPr>
        <b/>
        <sz val="11"/>
        <color theme="1"/>
        <rFont val="Calibri"/>
        <family val="2"/>
        <scheme val="minor"/>
      </rPr>
      <t xml:space="preserve"> - Columna 100% Apilada y Columna 3D 100% apilada: </t>
    </r>
    <r>
      <rPr>
        <sz val="11"/>
        <color theme="1"/>
        <rFont val="Calibri"/>
        <family val="2"/>
        <scheme val="minor"/>
      </rPr>
      <t>este gráfico apila los datos, mostrando cual dato tiene mas peso en la categoria.</t>
    </r>
  </si>
  <si>
    <t>Valor 3</t>
  </si>
  <si>
    <r>
      <rPr>
        <b/>
        <sz val="11"/>
        <color theme="1"/>
        <rFont val="Calibri"/>
        <family val="2"/>
        <scheme val="minor"/>
      </rPr>
      <t xml:space="preserve"> - Columna 3D: </t>
    </r>
    <r>
      <rPr>
        <sz val="11"/>
        <color theme="1"/>
        <rFont val="Calibri"/>
        <family val="2"/>
        <scheme val="minor"/>
      </rPr>
      <t>este gráfico organiza los datos por categoria usando un tercer eje (eje de profundidad).</t>
    </r>
  </si>
  <si>
    <t>Los graficos de Barras muestran una representancion sencilla de los datos usando dos ejes, el eje vertical (o de categorias) y el eje horizontal (o de valores). Es decir distribuyen los datos del gráfico horizontalmente.</t>
  </si>
  <si>
    <t>Graficos de Líneas y Areas</t>
  </si>
  <si>
    <t>Los gráficos de lineas se usan para representar valores continuos de tiempo (dias, meses, años, etc). Entre los gráficos de lineas mas utilizados encontramos:</t>
  </si>
  <si>
    <r>
      <t xml:space="preserve"> </t>
    </r>
    <r>
      <rPr>
        <b/>
        <sz val="11"/>
        <color theme="1"/>
        <rFont val="Calibri"/>
        <family val="2"/>
        <scheme val="minor"/>
      </rPr>
      <t>- Lineas y Lineas con Marcadores:</t>
    </r>
    <r>
      <rPr>
        <sz val="11"/>
        <color theme="1"/>
        <rFont val="Calibri"/>
        <family val="2"/>
        <scheme val="minor"/>
      </rPr>
      <t xml:space="preserve"> estos gráficos son utiles para representar tendencias en el tiempo o categorias ordenadas.</t>
    </r>
  </si>
  <si>
    <r>
      <rPr>
        <b/>
        <sz val="11"/>
        <color theme="1"/>
        <rFont val="Calibri"/>
        <family val="2"/>
        <scheme val="minor"/>
      </rPr>
      <t xml:space="preserve"> - Linea Apilada y Linea Apilada con Marcadores:</t>
    </r>
    <r>
      <rPr>
        <sz val="11"/>
        <color theme="1"/>
        <rFont val="Calibri"/>
        <family val="2"/>
        <scheme val="minor"/>
      </rPr>
      <t xml:space="preserve"> estos graficos permiten acumular (sumar) los valores en una sola categoria, de esta manera podemos ver el progreso de un conjunto de elementos.</t>
    </r>
  </si>
  <si>
    <r>
      <rPr>
        <b/>
        <sz val="11"/>
        <color theme="1"/>
        <rFont val="Calibri"/>
        <family val="2"/>
        <scheme val="minor"/>
      </rPr>
      <t xml:space="preserve"> - Lineas 3D: </t>
    </r>
    <r>
      <rPr>
        <sz val="11"/>
        <color theme="1"/>
        <rFont val="Calibri"/>
        <family val="2"/>
        <scheme val="minor"/>
      </rPr>
      <t>este gráfico organiza los datos por categoria usando un tercer eje (eje de profundidad).</t>
    </r>
  </si>
  <si>
    <t>Los graficos de Area destacan la magnitud de cambio en el tiempo y se pueden utilizar para llamar la atencion hacia el valor total de una tendencia, entre los gráficos de area mas comunes tenemos.</t>
  </si>
  <si>
    <r>
      <rPr>
        <b/>
        <sz val="11"/>
        <color theme="1"/>
        <rFont val="Calibri"/>
        <family val="2"/>
        <scheme val="minor"/>
      </rPr>
      <t xml:space="preserve"> - Area y Area 3D:</t>
    </r>
    <r>
      <rPr>
        <sz val="11"/>
        <color theme="1"/>
        <rFont val="Calibri"/>
        <family val="2"/>
        <scheme val="minor"/>
      </rPr>
      <t xml:space="preserve"> los graficos de area 2D y 3D muestran la tendencia de los valores por categoria, el grafico de area 3D cuenta con una tercer eje (eje de profundidad.</t>
    </r>
  </si>
  <si>
    <t xml:space="preserve"> Año 2017</t>
  </si>
  <si>
    <t xml:space="preserve"> Año 2018</t>
  </si>
  <si>
    <r>
      <rPr>
        <b/>
        <sz val="11"/>
        <color theme="1"/>
        <rFont val="Calibri"/>
        <family val="2"/>
        <scheme val="minor"/>
      </rPr>
      <t xml:space="preserve"> - Area Apilada:</t>
    </r>
    <r>
      <rPr>
        <sz val="11"/>
        <color theme="1"/>
        <rFont val="Calibri"/>
        <family val="2"/>
        <scheme val="minor"/>
      </rPr>
      <t xml:space="preserve"> los graficos de area de area apilada permiten mostrar el acumulado de valores por categoria, mostrando la contribucion de cada elemento al total.</t>
    </r>
  </si>
  <si>
    <t>Graficos Circulares y Anillos</t>
  </si>
  <si>
    <t>Los gráficos Circulares permiten representar el tamaño de los elementos en una serie de datos en proporción a la suma de los elementos. Este grafico puede mostrar los valores del elemento o su porcentaje (%) equivalentemente, entre los graficos circulares mas usados encontramos:</t>
  </si>
  <si>
    <r>
      <rPr>
        <b/>
        <sz val="11"/>
        <color theme="1"/>
        <rFont val="Calibri"/>
        <family val="2"/>
        <scheme val="minor"/>
      </rPr>
      <t xml:space="preserve"> - Circular y Circular 3D: </t>
    </r>
    <r>
      <rPr>
        <sz val="11"/>
        <color theme="1"/>
        <rFont val="Calibri"/>
        <family val="2"/>
        <scheme val="minor"/>
      </rPr>
      <t>Los graficos circulares muestran una representación sencilla de los datos en una categoria, sin embargo no pueden ser utilizados de manera correcta si estamos reprentando mas de una columna de datos.</t>
    </r>
  </si>
  <si>
    <r>
      <rPr>
        <b/>
        <sz val="11"/>
        <color theme="1"/>
        <rFont val="Calibri"/>
        <family val="2"/>
        <scheme val="minor"/>
      </rPr>
      <t xml:space="preserve"> - Circular con subgrafico Circular y Circular con subgrafico de Barras: </t>
    </r>
    <r>
      <rPr>
        <sz val="11"/>
        <color theme="1"/>
        <rFont val="Calibri"/>
        <family val="2"/>
        <scheme val="minor"/>
      </rPr>
      <t>este grafico representa la información en un grafico circular, sin embargo de este grafico se desprende una parte (generalmente los ultimos valores) para representar esos datos en un subgrafico permitiendo que los usuarios entiendan mejor el comportamento de estos ultimos valores.</t>
    </r>
  </si>
  <si>
    <r>
      <rPr>
        <b/>
        <sz val="11"/>
        <color theme="1"/>
        <rFont val="Calibri"/>
        <family val="2"/>
        <scheme val="minor"/>
      </rPr>
      <t xml:space="preserve"> - Anillo: </t>
    </r>
    <r>
      <rPr>
        <sz val="11"/>
        <color theme="1"/>
        <rFont val="Calibri"/>
        <family val="2"/>
        <scheme val="minor"/>
      </rPr>
      <t>este grafico representa los valores en forma de anillo, siendo el unico grafico circular capaz de representar mas de una serie de datos.</t>
    </r>
  </si>
  <si>
    <t>Graficos de Dispersión y Burbujas</t>
  </si>
  <si>
    <t>Los graficos de dispersión muestran la relación entre los valores numericos de varias series de datos. Por lo general se utilizan para mostrar y comparar datos cientificos, estadisticos o de ingenieria.</t>
  </si>
  <si>
    <t>Aunque la primera columna de la tabla sea de texto, esta clase de grafico representa esa informacion como una escala logaritmica.</t>
  </si>
  <si>
    <r>
      <rPr>
        <b/>
        <sz val="11"/>
        <color theme="1"/>
        <rFont val="Calibri"/>
        <family val="2"/>
        <scheme val="minor"/>
      </rPr>
      <t xml:space="preserve"> - Burbuja y Burbuja 3D: </t>
    </r>
    <r>
      <rPr>
        <sz val="11"/>
        <color theme="1"/>
        <rFont val="Calibri"/>
        <family val="2"/>
        <scheme val="minor"/>
      </rPr>
      <t>este grafico se usa para comparar 3 series de datos, la primera serie representa el eje horizontal, la seguna serie representa el eje vertical y la tercer serie representa el tamaño de la burbuja.</t>
    </r>
  </si>
  <si>
    <t>Los valores rellenos con color son los que se han usado para representar el grafico de burbujas.</t>
  </si>
  <si>
    <t>Cuota mercado</t>
  </si>
  <si>
    <t>Arroz</t>
  </si>
  <si>
    <t>Papa</t>
  </si>
  <si>
    <t>Frijol</t>
  </si>
  <si>
    <t>Lenteja</t>
  </si>
  <si>
    <t>Graficos de Superficie y Radiales</t>
  </si>
  <si>
    <t>Los gráficos de superficie representan la informacion de dos series de datos haciendo una escala vertical y una de profundidad entre ellos, se suele utilizar para representar funciones matematicas. Entre los graficos de superficie mas usamos encontramos:</t>
  </si>
  <si>
    <r>
      <rPr>
        <b/>
        <sz val="11"/>
        <color theme="1"/>
        <rFont val="Calibri"/>
        <family val="2"/>
        <scheme val="minor"/>
      </rPr>
      <t xml:space="preserve"> - Superficie 3D y Trama de Superficie 3D:</t>
    </r>
    <r>
      <rPr>
        <sz val="11"/>
        <color theme="1"/>
        <rFont val="Calibri"/>
        <family val="2"/>
        <scheme val="minor"/>
      </rPr>
      <t xml:space="preserve"> este grafico muestra la tendencia de los valores en dos dimensiones.</t>
    </r>
  </si>
  <si>
    <t>Eje X</t>
  </si>
  <si>
    <t>Eje Y</t>
  </si>
  <si>
    <r>
      <rPr>
        <b/>
        <sz val="11"/>
        <color theme="1"/>
        <rFont val="Calibri"/>
        <family val="2"/>
        <scheme val="minor"/>
      </rPr>
      <t xml:space="preserve"> - Radial, Radial con Marcadores, Radial Relleno: </t>
    </r>
    <r>
      <rPr>
        <sz val="11"/>
        <color theme="1"/>
        <rFont val="Calibri"/>
        <family val="2"/>
        <scheme val="minor"/>
      </rPr>
      <t>representa los datos desde un eje céntrico hasta un anillo exterior. Estos graficos pueden representar varias series de datos.</t>
    </r>
  </si>
  <si>
    <t>Año 2016</t>
  </si>
  <si>
    <t>Grafico de Cotizaciones</t>
  </si>
  <si>
    <t>Los graficos de cotizaciones son excelentes medios para visualizar los valores cambiantes especialmente en los mercados de valores. Los datos que necesitas para crear gráficas de cotizaciones son apertura, máximo, mínimo, cierre y volumen. Algunas gráficas de cotizaciones usan 3 de estos datos mientras otras usan 4 y hasta 5.</t>
  </si>
  <si>
    <t>Precio del Dólar en Colombia</t>
  </si>
  <si>
    <t>Apertura</t>
  </si>
  <si>
    <t>Maximo</t>
  </si>
  <si>
    <t>Minimo</t>
  </si>
  <si>
    <t>Cierre</t>
  </si>
  <si>
    <t>Grafico de Rectangulos</t>
  </si>
  <si>
    <t>Los gráficos de rectángulos muestran los datos jerárquicos como un conjunto de rectángulos anidados. Cada nivel de la jerarquía se representa mediante un rectángulo de color (llamado "rama") que contiene otros rectángulos ("hojas"). Los graficos de Rectangulos solo estan disponibles a partir de la versión 2.016.</t>
  </si>
  <si>
    <t>Jeronimo</t>
  </si>
  <si>
    <t>Grafico de Proyección Solar</t>
  </si>
  <si>
    <t>- Suma de puntos por país, deportista Y prueba.</t>
  </si>
  <si>
    <t>Gráficos</t>
  </si>
  <si>
    <r>
      <rPr>
        <b/>
        <sz val="16"/>
        <color theme="1"/>
        <rFont val="Calibri"/>
        <family val="2"/>
        <scheme val="minor"/>
      </rPr>
      <t>=CONTAR.BLANCO(</t>
    </r>
    <r>
      <rPr>
        <sz val="16"/>
        <color theme="8"/>
        <rFont val="Calibri"/>
        <family val="2"/>
        <scheme val="minor"/>
      </rPr>
      <t>Rango</t>
    </r>
    <r>
      <rPr>
        <b/>
        <sz val="16"/>
        <color theme="1"/>
        <rFont val="Calibri"/>
        <family val="2"/>
        <scheme val="minor"/>
      </rPr>
      <t>)</t>
    </r>
  </si>
  <si>
    <r>
      <rPr>
        <b/>
        <sz val="11"/>
        <color theme="1"/>
        <rFont val="Calibri"/>
        <family val="2"/>
        <scheme val="minor"/>
      </rPr>
      <t>Rango</t>
    </r>
    <r>
      <rPr>
        <sz val="11"/>
        <color theme="1"/>
        <rFont val="Calibri"/>
        <family val="2"/>
        <scheme val="minor"/>
      </rPr>
      <t xml:space="preserve"> (</t>
    </r>
    <r>
      <rPr>
        <sz val="11"/>
        <color rgb="FF000000"/>
        <rFont val="Calibri"/>
        <family val="2"/>
        <scheme val="minor"/>
      </rPr>
      <t>Obligatorio): Es el conjunto de celdas que se van a contar.</t>
    </r>
  </si>
  <si>
    <t>Cant. Celdas con datos:</t>
  </si>
  <si>
    <t>Cant. Celdas vacias:</t>
  </si>
  <si>
    <t>Cuantas fallas hubo en general</t>
  </si>
  <si>
    <t>Fallas</t>
  </si>
  <si>
    <t>Elevado a la cuarta:</t>
  </si>
  <si>
    <t>Elevado a la quinta:</t>
  </si>
  <si>
    <t>Total Vendedores Azules</t>
  </si>
  <si>
    <t>Promedio peso Hombres</t>
  </si>
  <si>
    <t>Punto 1</t>
  </si>
  <si>
    <t>Punto 2</t>
  </si>
  <si>
    <t>Punto 3</t>
  </si>
  <si>
    <t>Punto 4</t>
  </si>
  <si>
    <t>Punto 5</t>
  </si>
  <si>
    <t>Punto 6</t>
  </si>
  <si>
    <t>MEDIANA EMPLEADOS ZONA A</t>
  </si>
  <si>
    <t>Solución:</t>
  </si>
  <si>
    <t>Hallar el valor mínimo de cada lista y sumelos</t>
  </si>
  <si>
    <t>Solución 1:</t>
  </si>
  <si>
    <t>Solución 2:</t>
  </si>
  <si>
    <t>Calcule el promedio del valor maximo de cada una de las listas.</t>
  </si>
  <si>
    <t>Utilizando la función Buscarh al escribir la Cédula me debe llenar la ficha de la persona.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</si>
</sst>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2" formatCode="_-&quot;$&quot;\ * #,##0_-;\-&quot;$&quot;\ * #,##0_-;_-&quot;$&quot;\ * &quot;-&quot;_-;_-@_-"/>
    <numFmt numFmtId="41" formatCode="_-* #,##0_-;\-* #,##0_-;_-* &quot;-&quot;_-;_-@_-"/>
    <numFmt numFmtId="164" formatCode="_-[$$-240A]\ * #,##0_ ;_-[$$-240A]\ * \-#,##0\ ;_-[$$-240A]\ * &quot;-&quot;_ ;_-@_ "/>
    <numFmt numFmtId="165" formatCode="_([$€-2]\ * #,##0_);_([$€-2]\ * \(#,##0\);_([$€-2]\ * &quot;-&quot;??_);_(@_)"/>
    <numFmt numFmtId="166" formatCode="_(&quot;$&quot;\ * #,##0.00_);_(&quot;$&quot;\ * \(#,##0.00\);_(&quot;$&quot;\ * &quot;-&quot;??_);_(@_)"/>
    <numFmt numFmtId="167" formatCode="_(&quot;$&quot;\ * #,##0_);_(&quot;$&quot;\ * \(#,##0\);_(&quot;$&quot;\ * &quot;-&quot;??_);_(@_)"/>
    <numFmt numFmtId="168" formatCode="_(&quot;$&quot;* #,##0_);_(&quot;$&quot;* \(#,##0\);_(&quot;$&quot;* &quot;-&quot;_);_(@_)"/>
    <numFmt numFmtId="169" formatCode="0.0"/>
    <numFmt numFmtId="170" formatCode="[$-F400]h:mm:ss\ AM/PM"/>
    <numFmt numFmtId="171" formatCode="_-* #,##0.00\ &quot;€&quot;_-;\-* #,##0.00\ &quot;€&quot;_-;_-* &quot;-&quot;??\ &quot;€&quot;_-;_-@_-"/>
    <numFmt numFmtId="172" formatCode="_([$$-240A]\ * #,##0_);_([$$-240A]\ * \(#,##0\);_([$$-240A]\ * &quot;-&quot;??_);_(@_)"/>
    <numFmt numFmtId="173" formatCode="_(* #,##0.00_);_(* \(#,##0.00\);_(* &quot;-&quot;??_);_(@_)"/>
    <numFmt numFmtId="174" formatCode="&quot;$&quot;\ #,##0"/>
    <numFmt numFmtId="175" formatCode="dd/mm/yy"/>
    <numFmt numFmtId="176" formatCode="_-* #,##0.00\ [$€-1]_-;\-* #,##0.00\ [$€-1]_-;_-* &quot;-&quot;??\ [$€-1]_-"/>
    <numFmt numFmtId="177" formatCode="#,##0.00\ [$€-1];[Red]\-#,##0.00\ [$€-1]"/>
  </numFmts>
  <fonts count="66">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20"/>
      <color theme="1"/>
      <name val="Calibri"/>
      <family val="2"/>
      <scheme val="minor"/>
    </font>
    <font>
      <b/>
      <sz val="16"/>
      <color theme="1"/>
      <name val="Calibri"/>
      <family val="2"/>
      <scheme val="minor"/>
    </font>
    <font>
      <b/>
      <sz val="14"/>
      <color theme="1"/>
      <name val="Calibri"/>
      <family val="2"/>
      <scheme val="minor"/>
    </font>
    <font>
      <sz val="20"/>
      <color theme="0"/>
      <name val="Calibri"/>
      <family val="2"/>
    </font>
    <font>
      <sz val="14"/>
      <color theme="1"/>
      <name val="Calibri"/>
      <family val="2"/>
    </font>
    <font>
      <sz val="18"/>
      <color theme="1"/>
      <name val="Calibri"/>
      <family val="2"/>
    </font>
    <font>
      <sz val="16"/>
      <color theme="1"/>
      <name val="Calibri"/>
      <family val="2"/>
      <scheme val="minor"/>
    </font>
    <font>
      <sz val="18"/>
      <name val="Calibri"/>
      <family val="2"/>
    </font>
    <font>
      <b/>
      <sz val="11"/>
      <name val="Calibri"/>
      <family val="2"/>
      <scheme val="minor"/>
    </font>
    <font>
      <b/>
      <sz val="8"/>
      <color indexed="81"/>
      <name val="Tahoma"/>
      <family val="2"/>
    </font>
    <font>
      <sz val="8"/>
      <color indexed="81"/>
      <name val="Tahoma"/>
      <family val="2"/>
    </font>
    <font>
      <sz val="9"/>
      <color indexed="81"/>
      <name val="Tahoma"/>
      <family val="2"/>
    </font>
    <font>
      <sz val="16"/>
      <name val="Arial"/>
      <family val="2"/>
    </font>
    <font>
      <sz val="10"/>
      <name val="Arial"/>
      <family val="2"/>
    </font>
    <font>
      <sz val="11"/>
      <name val="Verdana"/>
      <family val="2"/>
    </font>
    <font>
      <sz val="10"/>
      <name val="Verdana"/>
      <family val="2"/>
    </font>
    <font>
      <b/>
      <sz val="10"/>
      <name val="Verdana"/>
      <family val="2"/>
    </font>
    <font>
      <sz val="12"/>
      <name val="Chiller"/>
      <family val="5"/>
    </font>
    <font>
      <b/>
      <sz val="14"/>
      <color rgb="FFC00000"/>
      <name val="Arial"/>
      <family val="2"/>
    </font>
    <font>
      <b/>
      <sz val="10"/>
      <name val="Arial"/>
      <family val="2"/>
    </font>
    <font>
      <b/>
      <sz val="12"/>
      <color theme="1"/>
      <name val="Calibri"/>
      <family val="2"/>
      <scheme val="minor"/>
    </font>
    <font>
      <sz val="16"/>
      <color theme="8"/>
      <name val="Calibri"/>
      <family val="2"/>
      <scheme val="minor"/>
    </font>
    <font>
      <sz val="11"/>
      <color rgb="FF000000"/>
      <name val="Calibri"/>
      <family val="2"/>
      <scheme val="minor"/>
    </font>
    <font>
      <sz val="18"/>
      <color rgb="FFFF0000"/>
      <name val="Calibri"/>
      <family val="2"/>
    </font>
    <font>
      <b/>
      <sz val="16"/>
      <name val="Calibri"/>
      <family val="2"/>
      <scheme val="minor"/>
    </font>
    <font>
      <b/>
      <sz val="9"/>
      <color indexed="81"/>
      <name val="Tahoma"/>
      <family val="2"/>
    </font>
    <font>
      <sz val="16"/>
      <name val="Calibri"/>
      <family val="2"/>
      <scheme val="minor"/>
    </font>
    <font>
      <b/>
      <sz val="12"/>
      <name val="Arial"/>
      <family val="2"/>
    </font>
    <font>
      <sz val="12"/>
      <name val="Arial"/>
      <family val="2"/>
    </font>
    <font>
      <sz val="11"/>
      <name val="Calibri"/>
      <family val="2"/>
      <scheme val="minor"/>
    </font>
    <font>
      <sz val="16"/>
      <color theme="4" tint="-0.249977111117893"/>
      <name val="Calibri"/>
      <family val="2"/>
      <scheme val="minor"/>
    </font>
    <font>
      <b/>
      <sz val="13"/>
      <color theme="1"/>
      <name val="Calibri"/>
      <family val="2"/>
      <scheme val="minor"/>
    </font>
    <font>
      <b/>
      <sz val="9"/>
      <color rgb="FF333333"/>
      <name val="Verdana"/>
      <family val="2"/>
    </font>
    <font>
      <sz val="9"/>
      <color rgb="FF000000"/>
      <name val="Verdana"/>
      <family val="2"/>
    </font>
    <font>
      <sz val="18"/>
      <color theme="0"/>
      <name val="Calibri"/>
      <family val="2"/>
    </font>
    <font>
      <sz val="16"/>
      <color rgb="FF0070C0"/>
      <name val="Calibri"/>
      <family val="2"/>
      <scheme val="minor"/>
    </font>
    <font>
      <sz val="10"/>
      <color indexed="9"/>
      <name val="Stencil Sans"/>
      <family val="5"/>
    </font>
    <font>
      <sz val="9"/>
      <name val="Lucida Casual"/>
    </font>
    <font>
      <b/>
      <sz val="10"/>
      <name val="Stencil Sans"/>
    </font>
    <font>
      <sz val="11"/>
      <color theme="0"/>
      <name val="Calibri"/>
      <family val="2"/>
      <scheme val="minor"/>
    </font>
    <font>
      <b/>
      <sz val="18"/>
      <color theme="1"/>
      <name val="Calibri"/>
      <family val="2"/>
      <scheme val="minor"/>
    </font>
    <font>
      <b/>
      <sz val="11"/>
      <color theme="1"/>
      <name val="Times New Roman"/>
      <family val="1"/>
    </font>
    <font>
      <sz val="11"/>
      <color theme="1"/>
      <name val="Times New Roman"/>
      <family val="1"/>
    </font>
    <font>
      <b/>
      <sz val="10"/>
      <color indexed="9"/>
      <name val="Verdana"/>
      <family val="2"/>
    </font>
    <font>
      <b/>
      <sz val="10"/>
      <color indexed="42"/>
      <name val="Arial"/>
      <family val="2"/>
    </font>
    <font>
      <b/>
      <i/>
      <sz val="10"/>
      <color indexed="62"/>
      <name val="Arial"/>
      <family val="2"/>
    </font>
    <font>
      <b/>
      <sz val="9"/>
      <color indexed="9"/>
      <name val="Arial"/>
      <family val="2"/>
    </font>
    <font>
      <sz val="22"/>
      <color theme="1"/>
      <name val="Calibri"/>
      <family val="2"/>
      <scheme val="minor"/>
    </font>
    <font>
      <sz val="24"/>
      <name val="Arial"/>
      <family val="2"/>
    </font>
    <font>
      <sz val="10"/>
      <color theme="1"/>
      <name val="Calibri"/>
      <family val="2"/>
      <scheme val="minor"/>
    </font>
    <font>
      <sz val="22"/>
      <name val="Arial"/>
      <family val="2"/>
    </font>
    <font>
      <sz val="20"/>
      <name val="Arial"/>
      <family val="2"/>
    </font>
    <font>
      <sz val="20"/>
      <color rgb="FF000099"/>
      <name val="Arial"/>
      <family val="2"/>
    </font>
    <font>
      <sz val="20"/>
      <color rgb="FFFF0000"/>
      <name val="Arial"/>
      <family val="2"/>
    </font>
    <font>
      <b/>
      <sz val="9"/>
      <color theme="1"/>
      <name val="Calibri"/>
      <family val="2"/>
      <scheme val="minor"/>
    </font>
    <font>
      <sz val="28"/>
      <name val="Arial"/>
      <family val="2"/>
    </font>
    <font>
      <sz val="16"/>
      <color rgb="FFFF0000"/>
      <name val="Calibri"/>
      <family val="2"/>
      <scheme val="minor"/>
    </font>
    <font>
      <vertAlign val="superscript"/>
      <sz val="16"/>
      <color theme="1"/>
      <name val="Calibri"/>
      <family val="2"/>
      <scheme val="minor"/>
    </font>
    <font>
      <sz val="11"/>
      <color theme="0" tint="-0.14999847407452621"/>
      <name val="Calibri"/>
      <family val="2"/>
      <scheme val="minor"/>
    </font>
    <font>
      <b/>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00B0F0"/>
        <bgColor indexed="64"/>
      </patternFill>
    </fill>
    <fill>
      <patternFill patternType="solid">
        <fgColor theme="4" tint="0.79998168889431442"/>
        <bgColor indexed="64"/>
      </patternFill>
    </fill>
    <fill>
      <patternFill patternType="solid">
        <fgColor rgb="FF7030A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indexed="22"/>
        <bgColor indexed="64"/>
      </patternFill>
    </fill>
    <fill>
      <patternFill patternType="solid">
        <fgColor theme="7" tint="0.59999389629810485"/>
        <bgColor indexed="64"/>
      </patternFill>
    </fill>
    <fill>
      <patternFill patternType="solid">
        <fgColor rgb="FF00B05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indexed="44"/>
        <bgColor indexed="64"/>
      </patternFill>
    </fill>
    <fill>
      <patternFill patternType="solid">
        <fgColor indexed="30"/>
        <bgColor indexed="64"/>
      </patternFill>
    </fill>
    <fill>
      <patternFill patternType="solid">
        <fgColor theme="5" tint="0.39997558519241921"/>
        <bgColor indexed="64"/>
      </patternFill>
    </fill>
    <fill>
      <patternFill patternType="solid">
        <fgColor theme="0"/>
        <bgColor indexed="64"/>
      </patternFill>
    </fill>
    <fill>
      <patternFill patternType="solid">
        <fgColor theme="4"/>
      </patternFill>
    </fill>
    <fill>
      <patternFill patternType="solid">
        <fgColor theme="6" tint="0.59999389629810485"/>
        <bgColor indexed="64"/>
      </patternFill>
    </fill>
    <fill>
      <patternFill patternType="solid">
        <fgColor indexed="24"/>
        <bgColor indexed="64"/>
      </patternFill>
    </fill>
    <fill>
      <patternFill patternType="solid">
        <fgColor indexed="54"/>
        <bgColor indexed="64"/>
      </patternFill>
    </fill>
    <fill>
      <patternFill patternType="solid">
        <fgColor indexed="52"/>
        <bgColor indexed="64"/>
      </patternFill>
    </fill>
    <fill>
      <patternFill patternType="solid">
        <fgColor indexed="20"/>
        <bgColor indexed="2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5"/>
        <bgColor indexed="64"/>
      </patternFill>
    </fill>
  </fills>
  <borders count="9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ck">
        <color auto="1"/>
      </top>
      <bottom style="thick">
        <color auto="1"/>
      </bottom>
      <diagonal/>
    </border>
    <border>
      <left style="thin">
        <color indexed="64"/>
      </left>
      <right style="medium">
        <color indexed="64"/>
      </right>
      <top style="medium">
        <color indexed="64"/>
      </top>
      <bottom/>
      <diagonal/>
    </border>
    <border>
      <left style="medium">
        <color indexed="64"/>
      </left>
      <right/>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rgb="FF000000"/>
      </left>
      <right style="thin">
        <color rgb="FF000000"/>
      </right>
      <top style="thin">
        <color rgb="FF000000"/>
      </top>
      <bottom style="thin">
        <color rgb="FF000000"/>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right/>
      <top style="medium">
        <color indexed="64"/>
      </top>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medium">
        <color indexed="64"/>
      </left>
      <right style="thin">
        <color indexed="64"/>
      </right>
      <top style="medium">
        <color indexed="64"/>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right/>
      <top style="thin">
        <color indexed="64"/>
      </top>
      <bottom style="thin">
        <color indexed="64"/>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left style="hair">
        <color auto="1"/>
      </left>
      <right style="thin">
        <color auto="1"/>
      </right>
      <top style="hair">
        <color auto="1"/>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n">
        <color auto="1"/>
      </right>
      <top style="thick">
        <color auto="1"/>
      </top>
      <bottom style="thick">
        <color auto="1"/>
      </bottom>
      <diagonal/>
    </border>
  </borders>
  <cellStyleXfs count="13">
    <xf numFmtId="0" fontId="0" fillId="0" borderId="0"/>
    <xf numFmtId="0" fontId="3" fillId="0" borderId="0" applyNumberFormat="0" applyFill="0" applyBorder="0" applyAlignment="0" applyProtection="0"/>
    <xf numFmtId="166" fontId="18" fillId="0" borderId="0" applyFont="0" applyFill="0" applyBorder="0" applyAlignment="0" applyProtection="0"/>
    <xf numFmtId="0" fontId="18" fillId="0" borderId="0"/>
    <xf numFmtId="168" fontId="22" fillId="0" borderId="0" applyFont="0" applyFill="0" applyBorder="0" applyAlignment="0" applyProtection="0"/>
    <xf numFmtId="171" fontId="1" fillId="0" borderId="0" applyFont="0" applyFill="0" applyBorder="0" applyAlignment="0" applyProtection="0"/>
    <xf numFmtId="17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4" fillId="22" borderId="0" applyNumberFormat="0" applyBorder="0" applyAlignment="0" applyProtection="0"/>
    <xf numFmtId="176" fontId="18" fillId="0" borderId="0" applyFont="0" applyFill="0" applyBorder="0" applyAlignment="0" applyProtection="0"/>
    <xf numFmtId="41" fontId="1" fillId="0" borderId="0" applyFont="0" applyFill="0" applyBorder="0" applyAlignment="0" applyProtection="0"/>
    <xf numFmtId="42" fontId="1" fillId="0" borderId="0" applyFont="0" applyFill="0" applyBorder="0" applyAlignment="0" applyProtection="0"/>
  </cellStyleXfs>
  <cellXfs count="595">
    <xf numFmtId="0" fontId="0" fillId="0" borderId="0" xfId="0"/>
    <xf numFmtId="0" fontId="2" fillId="0" borderId="0" xfId="0" applyFont="1" applyAlignment="1">
      <alignment horizontal="right"/>
    </xf>
    <xf numFmtId="0" fontId="3" fillId="0" borderId="0" xfId="1"/>
    <xf numFmtId="0" fontId="2" fillId="0" borderId="4" xfId="0" applyFont="1" applyBorder="1" applyAlignment="1">
      <alignment horizontal="right"/>
    </xf>
    <xf numFmtId="0" fontId="3" fillId="0" borderId="4" xfId="1" applyBorder="1"/>
    <xf numFmtId="0" fontId="2" fillId="0" borderId="4" xfId="0" applyFont="1" applyBorder="1" applyAlignment="1">
      <alignment horizontal="center"/>
    </xf>
    <xf numFmtId="0" fontId="0" fillId="0" borderId="4" xfId="0" applyBorder="1"/>
    <xf numFmtId="0" fontId="9" fillId="0" borderId="0" xfId="0" applyFont="1"/>
    <xf numFmtId="0" fontId="0" fillId="0" borderId="7" xfId="0" applyBorder="1" applyAlignment="1">
      <alignment horizontal="center"/>
    </xf>
    <xf numFmtId="0" fontId="0" fillId="0" borderId="8" xfId="0" applyBorder="1"/>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12" xfId="0" applyBorder="1"/>
    <xf numFmtId="0" fontId="0" fillId="0" borderId="11" xfId="0" quotePrefix="1" applyBorder="1" applyAlignment="1">
      <alignment horizontal="center"/>
    </xf>
    <xf numFmtId="0" fontId="0" fillId="0" borderId="13" xfId="0" applyBorder="1" applyAlignment="1">
      <alignment horizontal="center"/>
    </xf>
    <xf numFmtId="0" fontId="0" fillId="0" borderId="14" xfId="0" applyBorder="1"/>
    <xf numFmtId="0" fontId="0" fillId="0" borderId="0" xfId="0" applyAlignment="1">
      <alignment vertical="top" wrapText="1"/>
    </xf>
    <xf numFmtId="0" fontId="0" fillId="0" borderId="13" xfId="0" applyBorder="1" applyAlignment="1">
      <alignment horizontal="center" vertical="top" wrapText="1"/>
    </xf>
    <xf numFmtId="0" fontId="0" fillId="0" borderId="14" xfId="0" applyBorder="1" applyAlignment="1">
      <alignment vertical="top" wrapText="1"/>
    </xf>
    <xf numFmtId="0" fontId="0" fillId="0" borderId="0" xfId="0" applyAlignment="1">
      <alignment horizontal="center" vertical="top" wrapText="1"/>
    </xf>
    <xf numFmtId="0" fontId="0" fillId="0" borderId="4" xfId="0" applyBorder="1" applyAlignment="1">
      <alignment horizontal="center" vertical="top" wrapText="1"/>
    </xf>
    <xf numFmtId="0" fontId="2" fillId="5" borderId="4" xfId="0" applyFont="1" applyFill="1" applyBorder="1" applyAlignment="1">
      <alignment horizontal="center" vertical="top" wrapText="1"/>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0" fillId="0" borderId="18" xfId="0" applyBorder="1" applyAlignment="1">
      <alignment horizontal="center"/>
    </xf>
    <xf numFmtId="0" fontId="0" fillId="0" borderId="4" xfId="0" applyBorder="1" applyAlignment="1">
      <alignment horizontal="center"/>
    </xf>
    <xf numFmtId="0" fontId="0" fillId="0" borderId="19" xfId="0" applyBorder="1"/>
    <xf numFmtId="0" fontId="0" fillId="0" borderId="20" xfId="0" applyBorder="1" applyAlignment="1">
      <alignment horizontal="center"/>
    </xf>
    <xf numFmtId="0" fontId="0" fillId="0" borderId="21" xfId="0" applyBorder="1" applyAlignment="1">
      <alignment horizontal="center"/>
    </xf>
    <xf numFmtId="0" fontId="0" fillId="0" borderId="21" xfId="0" applyBorder="1"/>
    <xf numFmtId="0" fontId="0" fillId="0" borderId="22" xfId="0" applyBorder="1"/>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0" fillId="0" borderId="27" xfId="0" applyBorder="1"/>
    <xf numFmtId="0" fontId="0" fillId="0" borderId="28" xfId="0" applyBorder="1"/>
    <xf numFmtId="0" fontId="0" fillId="0" borderId="0" xfId="0" applyAlignment="1">
      <alignment horizontal="left" wrapText="1"/>
    </xf>
    <xf numFmtId="0" fontId="13" fillId="6" borderId="15" xfId="0" applyFont="1" applyFill="1" applyBorder="1" applyAlignment="1">
      <alignment horizontal="center" vertical="center" wrapText="1"/>
    </xf>
    <xf numFmtId="0" fontId="0" fillId="0" borderId="18" xfId="0" applyBorder="1" applyAlignment="1">
      <alignment horizontal="center" wrapText="1"/>
    </xf>
    <xf numFmtId="0" fontId="0" fillId="0" borderId="20" xfId="0" applyBorder="1" applyAlignment="1">
      <alignment horizontal="center" wrapText="1"/>
    </xf>
    <xf numFmtId="0" fontId="0" fillId="0" borderId="0" xfId="0" applyAlignment="1">
      <alignment horizontal="center" vertical="center" wrapText="1"/>
    </xf>
    <xf numFmtId="0" fontId="0" fillId="0" borderId="20" xfId="0" applyBorder="1"/>
    <xf numFmtId="164" fontId="0" fillId="0" borderId="21" xfId="0" applyNumberFormat="1" applyBorder="1"/>
    <xf numFmtId="0" fontId="2" fillId="7" borderId="4" xfId="0" applyFont="1" applyFill="1" applyBorder="1" applyAlignment="1">
      <alignment horizontal="center"/>
    </xf>
    <xf numFmtId="0" fontId="2" fillId="7" borderId="12" xfId="0" applyFont="1" applyFill="1" applyBorder="1" applyAlignment="1">
      <alignment horizontal="center"/>
    </xf>
    <xf numFmtId="165" fontId="0" fillId="0" borderId="4" xfId="0" applyNumberFormat="1" applyBorder="1" applyAlignment="1">
      <alignment horizontal="center"/>
    </xf>
    <xf numFmtId="165" fontId="0" fillId="0" borderId="30" xfId="0" applyNumberFormat="1" applyBorder="1" applyAlignment="1">
      <alignment horizontal="center"/>
    </xf>
    <xf numFmtId="0" fontId="2" fillId="8" borderId="4" xfId="0" applyFont="1" applyFill="1" applyBorder="1" applyAlignment="1">
      <alignment horizontal="center"/>
    </xf>
    <xf numFmtId="167" fontId="0" fillId="0" borderId="4" xfId="2" applyNumberFormat="1" applyFont="1" applyBorder="1"/>
    <xf numFmtId="167" fontId="0" fillId="9" borderId="4" xfId="0" applyNumberFormat="1" applyFill="1" applyBorder="1"/>
    <xf numFmtId="0" fontId="0" fillId="9" borderId="4" xfId="0" applyFill="1" applyBorder="1"/>
    <xf numFmtId="0" fontId="17" fillId="0" borderId="0" xfId="0" applyFont="1" applyAlignment="1">
      <alignment horizontal="center" vertical="center"/>
    </xf>
    <xf numFmtId="0" fontId="2" fillId="0" borderId="0" xfId="0" applyFont="1" applyAlignment="1">
      <alignment horizontal="center" vertical="center"/>
    </xf>
    <xf numFmtId="0" fontId="2" fillId="0" borderId="0" xfId="0" applyFont="1" applyAlignment="1">
      <alignment horizontal="center" vertical="center" wrapText="1"/>
    </xf>
    <xf numFmtId="0" fontId="2" fillId="10" borderId="4" xfId="0" applyFont="1" applyFill="1" applyBorder="1" applyAlignment="1">
      <alignment horizontal="center" vertical="center"/>
    </xf>
    <xf numFmtId="9" fontId="0" fillId="9" borderId="4" xfId="0" applyNumberFormat="1" applyFill="1" applyBorder="1" applyAlignment="1">
      <alignment horizontal="center"/>
    </xf>
    <xf numFmtId="9" fontId="19" fillId="7" borderId="4" xfId="3" applyNumberFormat="1" applyFont="1" applyFill="1" applyBorder="1" applyAlignment="1">
      <alignment horizontal="right" vertical="center"/>
    </xf>
    <xf numFmtId="0" fontId="20" fillId="0" borderId="0" xfId="3" applyFont="1"/>
    <xf numFmtId="0" fontId="21" fillId="12" borderId="4" xfId="3" applyFont="1" applyFill="1" applyBorder="1" applyAlignment="1">
      <alignment horizontal="center" vertical="center" wrapText="1"/>
    </xf>
    <xf numFmtId="0" fontId="20" fillId="0" borderId="4" xfId="3" applyFont="1" applyBorder="1"/>
    <xf numFmtId="164" fontId="20" fillId="0" borderId="4" xfId="3" applyNumberFormat="1" applyFont="1" applyBorder="1" applyAlignment="1">
      <alignment horizontal="center"/>
    </xf>
    <xf numFmtId="0" fontId="20" fillId="0" borderId="4" xfId="3" applyFont="1" applyBorder="1" applyAlignment="1">
      <alignment horizontal="center"/>
    </xf>
    <xf numFmtId="0" fontId="21" fillId="11" borderId="4" xfId="3" applyFont="1" applyFill="1" applyBorder="1" applyAlignment="1">
      <alignment vertical="center"/>
    </xf>
    <xf numFmtId="168" fontId="20" fillId="7" borderId="4" xfId="4" applyFont="1" applyFill="1" applyBorder="1" applyAlignment="1">
      <alignment horizontal="right"/>
    </xf>
    <xf numFmtId="9" fontId="20" fillId="0" borderId="0" xfId="3" applyNumberFormat="1" applyFont="1"/>
    <xf numFmtId="168" fontId="20" fillId="0" borderId="4" xfId="3" applyNumberFormat="1" applyFont="1" applyBorder="1"/>
    <xf numFmtId="0" fontId="23" fillId="0" borderId="0" xfId="0" applyFont="1" applyAlignment="1">
      <alignment vertical="center"/>
    </xf>
    <xf numFmtId="0" fontId="0" fillId="10" borderId="4" xfId="0" applyFill="1" applyBorder="1" applyAlignment="1">
      <alignment horizontal="center"/>
    </xf>
    <xf numFmtId="0" fontId="0" fillId="10" borderId="4" xfId="0" applyFill="1" applyBorder="1"/>
    <xf numFmtId="0" fontId="24" fillId="0" borderId="0" xfId="0" applyFont="1" applyAlignment="1">
      <alignment horizontal="center"/>
    </xf>
    <xf numFmtId="9" fontId="2" fillId="0" borderId="4" xfId="0" applyNumberFormat="1" applyFont="1" applyBorder="1" applyAlignment="1">
      <alignment horizontal="center"/>
    </xf>
    <xf numFmtId="0" fontId="0" fillId="0" borderId="0" xfId="0" applyAlignment="1">
      <alignment horizontal="right"/>
    </xf>
    <xf numFmtId="0" fontId="2" fillId="13" borderId="4" xfId="0" applyFont="1" applyFill="1" applyBorder="1" applyAlignment="1">
      <alignment horizontal="center"/>
    </xf>
    <xf numFmtId="0" fontId="0" fillId="0" borderId="4" xfId="0" applyBorder="1" applyAlignment="1">
      <alignment horizontal="left"/>
    </xf>
    <xf numFmtId="0" fontId="11" fillId="0" borderId="0" xfId="0" quotePrefix="1" applyFont="1"/>
    <xf numFmtId="0" fontId="0" fillId="0" borderId="0" xfId="0" applyAlignment="1">
      <alignment horizontal="left" vertical="top" wrapText="1"/>
    </xf>
    <xf numFmtId="165" fontId="0" fillId="0" borderId="12" xfId="0" applyNumberFormat="1" applyBorder="1" applyAlignment="1">
      <alignment horizontal="left"/>
    </xf>
    <xf numFmtId="165" fontId="0" fillId="0" borderId="14" xfId="0" applyNumberFormat="1" applyBorder="1" applyAlignment="1">
      <alignment horizontal="left"/>
    </xf>
    <xf numFmtId="165" fontId="2" fillId="0" borderId="36" xfId="0" applyNumberFormat="1" applyFont="1" applyBorder="1" applyAlignment="1">
      <alignment horizontal="center"/>
    </xf>
    <xf numFmtId="165" fontId="2" fillId="0" borderId="6" xfId="0" applyNumberFormat="1" applyFont="1" applyBorder="1" applyAlignment="1">
      <alignment horizontal="center"/>
    </xf>
    <xf numFmtId="0" fontId="2" fillId="15" borderId="11" xfId="0" applyFont="1" applyFill="1" applyBorder="1" applyAlignment="1">
      <alignment horizontal="center"/>
    </xf>
    <xf numFmtId="0" fontId="2" fillId="15" borderId="4" xfId="0" applyFont="1" applyFill="1" applyBorder="1" applyAlignment="1">
      <alignment horizontal="center"/>
    </xf>
    <xf numFmtId="0" fontId="2" fillId="15" borderId="12" xfId="0" applyFont="1" applyFill="1" applyBorder="1" applyAlignment="1">
      <alignment horizontal="center"/>
    </xf>
    <xf numFmtId="0" fontId="2" fillId="0" borderId="12" xfId="0" applyFont="1" applyBorder="1" applyAlignment="1">
      <alignment horizontal="center"/>
    </xf>
    <xf numFmtId="0" fontId="0" fillId="0" borderId="11" xfId="0" applyBorder="1" applyAlignment="1">
      <alignment horizontal="left" indent="1"/>
    </xf>
    <xf numFmtId="2" fontId="0" fillId="0" borderId="12" xfId="0" applyNumberFormat="1" applyBorder="1" applyAlignment="1">
      <alignment horizontal="center"/>
    </xf>
    <xf numFmtId="0" fontId="2" fillId="0" borderId="14" xfId="0" applyFont="1" applyBorder="1" applyAlignment="1">
      <alignment horizontal="center"/>
    </xf>
    <xf numFmtId="0" fontId="0" fillId="0" borderId="13" xfId="0" applyBorder="1" applyAlignment="1">
      <alignment horizontal="left" indent="1"/>
    </xf>
    <xf numFmtId="0" fontId="0" fillId="0" borderId="30" xfId="0" applyBorder="1" applyAlignment="1">
      <alignment horizontal="center"/>
    </xf>
    <xf numFmtId="2" fontId="0" fillId="0" borderId="14" xfId="0" applyNumberFormat="1" applyBorder="1" applyAlignment="1">
      <alignment horizontal="center"/>
    </xf>
    <xf numFmtId="0" fontId="2" fillId="7" borderId="4" xfId="0" applyFont="1" applyFill="1" applyBorder="1" applyAlignment="1">
      <alignment horizontal="center" vertical="center"/>
    </xf>
    <xf numFmtId="0" fontId="2" fillId="7" borderId="12" xfId="0" applyFont="1" applyFill="1" applyBorder="1" applyAlignment="1">
      <alignment horizontal="center" wrapText="1"/>
    </xf>
    <xf numFmtId="0" fontId="0" fillId="0" borderId="38" xfId="0" applyBorder="1"/>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25" xfId="0" applyBorder="1"/>
    <xf numFmtId="0" fontId="0" fillId="0" borderId="19" xfId="0" applyBorder="1" applyAlignment="1">
      <alignment horizontal="center"/>
    </xf>
    <xf numFmtId="0" fontId="0" fillId="0" borderId="22" xfId="0" applyBorder="1" applyAlignment="1">
      <alignment horizontal="center"/>
    </xf>
    <xf numFmtId="0" fontId="2" fillId="5" borderId="25" xfId="0" applyFont="1" applyFill="1" applyBorder="1" applyAlignment="1">
      <alignment horizontal="center"/>
    </xf>
    <xf numFmtId="0" fontId="2" fillId="10" borderId="11" xfId="0" applyFont="1" applyFill="1" applyBorder="1" applyAlignment="1">
      <alignment horizontal="center"/>
    </xf>
    <xf numFmtId="0" fontId="2" fillId="10" borderId="4" xfId="0" applyFont="1" applyFill="1" applyBorder="1" applyAlignment="1">
      <alignment horizontal="center"/>
    </xf>
    <xf numFmtId="0" fontId="2" fillId="10" borderId="12" xfId="0" applyFont="1" applyFill="1" applyBorder="1" applyAlignment="1">
      <alignment horizontal="center"/>
    </xf>
    <xf numFmtId="0" fontId="2" fillId="0" borderId="42" xfId="0" applyFont="1" applyBorder="1" applyAlignment="1">
      <alignment horizontal="center"/>
    </xf>
    <xf numFmtId="0" fontId="2" fillId="0" borderId="43" xfId="0" applyFont="1" applyBorder="1" applyAlignment="1">
      <alignment horizontal="center"/>
    </xf>
    <xf numFmtId="0" fontId="2" fillId="0" borderId="44" xfId="0" applyFont="1" applyBorder="1" applyAlignment="1">
      <alignment horizontal="center"/>
    </xf>
    <xf numFmtId="0" fontId="2" fillId="0" borderId="30" xfId="0" applyFont="1" applyBorder="1" applyAlignment="1">
      <alignment horizontal="center"/>
    </xf>
    <xf numFmtId="0" fontId="2" fillId="0" borderId="45" xfId="0" applyFont="1" applyBorder="1" applyAlignment="1">
      <alignment horizontal="center"/>
    </xf>
    <xf numFmtId="0" fontId="2" fillId="0" borderId="42" xfId="0" applyFont="1" applyBorder="1" applyAlignment="1">
      <alignment horizontal="left" indent="1"/>
    </xf>
    <xf numFmtId="0" fontId="2" fillId="0" borderId="46" xfId="0" applyFont="1" applyBorder="1" applyAlignment="1">
      <alignment horizontal="center"/>
    </xf>
    <xf numFmtId="0" fontId="2" fillId="0" borderId="0" xfId="0" applyFont="1" applyAlignment="1">
      <alignment horizontal="center"/>
    </xf>
    <xf numFmtId="0" fontId="2" fillId="3" borderId="4" xfId="0" applyFont="1" applyFill="1" applyBorder="1" applyAlignment="1">
      <alignment horizontal="center"/>
    </xf>
    <xf numFmtId="0" fontId="0" fillId="5" borderId="4" xfId="0" applyFill="1" applyBorder="1"/>
    <xf numFmtId="0" fontId="0" fillId="0" borderId="0" xfId="0" applyAlignment="1">
      <alignment horizontal="left" vertical="top"/>
    </xf>
    <xf numFmtId="0" fontId="2" fillId="5" borderId="4" xfId="0" applyFont="1" applyFill="1" applyBorder="1" applyAlignment="1">
      <alignment horizontal="center"/>
    </xf>
    <xf numFmtId="14" fontId="2" fillId="5" borderId="4" xfId="0" applyNumberFormat="1" applyFont="1" applyFill="1" applyBorder="1" applyAlignment="1">
      <alignment horizontal="center"/>
    </xf>
    <xf numFmtId="0" fontId="2" fillId="0" borderId="4" xfId="0" applyFont="1" applyBorder="1" applyAlignment="1">
      <alignment horizontal="center" vertical="center" wrapText="1"/>
    </xf>
    <xf numFmtId="0" fontId="2" fillId="0" borderId="4" xfId="0" applyFont="1" applyBorder="1" applyAlignment="1">
      <alignment horizontal="center" vertical="center"/>
    </xf>
    <xf numFmtId="14" fontId="0" fillId="0" borderId="4" xfId="0" applyNumberFormat="1" applyBorder="1"/>
    <xf numFmtId="22" fontId="2" fillId="5" borderId="4" xfId="0" applyNumberFormat="1" applyFont="1" applyFill="1" applyBorder="1" applyAlignment="1">
      <alignment horizontal="center"/>
    </xf>
    <xf numFmtId="0" fontId="0" fillId="0" borderId="4" xfId="0" applyBorder="1" applyAlignment="1">
      <alignment horizontal="left" indent="1"/>
    </xf>
    <xf numFmtId="14" fontId="0" fillId="0" borderId="4" xfId="0" applyNumberFormat="1" applyBorder="1" applyAlignment="1">
      <alignment horizontal="center"/>
    </xf>
    <xf numFmtId="14" fontId="0" fillId="0" borderId="0" xfId="0" applyNumberFormat="1"/>
    <xf numFmtId="170" fontId="0" fillId="0" borderId="4" xfId="0" applyNumberFormat="1" applyBorder="1"/>
    <xf numFmtId="0" fontId="0" fillId="0" borderId="0" xfId="0" applyAlignment="1">
      <alignment horizontal="left" vertical="center" wrapText="1"/>
    </xf>
    <xf numFmtId="0" fontId="2" fillId="0" borderId="34" xfId="0" applyFont="1" applyBorder="1" applyAlignment="1">
      <alignment horizontal="center"/>
    </xf>
    <xf numFmtId="0" fontId="25" fillId="0" borderId="0" xfId="0" applyFont="1"/>
    <xf numFmtId="0" fontId="2" fillId="6" borderId="4" xfId="0" applyFont="1" applyFill="1" applyBorder="1" applyAlignment="1">
      <alignment horizontal="center"/>
    </xf>
    <xf numFmtId="0" fontId="2" fillId="0" borderId="4" xfId="0" applyFont="1" applyBorder="1" applyAlignment="1">
      <alignment horizontal="left" indent="1"/>
    </xf>
    <xf numFmtId="0" fontId="2" fillId="0" borderId="4" xfId="0" applyFont="1" applyBorder="1" applyAlignment="1">
      <alignment horizontal="center" wrapText="1"/>
    </xf>
    <xf numFmtId="0" fontId="0" fillId="0" borderId="0" xfId="0" applyAlignment="1">
      <alignment horizontal="left" indent="1"/>
    </xf>
    <xf numFmtId="0" fontId="32" fillId="16" borderId="23" xfId="0" applyFont="1" applyFill="1" applyBorder="1" applyAlignment="1">
      <alignment horizontal="center" vertical="center"/>
    </xf>
    <xf numFmtId="0" fontId="32" fillId="16" borderId="24" xfId="0" applyFont="1" applyFill="1" applyBorder="1" applyAlignment="1">
      <alignment horizontal="center" vertical="center"/>
    </xf>
    <xf numFmtId="0" fontId="32" fillId="16" borderId="25" xfId="0" applyFont="1" applyFill="1" applyBorder="1" applyAlignment="1">
      <alignment horizontal="center" vertical="center"/>
    </xf>
    <xf numFmtId="0" fontId="33" fillId="0" borderId="26" xfId="0" applyFont="1" applyBorder="1" applyAlignment="1">
      <alignment horizontal="left"/>
    </xf>
    <xf numFmtId="0" fontId="33" fillId="0" borderId="27" xfId="0" applyFont="1" applyBorder="1" applyAlignment="1">
      <alignment horizontal="left"/>
    </xf>
    <xf numFmtId="0" fontId="24" fillId="0" borderId="27" xfId="0" applyFont="1" applyBorder="1"/>
    <xf numFmtId="0" fontId="33" fillId="0" borderId="18" xfId="0" applyFont="1" applyBorder="1" applyAlignment="1">
      <alignment horizontal="left"/>
    </xf>
    <xf numFmtId="0" fontId="33" fillId="0" borderId="4" xfId="0" applyFont="1" applyBorder="1" applyAlignment="1">
      <alignment horizontal="left"/>
    </xf>
    <xf numFmtId="0" fontId="24" fillId="0" borderId="4" xfId="0" applyFont="1" applyBorder="1"/>
    <xf numFmtId="0" fontId="33" fillId="0" borderId="20" xfId="0" applyFont="1" applyBorder="1" applyAlignment="1">
      <alignment horizontal="left"/>
    </xf>
    <xf numFmtId="0" fontId="33" fillId="0" borderId="21" xfId="0" applyFont="1" applyBorder="1" applyAlignment="1">
      <alignment horizontal="left"/>
    </xf>
    <xf numFmtId="0" fontId="24" fillId="0" borderId="21" xfId="0" applyFont="1" applyBorder="1"/>
    <xf numFmtId="0" fontId="13" fillId="5" borderId="4" xfId="0" applyFont="1" applyFill="1" applyBorder="1" applyAlignment="1">
      <alignment horizontal="center" vertical="center"/>
    </xf>
    <xf numFmtId="0" fontId="34" fillId="0" borderId="4" xfId="0" applyFont="1" applyBorder="1" applyAlignment="1">
      <alignment horizontal="left"/>
    </xf>
    <xf numFmtId="0" fontId="32" fillId="16" borderId="23" xfId="0" applyFont="1" applyFill="1" applyBorder="1" applyAlignment="1">
      <alignment horizontal="center" vertical="center" wrapText="1"/>
    </xf>
    <xf numFmtId="0" fontId="32" fillId="16" borderId="47" xfId="0" applyFont="1" applyFill="1" applyBorder="1" applyAlignment="1">
      <alignment horizontal="center" vertical="center" wrapText="1"/>
    </xf>
    <xf numFmtId="0" fontId="0" fillId="0" borderId="0" xfId="0" applyAlignment="1">
      <alignment horizontal="center"/>
    </xf>
    <xf numFmtId="0" fontId="0" fillId="0" borderId="0" xfId="0" quotePrefix="1" applyAlignment="1">
      <alignment horizont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0" fillId="0" borderId="18" xfId="0" applyBorder="1"/>
    <xf numFmtId="0" fontId="0" fillId="0" borderId="0" xfId="0" quotePrefix="1"/>
    <xf numFmtId="0" fontId="2" fillId="7" borderId="16" xfId="0" applyFont="1" applyFill="1" applyBorder="1" applyAlignment="1">
      <alignment horizontal="center"/>
    </xf>
    <xf numFmtId="0" fontId="2" fillId="7" borderId="17" xfId="0" applyFont="1" applyFill="1" applyBorder="1" applyAlignment="1">
      <alignment horizontal="center"/>
    </xf>
    <xf numFmtId="169" fontId="0" fillId="0" borderId="4" xfId="0" applyNumberFormat="1" applyBorder="1" applyAlignment="1">
      <alignment horizontal="center"/>
    </xf>
    <xf numFmtId="169" fontId="0" fillId="0" borderId="21" xfId="0" applyNumberFormat="1" applyBorder="1" applyAlignment="1">
      <alignment horizontal="center"/>
    </xf>
    <xf numFmtId="169" fontId="0" fillId="0" borderId="0" xfId="0" applyNumberFormat="1" applyAlignment="1">
      <alignment horizontal="center"/>
    </xf>
    <xf numFmtId="164" fontId="0" fillId="0" borderId="4" xfId="0" applyNumberFormat="1" applyBorder="1"/>
    <xf numFmtId="164" fontId="0" fillId="0" borderId="19" xfId="0" applyNumberFormat="1" applyBorder="1"/>
    <xf numFmtId="164" fontId="0" fillId="0" borderId="22" xfId="0" applyNumberFormat="1" applyBorder="1"/>
    <xf numFmtId="0" fontId="2" fillId="0" borderId="16" xfId="0" applyFont="1" applyBorder="1" applyAlignment="1">
      <alignment horizontal="center" vertical="center" wrapText="1"/>
    </xf>
    <xf numFmtId="0" fontId="2" fillId="0" borderId="17" xfId="0" applyFont="1" applyBorder="1" applyAlignment="1">
      <alignment horizontal="center" vertical="center" wrapText="1"/>
    </xf>
    <xf numFmtId="14" fontId="0" fillId="0" borderId="18" xfId="0" applyNumberFormat="1" applyBorder="1" applyAlignment="1">
      <alignment horizontal="center"/>
    </xf>
    <xf numFmtId="14" fontId="0" fillId="0" borderId="20" xfId="0" applyNumberFormat="1" applyBorder="1" applyAlignment="1">
      <alignment horizontal="center"/>
    </xf>
    <xf numFmtId="14" fontId="0" fillId="0" borderId="0" xfId="0" applyNumberFormat="1" applyAlignment="1">
      <alignment horizontal="center"/>
    </xf>
    <xf numFmtId="0" fontId="18" fillId="0" borderId="18" xfId="0" applyFont="1" applyBorder="1" applyAlignment="1">
      <alignment wrapText="1"/>
    </xf>
    <xf numFmtId="0" fontId="18" fillId="0" borderId="4" xfId="0" applyFont="1" applyBorder="1"/>
    <xf numFmtId="0" fontId="18" fillId="0" borderId="20" xfId="0" applyFont="1" applyBorder="1" applyAlignment="1">
      <alignment wrapText="1"/>
    </xf>
    <xf numFmtId="0" fontId="18" fillId="0" borderId="21" xfId="0" applyFont="1" applyBorder="1"/>
    <xf numFmtId="0" fontId="2" fillId="5" borderId="4" xfId="0" applyFont="1" applyFill="1" applyBorder="1" applyAlignment="1">
      <alignment horizontal="center" vertical="center"/>
    </xf>
    <xf numFmtId="0" fontId="37" fillId="0" borderId="48" xfId="0" applyFont="1" applyBorder="1"/>
    <xf numFmtId="0" fontId="38" fillId="0" borderId="48" xfId="0" applyFont="1" applyBorder="1"/>
    <xf numFmtId="172" fontId="38" fillId="0" borderId="48" xfId="5" applyNumberFormat="1" applyFont="1" applyBorder="1"/>
    <xf numFmtId="0" fontId="2" fillId="0" borderId="4" xfId="0" applyFont="1" applyBorder="1"/>
    <xf numFmtId="0" fontId="2" fillId="7" borderId="5" xfId="0" applyFont="1" applyFill="1" applyBorder="1" applyAlignment="1">
      <alignment horizontal="center"/>
    </xf>
    <xf numFmtId="0" fontId="2" fillId="7" borderId="6" xfId="0" applyFont="1" applyFill="1"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xf numFmtId="0" fontId="0" fillId="0" borderId="12" xfId="0" applyBorder="1" applyAlignment="1">
      <alignment horizontal="center"/>
    </xf>
    <xf numFmtId="0" fontId="0" fillId="0" borderId="13" xfId="0" applyBorder="1"/>
    <xf numFmtId="0" fontId="0" fillId="0" borderId="14" xfId="0" applyBorder="1" applyAlignment="1">
      <alignment horizontal="center"/>
    </xf>
    <xf numFmtId="0" fontId="0" fillId="0" borderId="17" xfId="0" applyBorder="1"/>
    <xf numFmtId="172" fontId="0" fillId="0" borderId="4" xfId="0" applyNumberFormat="1" applyBorder="1"/>
    <xf numFmtId="172" fontId="0" fillId="5" borderId="4" xfId="0" applyNumberFormat="1" applyFill="1" applyBorder="1"/>
    <xf numFmtId="0" fontId="0" fillId="0" borderId="49" xfId="0" applyBorder="1" applyAlignment="1">
      <alignment horizontal="center"/>
    </xf>
    <xf numFmtId="0" fontId="0" fillId="0" borderId="50" xfId="0" applyBorder="1" applyAlignment="1">
      <alignment horizontal="center"/>
    </xf>
    <xf numFmtId="1" fontId="0" fillId="5" borderId="4" xfId="0" applyNumberFormat="1" applyFill="1" applyBorder="1" applyAlignment="1">
      <alignment horizontal="center"/>
    </xf>
    <xf numFmtId="3" fontId="0" fillId="0" borderId="9" xfId="0" applyNumberFormat="1" applyBorder="1" applyAlignment="1">
      <alignment horizontal="center"/>
    </xf>
    <xf numFmtId="3" fontId="0" fillId="0" borderId="10" xfId="0" applyNumberFormat="1" applyBorder="1" applyAlignment="1">
      <alignment horizontal="center"/>
    </xf>
    <xf numFmtId="3" fontId="0" fillId="0" borderId="11" xfId="0" applyNumberFormat="1" applyBorder="1" applyAlignment="1">
      <alignment horizontal="center"/>
    </xf>
    <xf numFmtId="3" fontId="0" fillId="0" borderId="12" xfId="0" applyNumberFormat="1" applyBorder="1" applyAlignment="1">
      <alignment horizontal="center"/>
    </xf>
    <xf numFmtId="3" fontId="0" fillId="0" borderId="13" xfId="0" applyNumberFormat="1" applyBorder="1" applyAlignment="1">
      <alignment horizontal="center"/>
    </xf>
    <xf numFmtId="3" fontId="0" fillId="0" borderId="14" xfId="0" applyNumberFormat="1" applyBorder="1" applyAlignment="1">
      <alignment horizontal="center"/>
    </xf>
    <xf numFmtId="3" fontId="0" fillId="0" borderId="0" xfId="0" applyNumberFormat="1" applyAlignment="1">
      <alignment horizontal="center"/>
    </xf>
    <xf numFmtId="0" fontId="2" fillId="7" borderId="5" xfId="0" applyFont="1" applyFill="1" applyBorder="1" applyAlignment="1">
      <alignment horizontal="center" vertical="center"/>
    </xf>
    <xf numFmtId="0" fontId="2" fillId="7" borderId="6" xfId="0" applyFont="1" applyFill="1" applyBorder="1" applyAlignment="1">
      <alignment horizontal="center" vertical="center" wrapText="1"/>
    </xf>
    <xf numFmtId="3" fontId="0" fillId="0" borderId="10" xfId="0" applyNumberFormat="1" applyBorder="1"/>
    <xf numFmtId="3" fontId="0" fillId="0" borderId="12" xfId="0" applyNumberFormat="1" applyBorder="1"/>
    <xf numFmtId="3" fontId="0" fillId="0" borderId="14" xfId="0" applyNumberFormat="1" applyBorder="1"/>
    <xf numFmtId="0" fontId="2" fillId="0" borderId="4" xfId="0" applyFont="1" applyBorder="1" applyAlignment="1">
      <alignment horizontal="left" vertical="center"/>
    </xf>
    <xf numFmtId="0" fontId="0" fillId="0" borderId="4" xfId="0" applyBorder="1" applyAlignment="1">
      <alignment horizontal="right"/>
    </xf>
    <xf numFmtId="0" fontId="2" fillId="0" borderId="4" xfId="0" applyFont="1" applyBorder="1" applyAlignment="1">
      <alignment horizontal="left"/>
    </xf>
    <xf numFmtId="0" fontId="24" fillId="18" borderId="4" xfId="0" applyFont="1" applyFill="1" applyBorder="1" applyAlignment="1">
      <alignment horizontal="center" vertical="center"/>
    </xf>
    <xf numFmtId="0" fontId="0" fillId="6" borderId="31" xfId="0" applyFill="1" applyBorder="1"/>
    <xf numFmtId="0" fontId="0" fillId="6" borderId="4" xfId="0" applyFill="1" applyBorder="1"/>
    <xf numFmtId="0" fontId="18" fillId="0" borderId="4" xfId="0" applyFont="1" applyBorder="1" applyAlignment="1">
      <alignment wrapText="1"/>
    </xf>
    <xf numFmtId="0" fontId="0" fillId="0" borderId="0" xfId="0" applyAlignment="1">
      <alignment wrapText="1"/>
    </xf>
    <xf numFmtId="0" fontId="4" fillId="10" borderId="4" xfId="0" applyFont="1" applyFill="1" applyBorder="1"/>
    <xf numFmtId="0" fontId="4" fillId="0" borderId="4" xfId="0" applyFont="1" applyBorder="1"/>
    <xf numFmtId="0" fontId="18" fillId="0" borderId="4" xfId="0" applyFont="1" applyBorder="1" applyAlignment="1">
      <alignment horizontal="center"/>
    </xf>
    <xf numFmtId="174" fontId="18" fillId="0" borderId="4" xfId="6" applyNumberFormat="1" applyFont="1" applyBorder="1"/>
    <xf numFmtId="0" fontId="0" fillId="0" borderId="0" xfId="0" applyAlignment="1">
      <alignment vertical="center" wrapText="1"/>
    </xf>
    <xf numFmtId="0" fontId="41" fillId="19" borderId="4" xfId="0" applyFont="1" applyFill="1" applyBorder="1" applyAlignment="1">
      <alignment horizontal="center" vertical="center"/>
    </xf>
    <xf numFmtId="0" fontId="41" fillId="19" borderId="4" xfId="0" applyFont="1" applyFill="1" applyBorder="1" applyAlignment="1">
      <alignment horizontal="center" vertical="center" wrapText="1"/>
    </xf>
    <xf numFmtId="167" fontId="18" fillId="0" borderId="4" xfId="7" applyNumberFormat="1" applyFont="1" applyBorder="1"/>
    <xf numFmtId="167" fontId="0" fillId="0" borderId="0" xfId="0" applyNumberFormat="1"/>
    <xf numFmtId="14" fontId="18" fillId="0" borderId="4" xfId="0" applyNumberFormat="1" applyFont="1" applyBorder="1"/>
    <xf numFmtId="0" fontId="42" fillId="0" borderId="4" xfId="0" applyFont="1" applyBorder="1"/>
    <xf numFmtId="0" fontId="18" fillId="0" borderId="0" xfId="0" applyFont="1"/>
    <xf numFmtId="14" fontId="18" fillId="0" borderId="0" xfId="0" applyNumberFormat="1" applyFont="1"/>
    <xf numFmtId="167" fontId="18" fillId="0" borderId="0" xfId="7" applyNumberFormat="1" applyFont="1"/>
    <xf numFmtId="0" fontId="0" fillId="0" borderId="0" xfId="0" applyAlignment="1">
      <alignment horizontal="left"/>
    </xf>
    <xf numFmtId="0" fontId="0" fillId="16" borderId="4" xfId="0" applyFill="1" applyBorder="1"/>
    <xf numFmtId="0" fontId="0" fillId="16" borderId="34" xfId="0" applyFill="1" applyBorder="1"/>
    <xf numFmtId="0" fontId="0" fillId="20" borderId="4" xfId="0" applyFill="1" applyBorder="1"/>
    <xf numFmtId="0" fontId="0" fillId="16" borderId="34" xfId="0" applyFill="1" applyBorder="1" applyAlignment="1">
      <alignment horizontal="center"/>
    </xf>
    <xf numFmtId="167" fontId="0" fillId="0" borderId="43" xfId="7" applyNumberFormat="1" applyFont="1" applyBorder="1"/>
    <xf numFmtId="167" fontId="0" fillId="0" borderId="44" xfId="7" applyNumberFormat="1" applyFont="1" applyBorder="1"/>
    <xf numFmtId="167" fontId="0" fillId="0" borderId="45" xfId="7" applyNumberFormat="1" applyFont="1" applyBorder="1"/>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0" fontId="0" fillId="0" borderId="43" xfId="0" applyBorder="1" applyAlignment="1">
      <alignment horizontal="left" indent="2"/>
    </xf>
    <xf numFmtId="0" fontId="0" fillId="0" borderId="44" xfId="0" applyBorder="1" applyAlignment="1">
      <alignment horizontal="left" indent="2"/>
    </xf>
    <xf numFmtId="0" fontId="0" fillId="0" borderId="45" xfId="0" applyBorder="1" applyAlignment="1">
      <alignment horizontal="left" indent="2"/>
    </xf>
    <xf numFmtId="0" fontId="43" fillId="21" borderId="4" xfId="0" applyFont="1" applyFill="1" applyBorder="1" applyAlignment="1">
      <alignment horizontal="center" vertical="center"/>
    </xf>
    <xf numFmtId="0" fontId="41" fillId="19" borderId="32" xfId="0" applyFont="1" applyFill="1" applyBorder="1" applyAlignment="1">
      <alignment horizontal="center" vertical="center" wrapText="1"/>
    </xf>
    <xf numFmtId="14" fontId="18" fillId="0" borderId="4" xfId="0" applyNumberFormat="1" applyFont="1" applyBorder="1" applyAlignment="1">
      <alignment horizontal="center"/>
    </xf>
    <xf numFmtId="167" fontId="18" fillId="0" borderId="4" xfId="8" applyNumberFormat="1" applyFont="1" applyBorder="1"/>
    <xf numFmtId="0" fontId="0" fillId="0" borderId="51" xfId="0" applyBorder="1" applyAlignment="1">
      <alignment vertical="center" wrapText="1"/>
    </xf>
    <xf numFmtId="167" fontId="3" fillId="0" borderId="0" xfId="1" applyNumberFormat="1"/>
    <xf numFmtId="0" fontId="0" fillId="0" borderId="31" xfId="0" applyBorder="1" applyAlignment="1">
      <alignment horizontal="center"/>
    </xf>
    <xf numFmtId="0" fontId="0" fillId="0" borderId="31" xfId="0" applyBorder="1"/>
    <xf numFmtId="14" fontId="0" fillId="0" borderId="31" xfId="0" applyNumberFormat="1" applyBorder="1"/>
    <xf numFmtId="167" fontId="18" fillId="0" borderId="31" xfId="8" applyNumberFormat="1" applyFont="1" applyBorder="1"/>
    <xf numFmtId="0" fontId="2" fillId="0" borderId="0" xfId="0" applyFont="1"/>
    <xf numFmtId="167" fontId="34" fillId="0" borderId="4" xfId="8" applyNumberFormat="1" applyFont="1" applyBorder="1"/>
    <xf numFmtId="0" fontId="34" fillId="0" borderId="4" xfId="0" applyFont="1" applyBorder="1" applyAlignment="1">
      <alignment horizontal="center"/>
    </xf>
    <xf numFmtId="0" fontId="34" fillId="0" borderId="4" xfId="0" applyFont="1" applyBorder="1"/>
    <xf numFmtId="14" fontId="34" fillId="0" borderId="4" xfId="0" applyNumberFormat="1" applyFont="1" applyBorder="1"/>
    <xf numFmtId="14" fontId="34" fillId="0" borderId="4" xfId="0" applyNumberFormat="1" applyFont="1" applyBorder="1" applyAlignment="1">
      <alignment horizontal="center"/>
    </xf>
    <xf numFmtId="0" fontId="3" fillId="0" borderId="34" xfId="1" applyBorder="1" applyAlignment="1">
      <alignment horizontal="center"/>
    </xf>
    <xf numFmtId="0" fontId="45" fillId="0" borderId="52" xfId="0" applyFont="1" applyBorder="1"/>
    <xf numFmtId="0" fontId="0" fillId="0" borderId="53" xfId="0" applyBorder="1"/>
    <xf numFmtId="0" fontId="0" fillId="0" borderId="54" xfId="0"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46" fillId="23" borderId="4" xfId="0" applyFont="1" applyFill="1" applyBorder="1" applyAlignment="1">
      <alignment horizontal="center" vertical="center" wrapText="1"/>
    </xf>
    <xf numFmtId="0" fontId="47" fillId="0" borderId="18" xfId="0" applyFont="1" applyBorder="1" applyAlignment="1">
      <alignment horizontal="center"/>
    </xf>
    <xf numFmtId="0" fontId="47" fillId="0" borderId="4" xfId="0" applyFont="1" applyBorder="1"/>
    <xf numFmtId="167" fontId="47" fillId="0" borderId="4" xfId="8" applyNumberFormat="1" applyFont="1" applyBorder="1"/>
    <xf numFmtId="0" fontId="47" fillId="0" borderId="19" xfId="0" applyFont="1" applyBorder="1"/>
    <xf numFmtId="0" fontId="47" fillId="0" borderId="20" xfId="0" applyFont="1" applyBorder="1" applyAlignment="1">
      <alignment horizontal="center"/>
    </xf>
    <xf numFmtId="0" fontId="47" fillId="0" borderId="21" xfId="0" applyFont="1" applyBorder="1"/>
    <xf numFmtId="167" fontId="47" fillId="0" borderId="21" xfId="8" applyNumberFormat="1" applyFont="1" applyBorder="1"/>
    <xf numFmtId="0" fontId="47" fillId="0" borderId="22" xfId="0" applyFont="1" applyBorder="1"/>
    <xf numFmtId="0" fontId="7" fillId="0" borderId="61" xfId="0" applyFont="1" applyBorder="1"/>
    <xf numFmtId="0" fontId="0" fillId="0" borderId="51" xfId="0" applyBorder="1"/>
    <xf numFmtId="0" fontId="0" fillId="0" borderId="62" xfId="0" applyBorder="1"/>
    <xf numFmtId="0" fontId="34" fillId="0" borderId="38" xfId="9" applyFont="1" applyFill="1" applyBorder="1"/>
    <xf numFmtId="0" fontId="34" fillId="0" borderId="0" xfId="9" applyFont="1" applyFill="1"/>
    <xf numFmtId="0" fontId="0" fillId="0" borderId="63" xfId="0" applyBorder="1"/>
    <xf numFmtId="0" fontId="0" fillId="0" borderId="66" xfId="0" applyBorder="1"/>
    <xf numFmtId="0" fontId="0" fillId="0" borderId="64" xfId="0" applyBorder="1"/>
    <xf numFmtId="0" fontId="0" fillId="0" borderId="65" xfId="0" applyBorder="1"/>
    <xf numFmtId="0" fontId="6" fillId="0" borderId="61" xfId="0" applyFont="1" applyBorder="1"/>
    <xf numFmtId="0" fontId="24" fillId="0" borderId="4" xfId="3" applyFont="1" applyBorder="1" applyAlignment="1">
      <alignment horizontal="center"/>
    </xf>
    <xf numFmtId="175" fontId="24" fillId="0" borderId="4" xfId="3" applyNumberFormat="1" applyFont="1" applyBorder="1" applyAlignment="1">
      <alignment horizontal="center"/>
    </xf>
    <xf numFmtId="0" fontId="24" fillId="0" borderId="0" xfId="3" applyFont="1"/>
    <xf numFmtId="175" fontId="24" fillId="0" borderId="0" xfId="3" applyNumberFormat="1" applyFont="1"/>
    <xf numFmtId="0" fontId="18" fillId="0" borderId="4" xfId="3" applyBorder="1" applyAlignment="1">
      <alignment horizontal="center"/>
    </xf>
    <xf numFmtId="0" fontId="18" fillId="0" borderId="4" xfId="3" applyBorder="1"/>
    <xf numFmtId="164" fontId="18" fillId="0" borderId="4" xfId="3" applyNumberFormat="1" applyBorder="1"/>
    <xf numFmtId="14" fontId="18" fillId="0" borderId="4" xfId="3" applyNumberFormat="1" applyBorder="1"/>
    <xf numFmtId="0" fontId="18" fillId="0" borderId="0" xfId="3"/>
    <xf numFmtId="175" fontId="18" fillId="0" borderId="0" xfId="3" applyNumberFormat="1"/>
    <xf numFmtId="0" fontId="0" fillId="0" borderId="38" xfId="0" applyBorder="1" applyAlignment="1">
      <alignment horizontal="left" indent="2"/>
    </xf>
    <xf numFmtId="0" fontId="0" fillId="0" borderId="64" xfId="0" applyBorder="1" applyAlignment="1">
      <alignment horizontal="left" indent="2"/>
    </xf>
    <xf numFmtId="2" fontId="20" fillId="0" borderId="4" xfId="0" applyNumberFormat="1" applyFont="1" applyBorder="1" applyAlignment="1">
      <alignment horizontal="center"/>
    </xf>
    <xf numFmtId="0" fontId="20" fillId="0" borderId="4" xfId="0" applyFont="1" applyBorder="1" applyAlignment="1">
      <alignment horizontal="center"/>
    </xf>
    <xf numFmtId="0" fontId="20" fillId="0" borderId="4" xfId="0" applyFont="1" applyBorder="1"/>
    <xf numFmtId="0" fontId="48" fillId="24" borderId="4" xfId="0" applyFont="1" applyFill="1" applyBorder="1" applyAlignment="1">
      <alignment horizontal="center" vertical="center" wrapText="1"/>
    </xf>
    <xf numFmtId="176" fontId="18" fillId="0" borderId="4" xfId="10" applyBorder="1"/>
    <xf numFmtId="176" fontId="18" fillId="0" borderId="31" xfId="10" applyBorder="1"/>
    <xf numFmtId="0" fontId="41" fillId="19" borderId="4" xfId="0" applyFont="1" applyFill="1" applyBorder="1" applyAlignment="1">
      <alignment horizontal="center"/>
    </xf>
    <xf numFmtId="0" fontId="49" fillId="25" borderId="4" xfId="0" applyFont="1" applyFill="1" applyBorder="1" applyAlignment="1">
      <alignment horizontal="center"/>
    </xf>
    <xf numFmtId="0" fontId="50" fillId="26" borderId="4" xfId="0" applyFont="1" applyFill="1" applyBorder="1" applyAlignment="1">
      <alignment horizontal="center"/>
    </xf>
    <xf numFmtId="177" fontId="18" fillId="0" borderId="4" xfId="10" applyNumberFormat="1" applyBorder="1"/>
    <xf numFmtId="2" fontId="0" fillId="0" borderId="4" xfId="0" applyNumberFormat="1" applyBorder="1"/>
    <xf numFmtId="176" fontId="18" fillId="0" borderId="4" xfId="10" applyBorder="1" applyAlignment="1">
      <alignment horizontal="center"/>
    </xf>
    <xf numFmtId="0" fontId="51" fillId="27" borderId="4" xfId="0" applyFont="1" applyFill="1" applyBorder="1" applyAlignment="1">
      <alignment horizontal="center"/>
    </xf>
    <xf numFmtId="0" fontId="52" fillId="0" borderId="0" xfId="0" applyFont="1" applyAlignment="1">
      <alignment horizontal="center" vertical="center" wrapText="1"/>
    </xf>
    <xf numFmtId="0" fontId="5" fillId="0" borderId="0" xfId="0" applyFont="1" applyAlignment="1">
      <alignment horizontal="left" vertical="center" wrapText="1"/>
    </xf>
    <xf numFmtId="0" fontId="52" fillId="0" borderId="0" xfId="0" applyFont="1" applyAlignment="1">
      <alignment vertical="center" wrapText="1"/>
    </xf>
    <xf numFmtId="0" fontId="11" fillId="0" borderId="0" xfId="0" applyFont="1"/>
    <xf numFmtId="41" fontId="0" fillId="0" borderId="0" xfId="11" applyFont="1"/>
    <xf numFmtId="0" fontId="4" fillId="7" borderId="4" xfId="0" applyFont="1" applyFill="1" applyBorder="1" applyAlignment="1">
      <alignment horizontal="center"/>
    </xf>
    <xf numFmtId="0" fontId="4" fillId="0" borderId="4" xfId="0" applyFont="1" applyBorder="1" applyAlignment="1">
      <alignment horizontal="center"/>
    </xf>
    <xf numFmtId="0" fontId="2" fillId="8" borderId="4" xfId="0" applyFont="1" applyFill="1" applyBorder="1" applyAlignment="1">
      <alignment horizontal="center" vertical="center"/>
    </xf>
    <xf numFmtId="167" fontId="0" fillId="0" borderId="4" xfId="2" applyNumberFormat="1" applyFont="1" applyBorder="1" applyAlignment="1">
      <alignment horizontal="center" vertical="center"/>
    </xf>
    <xf numFmtId="9" fontId="0" fillId="0" borderId="4" xfId="0" applyNumberFormat="1" applyBorder="1" applyAlignment="1">
      <alignment horizontal="center"/>
    </xf>
    <xf numFmtId="0" fontId="54" fillId="8" borderId="0" xfId="0" quotePrefix="1" applyFont="1" applyFill="1"/>
    <xf numFmtId="0" fontId="0" fillId="8" borderId="0" xfId="0" quotePrefix="1" applyFill="1"/>
    <xf numFmtId="0" fontId="59" fillId="28" borderId="4" xfId="0" applyFont="1" applyFill="1" applyBorder="1" applyAlignment="1">
      <alignment horizontal="center" vertical="center" wrapText="1"/>
    </xf>
    <xf numFmtId="42" fontId="0" fillId="0" borderId="4" xfId="12" applyFont="1" applyBorder="1"/>
    <xf numFmtId="0" fontId="0" fillId="9" borderId="42" xfId="0" applyFill="1" applyBorder="1"/>
    <xf numFmtId="9" fontId="0" fillId="9" borderId="42" xfId="0" applyNumberFormat="1" applyFill="1" applyBorder="1"/>
    <xf numFmtId="0" fontId="0" fillId="0" borderId="34" xfId="0" applyBorder="1"/>
    <xf numFmtId="2" fontId="20" fillId="7" borderId="4" xfId="4" applyNumberFormat="1" applyFont="1" applyFill="1" applyBorder="1" applyAlignment="1">
      <alignment horizontal="right"/>
    </xf>
    <xf numFmtId="42" fontId="19" fillId="7" borderId="4" xfId="12" applyFont="1" applyFill="1" applyBorder="1" applyAlignment="1">
      <alignment horizontal="right" vertical="center"/>
    </xf>
    <xf numFmtId="0" fontId="2" fillId="0" borderId="67" xfId="0" applyFont="1" applyBorder="1" applyAlignment="1">
      <alignment horizontal="center"/>
    </xf>
    <xf numFmtId="0" fontId="2" fillId="0" borderId="68" xfId="0" applyFont="1" applyBorder="1" applyAlignment="1">
      <alignment horizontal="center"/>
    </xf>
    <xf numFmtId="0" fontId="2" fillId="0" borderId="69" xfId="0" applyFont="1" applyBorder="1" applyAlignment="1">
      <alignment horizontal="center"/>
    </xf>
    <xf numFmtId="0" fontId="0" fillId="0" borderId="70" xfId="0" applyBorder="1" applyAlignment="1">
      <alignment horizontal="center"/>
    </xf>
    <xf numFmtId="0" fontId="0" fillId="0" borderId="71" xfId="0" applyBorder="1" applyAlignment="1">
      <alignment horizontal="center"/>
    </xf>
    <xf numFmtId="0" fontId="0" fillId="0" borderId="71" xfId="0" applyBorder="1"/>
    <xf numFmtId="0" fontId="0" fillId="0" borderId="72" xfId="0" applyBorder="1"/>
    <xf numFmtId="0" fontId="0" fillId="0" borderId="73" xfId="0" applyBorder="1" applyAlignment="1">
      <alignment horizontal="center"/>
    </xf>
    <xf numFmtId="0" fontId="0" fillId="0" borderId="74" xfId="0" applyBorder="1" applyAlignment="1">
      <alignment horizontal="center"/>
    </xf>
    <xf numFmtId="0" fontId="0" fillId="0" borderId="74" xfId="0" applyBorder="1"/>
    <xf numFmtId="0" fontId="0" fillId="0" borderId="75" xfId="0" applyBorder="1"/>
    <xf numFmtId="0" fontId="31" fillId="0" borderId="0" xfId="0" quotePrefix="1" applyFont="1"/>
    <xf numFmtId="0" fontId="63" fillId="0" borderId="0" xfId="0" applyFont="1"/>
    <xf numFmtId="0" fontId="13" fillId="0" borderId="0" xfId="0" applyFont="1" applyAlignment="1">
      <alignment horizontal="center"/>
    </xf>
    <xf numFmtId="0" fontId="11" fillId="7" borderId="4" xfId="0" applyFont="1" applyFill="1" applyBorder="1" applyAlignment="1">
      <alignment horizontal="center" vertical="center"/>
    </xf>
    <xf numFmtId="0" fontId="11" fillId="7" borderId="4" xfId="0" applyFont="1" applyFill="1" applyBorder="1"/>
    <xf numFmtId="0" fontId="2" fillId="20" borderId="11" xfId="0" applyFont="1" applyFill="1" applyBorder="1"/>
    <xf numFmtId="0" fontId="2" fillId="20" borderId="4" xfId="0" applyFont="1" applyFill="1" applyBorder="1"/>
    <xf numFmtId="0" fontId="2" fillId="20" borderId="12" xfId="0" applyFont="1" applyFill="1" applyBorder="1"/>
    <xf numFmtId="42" fontId="0" fillId="0" borderId="11" xfId="12" applyFont="1" applyBorder="1"/>
    <xf numFmtId="42" fontId="0" fillId="0" borderId="12" xfId="12" applyFont="1" applyBorder="1"/>
    <xf numFmtId="42" fontId="0" fillId="0" borderId="13" xfId="12" applyFont="1" applyBorder="1"/>
    <xf numFmtId="42" fontId="0" fillId="0" borderId="30" xfId="12" applyFont="1" applyBorder="1"/>
    <xf numFmtId="42" fontId="0" fillId="0" borderId="14" xfId="12" applyFont="1" applyBorder="1"/>
    <xf numFmtId="0" fontId="2" fillId="31" borderId="4" xfId="0" applyFont="1" applyFill="1" applyBorder="1" applyAlignment="1">
      <alignment horizontal="center"/>
    </xf>
    <xf numFmtId="14" fontId="2" fillId="0" borderId="4" xfId="0" applyNumberFormat="1" applyFont="1" applyBorder="1" applyAlignment="1">
      <alignment horizontal="center"/>
    </xf>
    <xf numFmtId="0" fontId="0" fillId="0" borderId="0" xfId="0" applyAlignment="1">
      <alignment horizontal="left" indent="2"/>
    </xf>
    <xf numFmtId="0" fontId="0" fillId="15" borderId="4" xfId="0" applyFill="1" applyBorder="1" applyAlignment="1">
      <alignment horizontal="center"/>
    </xf>
    <xf numFmtId="167" fontId="0" fillId="15" borderId="4" xfId="8" applyNumberFormat="1" applyFont="1" applyFill="1" applyBorder="1" applyAlignment="1">
      <alignment horizontal="center"/>
    </xf>
    <xf numFmtId="9" fontId="0" fillId="15" borderId="4" xfId="0" applyNumberFormat="1" applyFill="1" applyBorder="1" applyAlignment="1">
      <alignment horizontal="center"/>
    </xf>
    <xf numFmtId="1" fontId="0" fillId="0" borderId="0" xfId="0" applyNumberFormat="1"/>
    <xf numFmtId="167" fontId="0" fillId="0" borderId="4" xfId="8" applyNumberFormat="1" applyFont="1" applyBorder="1"/>
    <xf numFmtId="0" fontId="64" fillId="32" borderId="77" xfId="0" applyFont="1" applyFill="1" applyBorder="1" applyAlignment="1">
      <alignment horizontal="center" vertical="center"/>
    </xf>
    <xf numFmtId="0" fontId="64" fillId="32" borderId="78" xfId="0" applyFont="1" applyFill="1" applyBorder="1" applyAlignment="1">
      <alignment horizontal="center" vertical="center"/>
    </xf>
    <xf numFmtId="0" fontId="64" fillId="32" borderId="79" xfId="0" applyFont="1" applyFill="1" applyBorder="1" applyAlignment="1">
      <alignment horizontal="center" vertical="center"/>
    </xf>
    <xf numFmtId="0" fontId="0" fillId="0" borderId="80" xfId="0" applyBorder="1"/>
    <xf numFmtId="0" fontId="0" fillId="0" borderId="81" xfId="0" applyBorder="1"/>
    <xf numFmtId="3" fontId="0" fillId="0" borderId="82" xfId="0" applyNumberFormat="1" applyBorder="1"/>
    <xf numFmtId="0" fontId="0" fillId="0" borderId="83" xfId="0" applyBorder="1"/>
    <xf numFmtId="0" fontId="0" fillId="0" borderId="84" xfId="0" applyBorder="1"/>
    <xf numFmtId="3" fontId="0" fillId="0" borderId="85" xfId="0" applyNumberFormat="1" applyBorder="1"/>
    <xf numFmtId="0" fontId="0" fillId="0" borderId="86" xfId="0" applyBorder="1"/>
    <xf numFmtId="0" fontId="0" fillId="0" borderId="87" xfId="0" applyBorder="1"/>
    <xf numFmtId="3" fontId="0" fillId="0" borderId="88" xfId="0" applyNumberFormat="1" applyBorder="1"/>
    <xf numFmtId="0" fontId="2" fillId="0" borderId="4" xfId="0" applyFont="1" applyBorder="1" applyAlignment="1">
      <alignment horizontal="center"/>
    </xf>
    <xf numFmtId="0" fontId="0" fillId="0" borderId="0" xfId="0"/>
    <xf numFmtId="0" fontId="0" fillId="0" borderId="4" xfId="0" applyBorder="1" applyAlignment="1">
      <alignment horizontal="center"/>
    </xf>
    <xf numFmtId="0" fontId="0" fillId="0" borderId="4" xfId="0" applyBorder="1" applyAlignment="1">
      <alignment horizontal="center"/>
    </xf>
    <xf numFmtId="0" fontId="0" fillId="0" borderId="22" xfId="0" applyBorder="1"/>
    <xf numFmtId="0" fontId="0" fillId="0" borderId="4" xfId="0" applyBorder="1" applyAlignment="1">
      <alignment horizontal="center"/>
    </xf>
    <xf numFmtId="0" fontId="2" fillId="7" borderId="4" xfId="0" applyFont="1" applyFill="1" applyBorder="1" applyAlignment="1">
      <alignment horizontal="center" vertical="center"/>
    </xf>
    <xf numFmtId="0" fontId="0" fillId="0" borderId="0" xfId="0"/>
    <xf numFmtId="0" fontId="2" fillId="0" borderId="19" xfId="0" applyFont="1" applyBorder="1" applyAlignment="1">
      <alignment horizontal="center"/>
    </xf>
    <xf numFmtId="0" fontId="6" fillId="0" borderId="1" xfId="0" applyFont="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7" fillId="3" borderId="1" xfId="0" applyFont="1" applyFill="1" applyBorder="1" applyAlignment="1">
      <alignment horizontal="left" indent="2"/>
    </xf>
    <xf numFmtId="0" fontId="7" fillId="3" borderId="2" xfId="0" applyFont="1" applyFill="1" applyBorder="1" applyAlignment="1">
      <alignment horizontal="left" indent="2"/>
    </xf>
    <xf numFmtId="0" fontId="7" fillId="3" borderId="3" xfId="0" applyFont="1" applyFill="1" applyBorder="1" applyAlignment="1">
      <alignment horizontal="left" indent="2"/>
    </xf>
    <xf numFmtId="0" fontId="7" fillId="3" borderId="1" xfId="0" applyFont="1" applyFill="1" applyBorder="1" applyAlignment="1">
      <alignment horizontal="left" indent="1"/>
    </xf>
    <xf numFmtId="0" fontId="7" fillId="3" borderId="2" xfId="0" applyFont="1" applyFill="1" applyBorder="1" applyAlignment="1">
      <alignment horizontal="left" indent="1"/>
    </xf>
    <xf numFmtId="0" fontId="7" fillId="3" borderId="3" xfId="0" applyFont="1" applyFill="1" applyBorder="1" applyAlignment="1">
      <alignment horizontal="left" indent="1"/>
    </xf>
    <xf numFmtId="0" fontId="4" fillId="2" borderId="1" xfId="0" applyFont="1" applyFill="1" applyBorder="1" applyAlignment="1">
      <alignment horizontal="center" wrapText="1"/>
    </xf>
    <xf numFmtId="0" fontId="4" fillId="2" borderId="2" xfId="0" applyFont="1" applyFill="1" applyBorder="1" applyAlignment="1">
      <alignment horizontal="center" wrapText="1"/>
    </xf>
    <xf numFmtId="0" fontId="4" fillId="2" borderId="3" xfId="0" applyFont="1" applyFill="1" applyBorder="1" applyAlignment="1">
      <alignment horizontal="center" wrapText="1"/>
    </xf>
    <xf numFmtId="0" fontId="0" fillId="0" borderId="4" xfId="0" applyBorder="1" applyAlignment="1">
      <alignment horizontal="center"/>
    </xf>
    <xf numFmtId="0" fontId="2" fillId="0" borderId="4" xfId="0" applyFont="1" applyBorder="1" applyAlignment="1">
      <alignment horizontal="center"/>
    </xf>
    <xf numFmtId="0" fontId="10" fillId="4" borderId="1" xfId="0" applyFont="1" applyFill="1" applyBorder="1" applyAlignment="1">
      <alignment horizontal="left" indent="2"/>
    </xf>
    <xf numFmtId="0" fontId="10" fillId="4" borderId="2" xfId="0" applyFont="1" applyFill="1" applyBorder="1" applyAlignment="1">
      <alignment horizontal="left" indent="2"/>
    </xf>
    <xf numFmtId="0" fontId="10" fillId="4" borderId="3" xfId="0" applyFont="1" applyFill="1" applyBorder="1" applyAlignment="1">
      <alignment horizontal="left" indent="2"/>
    </xf>
    <xf numFmtId="0" fontId="3" fillId="0" borderId="0" xfId="1" applyAlignment="1">
      <alignment horizontal="left"/>
    </xf>
    <xf numFmtId="0" fontId="8" fillId="4" borderId="1" xfId="0" applyFont="1" applyFill="1" applyBorder="1" applyAlignment="1">
      <alignment horizontal="left" indent="2"/>
    </xf>
    <xf numFmtId="0" fontId="8" fillId="4" borderId="2" xfId="0" applyFont="1" applyFill="1" applyBorder="1" applyAlignment="1">
      <alignment horizontal="left" indent="2"/>
    </xf>
    <xf numFmtId="0" fontId="8" fillId="4" borderId="3" xfId="0" applyFont="1" applyFill="1" applyBorder="1" applyAlignment="1">
      <alignment horizontal="left" indent="2"/>
    </xf>
    <xf numFmtId="0" fontId="0" fillId="0" borderId="0" xfId="0" applyAlignment="1">
      <alignment vertical="center" wrapText="1"/>
    </xf>
    <xf numFmtId="0" fontId="0" fillId="0" borderId="0" xfId="0" applyAlignment="1">
      <alignment horizontal="left" vertical="top" wrapText="1"/>
    </xf>
    <xf numFmtId="0" fontId="11" fillId="3" borderId="5" xfId="0" quotePrefix="1" applyFont="1" applyFill="1" applyBorder="1" applyAlignment="1">
      <alignment horizontal="center"/>
    </xf>
    <xf numFmtId="0" fontId="11" fillId="3" borderId="6" xfId="0" quotePrefix="1" applyFont="1" applyFill="1" applyBorder="1" applyAlignment="1">
      <alignment horizontal="center"/>
    </xf>
    <xf numFmtId="0" fontId="2" fillId="0" borderId="34" xfId="0" applyFont="1" applyBorder="1" applyAlignment="1">
      <alignment horizontal="center"/>
    </xf>
    <xf numFmtId="0" fontId="2" fillId="0" borderId="35" xfId="0" applyFont="1" applyBorder="1" applyAlignment="1">
      <alignment horizontal="center"/>
    </xf>
    <xf numFmtId="0" fontId="2" fillId="0" borderId="34" xfId="0" applyFont="1" applyBorder="1" applyAlignment="1">
      <alignment horizontal="center" vertical="center"/>
    </xf>
    <xf numFmtId="0" fontId="2" fillId="0" borderId="76" xfId="0" applyFont="1" applyBorder="1" applyAlignment="1">
      <alignment horizontal="center" vertical="center"/>
    </xf>
    <xf numFmtId="0" fontId="2" fillId="0" borderId="35" xfId="0" applyFont="1" applyBorder="1" applyAlignment="1">
      <alignment horizontal="center" vertical="center"/>
    </xf>
    <xf numFmtId="0" fontId="0" fillId="0" borderId="34" xfId="0" applyBorder="1" applyAlignment="1">
      <alignment horizontal="center"/>
    </xf>
    <xf numFmtId="0" fontId="0" fillId="0" borderId="35" xfId="0" applyBorder="1" applyAlignment="1">
      <alignment horizontal="center"/>
    </xf>
    <xf numFmtId="0" fontId="0" fillId="0" borderId="4" xfId="0" applyBorder="1" applyAlignment="1">
      <alignment horizontal="left" wrapText="1"/>
    </xf>
    <xf numFmtId="0" fontId="0" fillId="0" borderId="19" xfId="0" applyBorder="1" applyAlignment="1">
      <alignment horizontal="left" wrapText="1"/>
    </xf>
    <xf numFmtId="0" fontId="0" fillId="0" borderId="21" xfId="0" applyBorder="1" applyAlignment="1">
      <alignment horizontal="left" wrapText="1"/>
    </xf>
    <xf numFmtId="0" fontId="0" fillId="0" borderId="22" xfId="0" applyBorder="1" applyAlignment="1">
      <alignment horizontal="left" wrapText="1"/>
    </xf>
    <xf numFmtId="0" fontId="12" fillId="4" borderId="1" xfId="0" applyFont="1" applyFill="1" applyBorder="1" applyAlignment="1">
      <alignment horizontal="left" indent="2"/>
    </xf>
    <xf numFmtId="0" fontId="12" fillId="4" borderId="2" xfId="0" applyFont="1" applyFill="1" applyBorder="1" applyAlignment="1">
      <alignment horizontal="left" indent="2"/>
    </xf>
    <xf numFmtId="0" fontId="12" fillId="4" borderId="3" xfId="0" applyFont="1" applyFill="1" applyBorder="1" applyAlignment="1">
      <alignment horizontal="left" indent="2"/>
    </xf>
    <xf numFmtId="0" fontId="0" fillId="0" borderId="0" xfId="0" applyAlignment="1">
      <alignment horizontal="left" wrapText="1"/>
    </xf>
    <xf numFmtId="0" fontId="13" fillId="6" borderId="16" xfId="0" applyFont="1" applyFill="1" applyBorder="1" applyAlignment="1">
      <alignment horizontal="center" vertical="center" wrapText="1"/>
    </xf>
    <xf numFmtId="0" fontId="13" fillId="6" borderId="17" xfId="0" applyFont="1" applyFill="1" applyBorder="1" applyAlignment="1">
      <alignment horizontal="center" vertical="center" wrapText="1"/>
    </xf>
    <xf numFmtId="0" fontId="39" fillId="4" borderId="1" xfId="0" applyFont="1" applyFill="1" applyBorder="1" applyAlignment="1">
      <alignment horizontal="left" indent="2"/>
    </xf>
    <xf numFmtId="0" fontId="39" fillId="4" borderId="2" xfId="0" applyFont="1" applyFill="1" applyBorder="1" applyAlignment="1">
      <alignment horizontal="left" indent="2"/>
    </xf>
    <xf numFmtId="0" fontId="39" fillId="4" borderId="3" xfId="0" applyFont="1" applyFill="1" applyBorder="1" applyAlignment="1">
      <alignment horizontal="left" indent="2"/>
    </xf>
    <xf numFmtId="0" fontId="0" fillId="0" borderId="0" xfId="0" applyAlignment="1">
      <alignment horizontal="left" vertical="center" wrapText="1"/>
    </xf>
    <xf numFmtId="0" fontId="52" fillId="0" borderId="0" xfId="0" applyFont="1" applyAlignment="1">
      <alignment horizontal="center" vertical="center" wrapText="1"/>
    </xf>
    <xf numFmtId="0" fontId="53" fillId="0" borderId="31" xfId="0" applyFont="1" applyBorder="1" applyAlignment="1">
      <alignment horizontal="center" vertical="center"/>
    </xf>
    <xf numFmtId="0" fontId="53" fillId="0" borderId="32" xfId="0" applyFont="1" applyBorder="1" applyAlignment="1">
      <alignment horizontal="center" vertical="center"/>
    </xf>
    <xf numFmtId="0" fontId="53" fillId="0" borderId="27" xfId="0" applyFont="1" applyBorder="1" applyAlignment="1">
      <alignment horizontal="center" vertical="center"/>
    </xf>
    <xf numFmtId="0" fontId="2" fillId="0" borderId="31" xfId="0" applyFont="1" applyBorder="1" applyAlignment="1">
      <alignment horizontal="center" vertical="center"/>
    </xf>
    <xf numFmtId="0" fontId="2" fillId="0" borderId="32" xfId="0" applyFont="1" applyBorder="1" applyAlignment="1">
      <alignment horizontal="center" vertical="center"/>
    </xf>
    <xf numFmtId="0" fontId="2" fillId="0" borderId="27" xfId="0" applyFont="1" applyBorder="1" applyAlignment="1">
      <alignment horizontal="center" vertical="center"/>
    </xf>
    <xf numFmtId="42" fontId="0" fillId="0" borderId="4" xfId="0" applyNumberFormat="1" applyBorder="1" applyAlignment="1">
      <alignment horizontal="center"/>
    </xf>
    <xf numFmtId="0" fontId="55" fillId="0" borderId="31" xfId="0" applyFont="1" applyBorder="1" applyAlignment="1">
      <alignment horizontal="center" vertical="center"/>
    </xf>
    <xf numFmtId="0" fontId="55" fillId="0" borderId="32" xfId="0" applyFont="1" applyBorder="1" applyAlignment="1">
      <alignment horizontal="center" vertical="center"/>
    </xf>
    <xf numFmtId="0" fontId="55" fillId="0" borderId="27" xfId="0" applyFont="1" applyBorder="1" applyAlignment="1">
      <alignment horizontal="center" vertical="center"/>
    </xf>
    <xf numFmtId="0" fontId="56" fillId="0" borderId="31" xfId="0" applyFont="1" applyBorder="1" applyAlignment="1">
      <alignment horizontal="center" vertical="center"/>
    </xf>
    <xf numFmtId="0" fontId="56" fillId="0" borderId="32" xfId="0" applyFont="1" applyBorder="1" applyAlignment="1">
      <alignment horizontal="center" vertical="center"/>
    </xf>
    <xf numFmtId="0" fontId="56" fillId="0" borderId="27" xfId="0" applyFont="1" applyBorder="1" applyAlignment="1">
      <alignment horizontal="center" vertical="center"/>
    </xf>
    <xf numFmtId="0" fontId="2" fillId="0" borderId="31" xfId="0" applyFont="1" applyBorder="1" applyAlignment="1">
      <alignment horizontal="center" vertical="center" wrapText="1"/>
    </xf>
    <xf numFmtId="0" fontId="2" fillId="0" borderId="32" xfId="0" applyFont="1" applyBorder="1" applyAlignment="1">
      <alignment horizontal="center" vertical="center" wrapText="1"/>
    </xf>
    <xf numFmtId="0" fontId="2" fillId="0" borderId="27" xfId="0" applyFont="1" applyBorder="1" applyAlignment="1">
      <alignment horizontal="center" vertical="center" wrapText="1"/>
    </xf>
    <xf numFmtId="0" fontId="59" fillId="28" borderId="31" xfId="0" applyFont="1" applyFill="1" applyBorder="1" applyAlignment="1">
      <alignment horizontal="center" vertical="center" wrapText="1"/>
    </xf>
    <xf numFmtId="0" fontId="59" fillId="28" borderId="27" xfId="0" applyFont="1" applyFill="1" applyBorder="1" applyAlignment="1">
      <alignment horizontal="center" vertical="center" wrapText="1"/>
    </xf>
    <xf numFmtId="0" fontId="60" fillId="0" borderId="31" xfId="0" applyFont="1" applyBorder="1" applyAlignment="1">
      <alignment horizontal="center" vertical="center"/>
    </xf>
    <xf numFmtId="0" fontId="60" fillId="0" borderId="32" xfId="0" applyFont="1" applyBorder="1" applyAlignment="1">
      <alignment horizontal="center" vertical="center"/>
    </xf>
    <xf numFmtId="0" fontId="60" fillId="0" borderId="27" xfId="0" applyFont="1" applyBorder="1" applyAlignment="1">
      <alignment horizontal="center" vertical="center"/>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27" xfId="0" applyBorder="1" applyAlignment="1">
      <alignment horizontal="center" vertical="center" wrapText="1"/>
    </xf>
    <xf numFmtId="0" fontId="25" fillId="0" borderId="33" xfId="0" applyFont="1" applyBorder="1" applyAlignment="1">
      <alignment horizontal="center"/>
    </xf>
    <xf numFmtId="0" fontId="2" fillId="0" borderId="5" xfId="0" applyFont="1" applyBorder="1" applyAlignment="1">
      <alignment horizontal="left" indent="1"/>
    </xf>
    <xf numFmtId="0" fontId="2" fillId="0" borderId="36" xfId="0" applyFont="1" applyBorder="1" applyAlignment="1">
      <alignment horizontal="left" indent="1"/>
    </xf>
    <xf numFmtId="0" fontId="0" fillId="2" borderId="11" xfId="0" applyFill="1" applyBorder="1" applyAlignment="1">
      <alignment horizontal="left" indent="1"/>
    </xf>
    <xf numFmtId="0" fontId="0" fillId="2" borderId="4" xfId="0" applyFill="1" applyBorder="1" applyAlignment="1">
      <alignment horizontal="left" indent="1"/>
    </xf>
    <xf numFmtId="0" fontId="0" fillId="0" borderId="11" xfId="0" applyFill="1" applyBorder="1" applyAlignment="1">
      <alignment horizontal="left" indent="1"/>
    </xf>
    <xf numFmtId="0" fontId="0" fillId="0" borderId="4" xfId="0" applyFill="1" applyBorder="1" applyAlignment="1">
      <alignment horizontal="left" indent="1"/>
    </xf>
    <xf numFmtId="0" fontId="8" fillId="14" borderId="1" xfId="0" applyFont="1" applyFill="1" applyBorder="1" applyAlignment="1">
      <alignment horizontal="left" indent="2"/>
    </xf>
    <xf numFmtId="0" fontId="8" fillId="14" borderId="2" xfId="0" applyFont="1" applyFill="1" applyBorder="1" applyAlignment="1">
      <alignment horizontal="left" indent="2"/>
    </xf>
    <xf numFmtId="0" fontId="8" fillId="14" borderId="3" xfId="0" applyFont="1" applyFill="1" applyBorder="1" applyAlignment="1">
      <alignment horizontal="left" indent="2"/>
    </xf>
    <xf numFmtId="0" fontId="10" fillId="14" borderId="1" xfId="0" applyFont="1" applyFill="1" applyBorder="1" applyAlignment="1">
      <alignment horizontal="left" indent="2"/>
    </xf>
    <xf numFmtId="0" fontId="10" fillId="14" borderId="2" xfId="0" applyFont="1" applyFill="1" applyBorder="1" applyAlignment="1">
      <alignment horizontal="left" indent="2"/>
    </xf>
    <xf numFmtId="0" fontId="10" fillId="14" borderId="3" xfId="0" applyFont="1" applyFill="1" applyBorder="1" applyAlignment="1">
      <alignment horizontal="left" indent="2"/>
    </xf>
    <xf numFmtId="0" fontId="2" fillId="5" borderId="34" xfId="0" applyFont="1" applyFill="1" applyBorder="1" applyAlignment="1">
      <alignment horizontal="center"/>
    </xf>
    <xf numFmtId="0" fontId="2" fillId="5" borderId="35" xfId="0" applyFont="1" applyFill="1" applyBorder="1" applyAlignment="1">
      <alignment horizontal="center"/>
    </xf>
    <xf numFmtId="0" fontId="28" fillId="14" borderId="1" xfId="0" applyFont="1" applyFill="1" applyBorder="1" applyAlignment="1">
      <alignment horizontal="left" indent="2"/>
    </xf>
    <xf numFmtId="0" fontId="28" fillId="14" borderId="2" xfId="0" applyFont="1" applyFill="1" applyBorder="1" applyAlignment="1">
      <alignment horizontal="left" indent="2"/>
    </xf>
    <xf numFmtId="0" fontId="28" fillId="14" borderId="3" xfId="0" applyFont="1" applyFill="1" applyBorder="1" applyAlignment="1">
      <alignment horizontal="left" indent="2"/>
    </xf>
    <xf numFmtId="0" fontId="7" fillId="7" borderId="7" xfId="0" applyFont="1" applyFill="1" applyBorder="1" applyAlignment="1">
      <alignment horizontal="center"/>
    </xf>
    <xf numFmtId="0" fontId="7" fillId="7" borderId="29" xfId="0" applyFont="1" applyFill="1" applyBorder="1" applyAlignment="1">
      <alignment horizontal="center"/>
    </xf>
    <xf numFmtId="0" fontId="7" fillId="7" borderId="8" xfId="0" applyFont="1" applyFill="1" applyBorder="1" applyAlignment="1">
      <alignment horizontal="center"/>
    </xf>
    <xf numFmtId="0" fontId="0" fillId="2" borderId="13" xfId="0" applyFill="1" applyBorder="1" applyAlignment="1">
      <alignment horizontal="left" indent="1"/>
    </xf>
    <xf numFmtId="0" fontId="0" fillId="2" borderId="30" xfId="0" applyFill="1" applyBorder="1" applyAlignment="1">
      <alignment horizontal="left" indent="1"/>
    </xf>
    <xf numFmtId="0" fontId="2" fillId="7" borderId="11" xfId="0" applyFont="1" applyFill="1" applyBorder="1" applyAlignment="1">
      <alignment horizontal="center"/>
    </xf>
    <xf numFmtId="0" fontId="2" fillId="7" borderId="4" xfId="0" applyFont="1" applyFill="1" applyBorder="1" applyAlignment="1">
      <alignment horizontal="center"/>
    </xf>
    <xf numFmtId="0" fontId="2" fillId="0" borderId="20" xfId="0" applyFont="1" applyBorder="1" applyAlignment="1">
      <alignment horizontal="left" indent="1"/>
    </xf>
    <xf numFmtId="0" fontId="2" fillId="0" borderId="21" xfId="0" applyFont="1" applyBorder="1" applyAlignment="1">
      <alignment horizontal="left" indent="1"/>
    </xf>
    <xf numFmtId="0" fontId="2" fillId="15" borderId="7" xfId="0" applyFont="1" applyFill="1" applyBorder="1" applyAlignment="1">
      <alignment horizontal="center"/>
    </xf>
    <xf numFmtId="0" fontId="2" fillId="15" borderId="29" xfId="0" applyFont="1" applyFill="1" applyBorder="1" applyAlignment="1">
      <alignment horizontal="center"/>
    </xf>
    <xf numFmtId="0" fontId="2" fillId="15" borderId="8" xfId="0" applyFont="1" applyFill="1" applyBorder="1" applyAlignment="1">
      <alignment horizontal="center"/>
    </xf>
    <xf numFmtId="0" fontId="2" fillId="15" borderId="15" xfId="0" applyFont="1" applyFill="1" applyBorder="1" applyAlignment="1">
      <alignment horizontal="center"/>
    </xf>
    <xf numFmtId="0" fontId="2" fillId="15" borderId="16" xfId="0" applyFont="1" applyFill="1" applyBorder="1" applyAlignment="1">
      <alignment horizontal="center"/>
    </xf>
    <xf numFmtId="0" fontId="2" fillId="15" borderId="17" xfId="0" applyFont="1" applyFill="1" applyBorder="1" applyAlignment="1">
      <alignment horizontal="center"/>
    </xf>
    <xf numFmtId="0" fontId="2" fillId="0" borderId="18" xfId="0" applyFont="1" applyBorder="1" applyAlignment="1">
      <alignment horizontal="left" indent="1"/>
    </xf>
    <xf numFmtId="0" fontId="2" fillId="0" borderId="4" xfId="0" applyFont="1" applyBorder="1" applyAlignment="1">
      <alignment horizontal="left" indent="1"/>
    </xf>
    <xf numFmtId="0" fontId="10" fillId="2" borderId="1" xfId="0" applyFont="1" applyFill="1" applyBorder="1" applyAlignment="1">
      <alignment horizontal="left" indent="2"/>
    </xf>
    <xf numFmtId="0" fontId="10" fillId="2" borderId="2" xfId="0" applyFont="1" applyFill="1" applyBorder="1" applyAlignment="1">
      <alignment horizontal="left" indent="2"/>
    </xf>
    <xf numFmtId="0" fontId="10" fillId="2" borderId="3" xfId="0" applyFont="1" applyFill="1" applyBorder="1" applyAlignment="1">
      <alignment horizontal="left" indent="2"/>
    </xf>
    <xf numFmtId="0" fontId="28" fillId="2" borderId="1" xfId="0" applyFont="1" applyFill="1" applyBorder="1" applyAlignment="1">
      <alignment horizontal="left" indent="2"/>
    </xf>
    <xf numFmtId="0" fontId="28" fillId="2" borderId="2" xfId="0" applyFont="1" applyFill="1" applyBorder="1" applyAlignment="1">
      <alignment horizontal="left" indent="2"/>
    </xf>
    <xf numFmtId="0" fontId="28" fillId="2" borderId="3" xfId="0" applyFont="1" applyFill="1" applyBorder="1" applyAlignment="1">
      <alignment horizontal="left" indent="2"/>
    </xf>
    <xf numFmtId="0" fontId="8" fillId="2" borderId="1" xfId="0" applyFont="1" applyFill="1" applyBorder="1" applyAlignment="1">
      <alignment horizontal="left" indent="2"/>
    </xf>
    <xf numFmtId="0" fontId="8" fillId="2" borderId="2" xfId="0" applyFont="1" applyFill="1" applyBorder="1" applyAlignment="1">
      <alignment horizontal="left" indent="2"/>
    </xf>
    <xf numFmtId="0" fontId="8" fillId="2" borderId="3" xfId="0" applyFont="1" applyFill="1" applyBorder="1" applyAlignment="1">
      <alignment horizontal="left" indent="2"/>
    </xf>
    <xf numFmtId="0" fontId="0" fillId="0" borderId="0" xfId="0" applyAlignment="1">
      <alignment wrapText="1"/>
    </xf>
    <xf numFmtId="0" fontId="0" fillId="0" borderId="13" xfId="0" applyBorder="1" applyAlignment="1">
      <alignment horizontal="left" indent="1"/>
    </xf>
    <xf numFmtId="0" fontId="0" fillId="0" borderId="30" xfId="0" applyBorder="1" applyAlignment="1">
      <alignment horizontal="left" indent="1"/>
    </xf>
    <xf numFmtId="0" fontId="2" fillId="0" borderId="93" xfId="0" applyFont="1" applyBorder="1" applyAlignment="1">
      <alignment horizontal="center"/>
    </xf>
    <xf numFmtId="0" fontId="2" fillId="0" borderId="94" xfId="0" applyFont="1" applyBorder="1" applyAlignment="1">
      <alignment horizontal="center"/>
    </xf>
    <xf numFmtId="0" fontId="2" fillId="0" borderId="95" xfId="0" applyFont="1" applyBorder="1" applyAlignment="1">
      <alignment horizontal="center"/>
    </xf>
    <xf numFmtId="0" fontId="0" fillId="0" borderId="11" xfId="0" applyBorder="1" applyAlignment="1">
      <alignment horizontal="left" indent="1"/>
    </xf>
    <xf numFmtId="0" fontId="0" fillId="0" borderId="4" xfId="0" applyBorder="1" applyAlignment="1">
      <alignment horizontal="left" indent="1"/>
    </xf>
    <xf numFmtId="0" fontId="2" fillId="7" borderId="11" xfId="0" applyFont="1" applyFill="1" applyBorder="1" applyAlignment="1">
      <alignment horizontal="center" vertical="center"/>
    </xf>
    <xf numFmtId="0" fontId="2" fillId="7" borderId="4" xfId="0" applyFont="1" applyFill="1" applyBorder="1" applyAlignment="1">
      <alignment horizontal="center" vertical="center"/>
    </xf>
    <xf numFmtId="0" fontId="2" fillId="5" borderId="4" xfId="0" applyFont="1" applyFill="1" applyBorder="1" applyAlignment="1">
      <alignment horizontal="center"/>
    </xf>
    <xf numFmtId="0" fontId="2" fillId="20" borderId="39" xfId="0" applyFont="1" applyFill="1" applyBorder="1" applyAlignment="1">
      <alignment horizontal="center"/>
    </xf>
    <xf numFmtId="0" fontId="2" fillId="20" borderId="40" xfId="0" applyFont="1" applyFill="1" applyBorder="1" applyAlignment="1">
      <alignment horizontal="center"/>
    </xf>
    <xf numFmtId="0" fontId="2" fillId="20" borderId="41" xfId="0" applyFont="1" applyFill="1" applyBorder="1" applyAlignment="1">
      <alignment horizontal="center"/>
    </xf>
    <xf numFmtId="0" fontId="0" fillId="29" borderId="4" xfId="0" applyFill="1" applyBorder="1" applyAlignment="1">
      <alignment horizontal="left"/>
    </xf>
    <xf numFmtId="42" fontId="0" fillId="29" borderId="4" xfId="12" applyFont="1" applyFill="1" applyBorder="1" applyAlignment="1">
      <alignment horizontal="center"/>
    </xf>
    <xf numFmtId="0" fontId="0" fillId="15" borderId="4" xfId="0" applyFill="1" applyBorder="1" applyAlignment="1">
      <alignment horizontal="left"/>
    </xf>
    <xf numFmtId="42" fontId="0" fillId="15" borderId="4" xfId="12" applyFont="1" applyFill="1" applyBorder="1" applyAlignment="1">
      <alignment horizontal="center"/>
    </xf>
    <xf numFmtId="0" fontId="0" fillId="0" borderId="4" xfId="0" applyBorder="1" applyAlignment="1">
      <alignment horizontal="left"/>
    </xf>
    <xf numFmtId="42" fontId="0" fillId="0" borderId="34" xfId="12" applyFont="1" applyBorder="1" applyAlignment="1">
      <alignment horizontal="center"/>
    </xf>
    <xf numFmtId="42" fontId="0" fillId="0" borderId="35" xfId="12" applyFont="1" applyBorder="1" applyAlignment="1">
      <alignment horizontal="center"/>
    </xf>
    <xf numFmtId="0" fontId="0" fillId="17" borderId="4" xfId="0" applyFill="1" applyBorder="1" applyAlignment="1">
      <alignment horizontal="left"/>
    </xf>
    <xf numFmtId="42" fontId="0" fillId="17" borderId="34" xfId="12" applyFont="1" applyFill="1" applyBorder="1" applyAlignment="1">
      <alignment horizontal="center"/>
    </xf>
    <xf numFmtId="42" fontId="0" fillId="17" borderId="35" xfId="12" applyFont="1" applyFill="1" applyBorder="1" applyAlignment="1">
      <alignment horizontal="center"/>
    </xf>
    <xf numFmtId="0" fontId="0" fillId="30" borderId="4" xfId="0" applyFill="1" applyBorder="1" applyAlignment="1">
      <alignment horizontal="left"/>
    </xf>
    <xf numFmtId="42" fontId="0" fillId="30" borderId="34" xfId="12" applyFont="1" applyFill="1" applyBorder="1" applyAlignment="1">
      <alignment horizontal="center"/>
    </xf>
    <xf numFmtId="42" fontId="0" fillId="30" borderId="35" xfId="12" applyFont="1" applyFill="1" applyBorder="1" applyAlignment="1">
      <alignment horizontal="center"/>
    </xf>
    <xf numFmtId="0" fontId="2" fillId="0" borderId="23" xfId="0" applyFont="1" applyBorder="1"/>
    <xf numFmtId="0" fontId="2" fillId="0" borderId="24" xfId="0" applyFont="1" applyBorder="1"/>
    <xf numFmtId="0" fontId="0" fillId="0" borderId="0" xfId="0" applyAlignment="1">
      <alignment horizontal="left"/>
    </xf>
    <xf numFmtId="0" fontId="0" fillId="0" borderId="0" xfId="0"/>
    <xf numFmtId="0" fontId="25" fillId="0" borderId="23" xfId="0" applyFont="1" applyBorder="1" applyAlignment="1">
      <alignment horizontal="center"/>
    </xf>
    <xf numFmtId="0" fontId="25" fillId="0" borderId="24" xfId="0" applyFont="1" applyBorder="1" applyAlignment="1">
      <alignment horizontal="center"/>
    </xf>
    <xf numFmtId="0" fontId="25" fillId="0" borderId="25" xfId="0" applyFont="1" applyBorder="1" applyAlignment="1">
      <alignment horizontal="center"/>
    </xf>
    <xf numFmtId="0" fontId="6" fillId="0" borderId="39" xfId="0" applyFont="1" applyBorder="1" applyAlignment="1">
      <alignment horizontal="center"/>
    </xf>
    <xf numFmtId="0" fontId="6" fillId="0" borderId="40" xfId="0" applyFont="1" applyBorder="1" applyAlignment="1">
      <alignment horizontal="center"/>
    </xf>
    <xf numFmtId="0" fontId="6" fillId="0" borderId="41" xfId="0" applyFont="1" applyBorder="1" applyAlignment="1">
      <alignment horizontal="center"/>
    </xf>
    <xf numFmtId="0" fontId="2" fillId="0" borderId="4" xfId="0" applyFont="1" applyBorder="1" applyAlignment="1">
      <alignment horizontal="center" vertical="center"/>
    </xf>
    <xf numFmtId="0" fontId="10" fillId="17" borderId="1" xfId="0" applyFont="1" applyFill="1" applyBorder="1" applyAlignment="1">
      <alignment horizontal="left" indent="2"/>
    </xf>
    <xf numFmtId="0" fontId="10" fillId="17" borderId="2" xfId="0" applyFont="1" applyFill="1" applyBorder="1" applyAlignment="1">
      <alignment horizontal="left" indent="2"/>
    </xf>
    <xf numFmtId="0" fontId="10" fillId="17" borderId="3" xfId="0" applyFont="1" applyFill="1" applyBorder="1" applyAlignment="1">
      <alignment horizontal="left" indent="2"/>
    </xf>
    <xf numFmtId="0" fontId="8" fillId="17" borderId="1" xfId="0" applyFont="1" applyFill="1" applyBorder="1" applyAlignment="1">
      <alignment horizontal="left" indent="2"/>
    </xf>
    <xf numFmtId="0" fontId="8" fillId="17" borderId="2" xfId="0" applyFont="1" applyFill="1" applyBorder="1" applyAlignment="1">
      <alignment horizontal="left" indent="2"/>
    </xf>
    <xf numFmtId="0" fontId="8" fillId="17" borderId="3" xfId="0" applyFont="1" applyFill="1" applyBorder="1" applyAlignment="1">
      <alignment horizontal="left" indent="2"/>
    </xf>
    <xf numFmtId="0" fontId="0" fillId="0" borderId="4" xfId="0" applyBorder="1"/>
    <xf numFmtId="0" fontId="0" fillId="0" borderId="19" xfId="0" applyBorder="1"/>
    <xf numFmtId="0" fontId="0" fillId="0" borderId="21" xfId="0" applyBorder="1"/>
    <xf numFmtId="0" fontId="0" fillId="0" borderId="22" xfId="0" applyBorder="1"/>
    <xf numFmtId="0" fontId="2" fillId="0" borderId="16" xfId="0" applyFont="1" applyBorder="1" applyAlignment="1">
      <alignment horizontal="center" vertical="center" wrapText="1"/>
    </xf>
    <xf numFmtId="0" fontId="2" fillId="0" borderId="17" xfId="0" applyFont="1" applyBorder="1" applyAlignment="1">
      <alignment horizontal="center" vertical="center" wrapText="1"/>
    </xf>
    <xf numFmtId="0" fontId="12" fillId="9" borderId="1" xfId="0" applyFont="1" applyFill="1" applyBorder="1" applyAlignment="1">
      <alignment horizontal="left" indent="2"/>
    </xf>
    <xf numFmtId="0" fontId="12" fillId="9" borderId="2" xfId="0" applyFont="1" applyFill="1" applyBorder="1" applyAlignment="1">
      <alignment horizontal="left" indent="2"/>
    </xf>
    <xf numFmtId="0" fontId="12" fillId="9" borderId="3" xfId="0" applyFont="1" applyFill="1" applyBorder="1" applyAlignment="1">
      <alignment horizontal="left" indent="2"/>
    </xf>
    <xf numFmtId="0" fontId="2" fillId="7" borderId="15" xfId="0" applyFont="1" applyFill="1" applyBorder="1" applyAlignment="1">
      <alignment horizontal="center"/>
    </xf>
    <xf numFmtId="0" fontId="2" fillId="7" borderId="16" xfId="0" applyFont="1" applyFill="1" applyBorder="1" applyAlignment="1">
      <alignment horizontal="center"/>
    </xf>
    <xf numFmtId="0" fontId="0" fillId="0" borderId="18" xfId="0" applyBorder="1" applyAlignment="1">
      <alignment horizontal="left" indent="1"/>
    </xf>
    <xf numFmtId="0" fontId="0" fillId="0" borderId="20" xfId="0" applyBorder="1" applyAlignment="1">
      <alignment horizontal="left" indent="1"/>
    </xf>
    <xf numFmtId="0" fontId="0" fillId="0" borderId="21" xfId="0" applyBorder="1" applyAlignment="1">
      <alignment horizontal="left" indent="1"/>
    </xf>
    <xf numFmtId="0" fontId="10" fillId="9" borderId="1" xfId="0" applyFont="1" applyFill="1" applyBorder="1" applyAlignment="1">
      <alignment horizontal="left" indent="2"/>
    </xf>
    <xf numFmtId="0" fontId="10" fillId="9" borderId="2" xfId="0" applyFont="1" applyFill="1" applyBorder="1" applyAlignment="1">
      <alignment horizontal="left" indent="2"/>
    </xf>
    <xf numFmtId="0" fontId="10" fillId="9" borderId="3" xfId="0" applyFont="1" applyFill="1" applyBorder="1" applyAlignment="1">
      <alignment horizontal="left" indent="2"/>
    </xf>
    <xf numFmtId="0" fontId="36" fillId="3" borderId="5" xfId="0" quotePrefix="1" applyFont="1" applyFill="1" applyBorder="1" applyAlignment="1">
      <alignment horizontal="center"/>
    </xf>
    <xf numFmtId="0" fontId="36" fillId="3" borderId="6" xfId="0" quotePrefix="1" applyFont="1" applyFill="1" applyBorder="1" applyAlignment="1">
      <alignment horizontal="center"/>
    </xf>
    <xf numFmtId="0" fontId="0" fillId="0" borderId="0" xfId="0" quotePrefix="1" applyAlignment="1">
      <alignment horizontal="left" vertical="top" wrapText="1"/>
    </xf>
    <xf numFmtId="0" fontId="8" fillId="9" borderId="1" xfId="0" applyFont="1" applyFill="1" applyBorder="1" applyAlignment="1">
      <alignment horizontal="left" indent="2"/>
    </xf>
    <xf numFmtId="0" fontId="8" fillId="9" borderId="2" xfId="0" applyFont="1" applyFill="1" applyBorder="1" applyAlignment="1">
      <alignment horizontal="left" indent="2"/>
    </xf>
    <xf numFmtId="0" fontId="8" fillId="9" borderId="3" xfId="0" applyFont="1" applyFill="1" applyBorder="1" applyAlignment="1">
      <alignment horizontal="left" indent="2"/>
    </xf>
    <xf numFmtId="0" fontId="2" fillId="0" borderId="89" xfId="0" applyFont="1" applyBorder="1" applyAlignment="1">
      <alignment horizontal="right" wrapText="1" indent="3"/>
    </xf>
    <xf numFmtId="0" fontId="2" fillId="0" borderId="76" xfId="0" applyFont="1" applyBorder="1" applyAlignment="1">
      <alignment horizontal="right" wrapText="1" indent="3"/>
    </xf>
    <xf numFmtId="0" fontId="2" fillId="0" borderId="35" xfId="0" applyFont="1" applyBorder="1" applyAlignment="1">
      <alignment horizontal="right" wrapText="1" indent="3"/>
    </xf>
    <xf numFmtId="0" fontId="2" fillId="0" borderId="90" xfId="0" applyFont="1" applyBorder="1" applyAlignment="1">
      <alignment horizontal="right" wrapText="1" indent="3"/>
    </xf>
    <xf numFmtId="0" fontId="2" fillId="0" borderId="91" xfId="0" applyFont="1" applyBorder="1" applyAlignment="1">
      <alignment horizontal="right" wrapText="1" indent="3"/>
    </xf>
    <xf numFmtId="0" fontId="2" fillId="0" borderId="92" xfId="0" applyFont="1" applyBorder="1" applyAlignment="1">
      <alignment horizontal="right" wrapText="1" indent="3"/>
    </xf>
    <xf numFmtId="0" fontId="2" fillId="0" borderId="15" xfId="0" applyFont="1" applyBorder="1" applyAlignment="1">
      <alignment horizontal="right" wrapText="1" indent="3"/>
    </xf>
    <xf numFmtId="0" fontId="2" fillId="0" borderId="16" xfId="0" applyFont="1" applyBorder="1" applyAlignment="1">
      <alignment horizontal="right" wrapText="1" indent="3"/>
    </xf>
    <xf numFmtId="0" fontId="2" fillId="0" borderId="4" xfId="0" applyFont="1" applyBorder="1"/>
    <xf numFmtId="0" fontId="2" fillId="0" borderId="34" xfId="0" applyFont="1" applyBorder="1" applyAlignment="1">
      <alignment horizontal="center" vertical="center" wrapText="1"/>
    </xf>
    <xf numFmtId="0" fontId="2" fillId="0" borderId="76" xfId="0" applyFont="1" applyBorder="1" applyAlignment="1">
      <alignment horizontal="center" vertical="center" wrapText="1"/>
    </xf>
    <xf numFmtId="0" fontId="2" fillId="0" borderId="35" xfId="0" applyFont="1" applyBorder="1" applyAlignment="1">
      <alignment horizontal="center" vertical="center" wrapText="1"/>
    </xf>
    <xf numFmtId="0" fontId="2" fillId="0" borderId="34" xfId="0" applyFont="1" applyBorder="1" applyAlignment="1">
      <alignment horizontal="center" wrapText="1"/>
    </xf>
    <xf numFmtId="0" fontId="2" fillId="0" borderId="35" xfId="0" applyFont="1" applyBorder="1" applyAlignment="1">
      <alignment horizontal="center" wrapText="1"/>
    </xf>
    <xf numFmtId="0" fontId="0" fillId="0" borderId="34" xfId="0" applyBorder="1" applyAlignment="1">
      <alignment wrapText="1"/>
    </xf>
    <xf numFmtId="0" fontId="0" fillId="0" borderId="35" xfId="0" applyBorder="1" applyAlignment="1">
      <alignment wrapText="1"/>
    </xf>
    <xf numFmtId="0" fontId="0" fillId="0" borderId="34" xfId="0" applyBorder="1" applyAlignment="1">
      <alignment horizontal="center" wrapText="1"/>
    </xf>
    <xf numFmtId="0" fontId="0" fillId="0" borderId="76" xfId="0" applyBorder="1" applyAlignment="1">
      <alignment horizontal="center" wrapText="1"/>
    </xf>
    <xf numFmtId="0" fontId="0" fillId="0" borderId="35" xfId="0" applyBorder="1" applyAlignment="1">
      <alignment horizontal="center" wrapText="1"/>
    </xf>
    <xf numFmtId="0" fontId="0" fillId="0" borderId="4" xfId="0" applyBorder="1" applyAlignment="1">
      <alignment horizontal="center" vertical="center" wrapText="1"/>
    </xf>
    <xf numFmtId="0" fontId="0" fillId="0" borderId="0" xfId="0" applyAlignment="1">
      <alignment horizontal="left" vertical="center"/>
    </xf>
    <xf numFmtId="0" fontId="0" fillId="0" borderId="31" xfId="0" applyBorder="1" applyAlignment="1">
      <alignment horizontal="center" vertical="center" textRotation="90"/>
    </xf>
    <xf numFmtId="0" fontId="0" fillId="0" borderId="32" xfId="0" applyBorder="1" applyAlignment="1">
      <alignment horizontal="center" vertical="center" textRotation="90"/>
    </xf>
    <xf numFmtId="0" fontId="0" fillId="0" borderId="27" xfId="0" applyBorder="1" applyAlignment="1">
      <alignment horizontal="center" vertical="center" textRotation="90"/>
    </xf>
    <xf numFmtId="0" fontId="46" fillId="23" borderId="60" xfId="0" applyFont="1" applyFill="1" applyBorder="1" applyAlignment="1">
      <alignment horizontal="center" vertical="center" wrapText="1"/>
    </xf>
    <xf numFmtId="0" fontId="46" fillId="23" borderId="26" xfId="0" applyFont="1" applyFill="1" applyBorder="1" applyAlignment="1">
      <alignment horizontal="center" vertical="center" wrapText="1"/>
    </xf>
    <xf numFmtId="0" fontId="46" fillId="23" borderId="47" xfId="0" applyFont="1" applyFill="1" applyBorder="1" applyAlignment="1">
      <alignment horizontal="center" vertical="center" wrapText="1"/>
    </xf>
    <xf numFmtId="0" fontId="46" fillId="23" borderId="27" xfId="0" applyFont="1" applyFill="1" applyBorder="1" applyAlignment="1">
      <alignment horizontal="center" vertical="center" wrapText="1"/>
    </xf>
    <xf numFmtId="0" fontId="46" fillId="23" borderId="37" xfId="0" applyFont="1" applyFill="1" applyBorder="1" applyAlignment="1">
      <alignment horizontal="center" vertical="center" wrapText="1"/>
    </xf>
    <xf numFmtId="0" fontId="46" fillId="23" borderId="28" xfId="0" applyFont="1" applyFill="1" applyBorder="1" applyAlignment="1">
      <alignment horizontal="center" vertical="center" wrapText="1"/>
    </xf>
    <xf numFmtId="0" fontId="34" fillId="0" borderId="64" xfId="9" applyFont="1" applyFill="1" applyBorder="1" applyAlignment="1">
      <alignment horizontal="left"/>
    </xf>
    <xf numFmtId="0" fontId="34" fillId="0" borderId="65" xfId="9" applyFont="1" applyFill="1" applyBorder="1" applyAlignment="1">
      <alignment horizontal="left"/>
    </xf>
    <xf numFmtId="0" fontId="0" fillId="0" borderId="0" xfId="0" quotePrefix="1"/>
  </cellXfs>
  <cellStyles count="13">
    <cellStyle name="Énfasis1" xfId="9" builtinId="29"/>
    <cellStyle name="Euro" xfId="10" xr:uid="{02E81D41-5888-4327-8D07-7291E0F28604}"/>
    <cellStyle name="Hipervínculo" xfId="1" builtinId="8"/>
    <cellStyle name="Millares [0]" xfId="11" builtinId="6"/>
    <cellStyle name="Millares 2" xfId="6" xr:uid="{82F24D5A-AF8D-47B3-A03C-262E4A094A32}"/>
    <cellStyle name="Moneda [0]" xfId="12" builtinId="7"/>
    <cellStyle name="Moneda [0] 2" xfId="4" xr:uid="{C2FCBA16-5679-4CDC-8241-E535ED6F2433}"/>
    <cellStyle name="Moneda 2" xfId="2" xr:uid="{768832AE-C3A6-40BC-93BA-C0DC26DEE73E}"/>
    <cellStyle name="Moneda 3" xfId="5" xr:uid="{4E4E9FD5-A33E-4B4F-A26F-C480692B264E}"/>
    <cellStyle name="Moneda 3 2" xfId="8" xr:uid="{4F12B24B-26C5-432A-A13B-66F2F2BBE0E2}"/>
    <cellStyle name="Moneda 4" xfId="7" xr:uid="{39C74764-A9CD-446C-91A0-0A7B0CF6B4E4}"/>
    <cellStyle name="Normal" xfId="0" builtinId="0"/>
    <cellStyle name="Normal 2" xfId="3" xr:uid="{E5DFD397-919D-4D17-A133-190445A7C671}"/>
  </cellStyles>
  <dxfs count="9">
    <dxf>
      <fill>
        <patternFill>
          <bgColor theme="8" tint="0.79998168889431442"/>
        </patternFill>
      </fill>
    </dxf>
    <dxf>
      <fill>
        <patternFill>
          <bgColor theme="5" tint="0.79998168889431442"/>
        </patternFill>
      </fill>
    </dxf>
    <dxf>
      <fill>
        <patternFill>
          <bgColor theme="8" tint="0.79998168889431442"/>
        </patternFill>
      </fill>
    </dxf>
    <dxf>
      <fill>
        <patternFill>
          <bgColor theme="5" tint="0.79998168889431442"/>
        </patternFill>
      </fill>
    </dxf>
    <dxf>
      <fill>
        <patternFill>
          <bgColor theme="8" tint="0.79998168889431442"/>
        </patternFill>
      </fill>
    </dxf>
    <dxf>
      <fill>
        <patternFill>
          <bgColor theme="5" tint="0.79998168889431442"/>
        </patternFill>
      </fill>
    </dxf>
    <dxf>
      <fill>
        <patternFill>
          <bgColor rgb="FF00B0F0"/>
        </patternFill>
      </fill>
    </dxf>
    <dxf>
      <fill>
        <patternFill>
          <bgColor theme="8" tint="0.79998168889431442"/>
        </patternFill>
      </fill>
    </dxf>
    <dxf>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Graficos!$C$47</c:f>
              <c:strCache>
                <c:ptCount val="1"/>
                <c:pt idx="0">
                  <c:v>Cantidad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Graficos!$B$48:$B$53</c:f>
              <c:strCache>
                <c:ptCount val="6"/>
                <c:pt idx="0">
                  <c:v>Enero</c:v>
                </c:pt>
                <c:pt idx="1">
                  <c:v>Febrero</c:v>
                </c:pt>
                <c:pt idx="2">
                  <c:v>Marzo</c:v>
                </c:pt>
                <c:pt idx="3">
                  <c:v>Abril</c:v>
                </c:pt>
                <c:pt idx="4">
                  <c:v>Mayo</c:v>
                </c:pt>
                <c:pt idx="5">
                  <c:v>Junio</c:v>
                </c:pt>
              </c:strCache>
            </c:strRef>
          </c:cat>
          <c:val>
            <c:numRef>
              <c:f>Graficos!$C$48:$C$53</c:f>
              <c:numCache>
                <c:formatCode>General</c:formatCode>
                <c:ptCount val="6"/>
                <c:pt idx="0">
                  <c:v>34</c:v>
                </c:pt>
                <c:pt idx="1">
                  <c:v>45</c:v>
                </c:pt>
                <c:pt idx="2">
                  <c:v>29</c:v>
                </c:pt>
                <c:pt idx="3">
                  <c:v>50</c:v>
                </c:pt>
                <c:pt idx="4">
                  <c:v>11</c:v>
                </c:pt>
                <c:pt idx="5">
                  <c:v>32</c:v>
                </c:pt>
              </c:numCache>
            </c:numRef>
          </c:val>
          <c:extLst>
            <c:ext xmlns:c16="http://schemas.microsoft.com/office/drawing/2014/chart" uri="{C3380CC4-5D6E-409C-BE32-E72D297353CC}">
              <c16:uniqueId val="{00000000-8522-46AD-8958-E7F0BF248CC1}"/>
            </c:ext>
          </c:extLst>
        </c:ser>
        <c:dLbls>
          <c:dLblPos val="outEnd"/>
          <c:showLegendKey val="0"/>
          <c:showVal val="1"/>
          <c:showCatName val="0"/>
          <c:showSerName val="0"/>
          <c:showPercent val="0"/>
          <c:showBubbleSize val="0"/>
        </c:dLbls>
        <c:gapWidth val="219"/>
        <c:overlap val="-27"/>
        <c:axId val="372442040"/>
        <c:axId val="372442368"/>
      </c:barChart>
      <c:catAx>
        <c:axId val="372442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72442368"/>
        <c:crosses val="autoZero"/>
        <c:auto val="1"/>
        <c:lblAlgn val="ctr"/>
        <c:lblOffset val="100"/>
        <c:noMultiLvlLbl val="0"/>
      </c:catAx>
      <c:valAx>
        <c:axId val="372442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72442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a:t>
            </a:r>
            <a:r>
              <a:rPr lang="es-CO" baseline="0"/>
              <a:t> (Valor1 + Valor2)</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stacked"/>
        <c:varyColors val="0"/>
        <c:ser>
          <c:idx val="0"/>
          <c:order val="0"/>
          <c:tx>
            <c:strRef>
              <c:f>Graficos!$C$65</c:f>
              <c:strCache>
                <c:ptCount val="1"/>
                <c:pt idx="0">
                  <c:v>Valor 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Graficos!$B$66:$B$71</c:f>
              <c:strCache>
                <c:ptCount val="6"/>
                <c:pt idx="0">
                  <c:v>Enero</c:v>
                </c:pt>
                <c:pt idx="1">
                  <c:v>Febrero</c:v>
                </c:pt>
                <c:pt idx="2">
                  <c:v>Marzo</c:v>
                </c:pt>
                <c:pt idx="3">
                  <c:v>Abril</c:v>
                </c:pt>
                <c:pt idx="4">
                  <c:v>Mayo</c:v>
                </c:pt>
                <c:pt idx="5">
                  <c:v>Junio</c:v>
                </c:pt>
              </c:strCache>
            </c:strRef>
          </c:cat>
          <c:val>
            <c:numRef>
              <c:f>Graficos!$C$66:$C$71</c:f>
              <c:numCache>
                <c:formatCode>General</c:formatCode>
                <c:ptCount val="6"/>
                <c:pt idx="0">
                  <c:v>34</c:v>
                </c:pt>
                <c:pt idx="1">
                  <c:v>45</c:v>
                </c:pt>
                <c:pt idx="2">
                  <c:v>29</c:v>
                </c:pt>
                <c:pt idx="3">
                  <c:v>50</c:v>
                </c:pt>
                <c:pt idx="4">
                  <c:v>11</c:v>
                </c:pt>
                <c:pt idx="5">
                  <c:v>32</c:v>
                </c:pt>
              </c:numCache>
            </c:numRef>
          </c:val>
          <c:extLst>
            <c:ext xmlns:c16="http://schemas.microsoft.com/office/drawing/2014/chart" uri="{C3380CC4-5D6E-409C-BE32-E72D297353CC}">
              <c16:uniqueId val="{00000000-E010-4E29-B55C-2930AFCCBABE}"/>
            </c:ext>
          </c:extLst>
        </c:ser>
        <c:ser>
          <c:idx val="1"/>
          <c:order val="1"/>
          <c:tx>
            <c:strRef>
              <c:f>Graficos!$D$65</c:f>
              <c:strCache>
                <c:ptCount val="1"/>
                <c:pt idx="0">
                  <c:v>Valor 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Graficos!$B$66:$B$71</c:f>
              <c:strCache>
                <c:ptCount val="6"/>
                <c:pt idx="0">
                  <c:v>Enero</c:v>
                </c:pt>
                <c:pt idx="1">
                  <c:v>Febrero</c:v>
                </c:pt>
                <c:pt idx="2">
                  <c:v>Marzo</c:v>
                </c:pt>
                <c:pt idx="3">
                  <c:v>Abril</c:v>
                </c:pt>
                <c:pt idx="4">
                  <c:v>Mayo</c:v>
                </c:pt>
                <c:pt idx="5">
                  <c:v>Junio</c:v>
                </c:pt>
              </c:strCache>
            </c:strRef>
          </c:cat>
          <c:val>
            <c:numRef>
              <c:f>Graficos!$D$66:$D$71</c:f>
              <c:numCache>
                <c:formatCode>General</c:formatCode>
                <c:ptCount val="6"/>
                <c:pt idx="0">
                  <c:v>21</c:v>
                </c:pt>
                <c:pt idx="1">
                  <c:v>48</c:v>
                </c:pt>
                <c:pt idx="2">
                  <c:v>64</c:v>
                </c:pt>
                <c:pt idx="3">
                  <c:v>24</c:v>
                </c:pt>
                <c:pt idx="4">
                  <c:v>89</c:v>
                </c:pt>
                <c:pt idx="5">
                  <c:v>54</c:v>
                </c:pt>
              </c:numCache>
            </c:numRef>
          </c:val>
          <c:extLst>
            <c:ext xmlns:c16="http://schemas.microsoft.com/office/drawing/2014/chart" uri="{C3380CC4-5D6E-409C-BE32-E72D297353CC}">
              <c16:uniqueId val="{00000001-E010-4E29-B55C-2930AFCCBABE}"/>
            </c:ext>
          </c:extLst>
        </c:ser>
        <c:dLbls>
          <c:dLblPos val="ctr"/>
          <c:showLegendKey val="0"/>
          <c:showVal val="1"/>
          <c:showCatName val="0"/>
          <c:showSerName val="0"/>
          <c:showPercent val="0"/>
          <c:showBubbleSize val="0"/>
        </c:dLbls>
        <c:gapWidth val="150"/>
        <c:overlap val="100"/>
        <c:axId val="192011832"/>
        <c:axId val="192013472"/>
      </c:barChart>
      <c:catAx>
        <c:axId val="192011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2013472"/>
        <c:crosses val="autoZero"/>
        <c:auto val="1"/>
        <c:lblAlgn val="ctr"/>
        <c:lblOffset val="100"/>
        <c:noMultiLvlLbl val="0"/>
      </c:catAx>
      <c:valAx>
        <c:axId val="19201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2011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percentStacked"/>
        <c:varyColors val="0"/>
        <c:ser>
          <c:idx val="0"/>
          <c:order val="0"/>
          <c:tx>
            <c:strRef>
              <c:f>Graficos!$C$84</c:f>
              <c:strCache>
                <c:ptCount val="1"/>
                <c:pt idx="0">
                  <c:v>Valor 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Graficos!$B$85:$B$90</c:f>
              <c:strCache>
                <c:ptCount val="6"/>
                <c:pt idx="0">
                  <c:v>Enero</c:v>
                </c:pt>
                <c:pt idx="1">
                  <c:v>Febrero</c:v>
                </c:pt>
                <c:pt idx="2">
                  <c:v>Marzo</c:v>
                </c:pt>
                <c:pt idx="3">
                  <c:v>Abril</c:v>
                </c:pt>
                <c:pt idx="4">
                  <c:v>Mayo</c:v>
                </c:pt>
                <c:pt idx="5">
                  <c:v>Junio</c:v>
                </c:pt>
              </c:strCache>
            </c:strRef>
          </c:cat>
          <c:val>
            <c:numRef>
              <c:f>Graficos!$C$85:$C$90</c:f>
              <c:numCache>
                <c:formatCode>General</c:formatCode>
                <c:ptCount val="6"/>
                <c:pt idx="0">
                  <c:v>34</c:v>
                </c:pt>
                <c:pt idx="1">
                  <c:v>45</c:v>
                </c:pt>
                <c:pt idx="2">
                  <c:v>29</c:v>
                </c:pt>
                <c:pt idx="3">
                  <c:v>50</c:v>
                </c:pt>
                <c:pt idx="4">
                  <c:v>11</c:v>
                </c:pt>
                <c:pt idx="5">
                  <c:v>32</c:v>
                </c:pt>
              </c:numCache>
            </c:numRef>
          </c:val>
          <c:extLst>
            <c:ext xmlns:c16="http://schemas.microsoft.com/office/drawing/2014/chart" uri="{C3380CC4-5D6E-409C-BE32-E72D297353CC}">
              <c16:uniqueId val="{00000000-EC57-4CD3-8FDF-4505D6E97706}"/>
            </c:ext>
          </c:extLst>
        </c:ser>
        <c:ser>
          <c:idx val="1"/>
          <c:order val="1"/>
          <c:tx>
            <c:strRef>
              <c:f>Graficos!$D$84</c:f>
              <c:strCache>
                <c:ptCount val="1"/>
                <c:pt idx="0">
                  <c:v>Valor 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Graficos!$B$85:$B$90</c:f>
              <c:strCache>
                <c:ptCount val="6"/>
                <c:pt idx="0">
                  <c:v>Enero</c:v>
                </c:pt>
                <c:pt idx="1">
                  <c:v>Febrero</c:v>
                </c:pt>
                <c:pt idx="2">
                  <c:v>Marzo</c:v>
                </c:pt>
                <c:pt idx="3">
                  <c:v>Abril</c:v>
                </c:pt>
                <c:pt idx="4">
                  <c:v>Mayo</c:v>
                </c:pt>
                <c:pt idx="5">
                  <c:v>Junio</c:v>
                </c:pt>
              </c:strCache>
            </c:strRef>
          </c:cat>
          <c:val>
            <c:numRef>
              <c:f>Graficos!$D$85:$D$90</c:f>
              <c:numCache>
                <c:formatCode>General</c:formatCode>
                <c:ptCount val="6"/>
                <c:pt idx="0">
                  <c:v>21</c:v>
                </c:pt>
                <c:pt idx="1">
                  <c:v>48</c:v>
                </c:pt>
                <c:pt idx="2">
                  <c:v>64</c:v>
                </c:pt>
                <c:pt idx="3">
                  <c:v>24</c:v>
                </c:pt>
                <c:pt idx="4">
                  <c:v>89</c:v>
                </c:pt>
                <c:pt idx="5">
                  <c:v>54</c:v>
                </c:pt>
              </c:numCache>
            </c:numRef>
          </c:val>
          <c:extLst>
            <c:ext xmlns:c16="http://schemas.microsoft.com/office/drawing/2014/chart" uri="{C3380CC4-5D6E-409C-BE32-E72D297353CC}">
              <c16:uniqueId val="{00000001-EC57-4CD3-8FDF-4505D6E97706}"/>
            </c:ext>
          </c:extLst>
        </c:ser>
        <c:ser>
          <c:idx val="2"/>
          <c:order val="2"/>
          <c:tx>
            <c:strRef>
              <c:f>Graficos!$E$84</c:f>
              <c:strCache>
                <c:ptCount val="1"/>
                <c:pt idx="0">
                  <c:v>Valor 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Graficos!$B$85:$B$90</c:f>
              <c:strCache>
                <c:ptCount val="6"/>
                <c:pt idx="0">
                  <c:v>Enero</c:v>
                </c:pt>
                <c:pt idx="1">
                  <c:v>Febrero</c:v>
                </c:pt>
                <c:pt idx="2">
                  <c:v>Marzo</c:v>
                </c:pt>
                <c:pt idx="3">
                  <c:v>Abril</c:v>
                </c:pt>
                <c:pt idx="4">
                  <c:v>Mayo</c:v>
                </c:pt>
                <c:pt idx="5">
                  <c:v>Junio</c:v>
                </c:pt>
              </c:strCache>
            </c:strRef>
          </c:cat>
          <c:val>
            <c:numRef>
              <c:f>Graficos!$E$85:$E$90</c:f>
              <c:numCache>
                <c:formatCode>General</c:formatCode>
                <c:ptCount val="6"/>
                <c:pt idx="0">
                  <c:v>20</c:v>
                </c:pt>
                <c:pt idx="1">
                  <c:v>10</c:v>
                </c:pt>
                <c:pt idx="2">
                  <c:v>58</c:v>
                </c:pt>
                <c:pt idx="3">
                  <c:v>34</c:v>
                </c:pt>
                <c:pt idx="4">
                  <c:v>11</c:v>
                </c:pt>
                <c:pt idx="5">
                  <c:v>29</c:v>
                </c:pt>
              </c:numCache>
            </c:numRef>
          </c:val>
          <c:extLst>
            <c:ext xmlns:c16="http://schemas.microsoft.com/office/drawing/2014/chart" uri="{C3380CC4-5D6E-409C-BE32-E72D297353CC}">
              <c16:uniqueId val="{00000002-EC57-4CD3-8FDF-4505D6E97706}"/>
            </c:ext>
          </c:extLst>
        </c:ser>
        <c:dLbls>
          <c:dLblPos val="ctr"/>
          <c:showLegendKey val="0"/>
          <c:showVal val="1"/>
          <c:showCatName val="0"/>
          <c:showSerName val="0"/>
          <c:showPercent val="0"/>
          <c:showBubbleSize val="0"/>
        </c:dLbls>
        <c:gapWidth val="150"/>
        <c:overlap val="100"/>
        <c:axId val="267370856"/>
        <c:axId val="267376104"/>
      </c:barChart>
      <c:catAx>
        <c:axId val="267370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376104"/>
        <c:crosses val="autoZero"/>
        <c:auto val="1"/>
        <c:lblAlgn val="ctr"/>
        <c:lblOffset val="100"/>
        <c:noMultiLvlLbl val="0"/>
      </c:catAx>
      <c:valAx>
        <c:axId val="267376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37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Graficos!$C$101</c:f>
              <c:strCache>
                <c:ptCount val="1"/>
                <c:pt idx="0">
                  <c:v>Valor 1</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Graficos!$B$102:$B$107</c:f>
              <c:strCache>
                <c:ptCount val="6"/>
                <c:pt idx="0">
                  <c:v>Enero</c:v>
                </c:pt>
                <c:pt idx="1">
                  <c:v>Febrero</c:v>
                </c:pt>
                <c:pt idx="2">
                  <c:v>Marzo</c:v>
                </c:pt>
                <c:pt idx="3">
                  <c:v>Abril</c:v>
                </c:pt>
                <c:pt idx="4">
                  <c:v>Mayo</c:v>
                </c:pt>
                <c:pt idx="5">
                  <c:v>Junio</c:v>
                </c:pt>
              </c:strCache>
            </c:strRef>
          </c:cat>
          <c:val>
            <c:numRef>
              <c:f>Graficos!$C$102:$C$107</c:f>
              <c:numCache>
                <c:formatCode>General</c:formatCode>
                <c:ptCount val="6"/>
                <c:pt idx="0">
                  <c:v>34</c:v>
                </c:pt>
                <c:pt idx="1">
                  <c:v>45</c:v>
                </c:pt>
                <c:pt idx="2">
                  <c:v>29</c:v>
                </c:pt>
                <c:pt idx="3">
                  <c:v>50</c:v>
                </c:pt>
                <c:pt idx="4">
                  <c:v>11</c:v>
                </c:pt>
                <c:pt idx="5">
                  <c:v>32</c:v>
                </c:pt>
              </c:numCache>
            </c:numRef>
          </c:val>
          <c:extLst>
            <c:ext xmlns:c16="http://schemas.microsoft.com/office/drawing/2014/chart" uri="{C3380CC4-5D6E-409C-BE32-E72D297353CC}">
              <c16:uniqueId val="{00000000-5908-4255-8900-108F124D64D1}"/>
            </c:ext>
          </c:extLst>
        </c:ser>
        <c:ser>
          <c:idx val="1"/>
          <c:order val="1"/>
          <c:tx>
            <c:strRef>
              <c:f>Graficos!$D$101</c:f>
              <c:strCache>
                <c:ptCount val="1"/>
                <c:pt idx="0">
                  <c:v>Valor 2</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Graficos!$B$102:$B$107</c:f>
              <c:strCache>
                <c:ptCount val="6"/>
                <c:pt idx="0">
                  <c:v>Enero</c:v>
                </c:pt>
                <c:pt idx="1">
                  <c:v>Febrero</c:v>
                </c:pt>
                <c:pt idx="2">
                  <c:v>Marzo</c:v>
                </c:pt>
                <c:pt idx="3">
                  <c:v>Abril</c:v>
                </c:pt>
                <c:pt idx="4">
                  <c:v>Mayo</c:v>
                </c:pt>
                <c:pt idx="5">
                  <c:v>Junio</c:v>
                </c:pt>
              </c:strCache>
            </c:strRef>
          </c:cat>
          <c:val>
            <c:numRef>
              <c:f>Graficos!$D$102:$D$107</c:f>
              <c:numCache>
                <c:formatCode>General</c:formatCode>
                <c:ptCount val="6"/>
                <c:pt idx="0">
                  <c:v>21</c:v>
                </c:pt>
                <c:pt idx="1">
                  <c:v>48</c:v>
                </c:pt>
                <c:pt idx="2">
                  <c:v>64</c:v>
                </c:pt>
                <c:pt idx="3">
                  <c:v>24</c:v>
                </c:pt>
                <c:pt idx="4">
                  <c:v>89</c:v>
                </c:pt>
                <c:pt idx="5">
                  <c:v>54</c:v>
                </c:pt>
              </c:numCache>
            </c:numRef>
          </c:val>
          <c:extLst>
            <c:ext xmlns:c16="http://schemas.microsoft.com/office/drawing/2014/chart" uri="{C3380CC4-5D6E-409C-BE32-E72D297353CC}">
              <c16:uniqueId val="{00000001-5908-4255-8900-108F124D64D1}"/>
            </c:ext>
          </c:extLst>
        </c:ser>
        <c:ser>
          <c:idx val="2"/>
          <c:order val="2"/>
          <c:tx>
            <c:strRef>
              <c:f>Graficos!$E$101</c:f>
              <c:strCache>
                <c:ptCount val="1"/>
                <c:pt idx="0">
                  <c:v>Valor 3</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Graficos!$B$102:$B$107</c:f>
              <c:strCache>
                <c:ptCount val="6"/>
                <c:pt idx="0">
                  <c:v>Enero</c:v>
                </c:pt>
                <c:pt idx="1">
                  <c:v>Febrero</c:v>
                </c:pt>
                <c:pt idx="2">
                  <c:v>Marzo</c:v>
                </c:pt>
                <c:pt idx="3">
                  <c:v>Abril</c:v>
                </c:pt>
                <c:pt idx="4">
                  <c:v>Mayo</c:v>
                </c:pt>
                <c:pt idx="5">
                  <c:v>Junio</c:v>
                </c:pt>
              </c:strCache>
            </c:strRef>
          </c:cat>
          <c:val>
            <c:numRef>
              <c:f>Graficos!$E$102:$E$107</c:f>
              <c:numCache>
                <c:formatCode>General</c:formatCode>
                <c:ptCount val="6"/>
                <c:pt idx="0">
                  <c:v>20</c:v>
                </c:pt>
                <c:pt idx="1">
                  <c:v>10</c:v>
                </c:pt>
                <c:pt idx="2">
                  <c:v>58</c:v>
                </c:pt>
                <c:pt idx="3">
                  <c:v>34</c:v>
                </c:pt>
                <c:pt idx="4">
                  <c:v>11</c:v>
                </c:pt>
                <c:pt idx="5">
                  <c:v>29</c:v>
                </c:pt>
              </c:numCache>
            </c:numRef>
          </c:val>
          <c:extLst>
            <c:ext xmlns:c16="http://schemas.microsoft.com/office/drawing/2014/chart" uri="{C3380CC4-5D6E-409C-BE32-E72D297353CC}">
              <c16:uniqueId val="{00000002-5908-4255-8900-108F124D64D1}"/>
            </c:ext>
          </c:extLst>
        </c:ser>
        <c:dLbls>
          <c:showLegendKey val="0"/>
          <c:showVal val="1"/>
          <c:showCatName val="0"/>
          <c:showSerName val="0"/>
          <c:showPercent val="0"/>
          <c:showBubbleSize val="0"/>
        </c:dLbls>
        <c:gapWidth val="150"/>
        <c:shape val="box"/>
        <c:axId val="267384304"/>
        <c:axId val="267377088"/>
        <c:axId val="270751952"/>
      </c:bar3DChart>
      <c:catAx>
        <c:axId val="267384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377088"/>
        <c:crosses val="autoZero"/>
        <c:auto val="1"/>
        <c:lblAlgn val="ctr"/>
        <c:lblOffset val="100"/>
        <c:noMultiLvlLbl val="0"/>
      </c:catAx>
      <c:valAx>
        <c:axId val="267377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384304"/>
        <c:crosses val="autoZero"/>
        <c:crossBetween val="between"/>
      </c:valAx>
      <c:serAx>
        <c:axId val="270751952"/>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CO"/>
          </a:p>
        </c:txPr>
        <c:crossAx val="267377088"/>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bar"/>
        <c:grouping val="clustered"/>
        <c:varyColors val="0"/>
        <c:ser>
          <c:idx val="0"/>
          <c:order val="0"/>
          <c:tx>
            <c:strRef>
              <c:f>Graficos!$C$120</c:f>
              <c:strCache>
                <c:ptCount val="1"/>
                <c:pt idx="0">
                  <c:v>Cantidad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Graficos!$B$121:$B$126</c:f>
              <c:strCache>
                <c:ptCount val="6"/>
                <c:pt idx="0">
                  <c:v>Enero</c:v>
                </c:pt>
                <c:pt idx="1">
                  <c:v>Febrero</c:v>
                </c:pt>
                <c:pt idx="2">
                  <c:v>Marzo</c:v>
                </c:pt>
                <c:pt idx="3">
                  <c:v>Abril</c:v>
                </c:pt>
                <c:pt idx="4">
                  <c:v>Mayo</c:v>
                </c:pt>
                <c:pt idx="5">
                  <c:v>Junio</c:v>
                </c:pt>
              </c:strCache>
            </c:strRef>
          </c:cat>
          <c:val>
            <c:numRef>
              <c:f>Graficos!$C$121:$C$126</c:f>
              <c:numCache>
                <c:formatCode>General</c:formatCode>
                <c:ptCount val="6"/>
                <c:pt idx="0">
                  <c:v>34</c:v>
                </c:pt>
                <c:pt idx="1">
                  <c:v>45</c:v>
                </c:pt>
                <c:pt idx="2">
                  <c:v>29</c:v>
                </c:pt>
                <c:pt idx="3">
                  <c:v>50</c:v>
                </c:pt>
                <c:pt idx="4">
                  <c:v>11</c:v>
                </c:pt>
                <c:pt idx="5">
                  <c:v>32</c:v>
                </c:pt>
              </c:numCache>
            </c:numRef>
          </c:val>
          <c:extLst>
            <c:ext xmlns:c16="http://schemas.microsoft.com/office/drawing/2014/chart" uri="{C3380CC4-5D6E-409C-BE32-E72D297353CC}">
              <c16:uniqueId val="{00000000-DDC0-4221-A930-BE6E82AC59DD}"/>
            </c:ext>
          </c:extLst>
        </c:ser>
        <c:dLbls>
          <c:dLblPos val="outEnd"/>
          <c:showLegendKey val="0"/>
          <c:showVal val="1"/>
          <c:showCatName val="0"/>
          <c:showSerName val="0"/>
          <c:showPercent val="0"/>
          <c:showBubbleSize val="0"/>
        </c:dLbls>
        <c:gapWidth val="182"/>
        <c:axId val="267376432"/>
        <c:axId val="267375776"/>
      </c:barChart>
      <c:catAx>
        <c:axId val="267376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375776"/>
        <c:crosses val="autoZero"/>
        <c:auto val="1"/>
        <c:lblAlgn val="ctr"/>
        <c:lblOffset val="100"/>
        <c:noMultiLvlLbl val="0"/>
      </c:catAx>
      <c:valAx>
        <c:axId val="267375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37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Graficos!$C$141</c:f>
              <c:strCache>
                <c:ptCount val="1"/>
                <c:pt idx="0">
                  <c:v>Cantidad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Graficos!$B$142:$B$147</c:f>
              <c:strCache>
                <c:ptCount val="6"/>
                <c:pt idx="0">
                  <c:v>Enero</c:v>
                </c:pt>
                <c:pt idx="1">
                  <c:v>Febrero</c:v>
                </c:pt>
                <c:pt idx="2">
                  <c:v>Marzo</c:v>
                </c:pt>
                <c:pt idx="3">
                  <c:v>Abril</c:v>
                </c:pt>
                <c:pt idx="4">
                  <c:v>Mayo</c:v>
                </c:pt>
                <c:pt idx="5">
                  <c:v>Junio</c:v>
                </c:pt>
              </c:strCache>
            </c:strRef>
          </c:cat>
          <c:val>
            <c:numRef>
              <c:f>Graficos!$C$142:$C$147</c:f>
              <c:numCache>
                <c:formatCode>General</c:formatCode>
                <c:ptCount val="6"/>
                <c:pt idx="0">
                  <c:v>34</c:v>
                </c:pt>
                <c:pt idx="1">
                  <c:v>45</c:v>
                </c:pt>
                <c:pt idx="2">
                  <c:v>29</c:v>
                </c:pt>
                <c:pt idx="3">
                  <c:v>50</c:v>
                </c:pt>
                <c:pt idx="4">
                  <c:v>11</c:v>
                </c:pt>
                <c:pt idx="5">
                  <c:v>32</c:v>
                </c:pt>
              </c:numCache>
            </c:numRef>
          </c:val>
          <c:smooth val="0"/>
          <c:extLst>
            <c:ext xmlns:c16="http://schemas.microsoft.com/office/drawing/2014/chart" uri="{C3380CC4-5D6E-409C-BE32-E72D297353CC}">
              <c16:uniqueId val="{00000000-E104-448D-9C67-D8A43C76AE0D}"/>
            </c:ext>
          </c:extLst>
        </c:ser>
        <c:dLbls>
          <c:dLblPos val="t"/>
          <c:showLegendKey val="0"/>
          <c:showVal val="1"/>
          <c:showCatName val="0"/>
          <c:showSerName val="0"/>
          <c:showPercent val="0"/>
          <c:showBubbleSize val="0"/>
        </c:dLbls>
        <c:marker val="1"/>
        <c:smooth val="0"/>
        <c:axId val="267108656"/>
        <c:axId val="267108984"/>
      </c:lineChart>
      <c:catAx>
        <c:axId val="267108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108984"/>
        <c:crosses val="autoZero"/>
        <c:auto val="1"/>
        <c:lblAlgn val="ctr"/>
        <c:lblOffset val="100"/>
        <c:noMultiLvlLbl val="0"/>
      </c:catAx>
      <c:valAx>
        <c:axId val="267108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67108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Cantidades acumuladas 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Graficos!$C$159</c:f>
              <c:strCache>
                <c:ptCount val="1"/>
                <c:pt idx="0">
                  <c:v>Valor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Graficos!$B$160:$B$165</c:f>
              <c:strCache>
                <c:ptCount val="6"/>
                <c:pt idx="0">
                  <c:v>Enero</c:v>
                </c:pt>
                <c:pt idx="1">
                  <c:v>Febrero</c:v>
                </c:pt>
                <c:pt idx="2">
                  <c:v>Marzo</c:v>
                </c:pt>
                <c:pt idx="3">
                  <c:v>Abril</c:v>
                </c:pt>
                <c:pt idx="4">
                  <c:v>Mayo</c:v>
                </c:pt>
                <c:pt idx="5">
                  <c:v>Junio</c:v>
                </c:pt>
              </c:strCache>
            </c:strRef>
          </c:cat>
          <c:val>
            <c:numRef>
              <c:f>Graficos!$C$160:$C$165</c:f>
              <c:numCache>
                <c:formatCode>General</c:formatCode>
                <c:ptCount val="6"/>
                <c:pt idx="0">
                  <c:v>34</c:v>
                </c:pt>
                <c:pt idx="1">
                  <c:v>45</c:v>
                </c:pt>
                <c:pt idx="2">
                  <c:v>29</c:v>
                </c:pt>
                <c:pt idx="3">
                  <c:v>50</c:v>
                </c:pt>
                <c:pt idx="4">
                  <c:v>11</c:v>
                </c:pt>
                <c:pt idx="5">
                  <c:v>32</c:v>
                </c:pt>
              </c:numCache>
            </c:numRef>
          </c:val>
          <c:smooth val="0"/>
          <c:extLst>
            <c:ext xmlns:c16="http://schemas.microsoft.com/office/drawing/2014/chart" uri="{C3380CC4-5D6E-409C-BE32-E72D297353CC}">
              <c16:uniqueId val="{00000000-5A3D-48EC-9F5A-DAF72373AFA4}"/>
            </c:ext>
          </c:extLst>
        </c:ser>
        <c:ser>
          <c:idx val="1"/>
          <c:order val="1"/>
          <c:tx>
            <c:strRef>
              <c:f>Graficos!$D$159</c:f>
              <c:strCache>
                <c:ptCount val="1"/>
                <c:pt idx="0">
                  <c:v>Valor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Graficos!$B$160:$B$165</c:f>
              <c:strCache>
                <c:ptCount val="6"/>
                <c:pt idx="0">
                  <c:v>Enero</c:v>
                </c:pt>
                <c:pt idx="1">
                  <c:v>Febrero</c:v>
                </c:pt>
                <c:pt idx="2">
                  <c:v>Marzo</c:v>
                </c:pt>
                <c:pt idx="3">
                  <c:v>Abril</c:v>
                </c:pt>
                <c:pt idx="4">
                  <c:v>Mayo</c:v>
                </c:pt>
                <c:pt idx="5">
                  <c:v>Junio</c:v>
                </c:pt>
              </c:strCache>
            </c:strRef>
          </c:cat>
          <c:val>
            <c:numRef>
              <c:f>Graficos!$D$160:$D$165</c:f>
              <c:numCache>
                <c:formatCode>General</c:formatCode>
                <c:ptCount val="6"/>
                <c:pt idx="0">
                  <c:v>21</c:v>
                </c:pt>
                <c:pt idx="1">
                  <c:v>48</c:v>
                </c:pt>
                <c:pt idx="2">
                  <c:v>64</c:v>
                </c:pt>
                <c:pt idx="3">
                  <c:v>24</c:v>
                </c:pt>
                <c:pt idx="4">
                  <c:v>89</c:v>
                </c:pt>
                <c:pt idx="5">
                  <c:v>54</c:v>
                </c:pt>
              </c:numCache>
            </c:numRef>
          </c:val>
          <c:smooth val="0"/>
          <c:extLst>
            <c:ext xmlns:c16="http://schemas.microsoft.com/office/drawing/2014/chart" uri="{C3380CC4-5D6E-409C-BE32-E72D297353CC}">
              <c16:uniqueId val="{00000001-5A3D-48EC-9F5A-DAF72373AFA4}"/>
            </c:ext>
          </c:extLst>
        </c:ser>
        <c:dLbls>
          <c:dLblPos val="t"/>
          <c:showLegendKey val="0"/>
          <c:showVal val="1"/>
          <c:showCatName val="0"/>
          <c:showSerName val="0"/>
          <c:showPercent val="0"/>
          <c:showBubbleSize val="0"/>
        </c:dLbls>
        <c:marker val="1"/>
        <c:smooth val="0"/>
        <c:axId val="274909584"/>
        <c:axId val="274898432"/>
      </c:lineChart>
      <c:catAx>
        <c:axId val="274909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4898432"/>
        <c:crosses val="autoZero"/>
        <c:auto val="1"/>
        <c:lblAlgn val="ctr"/>
        <c:lblOffset val="100"/>
        <c:noMultiLvlLbl val="0"/>
      </c:catAx>
      <c:valAx>
        <c:axId val="274898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4909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Valores 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Graficos!$C$177</c:f>
              <c:strCache>
                <c:ptCount val="1"/>
                <c:pt idx="0">
                  <c:v>Valor 1</c:v>
                </c:pt>
              </c:strCache>
            </c:strRef>
          </c:tx>
          <c:spPr>
            <a:solidFill>
              <a:schemeClr val="accent1"/>
            </a:soli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Graficos!$B$178:$B$183</c:f>
              <c:strCache>
                <c:ptCount val="6"/>
                <c:pt idx="0">
                  <c:v>Enero</c:v>
                </c:pt>
                <c:pt idx="1">
                  <c:v>Febrero</c:v>
                </c:pt>
                <c:pt idx="2">
                  <c:v>Marzo</c:v>
                </c:pt>
                <c:pt idx="3">
                  <c:v>Abril</c:v>
                </c:pt>
                <c:pt idx="4">
                  <c:v>Mayo</c:v>
                </c:pt>
                <c:pt idx="5">
                  <c:v>Junio</c:v>
                </c:pt>
              </c:strCache>
            </c:strRef>
          </c:cat>
          <c:val>
            <c:numRef>
              <c:f>Graficos!$C$178:$C$183</c:f>
              <c:numCache>
                <c:formatCode>General</c:formatCode>
                <c:ptCount val="6"/>
                <c:pt idx="0">
                  <c:v>34</c:v>
                </c:pt>
                <c:pt idx="1">
                  <c:v>45</c:v>
                </c:pt>
                <c:pt idx="2">
                  <c:v>29</c:v>
                </c:pt>
                <c:pt idx="3">
                  <c:v>50</c:v>
                </c:pt>
                <c:pt idx="4">
                  <c:v>11</c:v>
                </c:pt>
                <c:pt idx="5">
                  <c:v>32</c:v>
                </c:pt>
              </c:numCache>
            </c:numRef>
          </c:val>
          <c:smooth val="0"/>
          <c:extLst>
            <c:ext xmlns:c16="http://schemas.microsoft.com/office/drawing/2014/chart" uri="{C3380CC4-5D6E-409C-BE32-E72D297353CC}">
              <c16:uniqueId val="{00000000-4C7F-483B-8B6C-F9A4A0F1620B}"/>
            </c:ext>
          </c:extLst>
        </c:ser>
        <c:ser>
          <c:idx val="1"/>
          <c:order val="1"/>
          <c:tx>
            <c:strRef>
              <c:f>Graficos!$D$177</c:f>
              <c:strCache>
                <c:ptCount val="1"/>
                <c:pt idx="0">
                  <c:v>Valor 2</c:v>
                </c:pt>
              </c:strCache>
            </c:strRef>
          </c:tx>
          <c:spPr>
            <a:solidFill>
              <a:schemeClr val="accent2"/>
            </a:soli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Graficos!$B$178:$B$183</c:f>
              <c:strCache>
                <c:ptCount val="6"/>
                <c:pt idx="0">
                  <c:v>Enero</c:v>
                </c:pt>
                <c:pt idx="1">
                  <c:v>Febrero</c:v>
                </c:pt>
                <c:pt idx="2">
                  <c:v>Marzo</c:v>
                </c:pt>
                <c:pt idx="3">
                  <c:v>Abril</c:v>
                </c:pt>
                <c:pt idx="4">
                  <c:v>Mayo</c:v>
                </c:pt>
                <c:pt idx="5">
                  <c:v>Junio</c:v>
                </c:pt>
              </c:strCache>
            </c:strRef>
          </c:cat>
          <c:val>
            <c:numRef>
              <c:f>Graficos!$D$178:$D$183</c:f>
              <c:numCache>
                <c:formatCode>General</c:formatCode>
                <c:ptCount val="6"/>
                <c:pt idx="0">
                  <c:v>21</c:v>
                </c:pt>
                <c:pt idx="1">
                  <c:v>48</c:v>
                </c:pt>
                <c:pt idx="2">
                  <c:v>64</c:v>
                </c:pt>
                <c:pt idx="3">
                  <c:v>24</c:v>
                </c:pt>
                <c:pt idx="4">
                  <c:v>89</c:v>
                </c:pt>
                <c:pt idx="5">
                  <c:v>54</c:v>
                </c:pt>
              </c:numCache>
            </c:numRef>
          </c:val>
          <c:smooth val="0"/>
          <c:extLst>
            <c:ext xmlns:c16="http://schemas.microsoft.com/office/drawing/2014/chart" uri="{C3380CC4-5D6E-409C-BE32-E72D297353CC}">
              <c16:uniqueId val="{00000001-4C7F-483B-8B6C-F9A4A0F1620B}"/>
            </c:ext>
          </c:extLst>
        </c:ser>
        <c:ser>
          <c:idx val="2"/>
          <c:order val="2"/>
          <c:tx>
            <c:strRef>
              <c:f>Graficos!$E$177</c:f>
              <c:strCache>
                <c:ptCount val="1"/>
                <c:pt idx="0">
                  <c:v>Valor 3</c:v>
                </c:pt>
              </c:strCache>
            </c:strRef>
          </c:tx>
          <c:spPr>
            <a:solidFill>
              <a:schemeClr val="accent3"/>
            </a:soli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Graficos!$B$178:$B$183</c:f>
              <c:strCache>
                <c:ptCount val="6"/>
                <c:pt idx="0">
                  <c:v>Enero</c:v>
                </c:pt>
                <c:pt idx="1">
                  <c:v>Febrero</c:v>
                </c:pt>
                <c:pt idx="2">
                  <c:v>Marzo</c:v>
                </c:pt>
                <c:pt idx="3">
                  <c:v>Abril</c:v>
                </c:pt>
                <c:pt idx="4">
                  <c:v>Mayo</c:v>
                </c:pt>
                <c:pt idx="5">
                  <c:v>Junio</c:v>
                </c:pt>
              </c:strCache>
            </c:strRef>
          </c:cat>
          <c:val>
            <c:numRef>
              <c:f>Graficos!$E$178:$E$183</c:f>
              <c:numCache>
                <c:formatCode>General</c:formatCode>
                <c:ptCount val="6"/>
                <c:pt idx="0">
                  <c:v>20</c:v>
                </c:pt>
                <c:pt idx="1">
                  <c:v>10</c:v>
                </c:pt>
                <c:pt idx="2">
                  <c:v>58</c:v>
                </c:pt>
                <c:pt idx="3">
                  <c:v>34</c:v>
                </c:pt>
                <c:pt idx="4">
                  <c:v>11</c:v>
                </c:pt>
                <c:pt idx="5">
                  <c:v>29</c:v>
                </c:pt>
              </c:numCache>
            </c:numRef>
          </c:val>
          <c:smooth val="0"/>
          <c:extLst>
            <c:ext xmlns:c16="http://schemas.microsoft.com/office/drawing/2014/chart" uri="{C3380CC4-5D6E-409C-BE32-E72D297353CC}">
              <c16:uniqueId val="{00000002-4C7F-483B-8B6C-F9A4A0F1620B}"/>
            </c:ext>
          </c:extLst>
        </c:ser>
        <c:dLbls>
          <c:showLegendKey val="0"/>
          <c:showVal val="1"/>
          <c:showCatName val="0"/>
          <c:showSerName val="0"/>
          <c:showPercent val="0"/>
          <c:showBubbleSize val="0"/>
        </c:dLbls>
        <c:axId val="279325928"/>
        <c:axId val="279327896"/>
        <c:axId val="168441808"/>
      </c:line3DChart>
      <c:catAx>
        <c:axId val="279325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327896"/>
        <c:crosses val="autoZero"/>
        <c:auto val="1"/>
        <c:lblAlgn val="ctr"/>
        <c:lblOffset val="100"/>
        <c:noMultiLvlLbl val="0"/>
      </c:catAx>
      <c:valAx>
        <c:axId val="279327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325928"/>
        <c:crosses val="autoZero"/>
        <c:crossBetween val="between"/>
      </c:valAx>
      <c:serAx>
        <c:axId val="16844180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327896"/>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Comparacion</a:t>
            </a:r>
            <a:r>
              <a:rPr lang="es-CO" baseline="0"/>
              <a:t> Ventas Años 2017 y 2018</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areaChart>
        <c:grouping val="standard"/>
        <c:varyColors val="0"/>
        <c:ser>
          <c:idx val="0"/>
          <c:order val="0"/>
          <c:tx>
            <c:strRef>
              <c:f>Graficos!$C$198</c:f>
              <c:strCache>
                <c:ptCount val="1"/>
                <c:pt idx="0">
                  <c:v> Año 2017</c:v>
                </c:pt>
              </c:strCache>
            </c:strRef>
          </c:tx>
          <c:spPr>
            <a:solidFill>
              <a:schemeClr val="accent1"/>
            </a:solidFill>
            <a:ln>
              <a:noFill/>
            </a:ln>
            <a:effectLst/>
          </c:spPr>
          <c:cat>
            <c:strRef>
              <c:f>Graficos!$B$199:$B$204</c:f>
              <c:strCache>
                <c:ptCount val="6"/>
                <c:pt idx="0">
                  <c:v>Enero</c:v>
                </c:pt>
                <c:pt idx="1">
                  <c:v>Febrero</c:v>
                </c:pt>
                <c:pt idx="2">
                  <c:v>Marzo</c:v>
                </c:pt>
                <c:pt idx="3">
                  <c:v>Abril</c:v>
                </c:pt>
                <c:pt idx="4">
                  <c:v>Mayo</c:v>
                </c:pt>
                <c:pt idx="5">
                  <c:v>Junio</c:v>
                </c:pt>
              </c:strCache>
            </c:strRef>
          </c:cat>
          <c:val>
            <c:numRef>
              <c:f>Graficos!$C$199:$C$204</c:f>
              <c:numCache>
                <c:formatCode>General</c:formatCode>
                <c:ptCount val="6"/>
                <c:pt idx="0">
                  <c:v>408</c:v>
                </c:pt>
                <c:pt idx="1">
                  <c:v>540</c:v>
                </c:pt>
                <c:pt idx="2">
                  <c:v>348</c:v>
                </c:pt>
                <c:pt idx="3">
                  <c:v>600</c:v>
                </c:pt>
                <c:pt idx="4">
                  <c:v>132</c:v>
                </c:pt>
                <c:pt idx="5">
                  <c:v>384</c:v>
                </c:pt>
              </c:numCache>
            </c:numRef>
          </c:val>
          <c:extLst>
            <c:ext xmlns:c16="http://schemas.microsoft.com/office/drawing/2014/chart" uri="{C3380CC4-5D6E-409C-BE32-E72D297353CC}">
              <c16:uniqueId val="{00000000-9E84-413D-8BC5-4463CFB1F920}"/>
            </c:ext>
          </c:extLst>
        </c:ser>
        <c:ser>
          <c:idx val="1"/>
          <c:order val="1"/>
          <c:tx>
            <c:strRef>
              <c:f>Graficos!$D$198</c:f>
              <c:strCache>
                <c:ptCount val="1"/>
                <c:pt idx="0">
                  <c:v> Año 2018</c:v>
                </c:pt>
              </c:strCache>
            </c:strRef>
          </c:tx>
          <c:spPr>
            <a:solidFill>
              <a:schemeClr val="accent2"/>
            </a:solidFill>
            <a:ln>
              <a:noFill/>
            </a:ln>
            <a:effectLst/>
          </c:spPr>
          <c:cat>
            <c:strRef>
              <c:f>Graficos!$B$199:$B$204</c:f>
              <c:strCache>
                <c:ptCount val="6"/>
                <c:pt idx="0">
                  <c:v>Enero</c:v>
                </c:pt>
                <c:pt idx="1">
                  <c:v>Febrero</c:v>
                </c:pt>
                <c:pt idx="2">
                  <c:v>Marzo</c:v>
                </c:pt>
                <c:pt idx="3">
                  <c:v>Abril</c:v>
                </c:pt>
                <c:pt idx="4">
                  <c:v>Mayo</c:v>
                </c:pt>
                <c:pt idx="5">
                  <c:v>Junio</c:v>
                </c:pt>
              </c:strCache>
            </c:strRef>
          </c:cat>
          <c:val>
            <c:numRef>
              <c:f>Graficos!$D$199:$D$204</c:f>
              <c:numCache>
                <c:formatCode>General</c:formatCode>
                <c:ptCount val="6"/>
                <c:pt idx="0">
                  <c:v>252</c:v>
                </c:pt>
                <c:pt idx="1">
                  <c:v>270</c:v>
                </c:pt>
                <c:pt idx="2">
                  <c:v>500</c:v>
                </c:pt>
                <c:pt idx="3">
                  <c:v>288</c:v>
                </c:pt>
                <c:pt idx="4">
                  <c:v>60</c:v>
                </c:pt>
                <c:pt idx="5">
                  <c:v>240</c:v>
                </c:pt>
              </c:numCache>
            </c:numRef>
          </c:val>
          <c:extLst>
            <c:ext xmlns:c16="http://schemas.microsoft.com/office/drawing/2014/chart" uri="{C3380CC4-5D6E-409C-BE32-E72D297353CC}">
              <c16:uniqueId val="{00000001-9E84-413D-8BC5-4463CFB1F920}"/>
            </c:ext>
          </c:extLst>
        </c:ser>
        <c:dLbls>
          <c:showLegendKey val="0"/>
          <c:showVal val="0"/>
          <c:showCatName val="0"/>
          <c:showSerName val="0"/>
          <c:showPercent val="0"/>
          <c:showBubbleSize val="0"/>
        </c:dLbls>
        <c:axId val="277718672"/>
        <c:axId val="277718344"/>
      </c:areaChart>
      <c:catAx>
        <c:axId val="277718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7718344"/>
        <c:crosses val="autoZero"/>
        <c:auto val="1"/>
        <c:lblAlgn val="ctr"/>
        <c:lblOffset val="100"/>
        <c:noMultiLvlLbl val="0"/>
      </c:catAx>
      <c:valAx>
        <c:axId val="277718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77186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 Ventas acumuladas</a:t>
            </a:r>
            <a:r>
              <a:rPr lang="es-CO" baseline="0"/>
              <a:t> en años 2017 y 2018</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areaChart>
        <c:grouping val="stacked"/>
        <c:varyColors val="0"/>
        <c:ser>
          <c:idx val="0"/>
          <c:order val="0"/>
          <c:tx>
            <c:strRef>
              <c:f>Graficos!$C$216</c:f>
              <c:strCache>
                <c:ptCount val="1"/>
                <c:pt idx="0">
                  <c:v> Año 2017</c:v>
                </c:pt>
              </c:strCache>
            </c:strRef>
          </c:tx>
          <c:spPr>
            <a:solidFill>
              <a:schemeClr val="accent1"/>
            </a:solidFill>
            <a:ln>
              <a:noFill/>
            </a:ln>
            <a:effectLst/>
          </c:spPr>
          <c:cat>
            <c:strRef>
              <c:f>Graficos!$B$217:$B$222</c:f>
              <c:strCache>
                <c:ptCount val="6"/>
                <c:pt idx="0">
                  <c:v>Enero</c:v>
                </c:pt>
                <c:pt idx="1">
                  <c:v>Febrero</c:v>
                </c:pt>
                <c:pt idx="2">
                  <c:v>Marzo</c:v>
                </c:pt>
                <c:pt idx="3">
                  <c:v>Abril</c:v>
                </c:pt>
                <c:pt idx="4">
                  <c:v>Mayo</c:v>
                </c:pt>
                <c:pt idx="5">
                  <c:v>Junio</c:v>
                </c:pt>
              </c:strCache>
            </c:strRef>
          </c:cat>
          <c:val>
            <c:numRef>
              <c:f>Graficos!$C$217:$C$222</c:f>
              <c:numCache>
                <c:formatCode>General</c:formatCode>
                <c:ptCount val="6"/>
                <c:pt idx="0">
                  <c:v>408</c:v>
                </c:pt>
                <c:pt idx="1">
                  <c:v>540</c:v>
                </c:pt>
                <c:pt idx="2">
                  <c:v>348</c:v>
                </c:pt>
                <c:pt idx="3">
                  <c:v>600</c:v>
                </c:pt>
                <c:pt idx="4">
                  <c:v>132</c:v>
                </c:pt>
                <c:pt idx="5">
                  <c:v>384</c:v>
                </c:pt>
              </c:numCache>
            </c:numRef>
          </c:val>
          <c:extLst>
            <c:ext xmlns:c16="http://schemas.microsoft.com/office/drawing/2014/chart" uri="{C3380CC4-5D6E-409C-BE32-E72D297353CC}">
              <c16:uniqueId val="{00000000-7ABC-4F88-8257-513193B58B58}"/>
            </c:ext>
          </c:extLst>
        </c:ser>
        <c:ser>
          <c:idx val="1"/>
          <c:order val="1"/>
          <c:tx>
            <c:strRef>
              <c:f>Graficos!$D$216</c:f>
              <c:strCache>
                <c:ptCount val="1"/>
                <c:pt idx="0">
                  <c:v> Año 2018</c:v>
                </c:pt>
              </c:strCache>
            </c:strRef>
          </c:tx>
          <c:spPr>
            <a:solidFill>
              <a:schemeClr val="accent2"/>
            </a:solidFill>
            <a:ln>
              <a:noFill/>
            </a:ln>
            <a:effectLst/>
          </c:spPr>
          <c:cat>
            <c:strRef>
              <c:f>Graficos!$B$217:$B$222</c:f>
              <c:strCache>
                <c:ptCount val="6"/>
                <c:pt idx="0">
                  <c:v>Enero</c:v>
                </c:pt>
                <c:pt idx="1">
                  <c:v>Febrero</c:v>
                </c:pt>
                <c:pt idx="2">
                  <c:v>Marzo</c:v>
                </c:pt>
                <c:pt idx="3">
                  <c:v>Abril</c:v>
                </c:pt>
                <c:pt idx="4">
                  <c:v>Mayo</c:v>
                </c:pt>
                <c:pt idx="5">
                  <c:v>Junio</c:v>
                </c:pt>
              </c:strCache>
            </c:strRef>
          </c:cat>
          <c:val>
            <c:numRef>
              <c:f>Graficos!$D$217:$D$222</c:f>
              <c:numCache>
                <c:formatCode>General</c:formatCode>
                <c:ptCount val="6"/>
                <c:pt idx="0">
                  <c:v>252</c:v>
                </c:pt>
                <c:pt idx="1">
                  <c:v>270</c:v>
                </c:pt>
                <c:pt idx="2">
                  <c:v>500</c:v>
                </c:pt>
                <c:pt idx="3">
                  <c:v>288</c:v>
                </c:pt>
                <c:pt idx="4">
                  <c:v>60</c:v>
                </c:pt>
                <c:pt idx="5">
                  <c:v>240</c:v>
                </c:pt>
              </c:numCache>
            </c:numRef>
          </c:val>
          <c:extLst>
            <c:ext xmlns:c16="http://schemas.microsoft.com/office/drawing/2014/chart" uri="{C3380CC4-5D6E-409C-BE32-E72D297353CC}">
              <c16:uniqueId val="{00000001-7ABC-4F88-8257-513193B58B58}"/>
            </c:ext>
          </c:extLst>
        </c:ser>
        <c:dLbls>
          <c:showLegendKey val="0"/>
          <c:showVal val="0"/>
          <c:showCatName val="0"/>
          <c:showSerName val="0"/>
          <c:showPercent val="0"/>
          <c:showBubbleSize val="0"/>
        </c:dLbls>
        <c:axId val="348322688"/>
        <c:axId val="348320392"/>
      </c:areaChart>
      <c:catAx>
        <c:axId val="3483226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48320392"/>
        <c:crosses val="autoZero"/>
        <c:auto val="1"/>
        <c:lblAlgn val="ctr"/>
        <c:lblOffset val="100"/>
        <c:noMultiLvlLbl val="0"/>
      </c:catAx>
      <c:valAx>
        <c:axId val="348320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48322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Graficos!$C$238</c:f>
              <c:strCache>
                <c:ptCount val="1"/>
                <c:pt idx="0">
                  <c:v>Cantidad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D7B-4334-8CB6-133BF8FC416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D7B-4334-8CB6-133BF8FC416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1D7B-4334-8CB6-133BF8FC416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1D7B-4334-8CB6-133BF8FC416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1D7B-4334-8CB6-133BF8FC416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1D7B-4334-8CB6-133BF8FC41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Graficos!$B$239:$B$244</c:f>
              <c:strCache>
                <c:ptCount val="6"/>
                <c:pt idx="0">
                  <c:v>Enero</c:v>
                </c:pt>
                <c:pt idx="1">
                  <c:v>Febrero</c:v>
                </c:pt>
                <c:pt idx="2">
                  <c:v>Marzo</c:v>
                </c:pt>
                <c:pt idx="3">
                  <c:v>Abril</c:v>
                </c:pt>
                <c:pt idx="4">
                  <c:v>Mayo</c:v>
                </c:pt>
                <c:pt idx="5">
                  <c:v>Junio</c:v>
                </c:pt>
              </c:strCache>
            </c:strRef>
          </c:cat>
          <c:val>
            <c:numRef>
              <c:f>Graficos!$C$239:$C$244</c:f>
              <c:numCache>
                <c:formatCode>General</c:formatCode>
                <c:ptCount val="6"/>
                <c:pt idx="0">
                  <c:v>34</c:v>
                </c:pt>
                <c:pt idx="1">
                  <c:v>45</c:v>
                </c:pt>
                <c:pt idx="2">
                  <c:v>29</c:v>
                </c:pt>
                <c:pt idx="3">
                  <c:v>50</c:v>
                </c:pt>
                <c:pt idx="4">
                  <c:v>11</c:v>
                </c:pt>
                <c:pt idx="5">
                  <c:v>32</c:v>
                </c:pt>
              </c:numCache>
            </c:numRef>
          </c:val>
          <c:extLst>
            <c:ext xmlns:c16="http://schemas.microsoft.com/office/drawing/2014/chart" uri="{C3380CC4-5D6E-409C-BE32-E72D297353CC}">
              <c16:uniqueId val="{0000000C-1D7B-4334-8CB6-133BF8FC4164}"/>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Cantidades Vendidas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ofPieChart>
        <c:ofPieType val="pie"/>
        <c:varyColors val="1"/>
        <c:ser>
          <c:idx val="0"/>
          <c:order val="0"/>
          <c:tx>
            <c:strRef>
              <c:f>Graficos!$C$255</c:f>
              <c:strCache>
                <c:ptCount val="1"/>
                <c:pt idx="0">
                  <c:v>Cantidad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38-49BB-B285-3264FC3216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38-49BB-B285-3264FC3216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38-49BB-B285-3264FC3216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038-49BB-B285-3264FC32161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038-49BB-B285-3264FC32161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038-49BB-B285-3264FC32161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038-49BB-B285-3264FC32161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038-49BB-B285-3264FC32161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038-49BB-B285-3264FC32161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038-49BB-B285-3264FC3216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Graficos!$B$256:$B$264</c:f>
              <c:strCache>
                <c:ptCount val="9"/>
                <c:pt idx="0">
                  <c:v>Enero</c:v>
                </c:pt>
                <c:pt idx="1">
                  <c:v>Febrero</c:v>
                </c:pt>
                <c:pt idx="2">
                  <c:v>Marzo</c:v>
                </c:pt>
                <c:pt idx="3">
                  <c:v>Abril</c:v>
                </c:pt>
                <c:pt idx="4">
                  <c:v>Mayo</c:v>
                </c:pt>
                <c:pt idx="5">
                  <c:v>Junio</c:v>
                </c:pt>
                <c:pt idx="6">
                  <c:v>Julio</c:v>
                </c:pt>
                <c:pt idx="7">
                  <c:v>Julio</c:v>
                </c:pt>
                <c:pt idx="8">
                  <c:v>Agosto</c:v>
                </c:pt>
              </c:strCache>
            </c:strRef>
          </c:cat>
          <c:val>
            <c:numRef>
              <c:f>Graficos!$C$256:$C$264</c:f>
              <c:numCache>
                <c:formatCode>General</c:formatCode>
                <c:ptCount val="9"/>
                <c:pt idx="0">
                  <c:v>34</c:v>
                </c:pt>
                <c:pt idx="1">
                  <c:v>45</c:v>
                </c:pt>
                <c:pt idx="2">
                  <c:v>29</c:v>
                </c:pt>
                <c:pt idx="3">
                  <c:v>50</c:v>
                </c:pt>
                <c:pt idx="4">
                  <c:v>11</c:v>
                </c:pt>
                <c:pt idx="5">
                  <c:v>32</c:v>
                </c:pt>
                <c:pt idx="6">
                  <c:v>60</c:v>
                </c:pt>
                <c:pt idx="7">
                  <c:v>20</c:v>
                </c:pt>
                <c:pt idx="8">
                  <c:v>48</c:v>
                </c:pt>
              </c:numCache>
            </c:numRef>
          </c:val>
          <c:extLst>
            <c:ext xmlns:c16="http://schemas.microsoft.com/office/drawing/2014/chart" uri="{C3380CC4-5D6E-409C-BE32-E72D297353CC}">
              <c16:uniqueId val="{00000014-C038-49BB-B285-3264FC321610}"/>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Porcentajes</a:t>
            </a:r>
            <a:r>
              <a:rPr lang="es-CO" baseline="0"/>
              <a:t> de Venta Años 2.017 y 2.018</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0.28311723534558181"/>
          <c:y val="0.14814814814814814"/>
          <c:w val="0.45321019247594052"/>
          <c:h val="0.75535032079323416"/>
        </c:manualLayout>
      </c:layout>
      <c:doughnutChart>
        <c:varyColors val="1"/>
        <c:ser>
          <c:idx val="0"/>
          <c:order val="0"/>
          <c:tx>
            <c:strRef>
              <c:f>Graficos!$C$274</c:f>
              <c:strCache>
                <c:ptCount val="1"/>
                <c:pt idx="0">
                  <c:v> Año 2017</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ED-40A8-ACCC-7B608D5005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ED-40A8-ACCC-7B608D5005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ED-40A8-ACCC-7B608D50050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ED-40A8-ACCC-7B608D5005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ED-40A8-ACCC-7B608D50050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ED-40A8-ACCC-7B608D5005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Graficos!$B$275:$B$280</c:f>
              <c:strCache>
                <c:ptCount val="6"/>
                <c:pt idx="0">
                  <c:v>Enero</c:v>
                </c:pt>
                <c:pt idx="1">
                  <c:v>Febrero</c:v>
                </c:pt>
                <c:pt idx="2">
                  <c:v>Marzo</c:v>
                </c:pt>
                <c:pt idx="3">
                  <c:v>Abril</c:v>
                </c:pt>
                <c:pt idx="4">
                  <c:v>Mayo</c:v>
                </c:pt>
                <c:pt idx="5">
                  <c:v>Junio</c:v>
                </c:pt>
              </c:strCache>
            </c:strRef>
          </c:cat>
          <c:val>
            <c:numRef>
              <c:f>Graficos!$C$275:$C$280</c:f>
              <c:numCache>
                <c:formatCode>General</c:formatCode>
                <c:ptCount val="6"/>
                <c:pt idx="0">
                  <c:v>408</c:v>
                </c:pt>
                <c:pt idx="1">
                  <c:v>540</c:v>
                </c:pt>
                <c:pt idx="2">
                  <c:v>348</c:v>
                </c:pt>
                <c:pt idx="3">
                  <c:v>600</c:v>
                </c:pt>
                <c:pt idx="4">
                  <c:v>132</c:v>
                </c:pt>
                <c:pt idx="5">
                  <c:v>384</c:v>
                </c:pt>
              </c:numCache>
            </c:numRef>
          </c:val>
          <c:extLst>
            <c:ext xmlns:c16="http://schemas.microsoft.com/office/drawing/2014/chart" uri="{C3380CC4-5D6E-409C-BE32-E72D297353CC}">
              <c16:uniqueId val="{0000000C-0CED-40A8-ACCC-7B608D500505}"/>
            </c:ext>
          </c:extLst>
        </c:ser>
        <c:ser>
          <c:idx val="1"/>
          <c:order val="1"/>
          <c:tx>
            <c:strRef>
              <c:f>Graficos!$D$274</c:f>
              <c:strCache>
                <c:ptCount val="1"/>
                <c:pt idx="0">
                  <c:v> Año 2018</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E-0CED-40A8-ACCC-7B608D5005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0-0CED-40A8-ACCC-7B608D5005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2-0CED-40A8-ACCC-7B608D50050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4-0CED-40A8-ACCC-7B608D5005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6-0CED-40A8-ACCC-7B608D50050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8-0CED-40A8-ACCC-7B608D5005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Graficos!$B$275:$B$280</c:f>
              <c:strCache>
                <c:ptCount val="6"/>
                <c:pt idx="0">
                  <c:v>Enero</c:v>
                </c:pt>
                <c:pt idx="1">
                  <c:v>Febrero</c:v>
                </c:pt>
                <c:pt idx="2">
                  <c:v>Marzo</c:v>
                </c:pt>
                <c:pt idx="3">
                  <c:v>Abril</c:v>
                </c:pt>
                <c:pt idx="4">
                  <c:v>Mayo</c:v>
                </c:pt>
                <c:pt idx="5">
                  <c:v>Junio</c:v>
                </c:pt>
              </c:strCache>
            </c:strRef>
          </c:cat>
          <c:val>
            <c:numRef>
              <c:f>Graficos!$D$275:$D$280</c:f>
              <c:numCache>
                <c:formatCode>General</c:formatCode>
                <c:ptCount val="6"/>
                <c:pt idx="0">
                  <c:v>252</c:v>
                </c:pt>
                <c:pt idx="1">
                  <c:v>270</c:v>
                </c:pt>
                <c:pt idx="2">
                  <c:v>500</c:v>
                </c:pt>
                <c:pt idx="3">
                  <c:v>288</c:v>
                </c:pt>
                <c:pt idx="4">
                  <c:v>60</c:v>
                </c:pt>
                <c:pt idx="5">
                  <c:v>240</c:v>
                </c:pt>
              </c:numCache>
            </c:numRef>
          </c:val>
          <c:extLst>
            <c:ext xmlns:c16="http://schemas.microsoft.com/office/drawing/2014/chart" uri="{C3380CC4-5D6E-409C-BE32-E72D297353CC}">
              <c16:uniqueId val="{00000019-0CED-40A8-ACCC-7B608D500505}"/>
            </c:ext>
          </c:extLst>
        </c:ser>
        <c:dLbls>
          <c:showLegendKey val="0"/>
          <c:showVal val="1"/>
          <c:showCatName val="0"/>
          <c:showSerName val="0"/>
          <c:showPercent val="0"/>
          <c:showBubbleSize val="0"/>
          <c:showLeaderLines val="1"/>
        </c:dLbls>
        <c:firstSliceAng val="0"/>
        <c:holeSize val="41"/>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catterChart>
        <c:scatterStyle val="smoothMarker"/>
        <c:varyColors val="0"/>
        <c:ser>
          <c:idx val="0"/>
          <c:order val="0"/>
          <c:tx>
            <c:strRef>
              <c:f>Graficos!$C$296</c:f>
              <c:strCache>
                <c:ptCount val="1"/>
                <c:pt idx="0">
                  <c:v>Cantidad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Graficos!$B$297:$B$302</c:f>
              <c:strCache>
                <c:ptCount val="6"/>
                <c:pt idx="0">
                  <c:v>Enero</c:v>
                </c:pt>
                <c:pt idx="1">
                  <c:v>Febrero</c:v>
                </c:pt>
                <c:pt idx="2">
                  <c:v>Marzo</c:v>
                </c:pt>
                <c:pt idx="3">
                  <c:v>Abril</c:v>
                </c:pt>
                <c:pt idx="4">
                  <c:v>Mayo</c:v>
                </c:pt>
                <c:pt idx="5">
                  <c:v>Junio</c:v>
                </c:pt>
              </c:strCache>
            </c:strRef>
          </c:xVal>
          <c:yVal>
            <c:numRef>
              <c:f>Graficos!$C$297:$C$302</c:f>
              <c:numCache>
                <c:formatCode>General</c:formatCode>
                <c:ptCount val="6"/>
                <c:pt idx="0">
                  <c:v>34</c:v>
                </c:pt>
                <c:pt idx="1">
                  <c:v>45</c:v>
                </c:pt>
                <c:pt idx="2">
                  <c:v>29</c:v>
                </c:pt>
                <c:pt idx="3">
                  <c:v>50</c:v>
                </c:pt>
                <c:pt idx="4">
                  <c:v>11</c:v>
                </c:pt>
                <c:pt idx="5">
                  <c:v>32</c:v>
                </c:pt>
              </c:numCache>
            </c:numRef>
          </c:yVal>
          <c:smooth val="1"/>
          <c:extLst>
            <c:ext xmlns:c16="http://schemas.microsoft.com/office/drawing/2014/chart" uri="{C3380CC4-5D6E-409C-BE32-E72D297353CC}">
              <c16:uniqueId val="{00000000-CE75-4F2A-8A69-96E319899CB3}"/>
            </c:ext>
          </c:extLst>
        </c:ser>
        <c:dLbls>
          <c:dLblPos val="t"/>
          <c:showLegendKey val="0"/>
          <c:showVal val="1"/>
          <c:showCatName val="0"/>
          <c:showSerName val="0"/>
          <c:showPercent val="0"/>
          <c:showBubbleSize val="0"/>
        </c:dLbls>
        <c:axId val="473614184"/>
        <c:axId val="473614512"/>
      </c:scatterChart>
      <c:valAx>
        <c:axId val="473614184"/>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73614512"/>
        <c:crosses val="autoZero"/>
        <c:crossBetween val="midCat"/>
      </c:valAx>
      <c:valAx>
        <c:axId val="47361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736141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ubbleChart>
        <c:varyColors val="0"/>
        <c:ser>
          <c:idx val="0"/>
          <c:order val="0"/>
          <c:tx>
            <c:strRef>
              <c:f>Graficos!$B$318</c:f>
              <c:strCache>
                <c:ptCount val="1"/>
                <c:pt idx="0">
                  <c:v>Arroz</c:v>
                </c:pt>
              </c:strCache>
            </c:strRef>
          </c:tx>
          <c:spPr>
            <a:solidFill>
              <a:schemeClr val="accent1">
                <a:alpha val="75000"/>
              </a:schemeClr>
            </a:solidFill>
            <a:ln>
              <a:noFill/>
            </a:ln>
            <a:effectLst/>
          </c:spPr>
          <c:invertIfNegative val="0"/>
          <c:xVal>
            <c:numRef>
              <c:f>Graficos!$C$318</c:f>
              <c:numCache>
                <c:formatCode>General</c:formatCode>
                <c:ptCount val="1"/>
                <c:pt idx="0">
                  <c:v>14</c:v>
                </c:pt>
              </c:numCache>
            </c:numRef>
          </c:xVal>
          <c:yVal>
            <c:numRef>
              <c:f>Graficos!$D$318</c:f>
              <c:numCache>
                <c:formatCode>_("$"\ * #,##0_);_("$"\ * \(#,##0\);_("$"\ * "-"??_);_(@_)</c:formatCode>
                <c:ptCount val="1"/>
                <c:pt idx="0">
                  <c:v>12200</c:v>
                </c:pt>
              </c:numCache>
            </c:numRef>
          </c:yVal>
          <c:bubbleSize>
            <c:numRef>
              <c:f>Graficos!$E$318</c:f>
              <c:numCache>
                <c:formatCode>0%</c:formatCode>
                <c:ptCount val="1"/>
                <c:pt idx="0">
                  <c:v>0.15</c:v>
                </c:pt>
              </c:numCache>
            </c:numRef>
          </c:bubbleSize>
          <c:bubble3D val="1"/>
          <c:extLst>
            <c:ext xmlns:c16="http://schemas.microsoft.com/office/drawing/2014/chart" uri="{C3380CC4-5D6E-409C-BE32-E72D297353CC}">
              <c16:uniqueId val="{00000000-FF8A-4AD7-9843-5F96C1DF3EB2}"/>
            </c:ext>
          </c:extLst>
        </c:ser>
        <c:ser>
          <c:idx val="1"/>
          <c:order val="1"/>
          <c:tx>
            <c:strRef>
              <c:f>Graficos!$B$319</c:f>
              <c:strCache>
                <c:ptCount val="1"/>
                <c:pt idx="0">
                  <c:v>Papa</c:v>
                </c:pt>
              </c:strCache>
            </c:strRef>
          </c:tx>
          <c:spPr>
            <a:solidFill>
              <a:schemeClr val="accent2">
                <a:alpha val="75000"/>
              </a:schemeClr>
            </a:solidFill>
            <a:ln w="25400">
              <a:noFill/>
            </a:ln>
            <a:effectLst/>
          </c:spPr>
          <c:invertIfNegative val="0"/>
          <c:xVal>
            <c:numRef>
              <c:f>Graficos!$C$319</c:f>
              <c:numCache>
                <c:formatCode>General</c:formatCode>
                <c:ptCount val="1"/>
                <c:pt idx="0">
                  <c:v>20</c:v>
                </c:pt>
              </c:numCache>
            </c:numRef>
          </c:xVal>
          <c:yVal>
            <c:numRef>
              <c:f>Graficos!$D$319</c:f>
              <c:numCache>
                <c:formatCode>_("$"\ * #,##0_);_("$"\ * \(#,##0\);_("$"\ * "-"??_);_(@_)</c:formatCode>
                <c:ptCount val="1"/>
                <c:pt idx="0">
                  <c:v>60000</c:v>
                </c:pt>
              </c:numCache>
            </c:numRef>
          </c:yVal>
          <c:bubbleSize>
            <c:numRef>
              <c:f>Graficos!$E$319</c:f>
              <c:numCache>
                <c:formatCode>0%</c:formatCode>
                <c:ptCount val="1"/>
                <c:pt idx="0">
                  <c:v>0.33</c:v>
                </c:pt>
              </c:numCache>
            </c:numRef>
          </c:bubbleSize>
          <c:bubble3D val="1"/>
          <c:extLst>
            <c:ext xmlns:c16="http://schemas.microsoft.com/office/drawing/2014/chart" uri="{C3380CC4-5D6E-409C-BE32-E72D297353CC}">
              <c16:uniqueId val="{00000001-FF8A-4AD7-9843-5F96C1DF3EB2}"/>
            </c:ext>
          </c:extLst>
        </c:ser>
        <c:ser>
          <c:idx val="2"/>
          <c:order val="2"/>
          <c:tx>
            <c:strRef>
              <c:f>Graficos!$B$320</c:f>
              <c:strCache>
                <c:ptCount val="1"/>
                <c:pt idx="0">
                  <c:v>Frijol</c:v>
                </c:pt>
              </c:strCache>
            </c:strRef>
          </c:tx>
          <c:spPr>
            <a:solidFill>
              <a:schemeClr val="accent3">
                <a:alpha val="75000"/>
              </a:schemeClr>
            </a:solidFill>
            <a:ln w="25400">
              <a:noFill/>
            </a:ln>
            <a:effectLst/>
          </c:spPr>
          <c:invertIfNegative val="0"/>
          <c:xVal>
            <c:numRef>
              <c:f>Graficos!$C$320</c:f>
              <c:numCache>
                <c:formatCode>General</c:formatCode>
                <c:ptCount val="1"/>
                <c:pt idx="0">
                  <c:v>18</c:v>
                </c:pt>
              </c:numCache>
            </c:numRef>
          </c:xVal>
          <c:yVal>
            <c:numRef>
              <c:f>Graficos!$D$320</c:f>
              <c:numCache>
                <c:formatCode>_("$"\ * #,##0_);_("$"\ * \(#,##0\);_("$"\ * "-"??_);_(@_)</c:formatCode>
                <c:ptCount val="1"/>
                <c:pt idx="0">
                  <c:v>24400</c:v>
                </c:pt>
              </c:numCache>
            </c:numRef>
          </c:yVal>
          <c:bubbleSize>
            <c:numRef>
              <c:f>Graficos!$E$320</c:f>
              <c:numCache>
                <c:formatCode>0%</c:formatCode>
                <c:ptCount val="1"/>
                <c:pt idx="0">
                  <c:v>0.1</c:v>
                </c:pt>
              </c:numCache>
            </c:numRef>
          </c:bubbleSize>
          <c:bubble3D val="1"/>
          <c:extLst>
            <c:ext xmlns:c16="http://schemas.microsoft.com/office/drawing/2014/chart" uri="{C3380CC4-5D6E-409C-BE32-E72D297353CC}">
              <c16:uniqueId val="{00000002-FF8A-4AD7-9843-5F96C1DF3EB2}"/>
            </c:ext>
          </c:extLst>
        </c:ser>
        <c:ser>
          <c:idx val="3"/>
          <c:order val="3"/>
          <c:tx>
            <c:strRef>
              <c:f>Graficos!$B$321</c:f>
              <c:strCache>
                <c:ptCount val="1"/>
                <c:pt idx="0">
                  <c:v>Lenteja</c:v>
                </c:pt>
              </c:strCache>
            </c:strRef>
          </c:tx>
          <c:spPr>
            <a:solidFill>
              <a:schemeClr val="accent4">
                <a:alpha val="75000"/>
              </a:schemeClr>
            </a:solidFill>
            <a:ln w="25400">
              <a:noFill/>
            </a:ln>
            <a:effectLst/>
          </c:spPr>
          <c:invertIfNegative val="0"/>
          <c:xVal>
            <c:numRef>
              <c:f>Graficos!$C$321</c:f>
              <c:numCache>
                <c:formatCode>General</c:formatCode>
                <c:ptCount val="1"/>
                <c:pt idx="0">
                  <c:v>22</c:v>
                </c:pt>
              </c:numCache>
            </c:numRef>
          </c:xVal>
          <c:yVal>
            <c:numRef>
              <c:f>Graficos!$D$321</c:f>
              <c:numCache>
                <c:formatCode>_("$"\ * #,##0_);_("$"\ * \(#,##0\);_("$"\ * "-"??_);_(@_)</c:formatCode>
                <c:ptCount val="1"/>
                <c:pt idx="0">
                  <c:v>32000</c:v>
                </c:pt>
              </c:numCache>
            </c:numRef>
          </c:yVal>
          <c:bubbleSize>
            <c:numRef>
              <c:f>Graficos!$E$321</c:f>
              <c:numCache>
                <c:formatCode>0%</c:formatCode>
                <c:ptCount val="1"/>
                <c:pt idx="0">
                  <c:v>0.42</c:v>
                </c:pt>
              </c:numCache>
            </c:numRef>
          </c:bubbleSize>
          <c:bubble3D val="1"/>
          <c:extLst>
            <c:ext xmlns:c16="http://schemas.microsoft.com/office/drawing/2014/chart" uri="{C3380CC4-5D6E-409C-BE32-E72D297353CC}">
              <c16:uniqueId val="{00000003-FF8A-4AD7-9843-5F96C1DF3EB2}"/>
            </c:ext>
          </c:extLst>
        </c:ser>
        <c:dLbls>
          <c:showLegendKey val="0"/>
          <c:showVal val="0"/>
          <c:showCatName val="0"/>
          <c:showSerName val="0"/>
          <c:showPercent val="0"/>
          <c:showBubbleSize val="0"/>
        </c:dLbls>
        <c:bubbleScale val="100"/>
        <c:showNegBubbles val="0"/>
        <c:axId val="384950128"/>
        <c:axId val="384950456"/>
      </c:bubbleChart>
      <c:valAx>
        <c:axId val="384950128"/>
        <c:scaling>
          <c:orientation val="minMax"/>
          <c:min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84950456"/>
        <c:crosses val="autoZero"/>
        <c:crossBetween val="midCat"/>
      </c:valAx>
      <c:valAx>
        <c:axId val="3849504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_);_(&quot;$&quot;\ * \(#,##0\);_(&quot;$&quot;\ *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849501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Grafico</a:t>
            </a:r>
            <a:r>
              <a:rPr lang="es-CO" baseline="0"/>
              <a:t> de Z = X^2 + Y^2</a:t>
            </a:r>
            <a:endParaRPr lang="es-CO"/>
          </a:p>
        </c:rich>
      </c:tx>
      <c:overlay val="0"/>
      <c:spPr>
        <a:noFill/>
        <a:ln>
          <a:noFill/>
        </a:ln>
        <a:effectLst/>
      </c:spPr>
    </c:title>
    <c:autoTitleDeleted val="0"/>
    <c:view3D>
      <c:rotX val="20"/>
      <c:rotY val="20"/>
      <c:rAngAx val="0"/>
      <c:perspective val="40"/>
    </c:view3D>
    <c:floor>
      <c:thickness val="0"/>
      <c:spPr>
        <a:solidFill>
          <a:schemeClr val="bg2"/>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9.9707828282828301E-2"/>
          <c:w val="0.99496125000000002"/>
          <c:h val="0.89067095959595954"/>
        </c:manualLayout>
      </c:layout>
      <c:surface3DChart>
        <c:wireframe val="0"/>
        <c:ser>
          <c:idx val="0"/>
          <c:order val="0"/>
          <c:spPr>
            <a:solidFill>
              <a:schemeClr val="accent1"/>
            </a:solidFill>
            <a:ln/>
            <a:effectLst/>
            <a:sp3d/>
          </c:spPr>
          <c:val>
            <c:numRef>
              <c:f>Graficos!$D$337:$L$337</c:f>
              <c:numCache>
                <c:formatCode>General</c:formatCode>
                <c:ptCount val="9"/>
                <c:pt idx="0">
                  <c:v>1.2800000000000002</c:v>
                </c:pt>
                <c:pt idx="1">
                  <c:v>1.0000000000000002</c:v>
                </c:pt>
                <c:pt idx="2">
                  <c:v>0.80000000000000016</c:v>
                </c:pt>
                <c:pt idx="3">
                  <c:v>0.68000000000000016</c:v>
                </c:pt>
                <c:pt idx="4">
                  <c:v>0.64000000000000012</c:v>
                </c:pt>
                <c:pt idx="5">
                  <c:v>0.68000000000000016</c:v>
                </c:pt>
                <c:pt idx="6">
                  <c:v>0.80000000000000016</c:v>
                </c:pt>
                <c:pt idx="7">
                  <c:v>1.0000000000000002</c:v>
                </c:pt>
                <c:pt idx="8">
                  <c:v>1.2800000000000002</c:v>
                </c:pt>
              </c:numCache>
            </c:numRef>
          </c:val>
          <c:extLst>
            <c:ext xmlns:c16="http://schemas.microsoft.com/office/drawing/2014/chart" uri="{C3380CC4-5D6E-409C-BE32-E72D297353CC}">
              <c16:uniqueId val="{00000000-8D74-4E52-B22D-BECEA94C35FC}"/>
            </c:ext>
          </c:extLst>
        </c:ser>
        <c:ser>
          <c:idx val="1"/>
          <c:order val="1"/>
          <c:spPr>
            <a:solidFill>
              <a:schemeClr val="accent2"/>
            </a:solidFill>
            <a:ln/>
            <a:effectLst/>
            <a:sp3d/>
          </c:spPr>
          <c:val>
            <c:numRef>
              <c:f>Graficos!$D$338:$L$338</c:f>
              <c:numCache>
                <c:formatCode>General</c:formatCode>
                <c:ptCount val="9"/>
                <c:pt idx="0">
                  <c:v>1.0000000000000002</c:v>
                </c:pt>
                <c:pt idx="1">
                  <c:v>0.7200000000000002</c:v>
                </c:pt>
                <c:pt idx="2">
                  <c:v>0.52000000000000013</c:v>
                </c:pt>
                <c:pt idx="3">
                  <c:v>0.40000000000000013</c:v>
                </c:pt>
                <c:pt idx="4">
                  <c:v>0.3600000000000001</c:v>
                </c:pt>
                <c:pt idx="5">
                  <c:v>0.40000000000000013</c:v>
                </c:pt>
                <c:pt idx="6">
                  <c:v>0.52000000000000013</c:v>
                </c:pt>
                <c:pt idx="7">
                  <c:v>0.7200000000000002</c:v>
                </c:pt>
                <c:pt idx="8">
                  <c:v>1.0000000000000002</c:v>
                </c:pt>
              </c:numCache>
            </c:numRef>
          </c:val>
          <c:extLst>
            <c:ext xmlns:c16="http://schemas.microsoft.com/office/drawing/2014/chart" uri="{C3380CC4-5D6E-409C-BE32-E72D297353CC}">
              <c16:uniqueId val="{00000001-8D74-4E52-B22D-BECEA94C35FC}"/>
            </c:ext>
          </c:extLst>
        </c:ser>
        <c:ser>
          <c:idx val="2"/>
          <c:order val="2"/>
          <c:spPr>
            <a:solidFill>
              <a:schemeClr val="accent3"/>
            </a:solidFill>
            <a:ln/>
            <a:effectLst/>
            <a:sp3d/>
          </c:spPr>
          <c:val>
            <c:numRef>
              <c:f>Graficos!$D$339:$L$339</c:f>
              <c:numCache>
                <c:formatCode>General</c:formatCode>
                <c:ptCount val="9"/>
                <c:pt idx="0">
                  <c:v>0.80000000000000016</c:v>
                </c:pt>
                <c:pt idx="1">
                  <c:v>0.52000000000000013</c:v>
                </c:pt>
                <c:pt idx="2">
                  <c:v>0.32000000000000012</c:v>
                </c:pt>
                <c:pt idx="3">
                  <c:v>0.20000000000000009</c:v>
                </c:pt>
                <c:pt idx="4">
                  <c:v>0.16000000000000006</c:v>
                </c:pt>
                <c:pt idx="5">
                  <c:v>0.20000000000000007</c:v>
                </c:pt>
                <c:pt idx="6">
                  <c:v>0.32000000000000006</c:v>
                </c:pt>
                <c:pt idx="7">
                  <c:v>0.52000000000000013</c:v>
                </c:pt>
                <c:pt idx="8">
                  <c:v>0.80000000000000016</c:v>
                </c:pt>
              </c:numCache>
            </c:numRef>
          </c:val>
          <c:extLst>
            <c:ext xmlns:c16="http://schemas.microsoft.com/office/drawing/2014/chart" uri="{C3380CC4-5D6E-409C-BE32-E72D297353CC}">
              <c16:uniqueId val="{00000002-8D74-4E52-B22D-BECEA94C35FC}"/>
            </c:ext>
          </c:extLst>
        </c:ser>
        <c:ser>
          <c:idx val="3"/>
          <c:order val="3"/>
          <c:spPr>
            <a:solidFill>
              <a:schemeClr val="accent4"/>
            </a:solidFill>
            <a:ln/>
            <a:effectLst/>
            <a:sp3d/>
          </c:spPr>
          <c:val>
            <c:numRef>
              <c:f>Graficos!$D$340:$L$340</c:f>
              <c:numCache>
                <c:formatCode>General</c:formatCode>
                <c:ptCount val="9"/>
                <c:pt idx="0">
                  <c:v>0.68000000000000016</c:v>
                </c:pt>
                <c:pt idx="1">
                  <c:v>0.40000000000000013</c:v>
                </c:pt>
                <c:pt idx="2">
                  <c:v>0.20000000000000009</c:v>
                </c:pt>
                <c:pt idx="3">
                  <c:v>8.0000000000000057E-2</c:v>
                </c:pt>
                <c:pt idx="4">
                  <c:v>4.0000000000000029E-2</c:v>
                </c:pt>
                <c:pt idx="5">
                  <c:v>8.0000000000000043E-2</c:v>
                </c:pt>
                <c:pt idx="6">
                  <c:v>0.20000000000000007</c:v>
                </c:pt>
                <c:pt idx="7">
                  <c:v>0.40000000000000013</c:v>
                </c:pt>
                <c:pt idx="8">
                  <c:v>0.68000000000000016</c:v>
                </c:pt>
              </c:numCache>
            </c:numRef>
          </c:val>
          <c:extLst>
            <c:ext xmlns:c16="http://schemas.microsoft.com/office/drawing/2014/chart" uri="{C3380CC4-5D6E-409C-BE32-E72D297353CC}">
              <c16:uniqueId val="{00000003-8D74-4E52-B22D-BECEA94C35FC}"/>
            </c:ext>
          </c:extLst>
        </c:ser>
        <c:ser>
          <c:idx val="4"/>
          <c:order val="4"/>
          <c:spPr>
            <a:solidFill>
              <a:schemeClr val="accent5"/>
            </a:solidFill>
            <a:ln/>
            <a:effectLst/>
            <a:sp3d/>
          </c:spPr>
          <c:val>
            <c:numRef>
              <c:f>Graficos!$D$341:$L$341</c:f>
              <c:numCache>
                <c:formatCode>General</c:formatCode>
                <c:ptCount val="9"/>
                <c:pt idx="0">
                  <c:v>0.64000000000000012</c:v>
                </c:pt>
                <c:pt idx="1">
                  <c:v>0.3600000000000001</c:v>
                </c:pt>
                <c:pt idx="2">
                  <c:v>0.16000000000000006</c:v>
                </c:pt>
                <c:pt idx="3">
                  <c:v>4.0000000000000029E-2</c:v>
                </c:pt>
                <c:pt idx="4">
                  <c:v>0</c:v>
                </c:pt>
                <c:pt idx="5">
                  <c:v>4.0000000000000008E-2</c:v>
                </c:pt>
                <c:pt idx="6">
                  <c:v>0.16000000000000003</c:v>
                </c:pt>
                <c:pt idx="7">
                  <c:v>0.3600000000000001</c:v>
                </c:pt>
                <c:pt idx="8">
                  <c:v>0.64000000000000012</c:v>
                </c:pt>
              </c:numCache>
            </c:numRef>
          </c:val>
          <c:extLst>
            <c:ext xmlns:c16="http://schemas.microsoft.com/office/drawing/2014/chart" uri="{C3380CC4-5D6E-409C-BE32-E72D297353CC}">
              <c16:uniqueId val="{00000004-8D74-4E52-B22D-BECEA94C35FC}"/>
            </c:ext>
          </c:extLst>
        </c:ser>
        <c:ser>
          <c:idx val="5"/>
          <c:order val="5"/>
          <c:spPr>
            <a:solidFill>
              <a:schemeClr val="accent6"/>
            </a:solidFill>
            <a:ln/>
            <a:effectLst/>
            <a:sp3d/>
          </c:spPr>
          <c:val>
            <c:numRef>
              <c:f>Graficos!$D$342:$L$342</c:f>
              <c:numCache>
                <c:formatCode>General</c:formatCode>
                <c:ptCount val="9"/>
                <c:pt idx="0">
                  <c:v>0.68000000000000016</c:v>
                </c:pt>
                <c:pt idx="1">
                  <c:v>0.40000000000000013</c:v>
                </c:pt>
                <c:pt idx="2">
                  <c:v>0.20000000000000007</c:v>
                </c:pt>
                <c:pt idx="3">
                  <c:v>8.0000000000000043E-2</c:v>
                </c:pt>
                <c:pt idx="4">
                  <c:v>4.0000000000000008E-2</c:v>
                </c:pt>
                <c:pt idx="5">
                  <c:v>8.0000000000000016E-2</c:v>
                </c:pt>
                <c:pt idx="6">
                  <c:v>0.20000000000000004</c:v>
                </c:pt>
                <c:pt idx="7">
                  <c:v>0.40000000000000013</c:v>
                </c:pt>
                <c:pt idx="8">
                  <c:v>0.68000000000000016</c:v>
                </c:pt>
              </c:numCache>
            </c:numRef>
          </c:val>
          <c:extLst>
            <c:ext xmlns:c16="http://schemas.microsoft.com/office/drawing/2014/chart" uri="{C3380CC4-5D6E-409C-BE32-E72D297353CC}">
              <c16:uniqueId val="{00000005-8D74-4E52-B22D-BECEA94C35FC}"/>
            </c:ext>
          </c:extLst>
        </c:ser>
        <c:ser>
          <c:idx val="6"/>
          <c:order val="6"/>
          <c:spPr>
            <a:solidFill>
              <a:schemeClr val="accent1">
                <a:lumMod val="60000"/>
              </a:schemeClr>
            </a:solidFill>
            <a:ln/>
            <a:effectLst/>
            <a:sp3d/>
          </c:spPr>
          <c:val>
            <c:numRef>
              <c:f>Graficos!$D$343:$L$343</c:f>
              <c:numCache>
                <c:formatCode>General</c:formatCode>
                <c:ptCount val="9"/>
                <c:pt idx="0">
                  <c:v>0.80000000000000016</c:v>
                </c:pt>
                <c:pt idx="1">
                  <c:v>0.52000000000000013</c:v>
                </c:pt>
                <c:pt idx="2">
                  <c:v>0.32000000000000006</c:v>
                </c:pt>
                <c:pt idx="3">
                  <c:v>0.20000000000000007</c:v>
                </c:pt>
                <c:pt idx="4">
                  <c:v>0.16000000000000003</c:v>
                </c:pt>
                <c:pt idx="5">
                  <c:v>0.20000000000000004</c:v>
                </c:pt>
                <c:pt idx="6">
                  <c:v>0.32000000000000006</c:v>
                </c:pt>
                <c:pt idx="7">
                  <c:v>0.52000000000000013</c:v>
                </c:pt>
                <c:pt idx="8">
                  <c:v>0.80000000000000016</c:v>
                </c:pt>
              </c:numCache>
            </c:numRef>
          </c:val>
          <c:extLst>
            <c:ext xmlns:c16="http://schemas.microsoft.com/office/drawing/2014/chart" uri="{C3380CC4-5D6E-409C-BE32-E72D297353CC}">
              <c16:uniqueId val="{00000006-8D74-4E52-B22D-BECEA94C35FC}"/>
            </c:ext>
          </c:extLst>
        </c:ser>
        <c:ser>
          <c:idx val="7"/>
          <c:order val="7"/>
          <c:spPr>
            <a:solidFill>
              <a:schemeClr val="accent2">
                <a:lumMod val="60000"/>
              </a:schemeClr>
            </a:solidFill>
            <a:ln/>
            <a:effectLst/>
            <a:sp3d/>
          </c:spPr>
          <c:val>
            <c:numRef>
              <c:f>Graficos!$D$344:$L$344</c:f>
              <c:numCache>
                <c:formatCode>General</c:formatCode>
                <c:ptCount val="9"/>
                <c:pt idx="0">
                  <c:v>1.0000000000000002</c:v>
                </c:pt>
                <c:pt idx="1">
                  <c:v>0.7200000000000002</c:v>
                </c:pt>
                <c:pt idx="2">
                  <c:v>0.52000000000000013</c:v>
                </c:pt>
                <c:pt idx="3">
                  <c:v>0.40000000000000013</c:v>
                </c:pt>
                <c:pt idx="4">
                  <c:v>0.3600000000000001</c:v>
                </c:pt>
                <c:pt idx="5">
                  <c:v>0.40000000000000013</c:v>
                </c:pt>
                <c:pt idx="6">
                  <c:v>0.52000000000000013</c:v>
                </c:pt>
                <c:pt idx="7">
                  <c:v>0.7200000000000002</c:v>
                </c:pt>
                <c:pt idx="8">
                  <c:v>1.0000000000000002</c:v>
                </c:pt>
              </c:numCache>
            </c:numRef>
          </c:val>
          <c:extLst>
            <c:ext xmlns:c16="http://schemas.microsoft.com/office/drawing/2014/chart" uri="{C3380CC4-5D6E-409C-BE32-E72D297353CC}">
              <c16:uniqueId val="{00000007-8D74-4E52-B22D-BECEA94C35FC}"/>
            </c:ext>
          </c:extLst>
        </c:ser>
        <c:ser>
          <c:idx val="8"/>
          <c:order val="8"/>
          <c:spPr>
            <a:solidFill>
              <a:schemeClr val="accent3">
                <a:lumMod val="60000"/>
              </a:schemeClr>
            </a:solidFill>
            <a:ln/>
            <a:effectLst/>
            <a:sp3d/>
          </c:spPr>
          <c:val>
            <c:numRef>
              <c:f>Graficos!$D$345:$L$345</c:f>
              <c:numCache>
                <c:formatCode>General</c:formatCode>
                <c:ptCount val="9"/>
                <c:pt idx="0">
                  <c:v>1.2800000000000002</c:v>
                </c:pt>
                <c:pt idx="1">
                  <c:v>1.0000000000000002</c:v>
                </c:pt>
                <c:pt idx="2">
                  <c:v>0.80000000000000016</c:v>
                </c:pt>
                <c:pt idx="3">
                  <c:v>0.68000000000000016</c:v>
                </c:pt>
                <c:pt idx="4">
                  <c:v>0.64000000000000012</c:v>
                </c:pt>
                <c:pt idx="5">
                  <c:v>0.68000000000000016</c:v>
                </c:pt>
                <c:pt idx="6">
                  <c:v>0.80000000000000016</c:v>
                </c:pt>
                <c:pt idx="7">
                  <c:v>1.0000000000000002</c:v>
                </c:pt>
                <c:pt idx="8">
                  <c:v>1.2800000000000002</c:v>
                </c:pt>
              </c:numCache>
            </c:numRef>
          </c:val>
          <c:extLst>
            <c:ext xmlns:c16="http://schemas.microsoft.com/office/drawing/2014/chart" uri="{C3380CC4-5D6E-409C-BE32-E72D297353CC}">
              <c16:uniqueId val="{00000008-8D74-4E52-B22D-BECEA94C35FC}"/>
            </c:ext>
          </c:extLst>
        </c:ser>
        <c:ser>
          <c:idx val="9"/>
          <c:order val="9"/>
          <c:spPr>
            <a:solidFill>
              <a:schemeClr val="accent4">
                <a:lumMod val="60000"/>
              </a:schemeClr>
            </a:solidFill>
            <a:ln/>
            <a:effectLst/>
            <a:sp3d/>
          </c:spPr>
          <c:val>
            <c:numRef>
              <c:f>Graficos!$D$346:$L$346</c:f>
              <c:numCache>
                <c:formatCode>General</c:formatCode>
                <c:ptCount val="9"/>
                <c:pt idx="0">
                  <c:v>1.6400000000000001</c:v>
                </c:pt>
                <c:pt idx="1">
                  <c:v>1.36</c:v>
                </c:pt>
                <c:pt idx="2">
                  <c:v>1.1600000000000001</c:v>
                </c:pt>
                <c:pt idx="3">
                  <c:v>1.04</c:v>
                </c:pt>
                <c:pt idx="4">
                  <c:v>1</c:v>
                </c:pt>
                <c:pt idx="5">
                  <c:v>1.04</c:v>
                </c:pt>
                <c:pt idx="6">
                  <c:v>1.1600000000000001</c:v>
                </c:pt>
                <c:pt idx="7">
                  <c:v>1.36</c:v>
                </c:pt>
                <c:pt idx="8">
                  <c:v>1.6400000000000001</c:v>
                </c:pt>
              </c:numCache>
            </c:numRef>
          </c:val>
          <c:extLst>
            <c:ext xmlns:c16="http://schemas.microsoft.com/office/drawing/2014/chart" uri="{C3380CC4-5D6E-409C-BE32-E72D297353CC}">
              <c16:uniqueId val="{00000009-8D74-4E52-B22D-BECEA94C35FC}"/>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408353552"/>
        <c:axId val="408354864"/>
        <c:axId val="336339088"/>
      </c:surface3DChart>
      <c:catAx>
        <c:axId val="408353552"/>
        <c:scaling>
          <c:orientation val="minMax"/>
        </c:scaling>
        <c:delete val="1"/>
        <c:axPos val="b"/>
        <c:majorTickMark val="out"/>
        <c:minorTickMark val="none"/>
        <c:tickLblPos val="nextTo"/>
        <c:crossAx val="408354864"/>
        <c:crosses val="autoZero"/>
        <c:auto val="1"/>
        <c:lblAlgn val="ctr"/>
        <c:lblOffset val="100"/>
        <c:noMultiLvlLbl val="0"/>
      </c:catAx>
      <c:valAx>
        <c:axId val="408354864"/>
        <c:scaling>
          <c:orientation val="minMax"/>
        </c:scaling>
        <c:delete val="1"/>
        <c:axPos val="l"/>
        <c:numFmt formatCode="General" sourceLinked="1"/>
        <c:majorTickMark val="none"/>
        <c:minorTickMark val="none"/>
        <c:tickLblPos val="nextTo"/>
        <c:crossAx val="408353552"/>
        <c:crosses val="autoZero"/>
        <c:crossBetween val="midCat"/>
      </c:valAx>
      <c:serAx>
        <c:axId val="336339088"/>
        <c:scaling>
          <c:orientation val="minMax"/>
        </c:scaling>
        <c:delete val="1"/>
        <c:axPos val="b"/>
        <c:majorTickMark val="out"/>
        <c:minorTickMark val="none"/>
        <c:tickLblPos val="nextTo"/>
        <c:crossAx val="408354864"/>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Comparacion Ventas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0.25576181102362211"/>
          <c:y val="0.17205271216097986"/>
          <c:w val="0.46516163604549432"/>
          <c:h val="0.77526939340915724"/>
        </c:manualLayout>
      </c:layout>
      <c:radarChart>
        <c:radarStyle val="filled"/>
        <c:varyColors val="0"/>
        <c:ser>
          <c:idx val="0"/>
          <c:order val="0"/>
          <c:tx>
            <c:strRef>
              <c:f>Graficos!$C$375</c:f>
              <c:strCache>
                <c:ptCount val="1"/>
                <c:pt idx="0">
                  <c:v>Año 2016</c:v>
                </c:pt>
              </c:strCache>
            </c:strRef>
          </c:tx>
          <c:spPr>
            <a:solidFill>
              <a:schemeClr val="accent1"/>
            </a:solidFill>
            <a:ln>
              <a:noFill/>
            </a:ln>
            <a:effectLst/>
            <a:scene3d>
              <a:camera prst="orthographicFront"/>
              <a:lightRig rig="threePt" dir="t"/>
            </a:scene3d>
            <a:sp3d>
              <a:bevelT/>
            </a:sp3d>
          </c:spPr>
          <c:cat>
            <c:strRef>
              <c:f>Graficos!$B$376:$B$381</c:f>
              <c:strCache>
                <c:ptCount val="6"/>
                <c:pt idx="0">
                  <c:v>Enero</c:v>
                </c:pt>
                <c:pt idx="1">
                  <c:v>Febrero</c:v>
                </c:pt>
                <c:pt idx="2">
                  <c:v>Marzo</c:v>
                </c:pt>
                <c:pt idx="3">
                  <c:v>Abril</c:v>
                </c:pt>
                <c:pt idx="4">
                  <c:v>Mayo</c:v>
                </c:pt>
                <c:pt idx="5">
                  <c:v>Junio</c:v>
                </c:pt>
              </c:strCache>
            </c:strRef>
          </c:cat>
          <c:val>
            <c:numRef>
              <c:f>Graficos!$C$376:$C$381</c:f>
              <c:numCache>
                <c:formatCode>General</c:formatCode>
                <c:ptCount val="6"/>
                <c:pt idx="0">
                  <c:v>320</c:v>
                </c:pt>
                <c:pt idx="1">
                  <c:v>402</c:v>
                </c:pt>
                <c:pt idx="2">
                  <c:v>102</c:v>
                </c:pt>
                <c:pt idx="3">
                  <c:v>402</c:v>
                </c:pt>
                <c:pt idx="4">
                  <c:v>403</c:v>
                </c:pt>
                <c:pt idx="5">
                  <c:v>530</c:v>
                </c:pt>
              </c:numCache>
            </c:numRef>
          </c:val>
          <c:extLst>
            <c:ext xmlns:c16="http://schemas.microsoft.com/office/drawing/2014/chart" uri="{C3380CC4-5D6E-409C-BE32-E72D297353CC}">
              <c16:uniqueId val="{00000000-0BB7-4CA6-90BA-9455C077A2F3}"/>
            </c:ext>
          </c:extLst>
        </c:ser>
        <c:ser>
          <c:idx val="1"/>
          <c:order val="1"/>
          <c:tx>
            <c:strRef>
              <c:f>Graficos!$D$375</c:f>
              <c:strCache>
                <c:ptCount val="1"/>
                <c:pt idx="0">
                  <c:v> Año 2017</c:v>
                </c:pt>
              </c:strCache>
            </c:strRef>
          </c:tx>
          <c:spPr>
            <a:solidFill>
              <a:schemeClr val="accent2"/>
            </a:solidFill>
            <a:ln>
              <a:noFill/>
            </a:ln>
            <a:effectLst/>
            <a:scene3d>
              <a:camera prst="orthographicFront"/>
              <a:lightRig rig="threePt" dir="t"/>
            </a:scene3d>
            <a:sp3d>
              <a:bevelT/>
            </a:sp3d>
          </c:spPr>
          <c:cat>
            <c:strRef>
              <c:f>Graficos!$B$376:$B$381</c:f>
              <c:strCache>
                <c:ptCount val="6"/>
                <c:pt idx="0">
                  <c:v>Enero</c:v>
                </c:pt>
                <c:pt idx="1">
                  <c:v>Febrero</c:v>
                </c:pt>
                <c:pt idx="2">
                  <c:v>Marzo</c:v>
                </c:pt>
                <c:pt idx="3">
                  <c:v>Abril</c:v>
                </c:pt>
                <c:pt idx="4">
                  <c:v>Mayo</c:v>
                </c:pt>
                <c:pt idx="5">
                  <c:v>Junio</c:v>
                </c:pt>
              </c:strCache>
            </c:strRef>
          </c:cat>
          <c:val>
            <c:numRef>
              <c:f>Graficos!$D$376:$D$381</c:f>
              <c:numCache>
                <c:formatCode>General</c:formatCode>
                <c:ptCount val="6"/>
                <c:pt idx="0">
                  <c:v>408</c:v>
                </c:pt>
                <c:pt idx="1">
                  <c:v>540</c:v>
                </c:pt>
                <c:pt idx="2">
                  <c:v>348</c:v>
                </c:pt>
                <c:pt idx="3">
                  <c:v>600</c:v>
                </c:pt>
                <c:pt idx="4">
                  <c:v>132</c:v>
                </c:pt>
                <c:pt idx="5">
                  <c:v>384</c:v>
                </c:pt>
              </c:numCache>
            </c:numRef>
          </c:val>
          <c:extLst>
            <c:ext xmlns:c16="http://schemas.microsoft.com/office/drawing/2014/chart" uri="{C3380CC4-5D6E-409C-BE32-E72D297353CC}">
              <c16:uniqueId val="{00000001-0BB7-4CA6-90BA-9455C077A2F3}"/>
            </c:ext>
          </c:extLst>
        </c:ser>
        <c:ser>
          <c:idx val="2"/>
          <c:order val="2"/>
          <c:tx>
            <c:strRef>
              <c:f>Graficos!$E$375</c:f>
              <c:strCache>
                <c:ptCount val="1"/>
                <c:pt idx="0">
                  <c:v> Año 2018</c:v>
                </c:pt>
              </c:strCache>
            </c:strRef>
          </c:tx>
          <c:spPr>
            <a:solidFill>
              <a:schemeClr val="accent3"/>
            </a:solidFill>
            <a:ln>
              <a:noFill/>
            </a:ln>
            <a:effectLst/>
            <a:scene3d>
              <a:camera prst="orthographicFront"/>
              <a:lightRig rig="threePt" dir="t"/>
            </a:scene3d>
            <a:sp3d prstMaterial="metal">
              <a:bevelT/>
              <a:bevelB w="69850"/>
            </a:sp3d>
          </c:spPr>
          <c:cat>
            <c:strRef>
              <c:f>Graficos!$B$376:$B$381</c:f>
              <c:strCache>
                <c:ptCount val="6"/>
                <c:pt idx="0">
                  <c:v>Enero</c:v>
                </c:pt>
                <c:pt idx="1">
                  <c:v>Febrero</c:v>
                </c:pt>
                <c:pt idx="2">
                  <c:v>Marzo</c:v>
                </c:pt>
                <c:pt idx="3">
                  <c:v>Abril</c:v>
                </c:pt>
                <c:pt idx="4">
                  <c:v>Mayo</c:v>
                </c:pt>
                <c:pt idx="5">
                  <c:v>Junio</c:v>
                </c:pt>
              </c:strCache>
            </c:strRef>
          </c:cat>
          <c:val>
            <c:numRef>
              <c:f>Graficos!$E$376:$E$381</c:f>
              <c:numCache>
                <c:formatCode>General</c:formatCode>
                <c:ptCount val="6"/>
                <c:pt idx="0">
                  <c:v>252</c:v>
                </c:pt>
                <c:pt idx="1">
                  <c:v>270</c:v>
                </c:pt>
                <c:pt idx="2">
                  <c:v>500</c:v>
                </c:pt>
                <c:pt idx="3">
                  <c:v>288</c:v>
                </c:pt>
                <c:pt idx="4">
                  <c:v>60</c:v>
                </c:pt>
                <c:pt idx="5">
                  <c:v>240</c:v>
                </c:pt>
              </c:numCache>
            </c:numRef>
          </c:val>
          <c:extLst>
            <c:ext xmlns:c16="http://schemas.microsoft.com/office/drawing/2014/chart" uri="{C3380CC4-5D6E-409C-BE32-E72D297353CC}">
              <c16:uniqueId val="{00000002-0BB7-4CA6-90BA-9455C077A2F3}"/>
            </c:ext>
          </c:extLst>
        </c:ser>
        <c:dLbls>
          <c:showLegendKey val="0"/>
          <c:showVal val="0"/>
          <c:showCatName val="0"/>
          <c:showSerName val="0"/>
          <c:showPercent val="0"/>
          <c:showBubbleSize val="0"/>
        </c:dLbls>
        <c:axId val="460612640"/>
        <c:axId val="460612968"/>
      </c:radarChart>
      <c:catAx>
        <c:axId val="46061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60612968"/>
        <c:crosses val="autoZero"/>
        <c:auto val="1"/>
        <c:lblAlgn val="ctr"/>
        <c:lblOffset val="100"/>
        <c:noMultiLvlLbl val="0"/>
      </c:catAx>
      <c:valAx>
        <c:axId val="46061296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60612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Comportamiento</a:t>
            </a:r>
            <a:r>
              <a:rPr lang="es-CO" baseline="0"/>
              <a:t> del Dolar en Colombia</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stockChart>
        <c:ser>
          <c:idx val="0"/>
          <c:order val="0"/>
          <c:tx>
            <c:strRef>
              <c:f>Graficos!$C$397</c:f>
              <c:strCache>
                <c:ptCount val="1"/>
                <c:pt idx="0">
                  <c:v>Apertura</c:v>
                </c:pt>
              </c:strCache>
            </c:strRef>
          </c:tx>
          <c:spPr>
            <a:ln w="19050" cap="rnd">
              <a:noFill/>
              <a:round/>
            </a:ln>
            <a:effectLst/>
          </c:spPr>
          <c:marker>
            <c:symbol val="none"/>
          </c:marker>
          <c:cat>
            <c:numRef>
              <c:f>Graficos!$B$398:$B$402</c:f>
              <c:numCache>
                <c:formatCode>m/d/yyyy</c:formatCode>
                <c:ptCount val="5"/>
                <c:pt idx="0">
                  <c:v>43162</c:v>
                </c:pt>
                <c:pt idx="1">
                  <c:v>43163</c:v>
                </c:pt>
                <c:pt idx="2">
                  <c:v>43164</c:v>
                </c:pt>
                <c:pt idx="3">
                  <c:v>43165</c:v>
                </c:pt>
                <c:pt idx="4">
                  <c:v>43166</c:v>
                </c:pt>
              </c:numCache>
            </c:numRef>
          </c:cat>
          <c:val>
            <c:numRef>
              <c:f>Graficos!$C$398:$C$402</c:f>
              <c:numCache>
                <c:formatCode>_("$"\ * #,##0_);_("$"\ * \(#,##0\);_("$"\ * "-"??_);_(@_)</c:formatCode>
                <c:ptCount val="5"/>
                <c:pt idx="0">
                  <c:v>2879</c:v>
                </c:pt>
                <c:pt idx="1">
                  <c:v>2921</c:v>
                </c:pt>
                <c:pt idx="2">
                  <c:v>2810</c:v>
                </c:pt>
                <c:pt idx="3">
                  <c:v>3105</c:v>
                </c:pt>
                <c:pt idx="4">
                  <c:v>2918</c:v>
                </c:pt>
              </c:numCache>
            </c:numRef>
          </c:val>
          <c:smooth val="0"/>
          <c:extLst>
            <c:ext xmlns:c16="http://schemas.microsoft.com/office/drawing/2014/chart" uri="{C3380CC4-5D6E-409C-BE32-E72D297353CC}">
              <c16:uniqueId val="{00000000-D582-4C86-8324-291A4D2D07A3}"/>
            </c:ext>
          </c:extLst>
        </c:ser>
        <c:ser>
          <c:idx val="1"/>
          <c:order val="1"/>
          <c:tx>
            <c:strRef>
              <c:f>Graficos!$D$397</c:f>
              <c:strCache>
                <c:ptCount val="1"/>
                <c:pt idx="0">
                  <c:v>Maximo</c:v>
                </c:pt>
              </c:strCache>
            </c:strRef>
          </c:tx>
          <c:spPr>
            <a:ln w="19050" cap="rnd">
              <a:noFill/>
              <a:round/>
            </a:ln>
            <a:effectLst/>
          </c:spPr>
          <c:marker>
            <c:symbol val="none"/>
          </c:marker>
          <c:cat>
            <c:numRef>
              <c:f>Graficos!$B$398:$B$402</c:f>
              <c:numCache>
                <c:formatCode>m/d/yyyy</c:formatCode>
                <c:ptCount val="5"/>
                <c:pt idx="0">
                  <c:v>43162</c:v>
                </c:pt>
                <c:pt idx="1">
                  <c:v>43163</c:v>
                </c:pt>
                <c:pt idx="2">
                  <c:v>43164</c:v>
                </c:pt>
                <c:pt idx="3">
                  <c:v>43165</c:v>
                </c:pt>
                <c:pt idx="4">
                  <c:v>43166</c:v>
                </c:pt>
              </c:numCache>
            </c:numRef>
          </c:cat>
          <c:val>
            <c:numRef>
              <c:f>Graficos!$D$398:$D$402</c:f>
              <c:numCache>
                <c:formatCode>_("$"\ * #,##0_);_("$"\ * \(#,##0\);_("$"\ * "-"??_);_(@_)</c:formatCode>
                <c:ptCount val="5"/>
                <c:pt idx="0">
                  <c:v>3229</c:v>
                </c:pt>
                <c:pt idx="1">
                  <c:v>3059</c:v>
                </c:pt>
                <c:pt idx="2">
                  <c:v>3120</c:v>
                </c:pt>
                <c:pt idx="3">
                  <c:v>3211</c:v>
                </c:pt>
                <c:pt idx="4">
                  <c:v>3231</c:v>
                </c:pt>
              </c:numCache>
            </c:numRef>
          </c:val>
          <c:smooth val="0"/>
          <c:extLst>
            <c:ext xmlns:c16="http://schemas.microsoft.com/office/drawing/2014/chart" uri="{C3380CC4-5D6E-409C-BE32-E72D297353CC}">
              <c16:uniqueId val="{00000001-D582-4C86-8324-291A4D2D07A3}"/>
            </c:ext>
          </c:extLst>
        </c:ser>
        <c:ser>
          <c:idx val="2"/>
          <c:order val="2"/>
          <c:tx>
            <c:strRef>
              <c:f>Graficos!$E$397</c:f>
              <c:strCache>
                <c:ptCount val="1"/>
                <c:pt idx="0">
                  <c:v>Minimo</c:v>
                </c:pt>
              </c:strCache>
            </c:strRef>
          </c:tx>
          <c:spPr>
            <a:ln w="19050" cap="rnd">
              <a:noFill/>
              <a:round/>
            </a:ln>
            <a:effectLst/>
          </c:spPr>
          <c:marker>
            <c:symbol val="none"/>
          </c:marker>
          <c:cat>
            <c:numRef>
              <c:f>Graficos!$B$398:$B$402</c:f>
              <c:numCache>
                <c:formatCode>m/d/yyyy</c:formatCode>
                <c:ptCount val="5"/>
                <c:pt idx="0">
                  <c:v>43162</c:v>
                </c:pt>
                <c:pt idx="1">
                  <c:v>43163</c:v>
                </c:pt>
                <c:pt idx="2">
                  <c:v>43164</c:v>
                </c:pt>
                <c:pt idx="3">
                  <c:v>43165</c:v>
                </c:pt>
                <c:pt idx="4">
                  <c:v>43166</c:v>
                </c:pt>
              </c:numCache>
            </c:numRef>
          </c:cat>
          <c:val>
            <c:numRef>
              <c:f>Graficos!$E$398:$E$402</c:f>
              <c:numCache>
                <c:formatCode>_("$"\ * #,##0_);_("$"\ * \(#,##0\);_("$"\ * "-"??_);_(@_)</c:formatCode>
                <c:ptCount val="5"/>
                <c:pt idx="0">
                  <c:v>2710</c:v>
                </c:pt>
                <c:pt idx="1">
                  <c:v>2739</c:v>
                </c:pt>
                <c:pt idx="2">
                  <c:v>2800</c:v>
                </c:pt>
                <c:pt idx="3">
                  <c:v>2842</c:v>
                </c:pt>
                <c:pt idx="4">
                  <c:v>2867</c:v>
                </c:pt>
              </c:numCache>
            </c:numRef>
          </c:val>
          <c:smooth val="0"/>
          <c:extLst>
            <c:ext xmlns:c16="http://schemas.microsoft.com/office/drawing/2014/chart" uri="{C3380CC4-5D6E-409C-BE32-E72D297353CC}">
              <c16:uniqueId val="{00000002-D582-4C86-8324-291A4D2D07A3}"/>
            </c:ext>
          </c:extLst>
        </c:ser>
        <c:ser>
          <c:idx val="3"/>
          <c:order val="3"/>
          <c:tx>
            <c:strRef>
              <c:f>Graficos!$F$397</c:f>
              <c:strCache>
                <c:ptCount val="1"/>
                <c:pt idx="0">
                  <c:v>Cierre</c:v>
                </c:pt>
              </c:strCache>
            </c:strRef>
          </c:tx>
          <c:spPr>
            <a:ln w="19050" cap="rnd">
              <a:noFill/>
              <a:round/>
            </a:ln>
            <a:effectLst/>
          </c:spPr>
          <c:marker>
            <c:symbol val="none"/>
          </c:marker>
          <c:cat>
            <c:numRef>
              <c:f>Graficos!$B$398:$B$402</c:f>
              <c:numCache>
                <c:formatCode>m/d/yyyy</c:formatCode>
                <c:ptCount val="5"/>
                <c:pt idx="0">
                  <c:v>43162</c:v>
                </c:pt>
                <c:pt idx="1">
                  <c:v>43163</c:v>
                </c:pt>
                <c:pt idx="2">
                  <c:v>43164</c:v>
                </c:pt>
                <c:pt idx="3">
                  <c:v>43165</c:v>
                </c:pt>
                <c:pt idx="4">
                  <c:v>43166</c:v>
                </c:pt>
              </c:numCache>
            </c:numRef>
          </c:cat>
          <c:val>
            <c:numRef>
              <c:f>Graficos!$F$398:$F$402</c:f>
              <c:numCache>
                <c:formatCode>_("$"\ * #,##0_);_("$"\ * \(#,##0\);_("$"\ * "-"??_);_(@_)</c:formatCode>
                <c:ptCount val="5"/>
                <c:pt idx="0">
                  <c:v>2921</c:v>
                </c:pt>
                <c:pt idx="1">
                  <c:v>2810</c:v>
                </c:pt>
                <c:pt idx="2">
                  <c:v>3105</c:v>
                </c:pt>
                <c:pt idx="3">
                  <c:v>2918</c:v>
                </c:pt>
                <c:pt idx="4">
                  <c:v>3072</c:v>
                </c:pt>
              </c:numCache>
            </c:numRef>
          </c:val>
          <c:smooth val="0"/>
          <c:extLst>
            <c:ext xmlns:c16="http://schemas.microsoft.com/office/drawing/2014/chart" uri="{C3380CC4-5D6E-409C-BE32-E72D297353CC}">
              <c16:uniqueId val="{00000003-D582-4C86-8324-291A4D2D07A3}"/>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accent3">
                    <a:lumMod val="50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433064720"/>
        <c:axId val="433065048"/>
      </c:stockChart>
      <c:dateAx>
        <c:axId val="4330647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3065048"/>
        <c:crosses val="autoZero"/>
        <c:auto val="1"/>
        <c:lblOffset val="100"/>
        <c:baseTimeUnit val="days"/>
      </c:dateAx>
      <c:valAx>
        <c:axId val="4330650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306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5.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9.png"/><Relationship Id="rId7" Type="http://schemas.openxmlformats.org/officeDocument/2006/relationships/image" Target="../media/image23.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6.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png"/><Relationship Id="rId3" Type="http://schemas.openxmlformats.org/officeDocument/2006/relationships/image" Target="../media/image27.png"/><Relationship Id="rId7" Type="http://schemas.openxmlformats.org/officeDocument/2006/relationships/image" Target="../media/image31.pn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png"/><Relationship Id="rId5" Type="http://schemas.openxmlformats.org/officeDocument/2006/relationships/image" Target="../media/image29.png"/><Relationship Id="rId15" Type="http://schemas.openxmlformats.org/officeDocument/2006/relationships/image" Target="../media/image39.pn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png"/><Relationship Id="rId14" Type="http://schemas.openxmlformats.org/officeDocument/2006/relationships/image" Target="../media/image38.png"/></Relationships>
</file>

<file path=xl/drawings/_rels/drawing7.xml.rels><?xml version="1.0" encoding="UTF-8" standalone="yes"?>
<Relationships xmlns="http://schemas.openxmlformats.org/package/2006/relationships"><Relationship Id="rId3" Type="http://schemas.openxmlformats.org/officeDocument/2006/relationships/image" Target="../media/image42.png"/><Relationship Id="rId7" Type="http://schemas.openxmlformats.org/officeDocument/2006/relationships/image" Target="../media/image46.png"/><Relationship Id="rId2" Type="http://schemas.openxmlformats.org/officeDocument/2006/relationships/image" Target="../media/image41.png"/><Relationship Id="rId1" Type="http://schemas.openxmlformats.org/officeDocument/2006/relationships/image" Target="../media/image40.png"/><Relationship Id="rId6" Type="http://schemas.openxmlformats.org/officeDocument/2006/relationships/image" Target="../media/image45.png"/><Relationship Id="rId5" Type="http://schemas.openxmlformats.org/officeDocument/2006/relationships/image" Target="../media/image44.png"/><Relationship Id="rId4" Type="http://schemas.openxmlformats.org/officeDocument/2006/relationships/image" Target="../media/image43.png"/></Relationships>
</file>

<file path=xl/drawings/_rels/drawing8.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image" Target="../media/image48.png"/><Relationship Id="rId1" Type="http://schemas.openxmlformats.org/officeDocument/2006/relationships/image" Target="../media/image47.png"/><Relationship Id="rId4" Type="http://schemas.openxmlformats.org/officeDocument/2006/relationships/image" Target="../media/image50.png"/></Relationships>
</file>

<file path=xl/drawings/_rels/drawing9.xml.rels><?xml version="1.0" encoding="UTF-8" standalone="yes"?>
<Relationships xmlns="http://schemas.openxmlformats.org/package/2006/relationships"><Relationship Id="rId8" Type="http://schemas.openxmlformats.org/officeDocument/2006/relationships/image" Target="../media/image58.png"/><Relationship Id="rId13" Type="http://schemas.openxmlformats.org/officeDocument/2006/relationships/image" Target="../media/image63.png"/><Relationship Id="rId3" Type="http://schemas.openxmlformats.org/officeDocument/2006/relationships/image" Target="../media/image53.png"/><Relationship Id="rId7" Type="http://schemas.openxmlformats.org/officeDocument/2006/relationships/image" Target="../media/image57.png"/><Relationship Id="rId12" Type="http://schemas.openxmlformats.org/officeDocument/2006/relationships/image" Target="../media/image62.png"/><Relationship Id="rId2" Type="http://schemas.openxmlformats.org/officeDocument/2006/relationships/image" Target="../media/image52.png"/><Relationship Id="rId16" Type="http://schemas.openxmlformats.org/officeDocument/2006/relationships/image" Target="../media/image66.png"/><Relationship Id="rId1" Type="http://schemas.openxmlformats.org/officeDocument/2006/relationships/image" Target="../media/image51.png"/><Relationship Id="rId6" Type="http://schemas.openxmlformats.org/officeDocument/2006/relationships/image" Target="../media/image56.png"/><Relationship Id="rId11" Type="http://schemas.openxmlformats.org/officeDocument/2006/relationships/image" Target="../media/image61.png"/><Relationship Id="rId5" Type="http://schemas.openxmlformats.org/officeDocument/2006/relationships/image" Target="../media/image55.png"/><Relationship Id="rId15" Type="http://schemas.openxmlformats.org/officeDocument/2006/relationships/image" Target="../media/image65.png"/><Relationship Id="rId10" Type="http://schemas.openxmlformats.org/officeDocument/2006/relationships/image" Target="../media/image60.png"/><Relationship Id="rId4" Type="http://schemas.openxmlformats.org/officeDocument/2006/relationships/image" Target="../media/image54.png"/><Relationship Id="rId9" Type="http://schemas.openxmlformats.org/officeDocument/2006/relationships/image" Target="../media/image59.png"/><Relationship Id="rId14" Type="http://schemas.openxmlformats.org/officeDocument/2006/relationships/image" Target="../media/image6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69.png"/><Relationship Id="rId7" Type="http://schemas.openxmlformats.org/officeDocument/2006/relationships/image" Target="../media/image73.png"/><Relationship Id="rId2" Type="http://schemas.openxmlformats.org/officeDocument/2006/relationships/image" Target="../media/image68.png"/><Relationship Id="rId1" Type="http://schemas.openxmlformats.org/officeDocument/2006/relationships/image" Target="../media/image67.png"/><Relationship Id="rId6" Type="http://schemas.openxmlformats.org/officeDocument/2006/relationships/image" Target="../media/image72.png"/><Relationship Id="rId5" Type="http://schemas.openxmlformats.org/officeDocument/2006/relationships/image" Target="../media/image71.png"/><Relationship Id="rId4" Type="http://schemas.openxmlformats.org/officeDocument/2006/relationships/image" Target="../media/image70.png"/></Relationships>
</file>

<file path=xl/drawings/_rels/drawing11.xml.rels><?xml version="1.0" encoding="UTF-8" standalone="yes"?>
<Relationships xmlns="http://schemas.openxmlformats.org/package/2006/relationships"><Relationship Id="rId8" Type="http://schemas.openxmlformats.org/officeDocument/2006/relationships/image" Target="../media/image81.png"/><Relationship Id="rId3" Type="http://schemas.openxmlformats.org/officeDocument/2006/relationships/image" Target="../media/image76.png"/><Relationship Id="rId7" Type="http://schemas.openxmlformats.org/officeDocument/2006/relationships/image" Target="../media/image80.png"/><Relationship Id="rId2" Type="http://schemas.openxmlformats.org/officeDocument/2006/relationships/image" Target="../media/image75.png"/><Relationship Id="rId1" Type="http://schemas.openxmlformats.org/officeDocument/2006/relationships/image" Target="../media/image74.emf"/><Relationship Id="rId6" Type="http://schemas.openxmlformats.org/officeDocument/2006/relationships/image" Target="../media/image79.png"/><Relationship Id="rId11" Type="http://schemas.openxmlformats.org/officeDocument/2006/relationships/image" Target="../media/image84.png"/><Relationship Id="rId5" Type="http://schemas.openxmlformats.org/officeDocument/2006/relationships/image" Target="../media/image78.png"/><Relationship Id="rId10" Type="http://schemas.openxmlformats.org/officeDocument/2006/relationships/image" Target="../media/image83.png"/><Relationship Id="rId4" Type="http://schemas.openxmlformats.org/officeDocument/2006/relationships/image" Target="../media/image77.png"/><Relationship Id="rId9" Type="http://schemas.openxmlformats.org/officeDocument/2006/relationships/image" Target="../media/image82.png"/></Relationships>
</file>

<file path=xl/drawings/_rels/drawing12.xml.rels><?xml version="1.0" encoding="UTF-8" standalone="yes"?>
<Relationships xmlns="http://schemas.openxmlformats.org/package/2006/relationships"><Relationship Id="rId8" Type="http://schemas.openxmlformats.org/officeDocument/2006/relationships/image" Target="../media/image92.png"/><Relationship Id="rId13" Type="http://schemas.openxmlformats.org/officeDocument/2006/relationships/image" Target="../media/image97.png"/><Relationship Id="rId3" Type="http://schemas.openxmlformats.org/officeDocument/2006/relationships/image" Target="../media/image87.png"/><Relationship Id="rId7" Type="http://schemas.openxmlformats.org/officeDocument/2006/relationships/image" Target="../media/image91.png"/><Relationship Id="rId12" Type="http://schemas.openxmlformats.org/officeDocument/2006/relationships/image" Target="../media/image96.png"/><Relationship Id="rId17" Type="http://schemas.openxmlformats.org/officeDocument/2006/relationships/image" Target="../media/image101.png"/><Relationship Id="rId2" Type="http://schemas.openxmlformats.org/officeDocument/2006/relationships/image" Target="../media/image86.png"/><Relationship Id="rId16" Type="http://schemas.openxmlformats.org/officeDocument/2006/relationships/image" Target="../media/image100.png"/><Relationship Id="rId1" Type="http://schemas.openxmlformats.org/officeDocument/2006/relationships/image" Target="../media/image85.png"/><Relationship Id="rId6" Type="http://schemas.openxmlformats.org/officeDocument/2006/relationships/image" Target="../media/image90.png"/><Relationship Id="rId11" Type="http://schemas.openxmlformats.org/officeDocument/2006/relationships/image" Target="../media/image95.png"/><Relationship Id="rId5" Type="http://schemas.openxmlformats.org/officeDocument/2006/relationships/image" Target="../media/image89.png"/><Relationship Id="rId15" Type="http://schemas.openxmlformats.org/officeDocument/2006/relationships/image" Target="../media/image99.png"/><Relationship Id="rId10" Type="http://schemas.openxmlformats.org/officeDocument/2006/relationships/image" Target="../media/image94.png"/><Relationship Id="rId4" Type="http://schemas.openxmlformats.org/officeDocument/2006/relationships/image" Target="../media/image88.png"/><Relationship Id="rId9" Type="http://schemas.openxmlformats.org/officeDocument/2006/relationships/image" Target="../media/image93.png"/><Relationship Id="rId14" Type="http://schemas.openxmlformats.org/officeDocument/2006/relationships/image" Target="../media/image98.png"/></Relationships>
</file>

<file path=xl/drawings/_rels/drawing1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18" Type="http://schemas.openxmlformats.org/officeDocument/2006/relationships/chart" Target="../charts/chart16.xml"/><Relationship Id="rId3" Type="http://schemas.openxmlformats.org/officeDocument/2006/relationships/chart" Target="../charts/chart1.xml"/><Relationship Id="rId21" Type="http://schemas.openxmlformats.org/officeDocument/2006/relationships/image" Target="../media/image104.png"/><Relationship Id="rId7" Type="http://schemas.openxmlformats.org/officeDocument/2006/relationships/chart" Target="../charts/chart5.xml"/><Relationship Id="rId12" Type="http://schemas.openxmlformats.org/officeDocument/2006/relationships/chart" Target="../charts/chart10.xml"/><Relationship Id="rId17" Type="http://schemas.openxmlformats.org/officeDocument/2006/relationships/chart" Target="../charts/chart15.xml"/><Relationship Id="rId2" Type="http://schemas.openxmlformats.org/officeDocument/2006/relationships/image" Target="../media/image103.png"/><Relationship Id="rId16" Type="http://schemas.openxmlformats.org/officeDocument/2006/relationships/chart" Target="../charts/chart14.xml"/><Relationship Id="rId20" Type="http://schemas.openxmlformats.org/officeDocument/2006/relationships/chart" Target="../charts/chart18.xml"/><Relationship Id="rId1" Type="http://schemas.openxmlformats.org/officeDocument/2006/relationships/image" Target="../media/image102.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19" Type="http://schemas.openxmlformats.org/officeDocument/2006/relationships/chart" Target="../charts/chart17.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7</xdr:col>
      <xdr:colOff>95250</xdr:colOff>
      <xdr:row>0</xdr:row>
      <xdr:rowOff>104775</xdr:rowOff>
    </xdr:from>
    <xdr:to>
      <xdr:col>8</xdr:col>
      <xdr:colOff>161925</xdr:colOff>
      <xdr:row>4</xdr:row>
      <xdr:rowOff>18271</xdr:rowOff>
    </xdr:to>
    <xdr:pic>
      <xdr:nvPicPr>
        <xdr:cNvPr id="2" name="Imagen 1" descr="http://eu0.emgcdn.net/assets/co/logos/centro/id/166449/size/m.jpg">
          <a:extLst>
            <a:ext uri="{FF2B5EF4-FFF2-40B4-BE49-F238E27FC236}">
              <a16:creationId xmlns:a16="http://schemas.microsoft.com/office/drawing/2014/main" id="{857681B8-AD97-4F6F-8889-8E6EE32C9E7D}"/>
            </a:ext>
          </a:extLst>
        </xdr:cNvPr>
        <xdr:cNvPicPr>
          <a:picLocks noChangeAspect="1" noChangeArrowheads="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2041" b="100000" l="0" r="100000">
                      <a14:foregroundMark x1="21364" y1="80952" x2="14091" y2="86395"/>
                      <a14:foregroundMark x1="78636" y1="80952" x2="85455" y2="86395"/>
                      <a14:foregroundMark x1="84545" y1="88435" x2="14091" y2="87755"/>
                      <a14:foregroundMark x1="23182" y1="41497" x2="23182" y2="6803"/>
                      <a14:foregroundMark x1="75909" y1="9524" x2="76364" y2="34694"/>
                    </a14:backgroundRemoval>
                  </a14:imgEffect>
                </a14:imgLayer>
              </a14:imgProps>
            </a:ext>
            <a:ext uri="{28A0092B-C50C-407E-A947-70E740481C1C}">
              <a14:useLocalDpi xmlns:a14="http://schemas.microsoft.com/office/drawing/2010/main" val="0"/>
            </a:ext>
          </a:extLst>
        </a:blip>
        <a:srcRect/>
        <a:stretch>
          <a:fillRect/>
        </a:stretch>
      </xdr:blipFill>
      <xdr:spPr bwMode="auto">
        <a:xfrm>
          <a:off x="5953125" y="104775"/>
          <a:ext cx="1581150" cy="1056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0</xdr:colOff>
      <xdr:row>19</xdr:row>
      <xdr:rowOff>0</xdr:rowOff>
    </xdr:from>
    <xdr:to>
      <xdr:col>12</xdr:col>
      <xdr:colOff>304800</xdr:colOff>
      <xdr:row>20</xdr:row>
      <xdr:rowOff>0</xdr:rowOff>
    </xdr:to>
    <xdr:sp macro="" textlink="">
      <xdr:nvSpPr>
        <xdr:cNvPr id="2" name="AutoShape 31" descr="blob:https://web.whatsapp.com/0c03650e-a049-4428-8227-05bd8b2a477a">
          <a:extLst>
            <a:ext uri="{FF2B5EF4-FFF2-40B4-BE49-F238E27FC236}">
              <a16:creationId xmlns:a16="http://schemas.microsoft.com/office/drawing/2014/main" id="{C9830FF6-053B-4CF2-8D06-B00B3EA93D4D}"/>
            </a:ext>
          </a:extLst>
        </xdr:cNvPr>
        <xdr:cNvSpPr>
          <a:spLocks noChangeAspect="1" noChangeArrowheads="1"/>
        </xdr:cNvSpPr>
      </xdr:nvSpPr>
      <xdr:spPr bwMode="auto">
        <a:xfrm>
          <a:off x="9744075" y="481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4</xdr:col>
      <xdr:colOff>276223</xdr:colOff>
      <xdr:row>69</xdr:row>
      <xdr:rowOff>152400</xdr:rowOff>
    </xdr:from>
    <xdr:ext cx="1676401" cy="46160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37572434-2F3D-4719-BB04-1FBF4C718F19}"/>
                </a:ext>
              </a:extLst>
            </xdr:cNvPr>
            <xdr:cNvSpPr txBox="1"/>
          </xdr:nvSpPr>
          <xdr:spPr>
            <a:xfrm>
              <a:off x="3533773" y="16306800"/>
              <a:ext cx="1676401" cy="461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es-CO" sz="2400" i="1">
                            <a:latin typeface="Cambria Math" panose="02040503050406030204" pitchFamily="18" charset="0"/>
                          </a:rPr>
                        </m:ctrlPr>
                      </m:radPr>
                      <m:deg/>
                      <m:e>
                        <m:r>
                          <a:rPr lang="es-CO" sz="2400" b="0" i="1">
                            <a:latin typeface="Cambria Math" panose="02040503050406030204" pitchFamily="18" charset="0"/>
                          </a:rPr>
                          <m:t>𝑎</m:t>
                        </m:r>
                      </m:e>
                    </m:rad>
                    <m:r>
                      <a:rPr lang="es-CO" sz="2400" i="1">
                        <a:latin typeface="Cambria Math" panose="02040503050406030204" pitchFamily="18" charset="0"/>
                        <a:ea typeface="Cambria Math" panose="02040503050406030204" pitchFamily="18" charset="0"/>
                      </a:rPr>
                      <m:t>=</m:t>
                    </m:r>
                    <m:sSup>
                      <m:sSupPr>
                        <m:ctrlPr>
                          <a:rPr lang="es-CO" sz="2400" i="1">
                            <a:latin typeface="Cambria Math" panose="02040503050406030204" pitchFamily="18" charset="0"/>
                            <a:ea typeface="Cambria Math" panose="02040503050406030204" pitchFamily="18" charset="0"/>
                          </a:rPr>
                        </m:ctrlPr>
                      </m:sSupPr>
                      <m:e>
                        <m:r>
                          <a:rPr lang="es-CO" sz="2400" b="0" i="1">
                            <a:latin typeface="Cambria Math" panose="02040503050406030204" pitchFamily="18" charset="0"/>
                            <a:ea typeface="Cambria Math" panose="02040503050406030204" pitchFamily="18" charset="0"/>
                          </a:rPr>
                          <m:t>𝑎</m:t>
                        </m:r>
                      </m:e>
                      <m:sup>
                        <m:f>
                          <m:fPr>
                            <m:type m:val="skw"/>
                            <m:ctrlPr>
                              <a:rPr lang="es-CO" sz="2400" i="1">
                                <a:latin typeface="Cambria Math" panose="02040503050406030204" pitchFamily="18" charset="0"/>
                                <a:ea typeface="Cambria Math" panose="02040503050406030204" pitchFamily="18" charset="0"/>
                              </a:rPr>
                            </m:ctrlPr>
                          </m:fPr>
                          <m:num>
                            <m:r>
                              <a:rPr lang="es-CO" sz="2400" b="0" i="1">
                                <a:latin typeface="Cambria Math" panose="02040503050406030204" pitchFamily="18" charset="0"/>
                                <a:ea typeface="Cambria Math" panose="02040503050406030204" pitchFamily="18" charset="0"/>
                              </a:rPr>
                              <m:t>1</m:t>
                            </m:r>
                          </m:num>
                          <m:den>
                            <m:r>
                              <a:rPr lang="es-CO" sz="2400" b="0" i="1">
                                <a:latin typeface="Cambria Math" panose="02040503050406030204" pitchFamily="18" charset="0"/>
                                <a:ea typeface="Cambria Math" panose="02040503050406030204" pitchFamily="18" charset="0"/>
                              </a:rPr>
                              <m:t>2</m:t>
                            </m:r>
                          </m:den>
                        </m:f>
                      </m:sup>
                    </m:sSup>
                  </m:oMath>
                </m:oMathPara>
              </a14:m>
              <a:endParaRPr lang="es-CO" sz="1100"/>
            </a:p>
          </xdr:txBody>
        </xdr:sp>
      </mc:Choice>
      <mc:Fallback xmlns="">
        <xdr:sp macro="" textlink="">
          <xdr:nvSpPr>
            <xdr:cNvPr id="9" name="CuadroTexto 8">
              <a:extLst>
                <a:ext uri="{FF2B5EF4-FFF2-40B4-BE49-F238E27FC236}">
                  <a16:creationId xmlns:a16="http://schemas.microsoft.com/office/drawing/2014/main" id="{37572434-2F3D-4719-BB04-1FBF4C718F19}"/>
                </a:ext>
              </a:extLst>
            </xdr:cNvPr>
            <xdr:cNvSpPr txBox="1"/>
          </xdr:nvSpPr>
          <xdr:spPr>
            <a:xfrm>
              <a:off x="3533773" y="16306800"/>
              <a:ext cx="1676401" cy="461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CO" sz="2400" i="0">
                  <a:latin typeface="Cambria Math" panose="02040503050406030204" pitchFamily="18" charset="0"/>
                </a:rPr>
                <a:t>√</a:t>
              </a:r>
              <a:r>
                <a:rPr lang="es-CO" sz="2400" b="0" i="0">
                  <a:latin typeface="Cambria Math" panose="02040503050406030204" pitchFamily="18" charset="0"/>
                </a:rPr>
                <a:t>𝑎</a:t>
              </a:r>
              <a:r>
                <a:rPr lang="es-CO" sz="2400" i="0">
                  <a:latin typeface="Cambria Math" panose="02040503050406030204" pitchFamily="18" charset="0"/>
                  <a:ea typeface="Cambria Math" panose="02040503050406030204" pitchFamily="18" charset="0"/>
                </a:rPr>
                <a:t>=</a:t>
              </a:r>
              <a:r>
                <a:rPr lang="es-CO" sz="2400" b="0" i="0">
                  <a:latin typeface="Cambria Math" panose="02040503050406030204" pitchFamily="18" charset="0"/>
                  <a:ea typeface="Cambria Math" panose="02040503050406030204" pitchFamily="18" charset="0"/>
                </a:rPr>
                <a:t>𝑎^(1⁄2)</a:t>
              </a:r>
              <a:endParaRPr lang="es-CO" sz="1100"/>
            </a:p>
          </xdr:txBody>
        </xdr:sp>
      </mc:Fallback>
    </mc:AlternateContent>
    <xdr:clientData/>
  </xdr:oneCellAnchor>
  <xdr:oneCellAnchor>
    <xdr:from>
      <xdr:col>7</xdr:col>
      <xdr:colOff>238125</xdr:colOff>
      <xdr:row>77</xdr:row>
      <xdr:rowOff>4762</xdr:rowOff>
    </xdr:from>
    <xdr:ext cx="357277" cy="249171"/>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6750E70B-9B5F-4049-ADDD-901C994CF2ED}"/>
                </a:ext>
              </a:extLst>
            </xdr:cNvPr>
            <xdr:cNvSpPr txBox="1"/>
          </xdr:nvSpPr>
          <xdr:spPr>
            <a:xfrm>
              <a:off x="5429250" y="7662862"/>
              <a:ext cx="357277"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es-CO" sz="1400" i="1">
                            <a:latin typeface="Cambria Math" panose="02040503050406030204" pitchFamily="18" charset="0"/>
                          </a:rPr>
                        </m:ctrlPr>
                      </m:radPr>
                      <m:deg/>
                      <m:e>
                        <m:r>
                          <a:rPr lang="es-CO" sz="1400" b="0" i="1">
                            <a:latin typeface="Cambria Math" panose="02040503050406030204" pitchFamily="18" charset="0"/>
                          </a:rPr>
                          <m:t>64</m:t>
                        </m:r>
                      </m:e>
                    </m:rad>
                  </m:oMath>
                </m:oMathPara>
              </a14:m>
              <a:endParaRPr lang="es-CO" sz="1100"/>
            </a:p>
          </xdr:txBody>
        </xdr:sp>
      </mc:Choice>
      <mc:Fallback xmlns="">
        <xdr:sp macro="" textlink="">
          <xdr:nvSpPr>
            <xdr:cNvPr id="13" name="CuadroTexto 12">
              <a:extLst>
                <a:ext uri="{FF2B5EF4-FFF2-40B4-BE49-F238E27FC236}">
                  <a16:creationId xmlns:a16="http://schemas.microsoft.com/office/drawing/2014/main" id="{6750E70B-9B5F-4049-ADDD-901C994CF2ED}"/>
                </a:ext>
              </a:extLst>
            </xdr:cNvPr>
            <xdr:cNvSpPr txBox="1"/>
          </xdr:nvSpPr>
          <xdr:spPr>
            <a:xfrm>
              <a:off x="5429250" y="7662862"/>
              <a:ext cx="357277"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latin typeface="Cambria Math" panose="02040503050406030204" pitchFamily="18" charset="0"/>
                </a:rPr>
                <a:t>√</a:t>
              </a:r>
              <a:r>
                <a:rPr lang="es-CO" sz="1400" b="0" i="0">
                  <a:latin typeface="Cambria Math" panose="02040503050406030204" pitchFamily="18" charset="0"/>
                </a:rPr>
                <a:t>64</a:t>
              </a:r>
              <a:endParaRPr lang="es-CO" sz="1100"/>
            </a:p>
          </xdr:txBody>
        </xdr:sp>
      </mc:Fallback>
    </mc:AlternateContent>
    <xdr:clientData/>
  </xdr:oneCellAnchor>
  <xdr:oneCellAnchor>
    <xdr:from>
      <xdr:col>3</xdr:col>
      <xdr:colOff>150812</xdr:colOff>
      <xdr:row>77</xdr:row>
      <xdr:rowOff>4762</xdr:rowOff>
    </xdr:from>
    <xdr:ext cx="357277" cy="249171"/>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4728D058-F892-4FC3-A3EE-50C99F375062}"/>
                </a:ext>
              </a:extLst>
            </xdr:cNvPr>
            <xdr:cNvSpPr txBox="1"/>
          </xdr:nvSpPr>
          <xdr:spPr>
            <a:xfrm>
              <a:off x="2112962" y="7662862"/>
              <a:ext cx="357277"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es-CO" sz="1400" i="1">
                            <a:latin typeface="Cambria Math" panose="02040503050406030204" pitchFamily="18" charset="0"/>
                          </a:rPr>
                        </m:ctrlPr>
                      </m:radPr>
                      <m:deg/>
                      <m:e>
                        <m:r>
                          <a:rPr lang="es-CO" sz="1400" b="0" i="1">
                            <a:latin typeface="Cambria Math" panose="02040503050406030204" pitchFamily="18" charset="0"/>
                          </a:rPr>
                          <m:t>64</m:t>
                        </m:r>
                      </m:e>
                    </m:rad>
                  </m:oMath>
                </m:oMathPara>
              </a14:m>
              <a:endParaRPr lang="es-CO" sz="1100"/>
            </a:p>
          </xdr:txBody>
        </xdr:sp>
      </mc:Choice>
      <mc:Fallback xmlns="">
        <xdr:sp macro="" textlink="">
          <xdr:nvSpPr>
            <xdr:cNvPr id="14" name="CuadroTexto 13">
              <a:extLst>
                <a:ext uri="{FF2B5EF4-FFF2-40B4-BE49-F238E27FC236}">
                  <a16:creationId xmlns:a16="http://schemas.microsoft.com/office/drawing/2014/main" id="{4728D058-F892-4FC3-A3EE-50C99F375062}"/>
                </a:ext>
              </a:extLst>
            </xdr:cNvPr>
            <xdr:cNvSpPr txBox="1"/>
          </xdr:nvSpPr>
          <xdr:spPr>
            <a:xfrm>
              <a:off x="2112962" y="7662862"/>
              <a:ext cx="357277"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latin typeface="Cambria Math" panose="02040503050406030204" pitchFamily="18" charset="0"/>
                </a:rPr>
                <a:t>√</a:t>
              </a:r>
              <a:r>
                <a:rPr lang="es-CO" sz="1400" b="0" i="0">
                  <a:latin typeface="Cambria Math" panose="02040503050406030204" pitchFamily="18" charset="0"/>
                </a:rPr>
                <a:t>64</a:t>
              </a:r>
              <a:endParaRPr lang="es-CO" sz="1100"/>
            </a:p>
          </xdr:txBody>
        </xdr:sp>
      </mc:Fallback>
    </mc:AlternateContent>
    <xdr:clientData/>
  </xdr:oneCellAnchor>
  <xdr:oneCellAnchor>
    <xdr:from>
      <xdr:col>3</xdr:col>
      <xdr:colOff>134937</xdr:colOff>
      <xdr:row>83</xdr:row>
      <xdr:rowOff>20637</xdr:rowOff>
    </xdr:from>
    <xdr:ext cx="440955" cy="249171"/>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340171B3-E256-41D1-BD48-9A3D773F5456}"/>
                </a:ext>
              </a:extLst>
            </xdr:cNvPr>
            <xdr:cNvSpPr txBox="1"/>
          </xdr:nvSpPr>
          <xdr:spPr>
            <a:xfrm>
              <a:off x="2097087" y="12650787"/>
              <a:ext cx="440955"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ad>
                      <m:radPr>
                        <m:ctrlPr>
                          <a:rPr lang="es-CO" sz="1400" i="1">
                            <a:latin typeface="Cambria Math" panose="02040503050406030204" pitchFamily="18" charset="0"/>
                          </a:rPr>
                        </m:ctrlPr>
                      </m:radPr>
                      <m:deg>
                        <m:r>
                          <a:rPr lang="es-CO" sz="1400" b="0" i="1">
                            <a:latin typeface="Cambria Math" panose="02040503050406030204" pitchFamily="18" charset="0"/>
                          </a:rPr>
                          <m:t>16</m:t>
                        </m:r>
                      </m:deg>
                      <m:e>
                        <m:r>
                          <a:rPr lang="es-CO" sz="1400" b="0" i="1">
                            <a:latin typeface="Cambria Math" panose="02040503050406030204" pitchFamily="18" charset="0"/>
                          </a:rPr>
                          <m:t>90</m:t>
                        </m:r>
                      </m:e>
                    </m:rad>
                  </m:oMath>
                </m:oMathPara>
              </a14:m>
              <a:endParaRPr lang="es-CO" sz="1100"/>
            </a:p>
          </xdr:txBody>
        </xdr:sp>
      </mc:Choice>
      <mc:Fallback xmlns="">
        <xdr:sp macro="" textlink="">
          <xdr:nvSpPr>
            <xdr:cNvPr id="15" name="CuadroTexto 14">
              <a:extLst>
                <a:ext uri="{FF2B5EF4-FFF2-40B4-BE49-F238E27FC236}">
                  <a16:creationId xmlns:a16="http://schemas.microsoft.com/office/drawing/2014/main" id="{340171B3-E256-41D1-BD48-9A3D773F5456}"/>
                </a:ext>
              </a:extLst>
            </xdr:cNvPr>
            <xdr:cNvSpPr txBox="1"/>
          </xdr:nvSpPr>
          <xdr:spPr>
            <a:xfrm>
              <a:off x="2097087" y="12650787"/>
              <a:ext cx="440955"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latin typeface="Cambria Math" panose="02040503050406030204" pitchFamily="18" charset="0"/>
                </a:rPr>
                <a:t>√(</a:t>
              </a:r>
              <a:r>
                <a:rPr lang="es-CO" sz="1400" b="0" i="0">
                  <a:latin typeface="Cambria Math" panose="02040503050406030204" pitchFamily="18" charset="0"/>
                </a:rPr>
                <a:t>16&amp;90)</a:t>
              </a:r>
              <a:endParaRPr lang="es-CO" sz="1100"/>
            </a:p>
          </xdr:txBody>
        </xdr:sp>
      </mc:Fallback>
    </mc:AlternateContent>
    <xdr:clientData/>
  </xdr:oneCellAnchor>
  <xdr:oneCellAnchor>
    <xdr:from>
      <xdr:col>7</xdr:col>
      <xdr:colOff>138113</xdr:colOff>
      <xdr:row>83</xdr:row>
      <xdr:rowOff>34925</xdr:rowOff>
    </xdr:from>
    <xdr:ext cx="575670" cy="249171"/>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27828EA6-E192-480B-B1DF-507773C887CC}"/>
                </a:ext>
              </a:extLst>
            </xdr:cNvPr>
            <xdr:cNvSpPr txBox="1"/>
          </xdr:nvSpPr>
          <xdr:spPr>
            <a:xfrm>
              <a:off x="6091238" y="12665075"/>
              <a:ext cx="575670"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ad>
                      <m:radPr>
                        <m:ctrlPr>
                          <a:rPr lang="es-CO" sz="1400" i="1">
                            <a:latin typeface="Cambria Math" panose="02040503050406030204" pitchFamily="18" charset="0"/>
                          </a:rPr>
                        </m:ctrlPr>
                      </m:radPr>
                      <m:deg>
                        <m:r>
                          <a:rPr lang="es-CO" sz="1400" b="0" i="1">
                            <a:latin typeface="Cambria Math" panose="02040503050406030204" pitchFamily="18" charset="0"/>
                          </a:rPr>
                          <m:t>5</m:t>
                        </m:r>
                      </m:deg>
                      <m:e>
                        <m:r>
                          <a:rPr lang="es-CO" sz="1400" b="0" i="1">
                            <a:latin typeface="Cambria Math" panose="02040503050406030204" pitchFamily="18" charset="0"/>
                          </a:rPr>
                          <m:t>3434</m:t>
                        </m:r>
                      </m:e>
                    </m:rad>
                  </m:oMath>
                </m:oMathPara>
              </a14:m>
              <a:endParaRPr lang="es-CO" sz="1100"/>
            </a:p>
          </xdr:txBody>
        </xdr:sp>
      </mc:Choice>
      <mc:Fallback xmlns="">
        <xdr:sp macro="" textlink="">
          <xdr:nvSpPr>
            <xdr:cNvPr id="16" name="CuadroTexto 15">
              <a:extLst>
                <a:ext uri="{FF2B5EF4-FFF2-40B4-BE49-F238E27FC236}">
                  <a16:creationId xmlns:a16="http://schemas.microsoft.com/office/drawing/2014/main" id="{27828EA6-E192-480B-B1DF-507773C887CC}"/>
                </a:ext>
              </a:extLst>
            </xdr:cNvPr>
            <xdr:cNvSpPr txBox="1"/>
          </xdr:nvSpPr>
          <xdr:spPr>
            <a:xfrm>
              <a:off x="6091238" y="12665075"/>
              <a:ext cx="575670" cy="249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latin typeface="Cambria Math" panose="02040503050406030204" pitchFamily="18" charset="0"/>
                </a:rPr>
                <a:t>√(</a:t>
              </a:r>
              <a:r>
                <a:rPr lang="es-CO" sz="1400" b="0" i="0">
                  <a:latin typeface="Cambria Math" panose="02040503050406030204" pitchFamily="18" charset="0"/>
                </a:rPr>
                <a:t>5&amp;3434)</a:t>
              </a:r>
              <a:endParaRPr lang="es-CO" sz="1100"/>
            </a:p>
          </xdr:txBody>
        </xdr:sp>
      </mc:Fallback>
    </mc:AlternateContent>
    <xdr:clientData/>
  </xdr:oneCellAnchor>
  <xdr:oneCellAnchor>
    <xdr:from>
      <xdr:col>5</xdr:col>
      <xdr:colOff>247650</xdr:colOff>
      <xdr:row>105</xdr:row>
      <xdr:rowOff>85725</xdr:rowOff>
    </xdr:from>
    <xdr:ext cx="627929" cy="432234"/>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75D8D0C0-B03F-4743-8744-5C1E9328F8B9}"/>
                </a:ext>
              </a:extLst>
            </xdr:cNvPr>
            <xdr:cNvSpPr txBox="1"/>
          </xdr:nvSpPr>
          <xdr:spPr>
            <a:xfrm>
              <a:off x="4448175" y="24155400"/>
              <a:ext cx="627929" cy="432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CO" sz="1400" i="1">
                            <a:latin typeface="Cambria Math" panose="02040503050406030204" pitchFamily="18" charset="0"/>
                          </a:rPr>
                        </m:ctrlPr>
                      </m:fPr>
                      <m:num>
                        <m:sSup>
                          <m:sSupPr>
                            <m:ctrlPr>
                              <a:rPr lang="es-CO" sz="1400" i="1">
                                <a:latin typeface="Cambria Math" panose="02040503050406030204" pitchFamily="18" charset="0"/>
                              </a:rPr>
                            </m:ctrlPr>
                          </m:sSupPr>
                          <m:e>
                            <m:r>
                              <a:rPr lang="es-CO" sz="1400" b="0" i="1">
                                <a:latin typeface="Cambria Math" panose="02040503050406030204" pitchFamily="18" charset="0"/>
                              </a:rPr>
                              <m:t>𝑎</m:t>
                            </m:r>
                          </m:e>
                          <m:sup>
                            <m:r>
                              <a:rPr lang="es-CO" sz="1400" b="0" i="1">
                                <a:latin typeface="Cambria Math" panose="02040503050406030204" pitchFamily="18" charset="0"/>
                              </a:rPr>
                              <m:t>3</m:t>
                            </m:r>
                          </m:sup>
                        </m:sSup>
                        <m:r>
                          <a:rPr lang="es-CO" sz="1400" b="0" i="1">
                            <a:latin typeface="Cambria Math" panose="02040503050406030204" pitchFamily="18" charset="0"/>
                          </a:rPr>
                          <m:t>−</m:t>
                        </m:r>
                        <m:sSup>
                          <m:sSupPr>
                            <m:ctrlPr>
                              <a:rPr lang="es-CO" sz="1400" b="0" i="1">
                                <a:latin typeface="Cambria Math" panose="02040503050406030204" pitchFamily="18" charset="0"/>
                              </a:rPr>
                            </m:ctrlPr>
                          </m:sSupPr>
                          <m:e>
                            <m:r>
                              <a:rPr lang="es-CO" sz="1400" b="0" i="1">
                                <a:latin typeface="Cambria Math" panose="02040503050406030204" pitchFamily="18" charset="0"/>
                              </a:rPr>
                              <m:t>𝑏</m:t>
                            </m:r>
                          </m:e>
                          <m:sup>
                            <m:r>
                              <a:rPr lang="es-CO" sz="1400" b="0" i="1">
                                <a:latin typeface="Cambria Math" panose="02040503050406030204" pitchFamily="18" charset="0"/>
                              </a:rPr>
                              <m:t>2</m:t>
                            </m:r>
                          </m:sup>
                        </m:sSup>
                      </m:num>
                      <m:den>
                        <m:sSup>
                          <m:sSupPr>
                            <m:ctrlPr>
                              <a:rPr lang="es-CO" sz="1400" i="1">
                                <a:latin typeface="Cambria Math" panose="02040503050406030204" pitchFamily="18" charset="0"/>
                              </a:rPr>
                            </m:ctrlPr>
                          </m:sSupPr>
                          <m:e>
                            <m:r>
                              <a:rPr lang="es-CO" sz="1400" b="0" i="1">
                                <a:latin typeface="Cambria Math" panose="02040503050406030204" pitchFamily="18" charset="0"/>
                              </a:rPr>
                              <m:t>𝑐</m:t>
                            </m:r>
                          </m:e>
                          <m:sup>
                            <m:r>
                              <a:rPr lang="es-CO" sz="1400" b="0" i="1">
                                <a:latin typeface="Cambria Math" panose="02040503050406030204" pitchFamily="18" charset="0"/>
                              </a:rPr>
                              <m:t>4</m:t>
                            </m:r>
                          </m:sup>
                        </m:sSup>
                      </m:den>
                    </m:f>
                  </m:oMath>
                </m:oMathPara>
              </a14:m>
              <a:endParaRPr lang="es-CO" sz="1100"/>
            </a:p>
          </xdr:txBody>
        </xdr:sp>
      </mc:Choice>
      <mc:Fallback xmlns="">
        <xdr:sp macro="" textlink="">
          <xdr:nvSpPr>
            <xdr:cNvPr id="17" name="CuadroTexto 16">
              <a:extLst>
                <a:ext uri="{FF2B5EF4-FFF2-40B4-BE49-F238E27FC236}">
                  <a16:creationId xmlns:a16="http://schemas.microsoft.com/office/drawing/2014/main" id="{75D8D0C0-B03F-4743-8744-5C1E9328F8B9}"/>
                </a:ext>
              </a:extLst>
            </xdr:cNvPr>
            <xdr:cNvSpPr txBox="1"/>
          </xdr:nvSpPr>
          <xdr:spPr>
            <a:xfrm>
              <a:off x="4448175" y="24155400"/>
              <a:ext cx="627929" cy="432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latin typeface="Cambria Math" panose="02040503050406030204" pitchFamily="18" charset="0"/>
                </a:rPr>
                <a:t>(</a:t>
              </a:r>
              <a:r>
                <a:rPr lang="es-CO" sz="1400" b="0" i="0">
                  <a:latin typeface="Cambria Math" panose="02040503050406030204" pitchFamily="18" charset="0"/>
                </a:rPr>
                <a:t>𝑎^3−𝑏^2)/𝑐^4 </a:t>
              </a:r>
              <a:endParaRPr lang="es-CO" sz="1100"/>
            </a:p>
          </xdr:txBody>
        </xdr:sp>
      </mc:Fallback>
    </mc:AlternateContent>
    <xdr:clientData/>
  </xdr:oneCellAnchor>
  <xdr:oneCellAnchor>
    <xdr:from>
      <xdr:col>6</xdr:col>
      <xdr:colOff>66675</xdr:colOff>
      <xdr:row>105</xdr:row>
      <xdr:rowOff>257175</xdr:rowOff>
    </xdr:from>
    <xdr:ext cx="617990" cy="177677"/>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804AF02E-4AEA-4C6C-8321-C9672E1C6C79}"/>
                </a:ext>
              </a:extLst>
            </xdr:cNvPr>
            <xdr:cNvSpPr txBox="1"/>
          </xdr:nvSpPr>
          <xdr:spPr>
            <a:xfrm>
              <a:off x="5314950" y="24326850"/>
              <a:ext cx="617990" cy="177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ad>
                      <m:radPr>
                        <m:ctrlPr>
                          <a:rPr lang="es-CO" sz="1100" b="0" i="1">
                            <a:latin typeface="Cambria Math" panose="02040503050406030204" pitchFamily="18" charset="0"/>
                          </a:rPr>
                        </m:ctrlPr>
                      </m:radPr>
                      <m:deg>
                        <m:r>
                          <m:rPr>
                            <m:brk m:alnAt="7"/>
                          </m:rPr>
                          <a:rPr lang="es-CO" sz="1100" b="0" i="1">
                            <a:latin typeface="Cambria Math" panose="02040503050406030204" pitchFamily="18" charset="0"/>
                          </a:rPr>
                          <m:t>5</m:t>
                        </m:r>
                      </m:deg>
                      <m:e>
                        <m:r>
                          <a:rPr lang="es-CO" sz="1100" b="0" i="1">
                            <a:latin typeface="Cambria Math" panose="02040503050406030204" pitchFamily="18" charset="0"/>
                          </a:rPr>
                          <m:t>𝑎</m:t>
                        </m:r>
                      </m:e>
                    </m:rad>
                    <m:r>
                      <a:rPr lang="es-CO" sz="1100" b="0" i="1">
                        <a:latin typeface="Cambria Math" panose="02040503050406030204" pitchFamily="18" charset="0"/>
                      </a:rPr>
                      <m:t>+</m:t>
                    </m:r>
                    <m:rad>
                      <m:radPr>
                        <m:ctrlPr>
                          <a:rPr lang="es-CO" sz="1100" b="0" i="1">
                            <a:latin typeface="Cambria Math" panose="02040503050406030204" pitchFamily="18" charset="0"/>
                          </a:rPr>
                        </m:ctrlPr>
                      </m:radPr>
                      <m:deg>
                        <m:r>
                          <m:rPr>
                            <m:brk m:alnAt="7"/>
                          </m:rPr>
                          <a:rPr lang="es-CO" sz="1100" b="0" i="1">
                            <a:latin typeface="Cambria Math" panose="02040503050406030204" pitchFamily="18" charset="0"/>
                          </a:rPr>
                          <m:t>1</m:t>
                        </m:r>
                        <m:r>
                          <a:rPr lang="es-CO" sz="1100" b="0" i="1">
                            <a:latin typeface="Cambria Math" panose="02040503050406030204" pitchFamily="18" charset="0"/>
                          </a:rPr>
                          <m:t>6</m:t>
                        </m:r>
                      </m:deg>
                      <m:e>
                        <m:r>
                          <a:rPr lang="es-CO" sz="1100" b="0" i="1">
                            <a:latin typeface="Cambria Math" panose="02040503050406030204" pitchFamily="18" charset="0"/>
                          </a:rPr>
                          <m:t>𝑐</m:t>
                        </m:r>
                      </m:e>
                    </m:rad>
                  </m:oMath>
                </m:oMathPara>
              </a14:m>
              <a:endParaRPr lang="es-CO" sz="1100"/>
            </a:p>
          </xdr:txBody>
        </xdr:sp>
      </mc:Choice>
      <mc:Fallback xmlns="">
        <xdr:sp macro="" textlink="">
          <xdr:nvSpPr>
            <xdr:cNvPr id="18" name="CuadroTexto 17">
              <a:extLst>
                <a:ext uri="{FF2B5EF4-FFF2-40B4-BE49-F238E27FC236}">
                  <a16:creationId xmlns:a16="http://schemas.microsoft.com/office/drawing/2014/main" id="{804AF02E-4AEA-4C6C-8321-C9672E1C6C79}"/>
                </a:ext>
              </a:extLst>
            </xdr:cNvPr>
            <xdr:cNvSpPr txBox="1"/>
          </xdr:nvSpPr>
          <xdr:spPr>
            <a:xfrm>
              <a:off x="5314950" y="24326850"/>
              <a:ext cx="617990" cy="177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√(5&amp;𝑎)+√(16&amp;𝑐)</a:t>
              </a:r>
              <a:endParaRPr lang="es-CO" sz="1100"/>
            </a:p>
          </xdr:txBody>
        </xdr:sp>
      </mc:Fallback>
    </mc:AlternateContent>
    <xdr:clientData/>
  </xdr:oneCellAnchor>
  <xdr:oneCellAnchor>
    <xdr:from>
      <xdr:col>7</xdr:col>
      <xdr:colOff>76200</xdr:colOff>
      <xdr:row>105</xdr:row>
      <xdr:rowOff>209550</xdr:rowOff>
    </xdr:from>
    <xdr:ext cx="613565" cy="21627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3A67FBF-5124-42FC-A88F-90F38F693141}"/>
                </a:ext>
              </a:extLst>
            </xdr:cNvPr>
            <xdr:cNvSpPr txBox="1"/>
          </xdr:nvSpPr>
          <xdr:spPr>
            <a:xfrm>
              <a:off x="6086475" y="24279225"/>
              <a:ext cx="613565" cy="2162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ad>
                      <m:radPr>
                        <m:ctrlPr>
                          <a:rPr lang="es-CO" sz="1100" i="1">
                            <a:latin typeface="Cambria Math" panose="02040503050406030204" pitchFamily="18" charset="0"/>
                          </a:rPr>
                        </m:ctrlPr>
                      </m:radPr>
                      <m:deg>
                        <m:r>
                          <a:rPr lang="es-CO" sz="1100" b="0" i="1">
                            <a:latin typeface="Cambria Math" panose="02040503050406030204" pitchFamily="18" charset="0"/>
                          </a:rPr>
                          <m:t>3</m:t>
                        </m:r>
                      </m:deg>
                      <m:e>
                        <m:sSup>
                          <m:sSupPr>
                            <m:ctrlPr>
                              <a:rPr lang="es-CO" sz="1100" i="1">
                                <a:latin typeface="Cambria Math" panose="02040503050406030204" pitchFamily="18" charset="0"/>
                              </a:rPr>
                            </m:ctrlPr>
                          </m:sSupPr>
                          <m:e>
                            <m:r>
                              <a:rPr lang="es-CO" sz="1100" b="0" i="1">
                                <a:latin typeface="Cambria Math" panose="02040503050406030204" pitchFamily="18" charset="0"/>
                              </a:rPr>
                              <m:t>𝑎</m:t>
                            </m:r>
                          </m:e>
                          <m:sup>
                            <m:r>
                              <a:rPr lang="es-CO" sz="1100" b="0" i="1">
                                <a:latin typeface="Cambria Math" panose="02040503050406030204" pitchFamily="18" charset="0"/>
                              </a:rPr>
                              <m:t>2</m:t>
                            </m:r>
                          </m:sup>
                        </m:sSup>
                        <m:r>
                          <a:rPr lang="es-CO" sz="1100" b="0" i="1">
                            <a:latin typeface="Cambria Math" panose="02040503050406030204" pitchFamily="18" charset="0"/>
                          </a:rPr>
                          <m:t>+</m:t>
                        </m:r>
                        <m:sSup>
                          <m:sSupPr>
                            <m:ctrlPr>
                              <a:rPr lang="es-CO" sz="1100" b="0" i="1">
                                <a:latin typeface="Cambria Math" panose="02040503050406030204" pitchFamily="18" charset="0"/>
                              </a:rPr>
                            </m:ctrlPr>
                          </m:sSupPr>
                          <m:e>
                            <m:r>
                              <a:rPr lang="es-CO" sz="1100" b="0" i="1">
                                <a:latin typeface="Cambria Math" panose="02040503050406030204" pitchFamily="18" charset="0"/>
                              </a:rPr>
                              <m:t>𝑏</m:t>
                            </m:r>
                          </m:e>
                          <m:sup>
                            <m:r>
                              <a:rPr lang="es-CO" sz="1100" b="0" i="1">
                                <a:latin typeface="Cambria Math" panose="02040503050406030204" pitchFamily="18" charset="0"/>
                              </a:rPr>
                              <m:t>2</m:t>
                            </m:r>
                          </m:sup>
                        </m:sSup>
                      </m:e>
                    </m:rad>
                  </m:oMath>
                </m:oMathPara>
              </a14:m>
              <a:endParaRPr lang="es-CO" sz="1100"/>
            </a:p>
          </xdr:txBody>
        </xdr:sp>
      </mc:Choice>
      <mc:Fallback xmlns="">
        <xdr:sp macro="" textlink="">
          <xdr:nvSpPr>
            <xdr:cNvPr id="19" name="CuadroTexto 18">
              <a:extLst>
                <a:ext uri="{FF2B5EF4-FFF2-40B4-BE49-F238E27FC236}">
                  <a16:creationId xmlns:a16="http://schemas.microsoft.com/office/drawing/2014/main" id="{43A67FBF-5124-42FC-A88F-90F38F693141}"/>
                </a:ext>
              </a:extLst>
            </xdr:cNvPr>
            <xdr:cNvSpPr txBox="1"/>
          </xdr:nvSpPr>
          <xdr:spPr>
            <a:xfrm>
              <a:off x="6086475" y="24279225"/>
              <a:ext cx="613565" cy="2162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i="0">
                  <a:latin typeface="Cambria Math" panose="02040503050406030204" pitchFamily="18" charset="0"/>
                </a:rPr>
                <a:t>∛(</a:t>
              </a:r>
              <a:r>
                <a:rPr lang="es-CO" sz="1100" b="0" i="0">
                  <a:latin typeface="Cambria Math" panose="02040503050406030204" pitchFamily="18" charset="0"/>
                </a:rPr>
                <a:t>𝑎^2+𝑏^2 )</a:t>
              </a:r>
              <a:endParaRPr lang="es-CO"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4</xdr:col>
      <xdr:colOff>381000</xdr:colOff>
      <xdr:row>53</xdr:row>
      <xdr:rowOff>123825</xdr:rowOff>
    </xdr:from>
    <xdr:to>
      <xdr:col>4</xdr:col>
      <xdr:colOff>819150</xdr:colOff>
      <xdr:row>55</xdr:row>
      <xdr:rowOff>47625</xdr:rowOff>
    </xdr:to>
    <xdr:sp macro="" textlink="">
      <xdr:nvSpPr>
        <xdr:cNvPr id="2" name="Flecha derecha 2">
          <a:extLst>
            <a:ext uri="{FF2B5EF4-FFF2-40B4-BE49-F238E27FC236}">
              <a16:creationId xmlns:a16="http://schemas.microsoft.com/office/drawing/2014/main" id="{7756BFC6-8CEA-421F-A597-BF7C86BF84F1}"/>
            </a:ext>
          </a:extLst>
        </xdr:cNvPr>
        <xdr:cNvSpPr/>
      </xdr:nvSpPr>
      <xdr:spPr>
        <a:xfrm>
          <a:off x="3771900" y="12582525"/>
          <a:ext cx="438150" cy="3048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xdr:col>
      <xdr:colOff>847725</xdr:colOff>
      <xdr:row>114</xdr:row>
      <xdr:rowOff>76200</xdr:rowOff>
    </xdr:from>
    <xdr:to>
      <xdr:col>4</xdr:col>
      <xdr:colOff>464003</xdr:colOff>
      <xdr:row>120</xdr:row>
      <xdr:rowOff>180975</xdr:rowOff>
    </xdr:to>
    <xdr:pic>
      <xdr:nvPicPr>
        <xdr:cNvPr id="3" name="Imagen 2" descr="http://4.bp.blogspot.com/-jNZSy-z0cGw/Tpk0Pl7rnXI/AAAAAAAAAhw/HV-nnPuhKpM/s320/referencias+mixtas.PNG">
          <a:extLst>
            <a:ext uri="{FF2B5EF4-FFF2-40B4-BE49-F238E27FC236}">
              <a16:creationId xmlns:a16="http://schemas.microsoft.com/office/drawing/2014/main" id="{009A2F1F-6E42-4E07-B657-C015644D1B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5875" y="25507950"/>
          <a:ext cx="3045278" cy="124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582384</xdr:colOff>
      <xdr:row>33</xdr:row>
      <xdr:rowOff>108859</xdr:rowOff>
    </xdr:from>
    <xdr:to>
      <xdr:col>9</xdr:col>
      <xdr:colOff>265337</xdr:colOff>
      <xdr:row>39</xdr:row>
      <xdr:rowOff>16330</xdr:rowOff>
    </xdr:to>
    <xdr:grpSp>
      <xdr:nvGrpSpPr>
        <xdr:cNvPr id="4" name="Grupo 3">
          <a:extLst>
            <a:ext uri="{FF2B5EF4-FFF2-40B4-BE49-F238E27FC236}">
              <a16:creationId xmlns:a16="http://schemas.microsoft.com/office/drawing/2014/main" id="{86302B54-141E-49C4-AAD0-4CA2ED8A1DA8}"/>
            </a:ext>
          </a:extLst>
        </xdr:cNvPr>
        <xdr:cNvGrpSpPr/>
      </xdr:nvGrpSpPr>
      <xdr:grpSpPr>
        <a:xfrm>
          <a:off x="5716359" y="8005084"/>
          <a:ext cx="3807278" cy="1050471"/>
          <a:chOff x="6343650" y="4693245"/>
          <a:chExt cx="3111751" cy="869355"/>
        </a:xfrm>
      </xdr:grpSpPr>
      <xdr:sp macro="" textlink="">
        <xdr:nvSpPr>
          <xdr:cNvPr id="5" name="CuadroTexto 4">
            <a:extLst>
              <a:ext uri="{FF2B5EF4-FFF2-40B4-BE49-F238E27FC236}">
                <a16:creationId xmlns:a16="http://schemas.microsoft.com/office/drawing/2014/main" id="{F092B5B4-048D-4A1D-92C4-D00E5F53DBD1}"/>
              </a:ext>
            </a:extLst>
          </xdr:cNvPr>
          <xdr:cNvSpPr txBox="1"/>
        </xdr:nvSpPr>
        <xdr:spPr>
          <a:xfrm>
            <a:off x="6343650" y="5191125"/>
            <a:ext cx="638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rgbClr val="FF0000"/>
                </a:solidFill>
              </a:rPr>
              <a:t>Fila</a:t>
            </a:r>
          </a:p>
        </xdr:txBody>
      </xdr:sp>
      <xdr:grpSp>
        <xdr:nvGrpSpPr>
          <xdr:cNvPr id="6" name="Grupo 5">
            <a:extLst>
              <a:ext uri="{FF2B5EF4-FFF2-40B4-BE49-F238E27FC236}">
                <a16:creationId xmlns:a16="http://schemas.microsoft.com/office/drawing/2014/main" id="{9EB720A6-8855-4F1C-9C05-A517EE8F2C6D}"/>
              </a:ext>
            </a:extLst>
          </xdr:cNvPr>
          <xdr:cNvGrpSpPr/>
        </xdr:nvGrpSpPr>
        <xdr:grpSpPr>
          <a:xfrm>
            <a:off x="6392498" y="4693245"/>
            <a:ext cx="3062903" cy="726480"/>
            <a:chOff x="5830523" y="4664670"/>
            <a:chExt cx="3062903" cy="726480"/>
          </a:xfrm>
        </xdr:grpSpPr>
        <xdr:sp macro="" textlink="">
          <xdr:nvSpPr>
            <xdr:cNvPr id="7" name="CuadroTexto 6">
              <a:extLst>
                <a:ext uri="{FF2B5EF4-FFF2-40B4-BE49-F238E27FC236}">
                  <a16:creationId xmlns:a16="http://schemas.microsoft.com/office/drawing/2014/main" id="{50240658-46F7-4733-895A-9557BCC2B339}"/>
                </a:ext>
              </a:extLst>
            </xdr:cNvPr>
            <xdr:cNvSpPr txBox="1"/>
          </xdr:nvSpPr>
          <xdr:spPr>
            <a:xfrm>
              <a:off x="5830523" y="4867275"/>
              <a:ext cx="2580052"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a:t>=SUMA(</a:t>
              </a:r>
              <a:r>
                <a:rPr lang="es-CO" sz="2800">
                  <a:solidFill>
                    <a:sysClr val="windowText" lastClr="000000"/>
                  </a:solidFill>
                </a:rPr>
                <a:t>F</a:t>
              </a:r>
              <a:r>
                <a:rPr lang="es-CO" sz="2800">
                  <a:solidFill>
                    <a:srgbClr val="FF0000"/>
                  </a:solidFill>
                </a:rPr>
                <a:t>41</a:t>
              </a:r>
              <a:r>
                <a:rPr lang="es-CO" sz="2800">
                  <a:solidFill>
                    <a:schemeClr val="dk1"/>
                  </a:solidFill>
                </a:rPr>
                <a:t>:</a:t>
              </a:r>
              <a:r>
                <a:rPr lang="es-CO" sz="2800">
                  <a:solidFill>
                    <a:sysClr val="windowText" lastClr="000000"/>
                  </a:solidFill>
                </a:rPr>
                <a:t>G</a:t>
              </a:r>
              <a:r>
                <a:rPr lang="es-CO" sz="2800">
                  <a:solidFill>
                    <a:srgbClr val="FF0000"/>
                  </a:solidFill>
                </a:rPr>
                <a:t>41)</a:t>
              </a:r>
            </a:p>
          </xdr:txBody>
        </xdr:sp>
        <xdr:sp macro="" textlink="">
          <xdr:nvSpPr>
            <xdr:cNvPr id="8" name="CuadroTexto 7">
              <a:extLst>
                <a:ext uri="{FF2B5EF4-FFF2-40B4-BE49-F238E27FC236}">
                  <a16:creationId xmlns:a16="http://schemas.microsoft.com/office/drawing/2014/main" id="{4C959581-5532-4539-837E-709E36DCFE4F}"/>
                </a:ext>
              </a:extLst>
            </xdr:cNvPr>
            <xdr:cNvSpPr txBox="1"/>
          </xdr:nvSpPr>
          <xdr:spPr>
            <a:xfrm>
              <a:off x="7874251" y="4664670"/>
              <a:ext cx="1019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ysClr val="windowText" lastClr="000000"/>
                  </a:solidFill>
                </a:rPr>
                <a:t>Columna</a:t>
              </a:r>
            </a:p>
          </xdr:txBody>
        </xdr:sp>
        <xdr:cxnSp macro="">
          <xdr:nvCxnSpPr>
            <xdr:cNvPr id="9" name="Conector angular 8">
              <a:extLst>
                <a:ext uri="{FF2B5EF4-FFF2-40B4-BE49-F238E27FC236}">
                  <a16:creationId xmlns:a16="http://schemas.microsoft.com/office/drawing/2014/main" id="{0A5D16C0-35CB-4EDD-9DE9-E147AD717C8C}"/>
                </a:ext>
              </a:extLst>
            </xdr:cNvPr>
            <xdr:cNvCxnSpPr/>
          </xdr:nvCxnSpPr>
          <xdr:spPr>
            <a:xfrm rot="10800000" flipV="1">
              <a:off x="6966867" y="4816624"/>
              <a:ext cx="838200" cy="166686"/>
            </a:xfrm>
            <a:prstGeom prst="bentConnector3">
              <a:avLst>
                <a:gd name="adj1" fmla="val 100000"/>
              </a:avLst>
            </a:prstGeom>
            <a:ln>
              <a:headEnd type="triangle"/>
              <a:tailEnd type="triangle"/>
            </a:ln>
          </xdr:spPr>
          <xdr:style>
            <a:lnRef idx="3">
              <a:schemeClr val="dk1"/>
            </a:lnRef>
            <a:fillRef idx="0">
              <a:schemeClr val="dk1"/>
            </a:fillRef>
            <a:effectRef idx="2">
              <a:schemeClr val="dk1"/>
            </a:effectRef>
            <a:fontRef idx="minor">
              <a:schemeClr val="tx1"/>
            </a:fontRef>
          </xdr:style>
        </xdr:cxnSp>
        <xdr:cxnSp macro="">
          <xdr:nvCxnSpPr>
            <xdr:cNvPr id="10" name="Conector recto de flecha 9">
              <a:extLst>
                <a:ext uri="{FF2B5EF4-FFF2-40B4-BE49-F238E27FC236}">
                  <a16:creationId xmlns:a16="http://schemas.microsoft.com/office/drawing/2014/main" id="{F9239869-6FEB-455E-AF2D-459FA21ADA00}"/>
                </a:ext>
              </a:extLst>
            </xdr:cNvPr>
            <xdr:cNvCxnSpPr/>
          </xdr:nvCxnSpPr>
          <xdr:spPr>
            <a:xfrm>
              <a:off x="7555571" y="4810125"/>
              <a:ext cx="0" cy="19050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xnSp macro="">
          <xdr:nvCxnSpPr>
            <xdr:cNvPr id="11" name="Conector angular 26">
              <a:extLst>
                <a:ext uri="{FF2B5EF4-FFF2-40B4-BE49-F238E27FC236}">
                  <a16:creationId xmlns:a16="http://schemas.microsoft.com/office/drawing/2014/main" id="{C87A68A7-F689-4FAC-9009-0A3A8029DF5B}"/>
                </a:ext>
              </a:extLst>
            </xdr:cNvPr>
            <xdr:cNvCxnSpPr/>
          </xdr:nvCxnSpPr>
          <xdr:spPr>
            <a:xfrm flipV="1">
              <a:off x="6150616" y="5218338"/>
              <a:ext cx="1498074" cy="78828"/>
            </a:xfrm>
            <a:prstGeom prst="bentConnector3">
              <a:avLst>
                <a:gd name="adj1" fmla="val 100427"/>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12" name="Conector recto de flecha 11">
              <a:extLst>
                <a:ext uri="{FF2B5EF4-FFF2-40B4-BE49-F238E27FC236}">
                  <a16:creationId xmlns:a16="http://schemas.microsoft.com/office/drawing/2014/main" id="{A5F8F22F-7DBF-4A9B-BC29-7AB3A2FE8C05}"/>
                </a:ext>
              </a:extLst>
            </xdr:cNvPr>
            <xdr:cNvCxnSpPr/>
          </xdr:nvCxnSpPr>
          <xdr:spPr>
            <a:xfrm flipH="1" flipV="1">
              <a:off x="7142932" y="5159221"/>
              <a:ext cx="6012" cy="129734"/>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grpSp>
    </xdr:grpSp>
    <xdr:clientData/>
  </xdr:twoCellAnchor>
  <xdr:twoCellAnchor editAs="oneCell">
    <xdr:from>
      <xdr:col>12</xdr:col>
      <xdr:colOff>160337</xdr:colOff>
      <xdr:row>57</xdr:row>
      <xdr:rowOff>4762</xdr:rowOff>
    </xdr:from>
    <xdr:to>
      <xdr:col>13</xdr:col>
      <xdr:colOff>290656</xdr:colOff>
      <xdr:row>60</xdr:row>
      <xdr:rowOff>115887</xdr:rowOff>
    </xdr:to>
    <xdr:pic>
      <xdr:nvPicPr>
        <xdr:cNvPr id="13" name="Imagen 12">
          <a:extLst>
            <a:ext uri="{FF2B5EF4-FFF2-40B4-BE49-F238E27FC236}">
              <a16:creationId xmlns:a16="http://schemas.microsoft.com/office/drawing/2014/main" id="{1893E49F-8A1C-4CA5-B68C-40CC3B0B4FD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13987" y="13292137"/>
          <a:ext cx="892319" cy="854075"/>
        </a:xfrm>
        <a:prstGeom prst="rect">
          <a:avLst/>
        </a:prstGeom>
      </xdr:spPr>
    </xdr:pic>
    <xdr:clientData/>
  </xdr:twoCellAnchor>
  <xdr:twoCellAnchor>
    <xdr:from>
      <xdr:col>11</xdr:col>
      <xdr:colOff>333375</xdr:colOff>
      <xdr:row>34</xdr:row>
      <xdr:rowOff>78921</xdr:rowOff>
    </xdr:from>
    <xdr:to>
      <xdr:col>15</xdr:col>
      <xdr:colOff>304800</xdr:colOff>
      <xdr:row>39</xdr:row>
      <xdr:rowOff>2721</xdr:rowOff>
    </xdr:to>
    <xdr:grpSp>
      <xdr:nvGrpSpPr>
        <xdr:cNvPr id="14" name="Grupo 13">
          <a:extLst>
            <a:ext uri="{FF2B5EF4-FFF2-40B4-BE49-F238E27FC236}">
              <a16:creationId xmlns:a16="http://schemas.microsoft.com/office/drawing/2014/main" id="{D9FBF635-6A0E-47FD-B849-785684BECC10}"/>
            </a:ext>
          </a:extLst>
        </xdr:cNvPr>
        <xdr:cNvGrpSpPr/>
      </xdr:nvGrpSpPr>
      <xdr:grpSpPr>
        <a:xfrm>
          <a:off x="11677650" y="8165646"/>
          <a:ext cx="3019425" cy="876300"/>
          <a:chOff x="9934575" y="6553200"/>
          <a:chExt cx="3019425" cy="914400"/>
        </a:xfrm>
      </xdr:grpSpPr>
      <xdr:grpSp>
        <xdr:nvGrpSpPr>
          <xdr:cNvPr id="15" name="Grupo 14">
            <a:extLst>
              <a:ext uri="{FF2B5EF4-FFF2-40B4-BE49-F238E27FC236}">
                <a16:creationId xmlns:a16="http://schemas.microsoft.com/office/drawing/2014/main" id="{BFB9991E-E38C-495A-A969-095D5F55C3C3}"/>
              </a:ext>
            </a:extLst>
          </xdr:cNvPr>
          <xdr:cNvGrpSpPr/>
        </xdr:nvGrpSpPr>
        <xdr:grpSpPr>
          <a:xfrm>
            <a:off x="10363200" y="6553200"/>
            <a:ext cx="2590800" cy="771525"/>
            <a:chOff x="6296025" y="4619625"/>
            <a:chExt cx="2590800" cy="771525"/>
          </a:xfrm>
        </xdr:grpSpPr>
        <xdr:sp macro="" textlink="">
          <xdr:nvSpPr>
            <xdr:cNvPr id="17" name="CuadroTexto 16">
              <a:extLst>
                <a:ext uri="{FF2B5EF4-FFF2-40B4-BE49-F238E27FC236}">
                  <a16:creationId xmlns:a16="http://schemas.microsoft.com/office/drawing/2014/main" id="{9AFEFADA-DE7E-4DEE-8801-33DC5127651C}"/>
                </a:ext>
              </a:extLst>
            </xdr:cNvPr>
            <xdr:cNvSpPr txBox="1"/>
          </xdr:nvSpPr>
          <xdr:spPr>
            <a:xfrm>
              <a:off x="6677025" y="4867275"/>
              <a:ext cx="1733549"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a:t>=</a:t>
              </a:r>
              <a:r>
                <a:rPr lang="es-CO" sz="2800">
                  <a:solidFill>
                    <a:srgbClr val="FF0000"/>
                  </a:solidFill>
                </a:rPr>
                <a:t>L</a:t>
              </a:r>
              <a:r>
                <a:rPr lang="es-CO" sz="2800">
                  <a:solidFill>
                    <a:srgbClr val="000099"/>
                  </a:solidFill>
                </a:rPr>
                <a:t>40</a:t>
              </a:r>
              <a:r>
                <a:rPr lang="es-CO" sz="2800"/>
                <a:t>/</a:t>
              </a:r>
              <a:r>
                <a:rPr lang="es-CO" sz="2800">
                  <a:solidFill>
                    <a:srgbClr val="FF0000"/>
                  </a:solidFill>
                </a:rPr>
                <a:t>L</a:t>
              </a:r>
              <a:r>
                <a:rPr lang="es-CO" sz="2800">
                  <a:solidFill>
                    <a:srgbClr val="000099"/>
                  </a:solidFill>
                </a:rPr>
                <a:t>41</a:t>
              </a:r>
            </a:p>
          </xdr:txBody>
        </xdr:sp>
        <xdr:sp macro="" textlink="">
          <xdr:nvSpPr>
            <xdr:cNvPr id="18" name="CuadroTexto 17">
              <a:extLst>
                <a:ext uri="{FF2B5EF4-FFF2-40B4-BE49-F238E27FC236}">
                  <a16:creationId xmlns:a16="http://schemas.microsoft.com/office/drawing/2014/main" id="{5A05408B-46D5-4391-AE4E-A866ECA9AD19}"/>
                </a:ext>
              </a:extLst>
            </xdr:cNvPr>
            <xdr:cNvSpPr txBox="1"/>
          </xdr:nvSpPr>
          <xdr:spPr>
            <a:xfrm>
              <a:off x="7867650" y="4619625"/>
              <a:ext cx="1019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rgbClr val="FF0000"/>
                  </a:solidFill>
                </a:rPr>
                <a:t>Columna</a:t>
              </a:r>
            </a:p>
          </xdr:txBody>
        </xdr:sp>
        <xdr:cxnSp macro="">
          <xdr:nvCxnSpPr>
            <xdr:cNvPr id="19" name="Conector angular 35">
              <a:extLst>
                <a:ext uri="{FF2B5EF4-FFF2-40B4-BE49-F238E27FC236}">
                  <a16:creationId xmlns:a16="http://schemas.microsoft.com/office/drawing/2014/main" id="{12E4C64B-22E4-41F5-957C-755EF203EE9F}"/>
                </a:ext>
              </a:extLst>
            </xdr:cNvPr>
            <xdr:cNvCxnSpPr/>
          </xdr:nvCxnSpPr>
          <xdr:spPr>
            <a:xfrm rot="10800000" flipV="1">
              <a:off x="6995432" y="4805363"/>
              <a:ext cx="838200" cy="166686"/>
            </a:xfrm>
            <a:prstGeom prst="bentConnector3">
              <a:avLst>
                <a:gd name="adj1" fmla="val 100000"/>
              </a:avLst>
            </a:prstGeom>
            <a:ln>
              <a:headEnd type="triangle"/>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0" name="Conector recto de flecha 19">
              <a:extLst>
                <a:ext uri="{FF2B5EF4-FFF2-40B4-BE49-F238E27FC236}">
                  <a16:creationId xmlns:a16="http://schemas.microsoft.com/office/drawing/2014/main" id="{08D190DB-F629-4797-BEBF-EA91AA360F94}"/>
                </a:ext>
              </a:extLst>
            </xdr:cNvPr>
            <xdr:cNvCxnSpPr/>
          </xdr:nvCxnSpPr>
          <xdr:spPr>
            <a:xfrm>
              <a:off x="7664904" y="4817224"/>
              <a:ext cx="0" cy="1905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1" name="Conector angular 37">
              <a:extLst>
                <a:ext uri="{FF2B5EF4-FFF2-40B4-BE49-F238E27FC236}">
                  <a16:creationId xmlns:a16="http://schemas.microsoft.com/office/drawing/2014/main" id="{2C23FB5F-6C78-415C-A052-9DEC739AA669}"/>
                </a:ext>
              </a:extLst>
            </xdr:cNvPr>
            <xdr:cNvCxnSpPr/>
          </xdr:nvCxnSpPr>
          <xdr:spPr>
            <a:xfrm flipV="1">
              <a:off x="6296025" y="5267325"/>
              <a:ext cx="1790700" cy="114300"/>
            </a:xfrm>
            <a:prstGeom prst="bentConnector3">
              <a:avLst>
                <a:gd name="adj1" fmla="val 100000"/>
              </a:avLst>
            </a:prstGeom>
            <a:ln>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22" name="Conector recto de flecha 21">
              <a:extLst>
                <a:ext uri="{FF2B5EF4-FFF2-40B4-BE49-F238E27FC236}">
                  <a16:creationId xmlns:a16="http://schemas.microsoft.com/office/drawing/2014/main" id="{B0995568-3B78-4243-BE17-5CD8DF14624D}"/>
                </a:ext>
              </a:extLst>
            </xdr:cNvPr>
            <xdr:cNvCxnSpPr/>
          </xdr:nvCxnSpPr>
          <xdr:spPr>
            <a:xfrm flipV="1">
              <a:off x="7286625" y="5229225"/>
              <a:ext cx="9525" cy="161925"/>
            </a:xfrm>
            <a:prstGeom prst="straightConnector1">
              <a:avLst/>
            </a:prstGeom>
            <a:ln>
              <a:tailEnd type="triangle"/>
            </a:ln>
          </xdr:spPr>
          <xdr:style>
            <a:lnRef idx="3">
              <a:schemeClr val="accent6"/>
            </a:lnRef>
            <a:fillRef idx="0">
              <a:schemeClr val="accent6"/>
            </a:fillRef>
            <a:effectRef idx="2">
              <a:schemeClr val="accent6"/>
            </a:effectRef>
            <a:fontRef idx="minor">
              <a:schemeClr val="tx1"/>
            </a:fontRef>
          </xdr:style>
        </xdr:cxnSp>
      </xdr:grpSp>
      <xdr:sp macro="" textlink="">
        <xdr:nvSpPr>
          <xdr:cNvPr id="16" name="CuadroTexto 15">
            <a:extLst>
              <a:ext uri="{FF2B5EF4-FFF2-40B4-BE49-F238E27FC236}">
                <a16:creationId xmlns:a16="http://schemas.microsoft.com/office/drawing/2014/main" id="{83242998-36AC-4E50-BF5A-D1F9F8BEC9F6}"/>
              </a:ext>
            </a:extLst>
          </xdr:cNvPr>
          <xdr:cNvSpPr txBox="1"/>
        </xdr:nvSpPr>
        <xdr:spPr>
          <a:xfrm>
            <a:off x="9934575" y="7096125"/>
            <a:ext cx="638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rgbClr val="000099"/>
                </a:solidFill>
              </a:rPr>
              <a:t>Fila</a:t>
            </a:r>
          </a:p>
        </xdr:txBody>
      </xdr:sp>
    </xdr:grpSp>
    <xdr:clientData/>
  </xdr:twoCellAnchor>
  <xdr:twoCellAnchor>
    <xdr:from>
      <xdr:col>9</xdr:col>
      <xdr:colOff>266700</xdr:colOff>
      <xdr:row>5</xdr:row>
      <xdr:rowOff>142875</xdr:rowOff>
    </xdr:from>
    <xdr:to>
      <xdr:col>13</xdr:col>
      <xdr:colOff>428625</xdr:colOff>
      <xdr:row>7</xdr:row>
      <xdr:rowOff>104775</xdr:rowOff>
    </xdr:to>
    <xdr:grpSp>
      <xdr:nvGrpSpPr>
        <xdr:cNvPr id="23" name="Grupo 22">
          <a:extLst>
            <a:ext uri="{FF2B5EF4-FFF2-40B4-BE49-F238E27FC236}">
              <a16:creationId xmlns:a16="http://schemas.microsoft.com/office/drawing/2014/main" id="{FEA021E2-8275-4451-BDBD-287422D4469F}"/>
            </a:ext>
          </a:extLst>
        </xdr:cNvPr>
        <xdr:cNvGrpSpPr/>
      </xdr:nvGrpSpPr>
      <xdr:grpSpPr>
        <a:xfrm>
          <a:off x="9525000" y="1238250"/>
          <a:ext cx="3771900" cy="504825"/>
          <a:chOff x="2667000" y="4800600"/>
          <a:chExt cx="3209925" cy="666750"/>
        </a:xfrm>
      </xdr:grpSpPr>
      <xdr:sp macro="" textlink="">
        <xdr:nvSpPr>
          <xdr:cNvPr id="24" name="CuadroTexto 23">
            <a:extLst>
              <a:ext uri="{FF2B5EF4-FFF2-40B4-BE49-F238E27FC236}">
                <a16:creationId xmlns:a16="http://schemas.microsoft.com/office/drawing/2014/main" id="{BE8B78B8-683E-47F2-9905-18BF118719D4}"/>
              </a:ext>
            </a:extLst>
          </xdr:cNvPr>
          <xdr:cNvSpPr txBox="1"/>
        </xdr:nvSpPr>
        <xdr:spPr>
          <a:xfrm>
            <a:off x="4048126" y="4800600"/>
            <a:ext cx="923924"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400">
                <a:solidFill>
                  <a:srgbClr val="FF0000"/>
                </a:solidFill>
              </a:rPr>
              <a:t>A</a:t>
            </a:r>
            <a:r>
              <a:rPr lang="es-CO" sz="4400"/>
              <a:t>1</a:t>
            </a:r>
          </a:p>
        </xdr:txBody>
      </xdr:sp>
      <xdr:grpSp>
        <xdr:nvGrpSpPr>
          <xdr:cNvPr id="25" name="Grupo 24">
            <a:extLst>
              <a:ext uri="{FF2B5EF4-FFF2-40B4-BE49-F238E27FC236}">
                <a16:creationId xmlns:a16="http://schemas.microsoft.com/office/drawing/2014/main" id="{737E0141-0D84-4C97-9D52-FEB23E317384}"/>
              </a:ext>
            </a:extLst>
          </xdr:cNvPr>
          <xdr:cNvGrpSpPr/>
        </xdr:nvGrpSpPr>
        <xdr:grpSpPr>
          <a:xfrm>
            <a:off x="2667000" y="4960548"/>
            <a:ext cx="3209925" cy="506802"/>
            <a:chOff x="2667000" y="4960548"/>
            <a:chExt cx="3209925" cy="506802"/>
          </a:xfrm>
        </xdr:grpSpPr>
        <xdr:sp macro="" textlink="">
          <xdr:nvSpPr>
            <xdr:cNvPr id="26" name="Elipse 25">
              <a:extLst>
                <a:ext uri="{FF2B5EF4-FFF2-40B4-BE49-F238E27FC236}">
                  <a16:creationId xmlns:a16="http://schemas.microsoft.com/office/drawing/2014/main" id="{E0D6EE9B-FFE9-4185-80C8-469A4E27CB6D}"/>
                </a:ext>
              </a:extLst>
            </xdr:cNvPr>
            <xdr:cNvSpPr/>
          </xdr:nvSpPr>
          <xdr:spPr>
            <a:xfrm>
              <a:off x="4410075" y="4972050"/>
              <a:ext cx="438150" cy="4572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xnSp macro="">
          <xdr:nvCxnSpPr>
            <xdr:cNvPr id="27" name="Conector recto de flecha 26">
              <a:extLst>
                <a:ext uri="{FF2B5EF4-FFF2-40B4-BE49-F238E27FC236}">
                  <a16:creationId xmlns:a16="http://schemas.microsoft.com/office/drawing/2014/main" id="{A05ABA6E-EC47-45DD-B795-C9E3326932F5}"/>
                </a:ext>
              </a:extLst>
            </xdr:cNvPr>
            <xdr:cNvCxnSpPr>
              <a:endCxn id="28" idx="1"/>
            </xdr:cNvCxnSpPr>
          </xdr:nvCxnSpPr>
          <xdr:spPr>
            <a:xfrm flipV="1">
              <a:off x="4867275" y="5200650"/>
              <a:ext cx="381000" cy="9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CuadroTexto 27">
              <a:extLst>
                <a:ext uri="{FF2B5EF4-FFF2-40B4-BE49-F238E27FC236}">
                  <a16:creationId xmlns:a16="http://schemas.microsoft.com/office/drawing/2014/main" id="{564B8A78-CB29-43B6-BB8F-D50A8A6A94A2}"/>
                </a:ext>
              </a:extLst>
            </xdr:cNvPr>
            <xdr:cNvSpPr txBox="1"/>
          </xdr:nvSpPr>
          <xdr:spPr>
            <a:xfrm>
              <a:off x="5248275" y="5038725"/>
              <a:ext cx="628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a:t>FILA</a:t>
              </a:r>
            </a:p>
          </xdr:txBody>
        </xdr:sp>
        <xdr:sp macro="" textlink="">
          <xdr:nvSpPr>
            <xdr:cNvPr id="29" name="Elipse 28">
              <a:extLst>
                <a:ext uri="{FF2B5EF4-FFF2-40B4-BE49-F238E27FC236}">
                  <a16:creationId xmlns:a16="http://schemas.microsoft.com/office/drawing/2014/main" id="{D9C3694A-9A77-4548-B32A-E6FC371C3966}"/>
                </a:ext>
              </a:extLst>
            </xdr:cNvPr>
            <xdr:cNvSpPr/>
          </xdr:nvSpPr>
          <xdr:spPr>
            <a:xfrm>
              <a:off x="4010025" y="4991100"/>
              <a:ext cx="533400" cy="476250"/>
            </a:xfrm>
            <a:prstGeom prst="ellipse">
              <a:avLst/>
            </a:prstGeom>
            <a:no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xnSp macro="">
          <xdr:nvCxnSpPr>
            <xdr:cNvPr id="30" name="Conector recto de flecha 29">
              <a:extLst>
                <a:ext uri="{FF2B5EF4-FFF2-40B4-BE49-F238E27FC236}">
                  <a16:creationId xmlns:a16="http://schemas.microsoft.com/office/drawing/2014/main" id="{61F0BFD3-FA3C-4224-AE56-F1CD16DAF295}"/>
                </a:ext>
              </a:extLst>
            </xdr:cNvPr>
            <xdr:cNvCxnSpPr>
              <a:stCxn id="29" idx="2"/>
            </xdr:cNvCxnSpPr>
          </xdr:nvCxnSpPr>
          <xdr:spPr>
            <a:xfrm flipH="1">
              <a:off x="3762375" y="5229225"/>
              <a:ext cx="247650"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sp macro="" textlink="">
          <xdr:nvSpPr>
            <xdr:cNvPr id="31" name="CuadroTexto 30">
              <a:extLst>
                <a:ext uri="{FF2B5EF4-FFF2-40B4-BE49-F238E27FC236}">
                  <a16:creationId xmlns:a16="http://schemas.microsoft.com/office/drawing/2014/main" id="{8F5343EB-61BC-49B3-9B08-DB07C2D8726A}"/>
                </a:ext>
              </a:extLst>
            </xdr:cNvPr>
            <xdr:cNvSpPr txBox="1"/>
          </xdr:nvSpPr>
          <xdr:spPr>
            <a:xfrm>
              <a:off x="2667000" y="4960548"/>
              <a:ext cx="10668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a:solidFill>
                    <a:srgbClr val="FF0000"/>
                  </a:solidFill>
                </a:rPr>
                <a:t>COLUMNA</a:t>
              </a:r>
            </a:p>
          </xdr:txBody>
        </xdr:sp>
      </xdr:grpSp>
    </xdr:grpSp>
    <xdr:clientData/>
  </xdr:twoCellAnchor>
  <xdr:twoCellAnchor>
    <xdr:from>
      <xdr:col>3</xdr:col>
      <xdr:colOff>180975</xdr:colOff>
      <xdr:row>24</xdr:row>
      <xdr:rowOff>76200</xdr:rowOff>
    </xdr:from>
    <xdr:to>
      <xdr:col>3</xdr:col>
      <xdr:colOff>180975</xdr:colOff>
      <xdr:row>33</xdr:row>
      <xdr:rowOff>28575</xdr:rowOff>
    </xdr:to>
    <xdr:cxnSp macro="">
      <xdr:nvCxnSpPr>
        <xdr:cNvPr id="32" name="Conector recto de flecha 31">
          <a:extLst>
            <a:ext uri="{FF2B5EF4-FFF2-40B4-BE49-F238E27FC236}">
              <a16:creationId xmlns:a16="http://schemas.microsoft.com/office/drawing/2014/main" id="{9E9A59BA-C766-41C0-BF49-53C359255F16}"/>
            </a:ext>
          </a:extLst>
        </xdr:cNvPr>
        <xdr:cNvCxnSpPr/>
      </xdr:nvCxnSpPr>
      <xdr:spPr>
        <a:xfrm>
          <a:off x="2657475" y="5829300"/>
          <a:ext cx="0" cy="2095500"/>
        </a:xfrm>
        <a:prstGeom prst="straightConnector1">
          <a:avLst/>
        </a:prstGeom>
        <a:ln w="19050">
          <a:solidFill>
            <a:srgbClr val="0000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26</xdr:row>
      <xdr:rowOff>76200</xdr:rowOff>
    </xdr:from>
    <xdr:to>
      <xdr:col>12</xdr:col>
      <xdr:colOff>504825</xdr:colOff>
      <xdr:row>26</xdr:row>
      <xdr:rowOff>76200</xdr:rowOff>
    </xdr:to>
    <xdr:cxnSp macro="">
      <xdr:nvCxnSpPr>
        <xdr:cNvPr id="33" name="Conector recto de flecha 32">
          <a:extLst>
            <a:ext uri="{FF2B5EF4-FFF2-40B4-BE49-F238E27FC236}">
              <a16:creationId xmlns:a16="http://schemas.microsoft.com/office/drawing/2014/main" id="{384B82C8-ADCB-436A-947D-D53834B0AEBA}"/>
            </a:ext>
          </a:extLst>
        </xdr:cNvPr>
        <xdr:cNvCxnSpPr/>
      </xdr:nvCxnSpPr>
      <xdr:spPr>
        <a:xfrm>
          <a:off x="3676650" y="6305550"/>
          <a:ext cx="6981825" cy="0"/>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104775</xdr:colOff>
      <xdr:row>33</xdr:row>
      <xdr:rowOff>104775</xdr:rowOff>
    </xdr:from>
    <xdr:to>
      <xdr:col>4</xdr:col>
      <xdr:colOff>342900</xdr:colOff>
      <xdr:row>39</xdr:row>
      <xdr:rowOff>66675</xdr:rowOff>
    </xdr:to>
    <xdr:grpSp>
      <xdr:nvGrpSpPr>
        <xdr:cNvPr id="34" name="Grupo 33">
          <a:extLst>
            <a:ext uri="{FF2B5EF4-FFF2-40B4-BE49-F238E27FC236}">
              <a16:creationId xmlns:a16="http://schemas.microsoft.com/office/drawing/2014/main" id="{7AFF9F15-66B7-4F28-B49A-CFEC8ABD1144}"/>
            </a:ext>
          </a:extLst>
        </xdr:cNvPr>
        <xdr:cNvGrpSpPr/>
      </xdr:nvGrpSpPr>
      <xdr:grpSpPr>
        <a:xfrm>
          <a:off x="542925" y="8001000"/>
          <a:ext cx="3667125" cy="1104900"/>
          <a:chOff x="6343650" y="4648200"/>
          <a:chExt cx="3105150" cy="914400"/>
        </a:xfrm>
      </xdr:grpSpPr>
      <xdr:sp macro="" textlink="">
        <xdr:nvSpPr>
          <xdr:cNvPr id="35" name="CuadroTexto 34">
            <a:extLst>
              <a:ext uri="{FF2B5EF4-FFF2-40B4-BE49-F238E27FC236}">
                <a16:creationId xmlns:a16="http://schemas.microsoft.com/office/drawing/2014/main" id="{4632C0E5-A2FF-4A15-9446-943AEFC55CBF}"/>
              </a:ext>
            </a:extLst>
          </xdr:cNvPr>
          <xdr:cNvSpPr txBox="1"/>
        </xdr:nvSpPr>
        <xdr:spPr>
          <a:xfrm>
            <a:off x="6343650" y="5191125"/>
            <a:ext cx="638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rgbClr val="FF0000"/>
                </a:solidFill>
              </a:rPr>
              <a:t>Fila</a:t>
            </a:r>
          </a:p>
        </xdr:txBody>
      </xdr:sp>
      <xdr:grpSp>
        <xdr:nvGrpSpPr>
          <xdr:cNvPr id="36" name="Grupo 35">
            <a:extLst>
              <a:ext uri="{FF2B5EF4-FFF2-40B4-BE49-F238E27FC236}">
                <a16:creationId xmlns:a16="http://schemas.microsoft.com/office/drawing/2014/main" id="{7E139011-37AC-4C1A-AA68-F4C82191E181}"/>
              </a:ext>
            </a:extLst>
          </xdr:cNvPr>
          <xdr:cNvGrpSpPr/>
        </xdr:nvGrpSpPr>
        <xdr:grpSpPr>
          <a:xfrm>
            <a:off x="6858000" y="4648200"/>
            <a:ext cx="2590800" cy="771525"/>
            <a:chOff x="6296025" y="4619625"/>
            <a:chExt cx="2590800" cy="771525"/>
          </a:xfrm>
        </xdr:grpSpPr>
        <xdr:sp macro="" textlink="">
          <xdr:nvSpPr>
            <xdr:cNvPr id="37" name="CuadroTexto 36">
              <a:extLst>
                <a:ext uri="{FF2B5EF4-FFF2-40B4-BE49-F238E27FC236}">
                  <a16:creationId xmlns:a16="http://schemas.microsoft.com/office/drawing/2014/main" id="{CC4C7E44-7B13-4C81-ADDD-3C347C36E831}"/>
                </a:ext>
              </a:extLst>
            </xdr:cNvPr>
            <xdr:cNvSpPr txBox="1"/>
          </xdr:nvSpPr>
          <xdr:spPr>
            <a:xfrm>
              <a:off x="6677025" y="4867275"/>
              <a:ext cx="1733549"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a:t>=</a:t>
              </a:r>
              <a:r>
                <a:rPr lang="es-CO" sz="2800">
                  <a:solidFill>
                    <a:sysClr val="windowText" lastClr="000000"/>
                  </a:solidFill>
                </a:rPr>
                <a:t>B</a:t>
              </a:r>
              <a:r>
                <a:rPr lang="es-CO" sz="2800">
                  <a:solidFill>
                    <a:srgbClr val="FF0000"/>
                  </a:solidFill>
                </a:rPr>
                <a:t>41</a:t>
              </a:r>
              <a:r>
                <a:rPr lang="es-CO" sz="2800"/>
                <a:t>*C</a:t>
              </a:r>
              <a:r>
                <a:rPr lang="es-CO" sz="2800">
                  <a:solidFill>
                    <a:srgbClr val="FF0000"/>
                  </a:solidFill>
                </a:rPr>
                <a:t>41</a:t>
              </a:r>
              <a:endParaRPr lang="es-CO" sz="2800">
                <a:solidFill>
                  <a:srgbClr val="000099"/>
                </a:solidFill>
              </a:endParaRPr>
            </a:p>
          </xdr:txBody>
        </xdr:sp>
        <xdr:sp macro="" textlink="">
          <xdr:nvSpPr>
            <xdr:cNvPr id="38" name="CuadroTexto 37">
              <a:extLst>
                <a:ext uri="{FF2B5EF4-FFF2-40B4-BE49-F238E27FC236}">
                  <a16:creationId xmlns:a16="http://schemas.microsoft.com/office/drawing/2014/main" id="{A5929F8A-ED00-40F1-B56F-91F9B28578E0}"/>
                </a:ext>
              </a:extLst>
            </xdr:cNvPr>
            <xdr:cNvSpPr txBox="1"/>
          </xdr:nvSpPr>
          <xdr:spPr>
            <a:xfrm>
              <a:off x="7867650" y="4619625"/>
              <a:ext cx="1019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i="0">
                  <a:solidFill>
                    <a:sysClr val="windowText" lastClr="000000"/>
                  </a:solidFill>
                </a:rPr>
                <a:t>Columna</a:t>
              </a:r>
            </a:p>
          </xdr:txBody>
        </xdr:sp>
        <xdr:cxnSp macro="">
          <xdr:nvCxnSpPr>
            <xdr:cNvPr id="39" name="Conector angular 8">
              <a:extLst>
                <a:ext uri="{FF2B5EF4-FFF2-40B4-BE49-F238E27FC236}">
                  <a16:creationId xmlns:a16="http://schemas.microsoft.com/office/drawing/2014/main" id="{BA07D337-DD3A-4A9A-B832-298477EBB992}"/>
                </a:ext>
              </a:extLst>
            </xdr:cNvPr>
            <xdr:cNvCxnSpPr>
              <a:stCxn id="38" idx="1"/>
            </xdr:cNvCxnSpPr>
          </xdr:nvCxnSpPr>
          <xdr:spPr>
            <a:xfrm rot="10800000" flipV="1">
              <a:off x="7029450" y="4805363"/>
              <a:ext cx="838200" cy="166686"/>
            </a:xfrm>
            <a:prstGeom prst="bentConnector3">
              <a:avLst>
                <a:gd name="adj1" fmla="val 100000"/>
              </a:avLst>
            </a:prstGeom>
            <a:ln>
              <a:headEnd type="triangle"/>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40" name="Conector recto de flecha 39">
              <a:extLst>
                <a:ext uri="{FF2B5EF4-FFF2-40B4-BE49-F238E27FC236}">
                  <a16:creationId xmlns:a16="http://schemas.microsoft.com/office/drawing/2014/main" id="{8C7C5E6C-273E-42BB-9245-3712795B7021}"/>
                </a:ext>
              </a:extLst>
            </xdr:cNvPr>
            <xdr:cNvCxnSpPr/>
          </xdr:nvCxnSpPr>
          <xdr:spPr>
            <a:xfrm>
              <a:off x="7753350" y="4810125"/>
              <a:ext cx="0" cy="1905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41" name="Conector angular 26">
              <a:extLst>
                <a:ext uri="{FF2B5EF4-FFF2-40B4-BE49-F238E27FC236}">
                  <a16:creationId xmlns:a16="http://schemas.microsoft.com/office/drawing/2014/main" id="{1FB2FB66-60F7-4DB4-98FB-434BB11A68DC}"/>
                </a:ext>
              </a:extLst>
            </xdr:cNvPr>
            <xdr:cNvCxnSpPr/>
          </xdr:nvCxnSpPr>
          <xdr:spPr>
            <a:xfrm flipV="1">
              <a:off x="6296025" y="5267325"/>
              <a:ext cx="1790700" cy="114300"/>
            </a:xfrm>
            <a:prstGeom prst="bentConnector3">
              <a:avLst>
                <a:gd name="adj1" fmla="val 100000"/>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42" name="Conector recto de flecha 41">
              <a:extLst>
                <a:ext uri="{FF2B5EF4-FFF2-40B4-BE49-F238E27FC236}">
                  <a16:creationId xmlns:a16="http://schemas.microsoft.com/office/drawing/2014/main" id="{34A1AD39-9B82-4619-B6BD-57AF63D5C953}"/>
                </a:ext>
              </a:extLst>
            </xdr:cNvPr>
            <xdr:cNvCxnSpPr/>
          </xdr:nvCxnSpPr>
          <xdr:spPr>
            <a:xfrm flipV="1">
              <a:off x="7286625" y="5229225"/>
              <a:ext cx="9525" cy="161925"/>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grp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704850</xdr:colOff>
      <xdr:row>12</xdr:row>
      <xdr:rowOff>47625</xdr:rowOff>
    </xdr:from>
    <xdr:to>
      <xdr:col>4</xdr:col>
      <xdr:colOff>180926</xdr:colOff>
      <xdr:row>14</xdr:row>
      <xdr:rowOff>180911</xdr:rowOff>
    </xdr:to>
    <xdr:pic>
      <xdr:nvPicPr>
        <xdr:cNvPr id="2" name="Imagen 1">
          <a:extLst>
            <a:ext uri="{FF2B5EF4-FFF2-40B4-BE49-F238E27FC236}">
              <a16:creationId xmlns:a16="http://schemas.microsoft.com/office/drawing/2014/main" id="{EB2710B2-623B-47E3-AA9F-73088B34252E}"/>
            </a:ext>
          </a:extLst>
        </xdr:cNvPr>
        <xdr:cNvPicPr>
          <a:picLocks noChangeAspect="1"/>
        </xdr:cNvPicPr>
      </xdr:nvPicPr>
      <xdr:blipFill>
        <a:blip xmlns:r="http://schemas.openxmlformats.org/officeDocument/2006/relationships" r:embed="rId1"/>
        <a:stretch>
          <a:fillRect/>
        </a:stretch>
      </xdr:blipFill>
      <xdr:spPr>
        <a:xfrm>
          <a:off x="3009900" y="2667000"/>
          <a:ext cx="390476" cy="514286"/>
        </a:xfrm>
        <a:prstGeom prst="rect">
          <a:avLst/>
        </a:prstGeom>
        <a:ln>
          <a:solidFill>
            <a:sysClr val="windowText" lastClr="000000"/>
          </a:solidFill>
        </a:ln>
      </xdr:spPr>
    </xdr:pic>
    <xdr:clientData/>
  </xdr:twoCellAnchor>
  <xdr:twoCellAnchor editAs="oneCell">
    <xdr:from>
      <xdr:col>1</xdr:col>
      <xdr:colOff>0</xdr:colOff>
      <xdr:row>16</xdr:row>
      <xdr:rowOff>171450</xdr:rowOff>
    </xdr:from>
    <xdr:to>
      <xdr:col>9</xdr:col>
      <xdr:colOff>8613</xdr:colOff>
      <xdr:row>18</xdr:row>
      <xdr:rowOff>104736</xdr:rowOff>
    </xdr:to>
    <xdr:pic>
      <xdr:nvPicPr>
        <xdr:cNvPr id="3" name="Imagen 2">
          <a:extLst>
            <a:ext uri="{FF2B5EF4-FFF2-40B4-BE49-F238E27FC236}">
              <a16:creationId xmlns:a16="http://schemas.microsoft.com/office/drawing/2014/main" id="{5508A36A-54DA-495D-AE94-6138A2EDEF50}"/>
            </a:ext>
          </a:extLst>
        </xdr:cNvPr>
        <xdr:cNvPicPr>
          <a:picLocks noChangeAspect="1"/>
        </xdr:cNvPicPr>
      </xdr:nvPicPr>
      <xdr:blipFill>
        <a:blip xmlns:r="http://schemas.openxmlformats.org/officeDocument/2006/relationships" r:embed="rId2"/>
        <a:stretch>
          <a:fillRect/>
        </a:stretch>
      </xdr:blipFill>
      <xdr:spPr>
        <a:xfrm>
          <a:off x="447675" y="3724275"/>
          <a:ext cx="7295238" cy="314286"/>
        </a:xfrm>
        <a:prstGeom prst="rect">
          <a:avLst/>
        </a:prstGeom>
      </xdr:spPr>
    </xdr:pic>
    <xdr:clientData/>
  </xdr:twoCellAnchor>
  <xdr:twoCellAnchor editAs="oneCell">
    <xdr:from>
      <xdr:col>1</xdr:col>
      <xdr:colOff>19050</xdr:colOff>
      <xdr:row>20</xdr:row>
      <xdr:rowOff>171450</xdr:rowOff>
    </xdr:from>
    <xdr:to>
      <xdr:col>6</xdr:col>
      <xdr:colOff>570825</xdr:colOff>
      <xdr:row>37</xdr:row>
      <xdr:rowOff>13622</xdr:rowOff>
    </xdr:to>
    <xdr:pic>
      <xdr:nvPicPr>
        <xdr:cNvPr id="4" name="Imagen 3">
          <a:extLst>
            <a:ext uri="{FF2B5EF4-FFF2-40B4-BE49-F238E27FC236}">
              <a16:creationId xmlns:a16="http://schemas.microsoft.com/office/drawing/2014/main" id="{2AD63795-8FEA-42FE-A226-AC38141B9E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4686300"/>
          <a:ext cx="5400000" cy="308067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40</xdr:row>
      <xdr:rowOff>9551</xdr:rowOff>
    </xdr:from>
    <xdr:to>
      <xdr:col>6</xdr:col>
      <xdr:colOff>561300</xdr:colOff>
      <xdr:row>45</xdr:row>
      <xdr:rowOff>8729</xdr:rowOff>
    </xdr:to>
    <xdr:pic>
      <xdr:nvPicPr>
        <xdr:cNvPr id="5" name="Imagen 4">
          <a:extLst>
            <a:ext uri="{FF2B5EF4-FFF2-40B4-BE49-F238E27FC236}">
              <a16:creationId xmlns:a16="http://schemas.microsoft.com/office/drawing/2014/main" id="{DF05F338-C13E-4880-9493-0A5F5AA80018}"/>
            </a:ext>
          </a:extLst>
        </xdr:cNvPr>
        <xdr:cNvPicPr>
          <a:picLocks noChangeAspect="1"/>
        </xdr:cNvPicPr>
      </xdr:nvPicPr>
      <xdr:blipFill>
        <a:blip xmlns:r="http://schemas.openxmlformats.org/officeDocument/2006/relationships" r:embed="rId4"/>
        <a:stretch>
          <a:fillRect/>
        </a:stretch>
      </xdr:blipFill>
      <xdr:spPr>
        <a:xfrm>
          <a:off x="457200" y="8334401"/>
          <a:ext cx="5400000" cy="951678"/>
        </a:xfrm>
        <a:prstGeom prst="rect">
          <a:avLst/>
        </a:prstGeom>
      </xdr:spPr>
    </xdr:pic>
    <xdr:clientData/>
  </xdr:twoCellAnchor>
  <xdr:twoCellAnchor editAs="oneCell">
    <xdr:from>
      <xdr:col>1</xdr:col>
      <xdr:colOff>0</xdr:colOff>
      <xdr:row>52</xdr:row>
      <xdr:rowOff>1</xdr:rowOff>
    </xdr:from>
    <xdr:to>
      <xdr:col>6</xdr:col>
      <xdr:colOff>551775</xdr:colOff>
      <xdr:row>68</xdr:row>
      <xdr:rowOff>29648</xdr:rowOff>
    </xdr:to>
    <xdr:pic>
      <xdr:nvPicPr>
        <xdr:cNvPr id="6" name="Imagen 5">
          <a:extLst>
            <a:ext uri="{FF2B5EF4-FFF2-40B4-BE49-F238E27FC236}">
              <a16:creationId xmlns:a16="http://schemas.microsoft.com/office/drawing/2014/main" id="{A6B3F91D-5059-42EB-887E-B8B33E6492D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47675" y="10734676"/>
          <a:ext cx="5400000" cy="3077647"/>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9525</xdr:colOff>
      <xdr:row>55</xdr:row>
      <xdr:rowOff>180975</xdr:rowOff>
    </xdr:from>
    <xdr:to>
      <xdr:col>8</xdr:col>
      <xdr:colOff>476250</xdr:colOff>
      <xdr:row>59</xdr:row>
      <xdr:rowOff>38100</xdr:rowOff>
    </xdr:to>
    <xdr:sp macro="" textlink="">
      <xdr:nvSpPr>
        <xdr:cNvPr id="7" name="CuadroTexto 6">
          <a:extLst>
            <a:ext uri="{FF2B5EF4-FFF2-40B4-BE49-F238E27FC236}">
              <a16:creationId xmlns:a16="http://schemas.microsoft.com/office/drawing/2014/main" id="{7E925002-9FD8-4F86-9C91-86E1ACFFCD65}"/>
            </a:ext>
          </a:extLst>
        </xdr:cNvPr>
        <xdr:cNvSpPr txBox="1"/>
      </xdr:nvSpPr>
      <xdr:spPr>
        <a:xfrm>
          <a:off x="6219825" y="11487150"/>
          <a:ext cx="1228725" cy="619125"/>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aseline="0"/>
            <a:t>Esta Herramienta solo borra 1 filtro a la vez.</a:t>
          </a:r>
          <a:endParaRPr lang="es-CO" sz="1100"/>
        </a:p>
      </xdr:txBody>
    </xdr:sp>
    <xdr:clientData/>
  </xdr:twoCellAnchor>
  <xdr:twoCellAnchor editAs="oneCell">
    <xdr:from>
      <xdr:col>4</xdr:col>
      <xdr:colOff>200025</xdr:colOff>
      <xdr:row>69</xdr:row>
      <xdr:rowOff>9525</xdr:rowOff>
    </xdr:from>
    <xdr:to>
      <xdr:col>4</xdr:col>
      <xdr:colOff>895263</xdr:colOff>
      <xdr:row>69</xdr:row>
      <xdr:rowOff>180954</xdr:rowOff>
    </xdr:to>
    <xdr:pic>
      <xdr:nvPicPr>
        <xdr:cNvPr id="8" name="Imagen 7">
          <a:extLst>
            <a:ext uri="{FF2B5EF4-FFF2-40B4-BE49-F238E27FC236}">
              <a16:creationId xmlns:a16="http://schemas.microsoft.com/office/drawing/2014/main" id="{96BAA3E2-054D-4494-95A2-CD703B22EA82}"/>
            </a:ext>
          </a:extLst>
        </xdr:cNvPr>
        <xdr:cNvPicPr>
          <a:picLocks noChangeAspect="1"/>
        </xdr:cNvPicPr>
      </xdr:nvPicPr>
      <xdr:blipFill>
        <a:blip xmlns:r="http://schemas.openxmlformats.org/officeDocument/2006/relationships" r:embed="rId6"/>
        <a:stretch>
          <a:fillRect/>
        </a:stretch>
      </xdr:blipFill>
      <xdr:spPr>
        <a:xfrm>
          <a:off x="3419475" y="13982700"/>
          <a:ext cx="695238" cy="171429"/>
        </a:xfrm>
        <a:prstGeom prst="rect">
          <a:avLst/>
        </a:prstGeom>
      </xdr:spPr>
    </xdr:pic>
    <xdr:clientData/>
  </xdr:twoCellAnchor>
  <xdr:twoCellAnchor>
    <xdr:from>
      <xdr:col>5</xdr:col>
      <xdr:colOff>0</xdr:colOff>
      <xdr:row>69</xdr:row>
      <xdr:rowOff>0</xdr:rowOff>
    </xdr:from>
    <xdr:to>
      <xdr:col>9</xdr:col>
      <xdr:colOff>390525</xdr:colOff>
      <xdr:row>70</xdr:row>
      <xdr:rowOff>9525</xdr:rowOff>
    </xdr:to>
    <xdr:sp macro="" textlink="">
      <xdr:nvSpPr>
        <xdr:cNvPr id="9" name="CuadroTexto 8">
          <a:extLst>
            <a:ext uri="{FF2B5EF4-FFF2-40B4-BE49-F238E27FC236}">
              <a16:creationId xmlns:a16="http://schemas.microsoft.com/office/drawing/2014/main" id="{69CF8863-69E8-4C29-8D8A-3FFFC947CEE2}"/>
            </a:ext>
          </a:extLst>
        </xdr:cNvPr>
        <xdr:cNvSpPr txBox="1"/>
      </xdr:nvSpPr>
      <xdr:spPr>
        <a:xfrm>
          <a:off x="4276725" y="13973175"/>
          <a:ext cx="3848100" cy="200025"/>
        </a:xfrm>
        <a:prstGeom prst="rect">
          <a:avLst/>
        </a:prstGeom>
        <a:solidFill>
          <a:schemeClr val="accent5">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aseline="0"/>
            <a:t>Esta herramienta borra todos los filtros que tenemos aplicados.</a:t>
          </a:r>
          <a:endParaRPr lang="es-CO" sz="1100"/>
        </a:p>
      </xdr:txBody>
    </xdr:sp>
    <xdr:clientData/>
  </xdr:twoCellAnchor>
  <xdr:twoCellAnchor editAs="oneCell">
    <xdr:from>
      <xdr:col>1</xdr:col>
      <xdr:colOff>9528</xdr:colOff>
      <xdr:row>75</xdr:row>
      <xdr:rowOff>6</xdr:rowOff>
    </xdr:from>
    <xdr:to>
      <xdr:col>5</xdr:col>
      <xdr:colOff>465600</xdr:colOff>
      <xdr:row>86</xdr:row>
      <xdr:rowOff>64506</xdr:rowOff>
    </xdr:to>
    <xdr:pic>
      <xdr:nvPicPr>
        <xdr:cNvPr id="10" name="Imagen 9">
          <a:extLst>
            <a:ext uri="{FF2B5EF4-FFF2-40B4-BE49-F238E27FC236}">
              <a16:creationId xmlns:a16="http://schemas.microsoft.com/office/drawing/2014/main" id="{210FA465-F738-47FF-97A1-24F9965395BF}"/>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57203" y="15420981"/>
          <a:ext cx="4285122" cy="21600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866782</xdr:colOff>
      <xdr:row>74</xdr:row>
      <xdr:rowOff>180975</xdr:rowOff>
    </xdr:from>
    <xdr:to>
      <xdr:col>10</xdr:col>
      <xdr:colOff>450795</xdr:colOff>
      <xdr:row>86</xdr:row>
      <xdr:rowOff>54975</xdr:rowOff>
    </xdr:to>
    <xdr:pic>
      <xdr:nvPicPr>
        <xdr:cNvPr id="11" name="Imagen 10">
          <a:extLst>
            <a:ext uri="{FF2B5EF4-FFF2-40B4-BE49-F238E27FC236}">
              <a16:creationId xmlns:a16="http://schemas.microsoft.com/office/drawing/2014/main" id="{5A88CBC7-9F02-4429-9082-63A5C21F19B6}"/>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143507" y="15411450"/>
          <a:ext cx="3803588" cy="21600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295275</xdr:colOff>
      <xdr:row>104</xdr:row>
      <xdr:rowOff>76206</xdr:rowOff>
    </xdr:from>
    <xdr:to>
      <xdr:col>7</xdr:col>
      <xdr:colOff>184425</xdr:colOff>
      <xdr:row>111</xdr:row>
      <xdr:rowOff>13289</xdr:rowOff>
    </xdr:to>
    <xdr:pic>
      <xdr:nvPicPr>
        <xdr:cNvPr id="12" name="Imagen 11">
          <a:extLst>
            <a:ext uri="{FF2B5EF4-FFF2-40B4-BE49-F238E27FC236}">
              <a16:creationId xmlns:a16="http://schemas.microsoft.com/office/drawing/2014/main" id="{FA8E836B-7F86-46EE-908B-D42C4DC8FE7B}"/>
            </a:ext>
          </a:extLst>
        </xdr:cNvPr>
        <xdr:cNvPicPr>
          <a:picLocks noChangeAspect="1"/>
        </xdr:cNvPicPr>
      </xdr:nvPicPr>
      <xdr:blipFill>
        <a:blip xmlns:r="http://schemas.openxmlformats.org/officeDocument/2006/relationships" r:embed="rId9"/>
        <a:stretch>
          <a:fillRect/>
        </a:stretch>
      </xdr:blipFill>
      <xdr:spPr>
        <a:xfrm>
          <a:off x="3514725" y="21145506"/>
          <a:ext cx="2880000" cy="1956383"/>
        </a:xfrm>
        <a:prstGeom prst="rect">
          <a:avLst/>
        </a:prstGeom>
      </xdr:spPr>
    </xdr:pic>
    <xdr:clientData/>
  </xdr:twoCellAnchor>
  <xdr:twoCellAnchor editAs="oneCell">
    <xdr:from>
      <xdr:col>4</xdr:col>
      <xdr:colOff>323850</xdr:colOff>
      <xdr:row>112</xdr:row>
      <xdr:rowOff>180975</xdr:rowOff>
    </xdr:from>
    <xdr:to>
      <xdr:col>7</xdr:col>
      <xdr:colOff>171095</xdr:colOff>
      <xdr:row>116</xdr:row>
      <xdr:rowOff>56992</xdr:rowOff>
    </xdr:to>
    <xdr:pic>
      <xdr:nvPicPr>
        <xdr:cNvPr id="13" name="Imagen 12">
          <a:extLst>
            <a:ext uri="{FF2B5EF4-FFF2-40B4-BE49-F238E27FC236}">
              <a16:creationId xmlns:a16="http://schemas.microsoft.com/office/drawing/2014/main" id="{52D3983B-BD78-4F6B-A318-BF9AC74EC0CA}"/>
            </a:ext>
          </a:extLst>
        </xdr:cNvPr>
        <xdr:cNvPicPr>
          <a:picLocks noChangeAspect="1"/>
        </xdr:cNvPicPr>
      </xdr:nvPicPr>
      <xdr:blipFill>
        <a:blip xmlns:r="http://schemas.openxmlformats.org/officeDocument/2006/relationships" r:embed="rId10"/>
        <a:stretch>
          <a:fillRect/>
        </a:stretch>
      </xdr:blipFill>
      <xdr:spPr>
        <a:xfrm>
          <a:off x="3543300" y="23460075"/>
          <a:ext cx="2838095" cy="1266667"/>
        </a:xfrm>
        <a:prstGeom prst="rect">
          <a:avLst/>
        </a:prstGeom>
      </xdr:spPr>
    </xdr:pic>
    <xdr:clientData/>
  </xdr:twoCellAnchor>
  <xdr:twoCellAnchor editAs="oneCell">
    <xdr:from>
      <xdr:col>1</xdr:col>
      <xdr:colOff>19050</xdr:colOff>
      <xdr:row>122</xdr:row>
      <xdr:rowOff>9530</xdr:rowOff>
    </xdr:from>
    <xdr:to>
      <xdr:col>4</xdr:col>
      <xdr:colOff>127275</xdr:colOff>
      <xdr:row>132</xdr:row>
      <xdr:rowOff>44121</xdr:rowOff>
    </xdr:to>
    <xdr:pic>
      <xdr:nvPicPr>
        <xdr:cNvPr id="14" name="Imagen 13">
          <a:extLst>
            <a:ext uri="{FF2B5EF4-FFF2-40B4-BE49-F238E27FC236}">
              <a16:creationId xmlns:a16="http://schemas.microsoft.com/office/drawing/2014/main" id="{D9B2C08C-A886-48D7-B70C-636EAFB690A9}"/>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66725" y="25946105"/>
          <a:ext cx="2880000" cy="193959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285750</xdr:colOff>
      <xdr:row>142</xdr:row>
      <xdr:rowOff>133356</xdr:rowOff>
    </xdr:from>
    <xdr:to>
      <xdr:col>7</xdr:col>
      <xdr:colOff>174900</xdr:colOff>
      <xdr:row>151</xdr:row>
      <xdr:rowOff>137114</xdr:rowOff>
    </xdr:to>
    <xdr:pic>
      <xdr:nvPicPr>
        <xdr:cNvPr id="15" name="Imagen 14">
          <a:extLst>
            <a:ext uri="{FF2B5EF4-FFF2-40B4-BE49-F238E27FC236}">
              <a16:creationId xmlns:a16="http://schemas.microsoft.com/office/drawing/2014/main" id="{EBB7873D-8239-4DC9-AF6E-A3A1276C427B}"/>
            </a:ext>
          </a:extLst>
        </xdr:cNvPr>
        <xdr:cNvPicPr>
          <a:picLocks noChangeAspect="1"/>
        </xdr:cNvPicPr>
      </xdr:nvPicPr>
      <xdr:blipFill>
        <a:blip xmlns:r="http://schemas.openxmlformats.org/officeDocument/2006/relationships" r:embed="rId12"/>
        <a:stretch>
          <a:fillRect/>
        </a:stretch>
      </xdr:blipFill>
      <xdr:spPr>
        <a:xfrm>
          <a:off x="3505200" y="30127581"/>
          <a:ext cx="2880000" cy="1956383"/>
        </a:xfrm>
        <a:prstGeom prst="rect">
          <a:avLst/>
        </a:prstGeom>
      </xdr:spPr>
    </xdr:pic>
    <xdr:clientData/>
  </xdr:twoCellAnchor>
  <xdr:twoCellAnchor editAs="oneCell">
    <xdr:from>
      <xdr:col>4</xdr:col>
      <xdr:colOff>276224</xdr:colOff>
      <xdr:row>152</xdr:row>
      <xdr:rowOff>47631</xdr:rowOff>
    </xdr:from>
    <xdr:to>
      <xdr:col>7</xdr:col>
      <xdr:colOff>165374</xdr:colOff>
      <xdr:row>162</xdr:row>
      <xdr:rowOff>99014</xdr:rowOff>
    </xdr:to>
    <xdr:pic>
      <xdr:nvPicPr>
        <xdr:cNvPr id="16" name="Imagen 15">
          <a:extLst>
            <a:ext uri="{FF2B5EF4-FFF2-40B4-BE49-F238E27FC236}">
              <a16:creationId xmlns:a16="http://schemas.microsoft.com/office/drawing/2014/main" id="{5196B352-FAA7-4F62-B076-7ED55E08A7E5}"/>
            </a:ext>
          </a:extLst>
        </xdr:cNvPr>
        <xdr:cNvPicPr>
          <a:picLocks noChangeAspect="1"/>
        </xdr:cNvPicPr>
      </xdr:nvPicPr>
      <xdr:blipFill>
        <a:blip xmlns:r="http://schemas.openxmlformats.org/officeDocument/2006/relationships" r:embed="rId13"/>
        <a:stretch>
          <a:fillRect/>
        </a:stretch>
      </xdr:blipFill>
      <xdr:spPr>
        <a:xfrm>
          <a:off x="3495674" y="32184981"/>
          <a:ext cx="2880000" cy="1956383"/>
        </a:xfrm>
        <a:prstGeom prst="rect">
          <a:avLst/>
        </a:prstGeom>
      </xdr:spPr>
    </xdr:pic>
    <xdr:clientData/>
  </xdr:twoCellAnchor>
  <xdr:twoCellAnchor editAs="oneCell">
    <xdr:from>
      <xdr:col>1</xdr:col>
      <xdr:colOff>9525</xdr:colOff>
      <xdr:row>167</xdr:row>
      <xdr:rowOff>161925</xdr:rowOff>
    </xdr:from>
    <xdr:to>
      <xdr:col>9</xdr:col>
      <xdr:colOff>704850</xdr:colOff>
      <xdr:row>189</xdr:row>
      <xdr:rowOff>95250</xdr:rowOff>
    </xdr:to>
    <xdr:pic>
      <xdr:nvPicPr>
        <xdr:cNvPr id="17" name="Imagen 16">
          <a:extLst>
            <a:ext uri="{FF2B5EF4-FFF2-40B4-BE49-F238E27FC236}">
              <a16:creationId xmlns:a16="http://schemas.microsoft.com/office/drawing/2014/main" id="{10AA3DDB-4E56-40CF-AD01-76D3E526CEC7}"/>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57200" y="35480625"/>
          <a:ext cx="7981950" cy="41243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19050</xdr:colOff>
      <xdr:row>47</xdr:row>
      <xdr:rowOff>57150</xdr:rowOff>
    </xdr:from>
    <xdr:to>
      <xdr:col>4</xdr:col>
      <xdr:colOff>847621</xdr:colOff>
      <xdr:row>48</xdr:row>
      <xdr:rowOff>104745</xdr:rowOff>
    </xdr:to>
    <xdr:pic>
      <xdr:nvPicPr>
        <xdr:cNvPr id="2" name="Imagen 1">
          <a:extLst>
            <a:ext uri="{FF2B5EF4-FFF2-40B4-BE49-F238E27FC236}">
              <a16:creationId xmlns:a16="http://schemas.microsoft.com/office/drawing/2014/main" id="{67363FA8-4134-48DD-9FAC-A73065BF3418}"/>
            </a:ext>
          </a:extLst>
        </xdr:cNvPr>
        <xdr:cNvPicPr>
          <a:picLocks noChangeAspect="1"/>
        </xdr:cNvPicPr>
      </xdr:nvPicPr>
      <xdr:blipFill>
        <a:blip xmlns:r="http://schemas.openxmlformats.org/officeDocument/2006/relationships" r:embed="rId1"/>
        <a:stretch>
          <a:fillRect/>
        </a:stretch>
      </xdr:blipFill>
      <xdr:spPr>
        <a:xfrm>
          <a:off x="3238500" y="10220325"/>
          <a:ext cx="828571" cy="238095"/>
        </a:xfrm>
        <a:prstGeom prst="rect">
          <a:avLst/>
        </a:prstGeom>
        <a:ln>
          <a:solidFill>
            <a:sysClr val="windowText" lastClr="000000"/>
          </a:solidFill>
        </a:ln>
      </xdr:spPr>
    </xdr:pic>
    <xdr:clientData/>
  </xdr:twoCellAnchor>
  <xdr:twoCellAnchor editAs="oneCell">
    <xdr:from>
      <xdr:col>2</xdr:col>
      <xdr:colOff>19050</xdr:colOff>
      <xdr:row>50</xdr:row>
      <xdr:rowOff>104775</xdr:rowOff>
    </xdr:from>
    <xdr:to>
      <xdr:col>4</xdr:col>
      <xdr:colOff>704533</xdr:colOff>
      <xdr:row>62</xdr:row>
      <xdr:rowOff>123537</xdr:rowOff>
    </xdr:to>
    <xdr:pic>
      <xdr:nvPicPr>
        <xdr:cNvPr id="3" name="Imagen 2">
          <a:extLst>
            <a:ext uri="{FF2B5EF4-FFF2-40B4-BE49-F238E27FC236}">
              <a16:creationId xmlns:a16="http://schemas.microsoft.com/office/drawing/2014/main" id="{3BFAA9B7-62EA-4F9F-8378-85F984987C38}"/>
            </a:ext>
          </a:extLst>
        </xdr:cNvPr>
        <xdr:cNvPicPr>
          <a:picLocks noChangeAspect="1"/>
        </xdr:cNvPicPr>
      </xdr:nvPicPr>
      <xdr:blipFill>
        <a:blip xmlns:r="http://schemas.openxmlformats.org/officeDocument/2006/relationships" r:embed="rId2"/>
        <a:stretch>
          <a:fillRect/>
        </a:stretch>
      </xdr:blipFill>
      <xdr:spPr>
        <a:xfrm>
          <a:off x="1390650" y="10839450"/>
          <a:ext cx="2533333" cy="2304762"/>
        </a:xfrm>
        <a:prstGeom prst="rect">
          <a:avLst/>
        </a:prstGeom>
      </xdr:spPr>
    </xdr:pic>
    <xdr:clientData/>
  </xdr:twoCellAnchor>
  <xdr:twoCellAnchor editAs="oneCell">
    <xdr:from>
      <xdr:col>4</xdr:col>
      <xdr:colOff>200025</xdr:colOff>
      <xdr:row>69</xdr:row>
      <xdr:rowOff>9525</xdr:rowOff>
    </xdr:from>
    <xdr:to>
      <xdr:col>4</xdr:col>
      <xdr:colOff>895263</xdr:colOff>
      <xdr:row>69</xdr:row>
      <xdr:rowOff>180954</xdr:rowOff>
    </xdr:to>
    <xdr:pic>
      <xdr:nvPicPr>
        <xdr:cNvPr id="4" name="Imagen 3">
          <a:extLst>
            <a:ext uri="{FF2B5EF4-FFF2-40B4-BE49-F238E27FC236}">
              <a16:creationId xmlns:a16="http://schemas.microsoft.com/office/drawing/2014/main" id="{4BD4A536-B272-49D1-B561-C70D959A9420}"/>
            </a:ext>
          </a:extLst>
        </xdr:cNvPr>
        <xdr:cNvPicPr>
          <a:picLocks noChangeAspect="1"/>
        </xdr:cNvPicPr>
      </xdr:nvPicPr>
      <xdr:blipFill>
        <a:blip xmlns:r="http://schemas.openxmlformats.org/officeDocument/2006/relationships" r:embed="rId3"/>
        <a:stretch>
          <a:fillRect/>
        </a:stretch>
      </xdr:blipFill>
      <xdr:spPr>
        <a:xfrm>
          <a:off x="3419475" y="14487525"/>
          <a:ext cx="695238" cy="171429"/>
        </a:xfrm>
        <a:prstGeom prst="rect">
          <a:avLst/>
        </a:prstGeom>
      </xdr:spPr>
    </xdr:pic>
    <xdr:clientData/>
  </xdr:twoCellAnchor>
  <xdr:twoCellAnchor editAs="oneCell">
    <xdr:from>
      <xdr:col>2</xdr:col>
      <xdr:colOff>9525</xdr:colOff>
      <xdr:row>74</xdr:row>
      <xdr:rowOff>180975</xdr:rowOff>
    </xdr:from>
    <xdr:to>
      <xdr:col>4</xdr:col>
      <xdr:colOff>704850</xdr:colOff>
      <xdr:row>87</xdr:row>
      <xdr:rowOff>9525</xdr:rowOff>
    </xdr:to>
    <xdr:pic>
      <xdr:nvPicPr>
        <xdr:cNvPr id="5" name="Imagen 4">
          <a:extLst>
            <a:ext uri="{FF2B5EF4-FFF2-40B4-BE49-F238E27FC236}">
              <a16:creationId xmlns:a16="http://schemas.microsoft.com/office/drawing/2014/main" id="{06B682E2-0959-401E-9F35-4997213F97A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1125" y="15878175"/>
          <a:ext cx="2543175" cy="2305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90</xdr:row>
      <xdr:rowOff>38100</xdr:rowOff>
    </xdr:from>
    <xdr:to>
      <xdr:col>10</xdr:col>
      <xdr:colOff>47012</xdr:colOff>
      <xdr:row>92</xdr:row>
      <xdr:rowOff>161831</xdr:rowOff>
    </xdr:to>
    <xdr:pic>
      <xdr:nvPicPr>
        <xdr:cNvPr id="6" name="Imagen 5">
          <a:extLst>
            <a:ext uri="{FF2B5EF4-FFF2-40B4-BE49-F238E27FC236}">
              <a16:creationId xmlns:a16="http://schemas.microsoft.com/office/drawing/2014/main" id="{8BD1459E-C1DF-44E5-AABE-EE6ACF997907}"/>
            </a:ext>
          </a:extLst>
        </xdr:cNvPr>
        <xdr:cNvPicPr>
          <a:picLocks noChangeAspect="1"/>
        </xdr:cNvPicPr>
      </xdr:nvPicPr>
      <xdr:blipFill>
        <a:blip xmlns:r="http://schemas.openxmlformats.org/officeDocument/2006/relationships" r:embed="rId5"/>
        <a:stretch>
          <a:fillRect/>
        </a:stretch>
      </xdr:blipFill>
      <xdr:spPr>
        <a:xfrm>
          <a:off x="3676650" y="18907125"/>
          <a:ext cx="4904762" cy="752381"/>
        </a:xfrm>
        <a:prstGeom prst="rect">
          <a:avLst/>
        </a:prstGeom>
      </xdr:spPr>
    </xdr:pic>
    <xdr:clientData/>
  </xdr:twoCellAnchor>
  <xdr:twoCellAnchor editAs="oneCell">
    <xdr:from>
      <xdr:col>4</xdr:col>
      <xdr:colOff>485775</xdr:colOff>
      <xdr:row>93</xdr:row>
      <xdr:rowOff>76200</xdr:rowOff>
    </xdr:from>
    <xdr:to>
      <xdr:col>10</xdr:col>
      <xdr:colOff>56539</xdr:colOff>
      <xdr:row>96</xdr:row>
      <xdr:rowOff>57055</xdr:rowOff>
    </xdr:to>
    <xdr:pic>
      <xdr:nvPicPr>
        <xdr:cNvPr id="7" name="Imagen 6">
          <a:extLst>
            <a:ext uri="{FF2B5EF4-FFF2-40B4-BE49-F238E27FC236}">
              <a16:creationId xmlns:a16="http://schemas.microsoft.com/office/drawing/2014/main" id="{B2C079A8-4399-4571-8511-F2D8C0749487}"/>
            </a:ext>
          </a:extLst>
        </xdr:cNvPr>
        <xdr:cNvPicPr>
          <a:picLocks noChangeAspect="1"/>
        </xdr:cNvPicPr>
      </xdr:nvPicPr>
      <xdr:blipFill>
        <a:blip xmlns:r="http://schemas.openxmlformats.org/officeDocument/2006/relationships" r:embed="rId6"/>
        <a:stretch>
          <a:fillRect/>
        </a:stretch>
      </xdr:blipFill>
      <xdr:spPr>
        <a:xfrm>
          <a:off x="3705225" y="19764375"/>
          <a:ext cx="4885714" cy="761905"/>
        </a:xfrm>
        <a:prstGeom prst="rect">
          <a:avLst/>
        </a:prstGeom>
      </xdr:spPr>
    </xdr:pic>
    <xdr:clientData/>
  </xdr:twoCellAnchor>
  <xdr:twoCellAnchor>
    <xdr:from>
      <xdr:col>0</xdr:col>
      <xdr:colOff>428625</xdr:colOff>
      <xdr:row>36</xdr:row>
      <xdr:rowOff>180975</xdr:rowOff>
    </xdr:from>
    <xdr:to>
      <xdr:col>5</xdr:col>
      <xdr:colOff>409575</xdr:colOff>
      <xdr:row>42</xdr:row>
      <xdr:rowOff>57150</xdr:rowOff>
    </xdr:to>
    <xdr:sp macro="" textlink="">
      <xdr:nvSpPr>
        <xdr:cNvPr id="8" name="CuadroTexto 7">
          <a:extLst>
            <a:ext uri="{FF2B5EF4-FFF2-40B4-BE49-F238E27FC236}">
              <a16:creationId xmlns:a16="http://schemas.microsoft.com/office/drawing/2014/main" id="{763643F5-E0A7-4216-8774-317ADA4F8D07}"/>
            </a:ext>
          </a:extLst>
        </xdr:cNvPr>
        <xdr:cNvSpPr txBox="1"/>
      </xdr:nvSpPr>
      <xdr:spPr>
        <a:xfrm>
          <a:off x="428625" y="8124825"/>
          <a:ext cx="4257675" cy="10191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Comodín</a:t>
          </a:r>
          <a:r>
            <a:rPr lang="es-CO" sz="1100" baseline="0"/>
            <a:t> Asterisco *: usado para representar una cadena infinita de caracteres ejemplos:</a:t>
          </a:r>
        </a:p>
        <a:p>
          <a:r>
            <a:rPr lang="es-CO" sz="1100" baseline="0"/>
            <a:t>="A*"  -&gt; este criterio busca las celdas que empiezan por la letra A</a:t>
          </a:r>
        </a:p>
        <a:p>
          <a:r>
            <a:rPr lang="es-CO" sz="1100" baseline="0"/>
            <a:t>="*A" -&gt; este criterio busca las celdas que terminan por la letra A</a:t>
          </a:r>
        </a:p>
        <a:p>
          <a:r>
            <a:rPr lang="es-CO" sz="1100" baseline="0"/>
            <a:t>="*A*" -&gt; este criterio busca las celdas que contienen letra A</a:t>
          </a:r>
        </a:p>
      </xdr:txBody>
    </xdr:sp>
    <xdr:clientData/>
  </xdr:twoCellAnchor>
  <xdr:twoCellAnchor>
    <xdr:from>
      <xdr:col>5</xdr:col>
      <xdr:colOff>781050</xdr:colOff>
      <xdr:row>37</xdr:row>
      <xdr:rowOff>0</xdr:rowOff>
    </xdr:from>
    <xdr:to>
      <xdr:col>11</xdr:col>
      <xdr:colOff>0</xdr:colOff>
      <xdr:row>42</xdr:row>
      <xdr:rowOff>66675</xdr:rowOff>
    </xdr:to>
    <xdr:sp macro="" textlink="">
      <xdr:nvSpPr>
        <xdr:cNvPr id="9" name="CuadroTexto 8">
          <a:extLst>
            <a:ext uri="{FF2B5EF4-FFF2-40B4-BE49-F238E27FC236}">
              <a16:creationId xmlns:a16="http://schemas.microsoft.com/office/drawing/2014/main" id="{EC1290C6-3AC5-41B4-B4EF-EF9905BECDDB}"/>
            </a:ext>
          </a:extLst>
        </xdr:cNvPr>
        <xdr:cNvSpPr txBox="1"/>
      </xdr:nvSpPr>
      <xdr:spPr>
        <a:xfrm>
          <a:off x="5057775" y="8134350"/>
          <a:ext cx="4371975" cy="10191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Comodín</a:t>
          </a:r>
          <a:r>
            <a:rPr lang="es-CO" sz="1100" baseline="0"/>
            <a:t> Interrogación ?: usado para representar un único carácter.</a:t>
          </a:r>
        </a:p>
        <a:p>
          <a:r>
            <a:rPr lang="es-CO" sz="1100" baseline="0"/>
            <a:t>Ejemplos:</a:t>
          </a:r>
        </a:p>
        <a:p>
          <a:r>
            <a:rPr lang="es-CO" sz="1100" baseline="0"/>
            <a:t>="Mari?" buscara todos los datos que tiene 5 letras las 4 primeras letras son Mari y la 5 letra puede ser cualquiera.</a:t>
          </a:r>
        </a:p>
        <a:p>
          <a:r>
            <a:rPr lang="es-CO" sz="1100" baseline="0"/>
            <a:t>="???????" buscara todos los datos de 7 letras.</a:t>
          </a:r>
        </a:p>
      </xdr:txBody>
    </xdr:sp>
    <xdr:clientData/>
  </xdr:twoCellAnchor>
  <xdr:twoCellAnchor editAs="oneCell">
    <xdr:from>
      <xdr:col>4</xdr:col>
      <xdr:colOff>476250</xdr:colOff>
      <xdr:row>96</xdr:row>
      <xdr:rowOff>180975</xdr:rowOff>
    </xdr:from>
    <xdr:to>
      <xdr:col>10</xdr:col>
      <xdr:colOff>66062</xdr:colOff>
      <xdr:row>97</xdr:row>
      <xdr:rowOff>761904</xdr:rowOff>
    </xdr:to>
    <xdr:pic>
      <xdr:nvPicPr>
        <xdr:cNvPr id="10" name="Imagen 9">
          <a:extLst>
            <a:ext uri="{FF2B5EF4-FFF2-40B4-BE49-F238E27FC236}">
              <a16:creationId xmlns:a16="http://schemas.microsoft.com/office/drawing/2014/main" id="{7E63747E-4CD9-4879-9C59-DC04DCF90F2A}"/>
            </a:ext>
          </a:extLst>
        </xdr:cNvPr>
        <xdr:cNvPicPr>
          <a:picLocks noChangeAspect="1"/>
        </xdr:cNvPicPr>
      </xdr:nvPicPr>
      <xdr:blipFill>
        <a:blip xmlns:r="http://schemas.openxmlformats.org/officeDocument/2006/relationships" r:embed="rId7"/>
        <a:stretch>
          <a:fillRect/>
        </a:stretch>
      </xdr:blipFill>
      <xdr:spPr>
        <a:xfrm>
          <a:off x="3695700" y="20650200"/>
          <a:ext cx="4904762" cy="771429"/>
        </a:xfrm>
        <a:prstGeom prst="rect">
          <a:avLst/>
        </a:prstGeom>
      </xdr:spPr>
    </xdr:pic>
    <xdr:clientData/>
  </xdr:twoCellAnchor>
  <xdr:twoCellAnchor editAs="oneCell">
    <xdr:from>
      <xdr:col>1</xdr:col>
      <xdr:colOff>895350</xdr:colOff>
      <xdr:row>102</xdr:row>
      <xdr:rowOff>142875</xdr:rowOff>
    </xdr:from>
    <xdr:to>
      <xdr:col>4</xdr:col>
      <xdr:colOff>695325</xdr:colOff>
      <xdr:row>114</xdr:row>
      <xdr:rowOff>180975</xdr:rowOff>
    </xdr:to>
    <xdr:pic>
      <xdr:nvPicPr>
        <xdr:cNvPr id="11" name="Imagen 10">
          <a:extLst>
            <a:ext uri="{FF2B5EF4-FFF2-40B4-BE49-F238E27FC236}">
              <a16:creationId xmlns:a16="http://schemas.microsoft.com/office/drawing/2014/main" id="{38FF8DB8-7BD6-4569-A2F2-C2757BE63EDE}"/>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43025" y="22650450"/>
          <a:ext cx="2571750" cy="2324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438150</xdr:colOff>
      <xdr:row>11</xdr:row>
      <xdr:rowOff>152400</xdr:rowOff>
    </xdr:from>
    <xdr:to>
      <xdr:col>5</xdr:col>
      <xdr:colOff>761827</xdr:colOff>
      <xdr:row>12</xdr:row>
      <xdr:rowOff>171424</xdr:rowOff>
    </xdr:to>
    <xdr:pic>
      <xdr:nvPicPr>
        <xdr:cNvPr id="2" name="Imagen 1">
          <a:extLst>
            <a:ext uri="{FF2B5EF4-FFF2-40B4-BE49-F238E27FC236}">
              <a16:creationId xmlns:a16="http://schemas.microsoft.com/office/drawing/2014/main" id="{4B35D8F2-8B0A-4458-8CA0-348850D1D3F2}"/>
            </a:ext>
          </a:extLst>
        </xdr:cNvPr>
        <xdr:cNvPicPr>
          <a:picLocks noChangeAspect="1"/>
        </xdr:cNvPicPr>
      </xdr:nvPicPr>
      <xdr:blipFill>
        <a:blip xmlns:r="http://schemas.openxmlformats.org/officeDocument/2006/relationships" r:embed="rId1"/>
        <a:stretch>
          <a:fillRect/>
        </a:stretch>
      </xdr:blipFill>
      <xdr:spPr>
        <a:xfrm>
          <a:off x="3829050" y="2762250"/>
          <a:ext cx="1380952" cy="209524"/>
        </a:xfrm>
        <a:prstGeom prst="rect">
          <a:avLst/>
        </a:prstGeom>
        <a:ln>
          <a:solidFill>
            <a:sysClr val="windowText" lastClr="000000"/>
          </a:solidFill>
        </a:ln>
      </xdr:spPr>
    </xdr:pic>
    <xdr:clientData/>
  </xdr:twoCellAnchor>
  <xdr:twoCellAnchor editAs="oneCell">
    <xdr:from>
      <xdr:col>2</xdr:col>
      <xdr:colOff>0</xdr:colOff>
      <xdr:row>14</xdr:row>
      <xdr:rowOff>180975</xdr:rowOff>
    </xdr:from>
    <xdr:to>
      <xdr:col>6</xdr:col>
      <xdr:colOff>123306</xdr:colOff>
      <xdr:row>31</xdr:row>
      <xdr:rowOff>37713</xdr:rowOff>
    </xdr:to>
    <xdr:pic>
      <xdr:nvPicPr>
        <xdr:cNvPr id="3" name="Imagen 2">
          <a:extLst>
            <a:ext uri="{FF2B5EF4-FFF2-40B4-BE49-F238E27FC236}">
              <a16:creationId xmlns:a16="http://schemas.microsoft.com/office/drawing/2014/main" id="{D7AB322C-5E40-49F3-A0E4-226E07EE0B21}"/>
            </a:ext>
          </a:extLst>
        </xdr:cNvPr>
        <xdr:cNvPicPr>
          <a:picLocks noChangeAspect="1"/>
        </xdr:cNvPicPr>
      </xdr:nvPicPr>
      <xdr:blipFill>
        <a:blip xmlns:r="http://schemas.openxmlformats.org/officeDocument/2006/relationships" r:embed="rId2"/>
        <a:stretch>
          <a:fillRect/>
        </a:stretch>
      </xdr:blipFill>
      <xdr:spPr>
        <a:xfrm>
          <a:off x="1428750" y="3362325"/>
          <a:ext cx="4161906" cy="3095238"/>
        </a:xfrm>
        <a:prstGeom prst="rect">
          <a:avLst/>
        </a:prstGeom>
      </xdr:spPr>
    </xdr:pic>
    <xdr:clientData/>
  </xdr:twoCellAnchor>
  <xdr:twoCellAnchor editAs="oneCell">
    <xdr:from>
      <xdr:col>1</xdr:col>
      <xdr:colOff>47625</xdr:colOff>
      <xdr:row>40</xdr:row>
      <xdr:rowOff>9525</xdr:rowOff>
    </xdr:from>
    <xdr:to>
      <xdr:col>2</xdr:col>
      <xdr:colOff>380837</xdr:colOff>
      <xdr:row>42</xdr:row>
      <xdr:rowOff>47573</xdr:rowOff>
    </xdr:to>
    <xdr:pic>
      <xdr:nvPicPr>
        <xdr:cNvPr id="4" name="Imagen 3">
          <a:extLst>
            <a:ext uri="{FF2B5EF4-FFF2-40B4-BE49-F238E27FC236}">
              <a16:creationId xmlns:a16="http://schemas.microsoft.com/office/drawing/2014/main" id="{B7408F5D-4A80-423F-AE51-62BADC1C4C30}"/>
            </a:ext>
          </a:extLst>
        </xdr:cNvPr>
        <xdr:cNvPicPr>
          <a:picLocks noChangeAspect="1"/>
        </xdr:cNvPicPr>
      </xdr:nvPicPr>
      <xdr:blipFill>
        <a:blip xmlns:r="http://schemas.openxmlformats.org/officeDocument/2006/relationships" r:embed="rId3"/>
        <a:stretch>
          <a:fillRect/>
        </a:stretch>
      </xdr:blipFill>
      <xdr:spPr>
        <a:xfrm>
          <a:off x="495300" y="8677275"/>
          <a:ext cx="1314287" cy="419048"/>
        </a:xfrm>
        <a:prstGeom prst="rect">
          <a:avLst/>
        </a:prstGeom>
        <a:ln>
          <a:solidFill>
            <a:sysClr val="windowText" lastClr="000000"/>
          </a:solidFill>
        </a:ln>
      </xdr:spPr>
    </xdr:pic>
    <xdr:clientData/>
  </xdr:twoCellAnchor>
  <xdr:twoCellAnchor editAs="oneCell">
    <xdr:from>
      <xdr:col>4</xdr:col>
      <xdr:colOff>419100</xdr:colOff>
      <xdr:row>56</xdr:row>
      <xdr:rowOff>161925</xdr:rowOff>
    </xdr:from>
    <xdr:to>
      <xdr:col>5</xdr:col>
      <xdr:colOff>199920</xdr:colOff>
      <xdr:row>58</xdr:row>
      <xdr:rowOff>38068</xdr:rowOff>
    </xdr:to>
    <xdr:pic>
      <xdr:nvPicPr>
        <xdr:cNvPr id="5" name="Imagen 4">
          <a:extLst>
            <a:ext uri="{FF2B5EF4-FFF2-40B4-BE49-F238E27FC236}">
              <a16:creationId xmlns:a16="http://schemas.microsoft.com/office/drawing/2014/main" id="{BE37F79D-03EC-4C02-8169-13ACE94308E9}"/>
            </a:ext>
          </a:extLst>
        </xdr:cNvPr>
        <xdr:cNvPicPr>
          <a:picLocks noChangeAspect="1"/>
        </xdr:cNvPicPr>
      </xdr:nvPicPr>
      <xdr:blipFill>
        <a:blip xmlns:r="http://schemas.openxmlformats.org/officeDocument/2006/relationships" r:embed="rId4"/>
        <a:stretch>
          <a:fillRect/>
        </a:stretch>
      </xdr:blipFill>
      <xdr:spPr>
        <a:xfrm>
          <a:off x="3810000" y="12001500"/>
          <a:ext cx="838095" cy="257143"/>
        </a:xfrm>
        <a:prstGeom prst="rect">
          <a:avLst/>
        </a:prstGeom>
        <a:ln>
          <a:solidFill>
            <a:sysClr val="windowText" lastClr="000000"/>
          </a:solidFill>
        </a:ln>
      </xdr:spPr>
    </xdr:pic>
    <xdr:clientData/>
  </xdr:twoCellAnchor>
  <xdr:twoCellAnchor editAs="oneCell">
    <xdr:from>
      <xdr:col>4</xdr:col>
      <xdr:colOff>276225</xdr:colOff>
      <xdr:row>63</xdr:row>
      <xdr:rowOff>123825</xdr:rowOff>
    </xdr:from>
    <xdr:to>
      <xdr:col>7</xdr:col>
      <xdr:colOff>228232</xdr:colOff>
      <xdr:row>65</xdr:row>
      <xdr:rowOff>923727</xdr:rowOff>
    </xdr:to>
    <xdr:pic>
      <xdr:nvPicPr>
        <xdr:cNvPr id="6" name="Imagen 5">
          <a:extLst>
            <a:ext uri="{FF2B5EF4-FFF2-40B4-BE49-F238E27FC236}">
              <a16:creationId xmlns:a16="http://schemas.microsoft.com/office/drawing/2014/main" id="{8F1533BE-4267-4BDF-A9E0-0FC24CF85A76}"/>
            </a:ext>
          </a:extLst>
        </xdr:cNvPr>
        <xdr:cNvPicPr>
          <a:picLocks noChangeAspect="1"/>
        </xdr:cNvPicPr>
      </xdr:nvPicPr>
      <xdr:blipFill>
        <a:blip xmlns:r="http://schemas.openxmlformats.org/officeDocument/2006/relationships" r:embed="rId5"/>
        <a:stretch>
          <a:fillRect/>
        </a:stretch>
      </xdr:blipFill>
      <xdr:spPr>
        <a:xfrm>
          <a:off x="3667125" y="13420725"/>
          <a:ext cx="2942857" cy="1580952"/>
        </a:xfrm>
        <a:prstGeom prst="rect">
          <a:avLst/>
        </a:prstGeom>
        <a:ln>
          <a:solidFill>
            <a:sysClr val="windowText" lastClr="000000"/>
          </a:solidFill>
        </a:ln>
      </xdr:spPr>
    </xdr:pic>
    <xdr:clientData/>
  </xdr:twoCellAnchor>
  <xdr:twoCellAnchor editAs="oneCell">
    <xdr:from>
      <xdr:col>4</xdr:col>
      <xdr:colOff>371475</xdr:colOff>
      <xdr:row>81</xdr:row>
      <xdr:rowOff>247650</xdr:rowOff>
    </xdr:from>
    <xdr:to>
      <xdr:col>7</xdr:col>
      <xdr:colOff>342530</xdr:colOff>
      <xdr:row>83</xdr:row>
      <xdr:rowOff>704695</xdr:rowOff>
    </xdr:to>
    <xdr:pic>
      <xdr:nvPicPr>
        <xdr:cNvPr id="7" name="Imagen 6">
          <a:extLst>
            <a:ext uri="{FF2B5EF4-FFF2-40B4-BE49-F238E27FC236}">
              <a16:creationId xmlns:a16="http://schemas.microsoft.com/office/drawing/2014/main" id="{98658C8D-01FB-4BF6-BB17-53DF52208D4F}"/>
            </a:ext>
          </a:extLst>
        </xdr:cNvPr>
        <xdr:cNvPicPr>
          <a:picLocks noChangeAspect="1"/>
        </xdr:cNvPicPr>
      </xdr:nvPicPr>
      <xdr:blipFill>
        <a:blip xmlns:r="http://schemas.openxmlformats.org/officeDocument/2006/relationships" r:embed="rId6"/>
        <a:stretch>
          <a:fillRect/>
        </a:stretch>
      </xdr:blipFill>
      <xdr:spPr>
        <a:xfrm>
          <a:off x="3762375" y="18307050"/>
          <a:ext cx="2961905" cy="1238095"/>
        </a:xfrm>
        <a:prstGeom prst="rect">
          <a:avLst/>
        </a:prstGeom>
        <a:ln>
          <a:solidFill>
            <a:sysClr val="windowText" lastClr="000000"/>
          </a:solidFill>
        </a:ln>
      </xdr:spPr>
    </xdr:pic>
    <xdr:clientData/>
  </xdr:twoCellAnchor>
  <xdr:twoCellAnchor editAs="oneCell">
    <xdr:from>
      <xdr:col>4</xdr:col>
      <xdr:colOff>238125</xdr:colOff>
      <xdr:row>99</xdr:row>
      <xdr:rowOff>276225</xdr:rowOff>
    </xdr:from>
    <xdr:to>
      <xdr:col>7</xdr:col>
      <xdr:colOff>152037</xdr:colOff>
      <xdr:row>101</xdr:row>
      <xdr:rowOff>514199</xdr:rowOff>
    </xdr:to>
    <xdr:pic>
      <xdr:nvPicPr>
        <xdr:cNvPr id="8" name="Imagen 7">
          <a:extLst>
            <a:ext uri="{FF2B5EF4-FFF2-40B4-BE49-F238E27FC236}">
              <a16:creationId xmlns:a16="http://schemas.microsoft.com/office/drawing/2014/main" id="{9C5298F0-D9F7-48D3-8A53-DD06A2C63AC8}"/>
            </a:ext>
          </a:extLst>
        </xdr:cNvPr>
        <xdr:cNvPicPr>
          <a:picLocks noChangeAspect="1"/>
        </xdr:cNvPicPr>
      </xdr:nvPicPr>
      <xdr:blipFill>
        <a:blip xmlns:r="http://schemas.openxmlformats.org/officeDocument/2006/relationships" r:embed="rId7"/>
        <a:stretch>
          <a:fillRect/>
        </a:stretch>
      </xdr:blipFill>
      <xdr:spPr>
        <a:xfrm>
          <a:off x="3629025" y="23040975"/>
          <a:ext cx="2904762" cy="1209524"/>
        </a:xfrm>
        <a:prstGeom prst="rect">
          <a:avLst/>
        </a:prstGeom>
        <a:ln>
          <a:solidFill>
            <a:sysClr val="windowText" lastClr="000000"/>
          </a:solidFill>
        </a:ln>
      </xdr:spPr>
    </xdr:pic>
    <xdr:clientData/>
  </xdr:twoCellAnchor>
  <xdr:twoCellAnchor editAs="oneCell">
    <xdr:from>
      <xdr:col>9</xdr:col>
      <xdr:colOff>476250</xdr:colOff>
      <xdr:row>126</xdr:row>
      <xdr:rowOff>152401</xdr:rowOff>
    </xdr:from>
    <xdr:to>
      <xdr:col>12</xdr:col>
      <xdr:colOff>206557</xdr:colOff>
      <xdr:row>135</xdr:row>
      <xdr:rowOff>38101</xdr:rowOff>
    </xdr:to>
    <xdr:pic>
      <xdr:nvPicPr>
        <xdr:cNvPr id="9" name="Imagen 8">
          <a:extLst>
            <a:ext uri="{FF2B5EF4-FFF2-40B4-BE49-F238E27FC236}">
              <a16:creationId xmlns:a16="http://schemas.microsoft.com/office/drawing/2014/main" id="{1291E699-5A0C-44C2-ADF8-9BEB42864725}"/>
            </a:ext>
          </a:extLst>
        </xdr:cNvPr>
        <xdr:cNvPicPr>
          <a:picLocks noChangeAspect="1"/>
        </xdr:cNvPicPr>
      </xdr:nvPicPr>
      <xdr:blipFill>
        <a:blip xmlns:r="http://schemas.openxmlformats.org/officeDocument/2006/relationships" r:embed="rId8"/>
        <a:stretch>
          <a:fillRect/>
        </a:stretch>
      </xdr:blipFill>
      <xdr:spPr>
        <a:xfrm>
          <a:off x="8534400" y="29613226"/>
          <a:ext cx="2063932" cy="1600200"/>
        </a:xfrm>
        <a:prstGeom prst="rect">
          <a:avLst/>
        </a:prstGeom>
      </xdr:spPr>
    </xdr:pic>
    <xdr:clientData/>
  </xdr:twoCellAnchor>
  <xdr:twoCellAnchor editAs="oneCell">
    <xdr:from>
      <xdr:col>1</xdr:col>
      <xdr:colOff>0</xdr:colOff>
      <xdr:row>136</xdr:row>
      <xdr:rowOff>0</xdr:rowOff>
    </xdr:from>
    <xdr:to>
      <xdr:col>4</xdr:col>
      <xdr:colOff>590550</xdr:colOff>
      <xdr:row>149</xdr:row>
      <xdr:rowOff>143421</xdr:rowOff>
    </xdr:to>
    <xdr:pic>
      <xdr:nvPicPr>
        <xdr:cNvPr id="10" name="Imagen 9">
          <a:extLst>
            <a:ext uri="{FF2B5EF4-FFF2-40B4-BE49-F238E27FC236}">
              <a16:creationId xmlns:a16="http://schemas.microsoft.com/office/drawing/2014/main" id="{CD5492E9-2EF4-4B47-891E-12B19782F8D9}"/>
            </a:ext>
          </a:extLst>
        </xdr:cNvPr>
        <xdr:cNvPicPr>
          <a:picLocks noChangeAspect="1"/>
        </xdr:cNvPicPr>
      </xdr:nvPicPr>
      <xdr:blipFill>
        <a:blip xmlns:r="http://schemas.openxmlformats.org/officeDocument/2006/relationships" r:embed="rId9"/>
        <a:stretch>
          <a:fillRect/>
        </a:stretch>
      </xdr:blipFill>
      <xdr:spPr>
        <a:xfrm>
          <a:off x="447675" y="31365825"/>
          <a:ext cx="3533775" cy="2619921"/>
        </a:xfrm>
        <a:prstGeom prst="rect">
          <a:avLst/>
        </a:prstGeom>
      </xdr:spPr>
    </xdr:pic>
    <xdr:clientData/>
  </xdr:twoCellAnchor>
  <xdr:twoCellAnchor editAs="oneCell">
    <xdr:from>
      <xdr:col>6</xdr:col>
      <xdr:colOff>361950</xdr:colOff>
      <xdr:row>155</xdr:row>
      <xdr:rowOff>314325</xdr:rowOff>
    </xdr:from>
    <xdr:to>
      <xdr:col>9</xdr:col>
      <xdr:colOff>694961</xdr:colOff>
      <xdr:row>157</xdr:row>
      <xdr:rowOff>418951</xdr:rowOff>
    </xdr:to>
    <xdr:pic>
      <xdr:nvPicPr>
        <xdr:cNvPr id="11" name="Imagen 10">
          <a:extLst>
            <a:ext uri="{FF2B5EF4-FFF2-40B4-BE49-F238E27FC236}">
              <a16:creationId xmlns:a16="http://schemas.microsoft.com/office/drawing/2014/main" id="{92A1FDE9-A2A2-4F39-ADCA-C4ECDD711978}"/>
            </a:ext>
          </a:extLst>
        </xdr:cNvPr>
        <xdr:cNvPicPr>
          <a:picLocks noChangeAspect="1"/>
        </xdr:cNvPicPr>
      </xdr:nvPicPr>
      <xdr:blipFill>
        <a:blip xmlns:r="http://schemas.openxmlformats.org/officeDocument/2006/relationships" r:embed="rId10"/>
        <a:stretch>
          <a:fillRect/>
        </a:stretch>
      </xdr:blipFill>
      <xdr:spPr>
        <a:xfrm>
          <a:off x="5829300" y="35423475"/>
          <a:ext cx="2923811" cy="1190476"/>
        </a:xfrm>
        <a:prstGeom prst="rect">
          <a:avLst/>
        </a:prstGeom>
        <a:ln>
          <a:solidFill>
            <a:sysClr val="windowText" lastClr="000000"/>
          </a:solidFill>
        </a:ln>
      </xdr:spPr>
    </xdr:pic>
    <xdr:clientData/>
  </xdr:twoCellAnchor>
  <xdr:twoCellAnchor editAs="oneCell">
    <xdr:from>
      <xdr:col>1</xdr:col>
      <xdr:colOff>0</xdr:colOff>
      <xdr:row>173</xdr:row>
      <xdr:rowOff>19050</xdr:rowOff>
    </xdr:from>
    <xdr:to>
      <xdr:col>4</xdr:col>
      <xdr:colOff>619125</xdr:colOff>
      <xdr:row>186</xdr:row>
      <xdr:rowOff>183772</xdr:rowOff>
    </xdr:to>
    <xdr:pic>
      <xdr:nvPicPr>
        <xdr:cNvPr id="12" name="Imagen 11">
          <a:extLst>
            <a:ext uri="{FF2B5EF4-FFF2-40B4-BE49-F238E27FC236}">
              <a16:creationId xmlns:a16="http://schemas.microsoft.com/office/drawing/2014/main" id="{B4671B28-25EA-4503-ACD7-09B6A600F553}"/>
            </a:ext>
          </a:extLst>
        </xdr:cNvPr>
        <xdr:cNvPicPr>
          <a:picLocks noChangeAspect="1"/>
        </xdr:cNvPicPr>
      </xdr:nvPicPr>
      <xdr:blipFill>
        <a:blip xmlns:r="http://schemas.openxmlformats.org/officeDocument/2006/relationships" r:embed="rId11"/>
        <a:stretch>
          <a:fillRect/>
        </a:stretch>
      </xdr:blipFill>
      <xdr:spPr>
        <a:xfrm>
          <a:off x="447675" y="39747825"/>
          <a:ext cx="3562350" cy="2641222"/>
        </a:xfrm>
        <a:prstGeom prst="rect">
          <a:avLst/>
        </a:prstGeom>
      </xdr:spPr>
    </xdr:pic>
    <xdr:clientData/>
  </xdr:twoCellAnchor>
  <xdr:twoCellAnchor editAs="oneCell">
    <xdr:from>
      <xdr:col>1</xdr:col>
      <xdr:colOff>1</xdr:colOff>
      <xdr:row>192</xdr:row>
      <xdr:rowOff>0</xdr:rowOff>
    </xdr:from>
    <xdr:to>
      <xdr:col>4</xdr:col>
      <xdr:colOff>133350</xdr:colOff>
      <xdr:row>203</xdr:row>
      <xdr:rowOff>183618</xdr:rowOff>
    </xdr:to>
    <xdr:pic>
      <xdr:nvPicPr>
        <xdr:cNvPr id="13" name="Imagen 12">
          <a:extLst>
            <a:ext uri="{FF2B5EF4-FFF2-40B4-BE49-F238E27FC236}">
              <a16:creationId xmlns:a16="http://schemas.microsoft.com/office/drawing/2014/main" id="{200FDDA4-F422-48B4-9A6F-BBD106592EF2}"/>
            </a:ext>
          </a:extLst>
        </xdr:cNvPr>
        <xdr:cNvPicPr>
          <a:picLocks noChangeAspect="1"/>
        </xdr:cNvPicPr>
      </xdr:nvPicPr>
      <xdr:blipFill>
        <a:blip xmlns:r="http://schemas.openxmlformats.org/officeDocument/2006/relationships" r:embed="rId12"/>
        <a:stretch>
          <a:fillRect/>
        </a:stretch>
      </xdr:blipFill>
      <xdr:spPr>
        <a:xfrm>
          <a:off x="447676" y="43472100"/>
          <a:ext cx="3076574" cy="2279118"/>
        </a:xfrm>
        <a:prstGeom prst="rect">
          <a:avLst/>
        </a:prstGeom>
      </xdr:spPr>
    </xdr:pic>
    <xdr:clientData/>
  </xdr:twoCellAnchor>
  <xdr:twoCellAnchor editAs="oneCell">
    <xdr:from>
      <xdr:col>4</xdr:col>
      <xdr:colOff>1038225</xdr:colOff>
      <xdr:row>195</xdr:row>
      <xdr:rowOff>9526</xdr:rowOff>
    </xdr:from>
    <xdr:to>
      <xdr:col>8</xdr:col>
      <xdr:colOff>161925</xdr:colOff>
      <xdr:row>200</xdr:row>
      <xdr:rowOff>1084</xdr:rowOff>
    </xdr:to>
    <xdr:pic>
      <xdr:nvPicPr>
        <xdr:cNvPr id="14" name="Imagen 13">
          <a:extLst>
            <a:ext uri="{FF2B5EF4-FFF2-40B4-BE49-F238E27FC236}">
              <a16:creationId xmlns:a16="http://schemas.microsoft.com/office/drawing/2014/main" id="{DE36A039-378E-4C68-97AA-2BD2BA80AAEC}"/>
            </a:ext>
          </a:extLst>
        </xdr:cNvPr>
        <xdr:cNvPicPr>
          <a:picLocks noChangeAspect="1"/>
        </xdr:cNvPicPr>
      </xdr:nvPicPr>
      <xdr:blipFill>
        <a:blip xmlns:r="http://schemas.openxmlformats.org/officeDocument/2006/relationships" r:embed="rId13"/>
        <a:stretch>
          <a:fillRect/>
        </a:stretch>
      </xdr:blipFill>
      <xdr:spPr>
        <a:xfrm>
          <a:off x="4429125" y="44053126"/>
          <a:ext cx="3028950" cy="944058"/>
        </a:xfrm>
        <a:prstGeom prst="rect">
          <a:avLst/>
        </a:prstGeom>
      </xdr:spPr>
    </xdr:pic>
    <xdr:clientData/>
  </xdr:twoCellAnchor>
  <xdr:twoCellAnchor editAs="oneCell">
    <xdr:from>
      <xdr:col>6</xdr:col>
      <xdr:colOff>228601</xdr:colOff>
      <xdr:row>214</xdr:row>
      <xdr:rowOff>171450</xdr:rowOff>
    </xdr:from>
    <xdr:to>
      <xdr:col>9</xdr:col>
      <xdr:colOff>104776</xdr:colOff>
      <xdr:row>219</xdr:row>
      <xdr:rowOff>169042</xdr:rowOff>
    </xdr:to>
    <xdr:pic>
      <xdr:nvPicPr>
        <xdr:cNvPr id="15" name="Imagen 14">
          <a:extLst>
            <a:ext uri="{FF2B5EF4-FFF2-40B4-BE49-F238E27FC236}">
              <a16:creationId xmlns:a16="http://schemas.microsoft.com/office/drawing/2014/main" id="{7B7D3D98-7258-4165-A709-A27010393E1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5695951" y="47958375"/>
          <a:ext cx="2466975" cy="95009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123825</xdr:colOff>
      <xdr:row>220</xdr:row>
      <xdr:rowOff>123825</xdr:rowOff>
    </xdr:from>
    <xdr:to>
      <xdr:col>7</xdr:col>
      <xdr:colOff>180854</xdr:colOff>
      <xdr:row>229</xdr:row>
      <xdr:rowOff>133135</xdr:rowOff>
    </xdr:to>
    <xdr:pic>
      <xdr:nvPicPr>
        <xdr:cNvPr id="16" name="Imagen 15">
          <a:extLst>
            <a:ext uri="{FF2B5EF4-FFF2-40B4-BE49-F238E27FC236}">
              <a16:creationId xmlns:a16="http://schemas.microsoft.com/office/drawing/2014/main" id="{E9471B1E-6FE8-4185-B5E9-8812839C5010}"/>
            </a:ext>
          </a:extLst>
        </xdr:cNvPr>
        <xdr:cNvPicPr>
          <a:picLocks noChangeAspect="1"/>
        </xdr:cNvPicPr>
      </xdr:nvPicPr>
      <xdr:blipFill>
        <a:blip xmlns:r="http://schemas.openxmlformats.org/officeDocument/2006/relationships" r:embed="rId15"/>
        <a:stretch>
          <a:fillRect/>
        </a:stretch>
      </xdr:blipFill>
      <xdr:spPr>
        <a:xfrm>
          <a:off x="5591175" y="49053750"/>
          <a:ext cx="971429" cy="172381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9525</xdr:colOff>
      <xdr:row>8</xdr:row>
      <xdr:rowOff>66675</xdr:rowOff>
    </xdr:from>
    <xdr:to>
      <xdr:col>4</xdr:col>
      <xdr:colOff>504763</xdr:colOff>
      <xdr:row>11</xdr:row>
      <xdr:rowOff>123825</xdr:rowOff>
    </xdr:to>
    <xdr:pic>
      <xdr:nvPicPr>
        <xdr:cNvPr id="2" name="Imagen 1">
          <a:extLst>
            <a:ext uri="{FF2B5EF4-FFF2-40B4-BE49-F238E27FC236}">
              <a16:creationId xmlns:a16="http://schemas.microsoft.com/office/drawing/2014/main" id="{7E99E235-399B-4E51-9DCD-BD8E7F23F818}"/>
            </a:ext>
          </a:extLst>
        </xdr:cNvPr>
        <xdr:cNvPicPr>
          <a:picLocks noChangeAspect="1"/>
        </xdr:cNvPicPr>
      </xdr:nvPicPr>
      <xdr:blipFill rotWithShape="1">
        <a:blip xmlns:r="http://schemas.openxmlformats.org/officeDocument/2006/relationships" r:embed="rId1"/>
        <a:srcRect t="5263" b="7883"/>
        <a:stretch/>
      </xdr:blipFill>
      <xdr:spPr>
        <a:xfrm>
          <a:off x="3228975" y="2105025"/>
          <a:ext cx="495238" cy="628650"/>
        </a:xfrm>
        <a:prstGeom prst="rect">
          <a:avLst/>
        </a:prstGeom>
        <a:ln>
          <a:solidFill>
            <a:sysClr val="windowText" lastClr="000000"/>
          </a:solidFill>
        </a:ln>
      </xdr:spPr>
    </xdr:pic>
    <xdr:clientData/>
  </xdr:twoCellAnchor>
  <xdr:twoCellAnchor editAs="oneCell">
    <xdr:from>
      <xdr:col>1</xdr:col>
      <xdr:colOff>0</xdr:colOff>
      <xdr:row>13</xdr:row>
      <xdr:rowOff>123825</xdr:rowOff>
    </xdr:from>
    <xdr:to>
      <xdr:col>4</xdr:col>
      <xdr:colOff>56796</xdr:colOff>
      <xdr:row>29</xdr:row>
      <xdr:rowOff>66301</xdr:rowOff>
    </xdr:to>
    <xdr:pic>
      <xdr:nvPicPr>
        <xdr:cNvPr id="3" name="Imagen 2">
          <a:extLst>
            <a:ext uri="{FF2B5EF4-FFF2-40B4-BE49-F238E27FC236}">
              <a16:creationId xmlns:a16="http://schemas.microsoft.com/office/drawing/2014/main" id="{E9DD377E-26DC-41D7-BE3B-636391AF7578}"/>
            </a:ext>
          </a:extLst>
        </xdr:cNvPr>
        <xdr:cNvPicPr>
          <a:picLocks noChangeAspect="1"/>
        </xdr:cNvPicPr>
      </xdr:nvPicPr>
      <xdr:blipFill>
        <a:blip xmlns:r="http://schemas.openxmlformats.org/officeDocument/2006/relationships" r:embed="rId2"/>
        <a:stretch>
          <a:fillRect/>
        </a:stretch>
      </xdr:blipFill>
      <xdr:spPr>
        <a:xfrm>
          <a:off x="447675" y="3114675"/>
          <a:ext cx="2828571" cy="2990476"/>
        </a:xfrm>
        <a:prstGeom prst="rect">
          <a:avLst/>
        </a:prstGeom>
      </xdr:spPr>
    </xdr:pic>
    <xdr:clientData/>
  </xdr:twoCellAnchor>
  <xdr:twoCellAnchor editAs="oneCell">
    <xdr:from>
      <xdr:col>1</xdr:col>
      <xdr:colOff>9525</xdr:colOff>
      <xdr:row>42</xdr:row>
      <xdr:rowOff>142875</xdr:rowOff>
    </xdr:from>
    <xdr:to>
      <xdr:col>4</xdr:col>
      <xdr:colOff>9179</xdr:colOff>
      <xdr:row>48</xdr:row>
      <xdr:rowOff>9399</xdr:rowOff>
    </xdr:to>
    <xdr:pic>
      <xdr:nvPicPr>
        <xdr:cNvPr id="4" name="Imagen 3">
          <a:extLst>
            <a:ext uri="{FF2B5EF4-FFF2-40B4-BE49-F238E27FC236}">
              <a16:creationId xmlns:a16="http://schemas.microsoft.com/office/drawing/2014/main" id="{6CBBAED1-576F-436F-AAE1-A45EA997CD5E}"/>
            </a:ext>
          </a:extLst>
        </xdr:cNvPr>
        <xdr:cNvPicPr>
          <a:picLocks noChangeAspect="1"/>
        </xdr:cNvPicPr>
      </xdr:nvPicPr>
      <xdr:blipFill>
        <a:blip xmlns:r="http://schemas.openxmlformats.org/officeDocument/2006/relationships" r:embed="rId3"/>
        <a:stretch>
          <a:fillRect/>
        </a:stretch>
      </xdr:blipFill>
      <xdr:spPr>
        <a:xfrm>
          <a:off x="457200" y="9182100"/>
          <a:ext cx="2771429" cy="1009524"/>
        </a:xfrm>
        <a:prstGeom prst="rect">
          <a:avLst/>
        </a:prstGeom>
      </xdr:spPr>
    </xdr:pic>
    <xdr:clientData/>
  </xdr:twoCellAnchor>
  <xdr:twoCellAnchor editAs="oneCell">
    <xdr:from>
      <xdr:col>4</xdr:col>
      <xdr:colOff>314325</xdr:colOff>
      <xdr:row>36</xdr:row>
      <xdr:rowOff>95250</xdr:rowOff>
    </xdr:from>
    <xdr:to>
      <xdr:col>4</xdr:col>
      <xdr:colOff>990515</xdr:colOff>
      <xdr:row>40</xdr:row>
      <xdr:rowOff>38012</xdr:rowOff>
    </xdr:to>
    <xdr:pic>
      <xdr:nvPicPr>
        <xdr:cNvPr id="5" name="Imagen 4">
          <a:extLst>
            <a:ext uri="{FF2B5EF4-FFF2-40B4-BE49-F238E27FC236}">
              <a16:creationId xmlns:a16="http://schemas.microsoft.com/office/drawing/2014/main" id="{9C2542C2-1C0D-4BEF-802D-CC803B163C9B}"/>
            </a:ext>
          </a:extLst>
        </xdr:cNvPr>
        <xdr:cNvPicPr>
          <a:picLocks noChangeAspect="1"/>
        </xdr:cNvPicPr>
      </xdr:nvPicPr>
      <xdr:blipFill>
        <a:blip xmlns:r="http://schemas.openxmlformats.org/officeDocument/2006/relationships" r:embed="rId4"/>
        <a:stretch>
          <a:fillRect/>
        </a:stretch>
      </xdr:blipFill>
      <xdr:spPr>
        <a:xfrm>
          <a:off x="3533775" y="7781925"/>
          <a:ext cx="676190" cy="704762"/>
        </a:xfrm>
        <a:prstGeom prst="rect">
          <a:avLst/>
        </a:prstGeom>
        <a:ln>
          <a:solidFill>
            <a:sysClr val="windowText" lastClr="000000"/>
          </a:solidFill>
        </a:ln>
      </xdr:spPr>
    </xdr:pic>
    <xdr:clientData/>
  </xdr:twoCellAnchor>
  <xdr:twoCellAnchor editAs="oneCell">
    <xdr:from>
      <xdr:col>1</xdr:col>
      <xdr:colOff>0</xdr:colOff>
      <xdr:row>53</xdr:row>
      <xdr:rowOff>0</xdr:rowOff>
    </xdr:from>
    <xdr:to>
      <xdr:col>3</xdr:col>
      <xdr:colOff>742625</xdr:colOff>
      <xdr:row>61</xdr:row>
      <xdr:rowOff>9333</xdr:rowOff>
    </xdr:to>
    <xdr:pic>
      <xdr:nvPicPr>
        <xdr:cNvPr id="6" name="Imagen 5">
          <a:extLst>
            <a:ext uri="{FF2B5EF4-FFF2-40B4-BE49-F238E27FC236}">
              <a16:creationId xmlns:a16="http://schemas.microsoft.com/office/drawing/2014/main" id="{B907E1DB-0ADB-4FF0-82C9-368676732852}"/>
            </a:ext>
          </a:extLst>
        </xdr:cNvPr>
        <xdr:cNvPicPr>
          <a:picLocks noChangeAspect="1"/>
        </xdr:cNvPicPr>
      </xdr:nvPicPr>
      <xdr:blipFill>
        <a:blip xmlns:r="http://schemas.openxmlformats.org/officeDocument/2006/relationships" r:embed="rId5"/>
        <a:stretch>
          <a:fillRect/>
        </a:stretch>
      </xdr:blipFill>
      <xdr:spPr>
        <a:xfrm>
          <a:off x="447675" y="11258550"/>
          <a:ext cx="2600000" cy="1533333"/>
        </a:xfrm>
        <a:prstGeom prst="rect">
          <a:avLst/>
        </a:prstGeom>
      </xdr:spPr>
    </xdr:pic>
    <xdr:clientData/>
  </xdr:twoCellAnchor>
  <xdr:twoCellAnchor editAs="oneCell">
    <xdr:from>
      <xdr:col>5</xdr:col>
      <xdr:colOff>485775</xdr:colOff>
      <xdr:row>66</xdr:row>
      <xdr:rowOff>9524</xdr:rowOff>
    </xdr:from>
    <xdr:to>
      <xdr:col>10</xdr:col>
      <xdr:colOff>695325</xdr:colOff>
      <xdr:row>85</xdr:row>
      <xdr:rowOff>5479</xdr:rowOff>
    </xdr:to>
    <xdr:pic>
      <xdr:nvPicPr>
        <xdr:cNvPr id="7" name="Imagen 6">
          <a:extLst>
            <a:ext uri="{FF2B5EF4-FFF2-40B4-BE49-F238E27FC236}">
              <a16:creationId xmlns:a16="http://schemas.microsoft.com/office/drawing/2014/main" id="{7988F84F-F77F-4FF9-AFBD-A69367D48D74}"/>
            </a:ext>
          </a:extLst>
        </xdr:cNvPr>
        <xdr:cNvPicPr>
          <a:picLocks noChangeAspect="1"/>
        </xdr:cNvPicPr>
      </xdr:nvPicPr>
      <xdr:blipFill>
        <a:blip xmlns:r="http://schemas.openxmlformats.org/officeDocument/2006/relationships" r:embed="rId6"/>
        <a:stretch>
          <a:fillRect/>
        </a:stretch>
      </xdr:blipFill>
      <xdr:spPr>
        <a:xfrm>
          <a:off x="4762500" y="13868399"/>
          <a:ext cx="4429125" cy="3615455"/>
        </a:xfrm>
        <a:prstGeom prst="rect">
          <a:avLst/>
        </a:prstGeom>
      </xdr:spPr>
    </xdr:pic>
    <xdr:clientData/>
  </xdr:twoCellAnchor>
  <xdr:twoCellAnchor editAs="oneCell">
    <xdr:from>
      <xdr:col>6</xdr:col>
      <xdr:colOff>561975</xdr:colOff>
      <xdr:row>89</xdr:row>
      <xdr:rowOff>171450</xdr:rowOff>
    </xdr:from>
    <xdr:to>
      <xdr:col>10</xdr:col>
      <xdr:colOff>657225</xdr:colOff>
      <xdr:row>99</xdr:row>
      <xdr:rowOff>38100</xdr:rowOff>
    </xdr:to>
    <xdr:pic>
      <xdr:nvPicPr>
        <xdr:cNvPr id="8" name="Imagen 7">
          <a:extLst>
            <a:ext uri="{FF2B5EF4-FFF2-40B4-BE49-F238E27FC236}">
              <a16:creationId xmlns:a16="http://schemas.microsoft.com/office/drawing/2014/main" id="{8DCFD859-3CBE-445E-A047-E269178F0485}"/>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857875" y="18535650"/>
          <a:ext cx="3295650" cy="177165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76200</xdr:colOff>
      <xdr:row>8</xdr:row>
      <xdr:rowOff>76200</xdr:rowOff>
    </xdr:from>
    <xdr:to>
      <xdr:col>4</xdr:col>
      <xdr:colOff>533343</xdr:colOff>
      <xdr:row>12</xdr:row>
      <xdr:rowOff>9438</xdr:rowOff>
    </xdr:to>
    <xdr:pic>
      <xdr:nvPicPr>
        <xdr:cNvPr id="2" name="Imagen 1">
          <a:extLst>
            <a:ext uri="{FF2B5EF4-FFF2-40B4-BE49-F238E27FC236}">
              <a16:creationId xmlns:a16="http://schemas.microsoft.com/office/drawing/2014/main" id="{6981F0C5-5E9D-4EF1-954D-7599A92EA9B4}"/>
            </a:ext>
          </a:extLst>
        </xdr:cNvPr>
        <xdr:cNvPicPr>
          <a:picLocks noChangeAspect="1"/>
        </xdr:cNvPicPr>
      </xdr:nvPicPr>
      <xdr:blipFill>
        <a:blip xmlns:r="http://schemas.openxmlformats.org/officeDocument/2006/relationships" r:embed="rId1"/>
        <a:stretch>
          <a:fillRect/>
        </a:stretch>
      </xdr:blipFill>
      <xdr:spPr>
        <a:xfrm>
          <a:off x="3295650" y="1933575"/>
          <a:ext cx="457143" cy="695238"/>
        </a:xfrm>
        <a:prstGeom prst="rect">
          <a:avLst/>
        </a:prstGeom>
        <a:ln>
          <a:solidFill>
            <a:sysClr val="windowText" lastClr="000000"/>
          </a:solidFill>
        </a:ln>
      </xdr:spPr>
    </xdr:pic>
    <xdr:clientData/>
  </xdr:twoCellAnchor>
  <xdr:twoCellAnchor editAs="oneCell">
    <xdr:from>
      <xdr:col>1</xdr:col>
      <xdr:colOff>0</xdr:colOff>
      <xdr:row>14</xdr:row>
      <xdr:rowOff>0</xdr:rowOff>
    </xdr:from>
    <xdr:to>
      <xdr:col>3</xdr:col>
      <xdr:colOff>618815</xdr:colOff>
      <xdr:row>23</xdr:row>
      <xdr:rowOff>66452</xdr:rowOff>
    </xdr:to>
    <xdr:pic>
      <xdr:nvPicPr>
        <xdr:cNvPr id="3" name="Imagen 2">
          <a:extLst>
            <a:ext uri="{FF2B5EF4-FFF2-40B4-BE49-F238E27FC236}">
              <a16:creationId xmlns:a16="http://schemas.microsoft.com/office/drawing/2014/main" id="{F8CC9F52-D472-4B84-83E3-75C3860933A3}"/>
            </a:ext>
          </a:extLst>
        </xdr:cNvPr>
        <xdr:cNvPicPr>
          <a:picLocks noChangeAspect="1"/>
        </xdr:cNvPicPr>
      </xdr:nvPicPr>
      <xdr:blipFill>
        <a:blip xmlns:r="http://schemas.openxmlformats.org/officeDocument/2006/relationships" r:embed="rId2"/>
        <a:stretch>
          <a:fillRect/>
        </a:stretch>
      </xdr:blipFill>
      <xdr:spPr>
        <a:xfrm>
          <a:off x="447675" y="3000375"/>
          <a:ext cx="2476190" cy="1780952"/>
        </a:xfrm>
        <a:prstGeom prst="rect">
          <a:avLst/>
        </a:prstGeom>
      </xdr:spPr>
    </xdr:pic>
    <xdr:clientData/>
  </xdr:twoCellAnchor>
  <xdr:twoCellAnchor editAs="oneCell">
    <xdr:from>
      <xdr:col>4</xdr:col>
      <xdr:colOff>0</xdr:colOff>
      <xdr:row>30</xdr:row>
      <xdr:rowOff>95250</xdr:rowOff>
    </xdr:from>
    <xdr:to>
      <xdr:col>4</xdr:col>
      <xdr:colOff>466667</xdr:colOff>
      <xdr:row>33</xdr:row>
      <xdr:rowOff>180893</xdr:rowOff>
    </xdr:to>
    <xdr:pic>
      <xdr:nvPicPr>
        <xdr:cNvPr id="4" name="Imagen 3">
          <a:extLst>
            <a:ext uri="{FF2B5EF4-FFF2-40B4-BE49-F238E27FC236}">
              <a16:creationId xmlns:a16="http://schemas.microsoft.com/office/drawing/2014/main" id="{4E515C25-9957-4033-A878-551980F97E44}"/>
            </a:ext>
          </a:extLst>
        </xdr:cNvPr>
        <xdr:cNvPicPr>
          <a:picLocks noChangeAspect="1"/>
        </xdr:cNvPicPr>
      </xdr:nvPicPr>
      <xdr:blipFill>
        <a:blip xmlns:r="http://schemas.openxmlformats.org/officeDocument/2006/relationships" r:embed="rId3"/>
        <a:stretch>
          <a:fillRect/>
        </a:stretch>
      </xdr:blipFill>
      <xdr:spPr>
        <a:xfrm>
          <a:off x="3219450" y="6267450"/>
          <a:ext cx="466667" cy="657143"/>
        </a:xfrm>
        <a:prstGeom prst="rect">
          <a:avLst/>
        </a:prstGeom>
        <a:ln>
          <a:solidFill>
            <a:sysClr val="windowText" lastClr="000000"/>
          </a:solidFill>
        </a:ln>
      </xdr:spPr>
    </xdr:pic>
    <xdr:clientData/>
  </xdr:twoCellAnchor>
  <xdr:twoCellAnchor editAs="oneCell">
    <xdr:from>
      <xdr:col>1</xdr:col>
      <xdr:colOff>0</xdr:colOff>
      <xdr:row>37</xdr:row>
      <xdr:rowOff>0</xdr:rowOff>
    </xdr:from>
    <xdr:to>
      <xdr:col>3</xdr:col>
      <xdr:colOff>914054</xdr:colOff>
      <xdr:row>42</xdr:row>
      <xdr:rowOff>57024</xdr:rowOff>
    </xdr:to>
    <xdr:pic>
      <xdr:nvPicPr>
        <xdr:cNvPr id="5" name="Imagen 4">
          <a:extLst>
            <a:ext uri="{FF2B5EF4-FFF2-40B4-BE49-F238E27FC236}">
              <a16:creationId xmlns:a16="http://schemas.microsoft.com/office/drawing/2014/main" id="{9BAE4D42-096A-4995-A089-E3B443ED3FC4}"/>
            </a:ext>
          </a:extLst>
        </xdr:cNvPr>
        <xdr:cNvPicPr>
          <a:picLocks noChangeAspect="1"/>
        </xdr:cNvPicPr>
      </xdr:nvPicPr>
      <xdr:blipFill>
        <a:blip xmlns:r="http://schemas.openxmlformats.org/officeDocument/2006/relationships" r:embed="rId4"/>
        <a:stretch>
          <a:fillRect/>
        </a:stretch>
      </xdr:blipFill>
      <xdr:spPr>
        <a:xfrm>
          <a:off x="447675" y="7715250"/>
          <a:ext cx="2771429" cy="10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323850</xdr:colOff>
      <xdr:row>9</xdr:row>
      <xdr:rowOff>38100</xdr:rowOff>
    </xdr:from>
    <xdr:to>
      <xdr:col>8</xdr:col>
      <xdr:colOff>285660</xdr:colOff>
      <xdr:row>12</xdr:row>
      <xdr:rowOff>182790</xdr:rowOff>
    </xdr:to>
    <xdr:pic>
      <xdr:nvPicPr>
        <xdr:cNvPr id="2" name="Imagen 1">
          <a:extLst>
            <a:ext uri="{FF2B5EF4-FFF2-40B4-BE49-F238E27FC236}">
              <a16:creationId xmlns:a16="http://schemas.microsoft.com/office/drawing/2014/main" id="{A0772C2E-62F4-4442-BDD9-F8D409CB2441}"/>
            </a:ext>
          </a:extLst>
        </xdr:cNvPr>
        <xdr:cNvPicPr>
          <a:picLocks noChangeAspect="1"/>
        </xdr:cNvPicPr>
      </xdr:nvPicPr>
      <xdr:blipFill>
        <a:blip xmlns:r="http://schemas.openxmlformats.org/officeDocument/2006/relationships" r:embed="rId1"/>
        <a:stretch>
          <a:fillRect/>
        </a:stretch>
      </xdr:blipFill>
      <xdr:spPr>
        <a:xfrm>
          <a:off x="6534150" y="2085975"/>
          <a:ext cx="714285" cy="716190"/>
        </a:xfrm>
        <a:prstGeom prst="rect">
          <a:avLst/>
        </a:prstGeom>
        <a:ln>
          <a:solidFill>
            <a:sysClr val="windowText" lastClr="000000"/>
          </a:solidFill>
        </a:ln>
      </xdr:spPr>
    </xdr:pic>
    <xdr:clientData/>
  </xdr:twoCellAnchor>
  <xdr:twoCellAnchor editAs="oneCell">
    <xdr:from>
      <xdr:col>2</xdr:col>
      <xdr:colOff>19050</xdr:colOff>
      <xdr:row>14</xdr:row>
      <xdr:rowOff>9525</xdr:rowOff>
    </xdr:from>
    <xdr:to>
      <xdr:col>4</xdr:col>
      <xdr:colOff>400050</xdr:colOff>
      <xdr:row>28</xdr:row>
      <xdr:rowOff>171450</xdr:rowOff>
    </xdr:to>
    <xdr:pic>
      <xdr:nvPicPr>
        <xdr:cNvPr id="3" name="Imagen 2">
          <a:extLst>
            <a:ext uri="{FF2B5EF4-FFF2-40B4-BE49-F238E27FC236}">
              <a16:creationId xmlns:a16="http://schemas.microsoft.com/office/drawing/2014/main" id="{72A39268-9730-48E4-A556-E3F04B22EE2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0650" y="3009900"/>
          <a:ext cx="2228850" cy="28289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476250</xdr:colOff>
      <xdr:row>46</xdr:row>
      <xdr:rowOff>38100</xdr:rowOff>
    </xdr:from>
    <xdr:to>
      <xdr:col>5</xdr:col>
      <xdr:colOff>676275</xdr:colOff>
      <xdr:row>63</xdr:row>
      <xdr:rowOff>28575</xdr:rowOff>
    </xdr:to>
    <xdr:pic>
      <xdr:nvPicPr>
        <xdr:cNvPr id="4" name="Imagen 3">
          <a:extLst>
            <a:ext uri="{FF2B5EF4-FFF2-40B4-BE49-F238E27FC236}">
              <a16:creationId xmlns:a16="http://schemas.microsoft.com/office/drawing/2014/main" id="{8EA06E00-FA38-40A8-8196-54CC56F946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3925" y="9591675"/>
          <a:ext cx="4029075" cy="32289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31</xdr:row>
      <xdr:rowOff>180975</xdr:rowOff>
    </xdr:from>
    <xdr:to>
      <xdr:col>6</xdr:col>
      <xdr:colOff>227968</xdr:colOff>
      <xdr:row>38</xdr:row>
      <xdr:rowOff>171285</xdr:rowOff>
    </xdr:to>
    <xdr:pic>
      <xdr:nvPicPr>
        <xdr:cNvPr id="5" name="Imagen 4">
          <a:extLst>
            <a:ext uri="{FF2B5EF4-FFF2-40B4-BE49-F238E27FC236}">
              <a16:creationId xmlns:a16="http://schemas.microsoft.com/office/drawing/2014/main" id="{8A7AEA15-EBD5-46F5-97EB-DC3715FE830D}"/>
            </a:ext>
          </a:extLst>
        </xdr:cNvPr>
        <xdr:cNvPicPr>
          <a:picLocks noChangeAspect="1"/>
        </xdr:cNvPicPr>
      </xdr:nvPicPr>
      <xdr:blipFill>
        <a:blip xmlns:r="http://schemas.openxmlformats.org/officeDocument/2006/relationships" r:embed="rId4"/>
        <a:stretch>
          <a:fillRect/>
        </a:stretch>
      </xdr:blipFill>
      <xdr:spPr>
        <a:xfrm>
          <a:off x="466725" y="6419850"/>
          <a:ext cx="5057143" cy="1323810"/>
        </a:xfrm>
        <a:prstGeom prst="rect">
          <a:avLst/>
        </a:prstGeom>
      </xdr:spPr>
    </xdr:pic>
    <xdr:clientData/>
  </xdr:twoCellAnchor>
  <xdr:twoCellAnchor editAs="oneCell">
    <xdr:from>
      <xdr:col>1</xdr:col>
      <xdr:colOff>390525</xdr:colOff>
      <xdr:row>78</xdr:row>
      <xdr:rowOff>0</xdr:rowOff>
    </xdr:from>
    <xdr:to>
      <xdr:col>5</xdr:col>
      <xdr:colOff>942975</xdr:colOff>
      <xdr:row>92</xdr:row>
      <xdr:rowOff>142875</xdr:rowOff>
    </xdr:to>
    <xdr:pic>
      <xdr:nvPicPr>
        <xdr:cNvPr id="6" name="Imagen 5">
          <a:extLst>
            <a:ext uri="{FF2B5EF4-FFF2-40B4-BE49-F238E27FC236}">
              <a16:creationId xmlns:a16="http://schemas.microsoft.com/office/drawing/2014/main" id="{14E735BB-4F9B-462E-A282-747B600DF68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38200" y="15992475"/>
          <a:ext cx="4381500" cy="28098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371475</xdr:colOff>
      <xdr:row>107</xdr:row>
      <xdr:rowOff>0</xdr:rowOff>
    </xdr:from>
    <xdr:to>
      <xdr:col>4</xdr:col>
      <xdr:colOff>1000125</xdr:colOff>
      <xdr:row>118</xdr:row>
      <xdr:rowOff>142875</xdr:rowOff>
    </xdr:to>
    <xdr:pic>
      <xdr:nvPicPr>
        <xdr:cNvPr id="7" name="Imagen 6">
          <a:extLst>
            <a:ext uri="{FF2B5EF4-FFF2-40B4-BE49-F238E27FC236}">
              <a16:creationId xmlns:a16="http://schemas.microsoft.com/office/drawing/2014/main" id="{216485C1-91DB-4EB5-9398-A19170019EA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9150" y="21831300"/>
          <a:ext cx="3400425" cy="22479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333375</xdr:colOff>
      <xdr:row>124</xdr:row>
      <xdr:rowOff>0</xdr:rowOff>
    </xdr:from>
    <xdr:to>
      <xdr:col>5</xdr:col>
      <xdr:colOff>276225</xdr:colOff>
      <xdr:row>131</xdr:row>
      <xdr:rowOff>76200</xdr:rowOff>
    </xdr:to>
    <xdr:pic>
      <xdr:nvPicPr>
        <xdr:cNvPr id="8" name="Imagen 7">
          <a:extLst>
            <a:ext uri="{FF2B5EF4-FFF2-40B4-BE49-F238E27FC236}">
              <a16:creationId xmlns:a16="http://schemas.microsoft.com/office/drawing/2014/main" id="{2F6D2DC0-D1FF-4F3A-B494-66862736D72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81050" y="25488900"/>
          <a:ext cx="3771900" cy="14192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352425</xdr:colOff>
      <xdr:row>137</xdr:row>
      <xdr:rowOff>28575</xdr:rowOff>
    </xdr:from>
    <xdr:to>
      <xdr:col>6</xdr:col>
      <xdr:colOff>152400</xdr:colOff>
      <xdr:row>158</xdr:row>
      <xdr:rowOff>161925</xdr:rowOff>
    </xdr:to>
    <xdr:pic>
      <xdr:nvPicPr>
        <xdr:cNvPr id="9" name="Imagen 8">
          <a:extLst>
            <a:ext uri="{FF2B5EF4-FFF2-40B4-BE49-F238E27FC236}">
              <a16:creationId xmlns:a16="http://schemas.microsoft.com/office/drawing/2014/main" id="{840B956B-6A70-4005-B80F-9221B09A2CA5}"/>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00100" y="28146375"/>
          <a:ext cx="4648200" cy="41433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342900</xdr:colOff>
      <xdr:row>170</xdr:row>
      <xdr:rowOff>19050</xdr:rowOff>
    </xdr:from>
    <xdr:to>
      <xdr:col>6</xdr:col>
      <xdr:colOff>276225</xdr:colOff>
      <xdr:row>175</xdr:row>
      <xdr:rowOff>19050</xdr:rowOff>
    </xdr:to>
    <xdr:pic>
      <xdr:nvPicPr>
        <xdr:cNvPr id="10" name="Imagen 9">
          <a:extLst>
            <a:ext uri="{FF2B5EF4-FFF2-40B4-BE49-F238E27FC236}">
              <a16:creationId xmlns:a16="http://schemas.microsoft.com/office/drawing/2014/main" id="{C338538F-786E-44E8-86E5-4E425CDD583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90575" y="34718625"/>
          <a:ext cx="4781550" cy="9525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188</xdr:row>
      <xdr:rowOff>9525</xdr:rowOff>
    </xdr:from>
    <xdr:to>
      <xdr:col>8</xdr:col>
      <xdr:colOff>618257</xdr:colOff>
      <xdr:row>203</xdr:row>
      <xdr:rowOff>66311</xdr:rowOff>
    </xdr:to>
    <xdr:pic>
      <xdr:nvPicPr>
        <xdr:cNvPr id="11" name="Imagen 10">
          <a:extLst>
            <a:ext uri="{FF2B5EF4-FFF2-40B4-BE49-F238E27FC236}">
              <a16:creationId xmlns:a16="http://schemas.microsoft.com/office/drawing/2014/main" id="{1CF15DFC-8D87-4EE0-9DDA-07EE32D1E7A7}"/>
            </a:ext>
          </a:extLst>
        </xdr:cNvPr>
        <xdr:cNvPicPr>
          <a:picLocks noChangeAspect="1"/>
        </xdr:cNvPicPr>
      </xdr:nvPicPr>
      <xdr:blipFill>
        <a:blip xmlns:r="http://schemas.openxmlformats.org/officeDocument/2006/relationships" r:embed="rId10"/>
        <a:stretch>
          <a:fillRect/>
        </a:stretch>
      </xdr:blipFill>
      <xdr:spPr>
        <a:xfrm>
          <a:off x="647700" y="38423850"/>
          <a:ext cx="6933332" cy="2914286"/>
        </a:xfrm>
        <a:prstGeom prst="rect">
          <a:avLst/>
        </a:prstGeom>
      </xdr:spPr>
    </xdr:pic>
    <xdr:clientData/>
  </xdr:twoCellAnchor>
  <xdr:twoCellAnchor editAs="oneCell">
    <xdr:from>
      <xdr:col>1</xdr:col>
      <xdr:colOff>238125</xdr:colOff>
      <xdr:row>215</xdr:row>
      <xdr:rowOff>180975</xdr:rowOff>
    </xdr:from>
    <xdr:to>
      <xdr:col>8</xdr:col>
      <xdr:colOff>657225</xdr:colOff>
      <xdr:row>231</xdr:row>
      <xdr:rowOff>47625</xdr:rowOff>
    </xdr:to>
    <xdr:pic>
      <xdr:nvPicPr>
        <xdr:cNvPr id="12" name="Imagen 11">
          <a:extLst>
            <a:ext uri="{FF2B5EF4-FFF2-40B4-BE49-F238E27FC236}">
              <a16:creationId xmlns:a16="http://schemas.microsoft.com/office/drawing/2014/main" id="{6BF8C66F-04FC-4975-AED1-6FA9FF3BE89B}"/>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85800" y="43862625"/>
          <a:ext cx="6934200" cy="291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257175</xdr:colOff>
      <xdr:row>234</xdr:row>
      <xdr:rowOff>0</xdr:rowOff>
    </xdr:from>
    <xdr:to>
      <xdr:col>7</xdr:col>
      <xdr:colOff>265979</xdr:colOff>
      <xdr:row>256</xdr:row>
      <xdr:rowOff>66143</xdr:rowOff>
    </xdr:to>
    <xdr:pic>
      <xdr:nvPicPr>
        <xdr:cNvPr id="13" name="Imagen 12">
          <a:extLst>
            <a:ext uri="{FF2B5EF4-FFF2-40B4-BE49-F238E27FC236}">
              <a16:creationId xmlns:a16="http://schemas.microsoft.com/office/drawing/2014/main" id="{121C9E1A-C7E1-45E8-8898-B8463C878AED}"/>
            </a:ext>
          </a:extLst>
        </xdr:cNvPr>
        <xdr:cNvPicPr>
          <a:picLocks noChangeAspect="1"/>
        </xdr:cNvPicPr>
      </xdr:nvPicPr>
      <xdr:blipFill>
        <a:blip xmlns:r="http://schemas.openxmlformats.org/officeDocument/2006/relationships" r:embed="rId12"/>
        <a:stretch>
          <a:fillRect/>
        </a:stretch>
      </xdr:blipFill>
      <xdr:spPr>
        <a:xfrm>
          <a:off x="704850" y="47301150"/>
          <a:ext cx="5771429" cy="4257143"/>
        </a:xfrm>
        <a:prstGeom prst="rect">
          <a:avLst/>
        </a:prstGeom>
      </xdr:spPr>
    </xdr:pic>
    <xdr:clientData/>
  </xdr:twoCellAnchor>
  <xdr:twoCellAnchor editAs="oneCell">
    <xdr:from>
      <xdr:col>1</xdr:col>
      <xdr:colOff>0</xdr:colOff>
      <xdr:row>281</xdr:row>
      <xdr:rowOff>0</xdr:rowOff>
    </xdr:from>
    <xdr:to>
      <xdr:col>6</xdr:col>
      <xdr:colOff>56537</xdr:colOff>
      <xdr:row>301</xdr:row>
      <xdr:rowOff>56667</xdr:rowOff>
    </xdr:to>
    <xdr:pic>
      <xdr:nvPicPr>
        <xdr:cNvPr id="14" name="Imagen 13">
          <a:extLst>
            <a:ext uri="{FF2B5EF4-FFF2-40B4-BE49-F238E27FC236}">
              <a16:creationId xmlns:a16="http://schemas.microsoft.com/office/drawing/2014/main" id="{5BB43672-3CC2-4F1A-946C-5F163C638A3D}"/>
            </a:ext>
          </a:extLst>
        </xdr:cNvPr>
        <xdr:cNvPicPr>
          <a:picLocks noChangeAspect="1"/>
        </xdr:cNvPicPr>
      </xdr:nvPicPr>
      <xdr:blipFill>
        <a:blip xmlns:r="http://schemas.openxmlformats.org/officeDocument/2006/relationships" r:embed="rId13"/>
        <a:stretch>
          <a:fillRect/>
        </a:stretch>
      </xdr:blipFill>
      <xdr:spPr>
        <a:xfrm>
          <a:off x="447675" y="56568975"/>
          <a:ext cx="4904762" cy="3866667"/>
        </a:xfrm>
        <a:prstGeom prst="rect">
          <a:avLst/>
        </a:prstGeom>
      </xdr:spPr>
    </xdr:pic>
    <xdr:clientData/>
  </xdr:twoCellAnchor>
  <xdr:twoCellAnchor editAs="oneCell">
    <xdr:from>
      <xdr:col>1</xdr:col>
      <xdr:colOff>0</xdr:colOff>
      <xdr:row>304</xdr:row>
      <xdr:rowOff>0</xdr:rowOff>
    </xdr:from>
    <xdr:to>
      <xdr:col>5</xdr:col>
      <xdr:colOff>999521</xdr:colOff>
      <xdr:row>322</xdr:row>
      <xdr:rowOff>18619</xdr:rowOff>
    </xdr:to>
    <xdr:pic>
      <xdr:nvPicPr>
        <xdr:cNvPr id="15" name="Imagen 14">
          <a:extLst>
            <a:ext uri="{FF2B5EF4-FFF2-40B4-BE49-F238E27FC236}">
              <a16:creationId xmlns:a16="http://schemas.microsoft.com/office/drawing/2014/main" id="{4E698C28-AC85-4DC5-B77E-80DB185E64AF}"/>
            </a:ext>
          </a:extLst>
        </xdr:cNvPr>
        <xdr:cNvPicPr>
          <a:picLocks noChangeAspect="1"/>
        </xdr:cNvPicPr>
      </xdr:nvPicPr>
      <xdr:blipFill>
        <a:blip xmlns:r="http://schemas.openxmlformats.org/officeDocument/2006/relationships" r:embed="rId14"/>
        <a:stretch>
          <a:fillRect/>
        </a:stretch>
      </xdr:blipFill>
      <xdr:spPr>
        <a:xfrm>
          <a:off x="447675" y="60950475"/>
          <a:ext cx="4828571" cy="3447619"/>
        </a:xfrm>
        <a:prstGeom prst="rect">
          <a:avLst/>
        </a:prstGeom>
      </xdr:spPr>
    </xdr:pic>
    <xdr:clientData/>
  </xdr:twoCellAnchor>
  <xdr:twoCellAnchor editAs="oneCell">
    <xdr:from>
      <xdr:col>1</xdr:col>
      <xdr:colOff>9525</xdr:colOff>
      <xdr:row>326</xdr:row>
      <xdr:rowOff>0</xdr:rowOff>
    </xdr:from>
    <xdr:to>
      <xdr:col>5</xdr:col>
      <xdr:colOff>914400</xdr:colOff>
      <xdr:row>329</xdr:row>
      <xdr:rowOff>133350</xdr:rowOff>
    </xdr:to>
    <xdr:pic>
      <xdr:nvPicPr>
        <xdr:cNvPr id="16" name="Imagen 15">
          <a:extLst>
            <a:ext uri="{FF2B5EF4-FFF2-40B4-BE49-F238E27FC236}">
              <a16:creationId xmlns:a16="http://schemas.microsoft.com/office/drawing/2014/main" id="{A28E24E4-7E5B-4D4B-8B5F-415095F056AB}"/>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7200" y="65141475"/>
          <a:ext cx="4733925" cy="7048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333</xdr:row>
      <xdr:rowOff>180975</xdr:rowOff>
    </xdr:from>
    <xdr:to>
      <xdr:col>5</xdr:col>
      <xdr:colOff>952500</xdr:colOff>
      <xdr:row>342</xdr:row>
      <xdr:rowOff>161925</xdr:rowOff>
    </xdr:to>
    <xdr:pic>
      <xdr:nvPicPr>
        <xdr:cNvPr id="17" name="Imagen 16">
          <a:extLst>
            <a:ext uri="{FF2B5EF4-FFF2-40B4-BE49-F238E27FC236}">
              <a16:creationId xmlns:a16="http://schemas.microsoft.com/office/drawing/2014/main" id="{28048C16-E6BC-44AC-90C6-BD003B934406}"/>
            </a:ext>
          </a:extLst>
        </xdr:cNvPr>
        <xdr:cNvPicPr>
          <a:picLocks noChangeAspect="1" noChangeArrowheads="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792"/>
        <a:stretch/>
      </xdr:blipFill>
      <xdr:spPr bwMode="auto">
        <a:xfrm>
          <a:off x="457200" y="66865500"/>
          <a:ext cx="4772025" cy="16954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333375</xdr:colOff>
      <xdr:row>9</xdr:row>
      <xdr:rowOff>9525</xdr:rowOff>
    </xdr:from>
    <xdr:to>
      <xdr:col>5</xdr:col>
      <xdr:colOff>809565</xdr:colOff>
      <xdr:row>12</xdr:row>
      <xdr:rowOff>9454</xdr:rowOff>
    </xdr:to>
    <xdr:pic>
      <xdr:nvPicPr>
        <xdr:cNvPr id="2" name="Imagen 1">
          <a:extLst>
            <a:ext uri="{FF2B5EF4-FFF2-40B4-BE49-F238E27FC236}">
              <a16:creationId xmlns:a16="http://schemas.microsoft.com/office/drawing/2014/main" id="{757436A6-0698-427D-B00C-8A1FE7DD7F1E}"/>
            </a:ext>
          </a:extLst>
        </xdr:cNvPr>
        <xdr:cNvPicPr>
          <a:picLocks noChangeAspect="1"/>
        </xdr:cNvPicPr>
      </xdr:nvPicPr>
      <xdr:blipFill>
        <a:blip xmlns:r="http://schemas.openxmlformats.org/officeDocument/2006/relationships" r:embed="rId1"/>
        <a:stretch>
          <a:fillRect/>
        </a:stretch>
      </xdr:blipFill>
      <xdr:spPr>
        <a:xfrm>
          <a:off x="4610100" y="2057400"/>
          <a:ext cx="476190" cy="571429"/>
        </a:xfrm>
        <a:prstGeom prst="rect">
          <a:avLst/>
        </a:prstGeom>
        <a:ln>
          <a:solidFill>
            <a:sysClr val="windowText" lastClr="000000"/>
          </a:solidFill>
        </a:ln>
      </xdr:spPr>
    </xdr:pic>
    <xdr:clientData/>
  </xdr:twoCellAnchor>
  <xdr:twoCellAnchor editAs="oneCell">
    <xdr:from>
      <xdr:col>1</xdr:col>
      <xdr:colOff>0</xdr:colOff>
      <xdr:row>14</xdr:row>
      <xdr:rowOff>123825</xdr:rowOff>
    </xdr:from>
    <xdr:to>
      <xdr:col>7</xdr:col>
      <xdr:colOff>599280</xdr:colOff>
      <xdr:row>28</xdr:row>
      <xdr:rowOff>75873</xdr:rowOff>
    </xdr:to>
    <xdr:pic>
      <xdr:nvPicPr>
        <xdr:cNvPr id="3" name="Imagen 2">
          <a:extLst>
            <a:ext uri="{FF2B5EF4-FFF2-40B4-BE49-F238E27FC236}">
              <a16:creationId xmlns:a16="http://schemas.microsoft.com/office/drawing/2014/main" id="{F609985B-3C7E-402B-BF5F-2F8BA4FAC1E5}"/>
            </a:ext>
          </a:extLst>
        </xdr:cNvPr>
        <xdr:cNvPicPr>
          <a:picLocks noChangeAspect="1"/>
        </xdr:cNvPicPr>
      </xdr:nvPicPr>
      <xdr:blipFill>
        <a:blip xmlns:r="http://schemas.openxmlformats.org/officeDocument/2006/relationships" r:embed="rId2"/>
        <a:stretch>
          <a:fillRect/>
        </a:stretch>
      </xdr:blipFill>
      <xdr:spPr>
        <a:xfrm>
          <a:off x="447675" y="3124200"/>
          <a:ext cx="6361905" cy="2619048"/>
        </a:xfrm>
        <a:prstGeom prst="rect">
          <a:avLst/>
        </a:prstGeom>
      </xdr:spPr>
    </xdr:pic>
    <xdr:clientData/>
  </xdr:twoCellAnchor>
  <xdr:twoCellAnchor editAs="oneCell">
    <xdr:from>
      <xdr:col>1</xdr:col>
      <xdr:colOff>0</xdr:colOff>
      <xdr:row>36</xdr:row>
      <xdr:rowOff>133350</xdr:rowOff>
    </xdr:from>
    <xdr:to>
      <xdr:col>7</xdr:col>
      <xdr:colOff>609600</xdr:colOff>
      <xdr:row>50</xdr:row>
      <xdr:rowOff>76200</xdr:rowOff>
    </xdr:to>
    <xdr:pic>
      <xdr:nvPicPr>
        <xdr:cNvPr id="4" name="Imagen 3">
          <a:extLst>
            <a:ext uri="{FF2B5EF4-FFF2-40B4-BE49-F238E27FC236}">
              <a16:creationId xmlns:a16="http://schemas.microsoft.com/office/drawing/2014/main" id="{9664A1EA-0FAB-4C1A-BA1B-854DB45806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47675" y="7829550"/>
          <a:ext cx="637222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88</xdr:row>
      <xdr:rowOff>114300</xdr:rowOff>
    </xdr:from>
    <xdr:to>
      <xdr:col>7</xdr:col>
      <xdr:colOff>609600</xdr:colOff>
      <xdr:row>102</xdr:row>
      <xdr:rowOff>85725</xdr:rowOff>
    </xdr:to>
    <xdr:pic>
      <xdr:nvPicPr>
        <xdr:cNvPr id="5" name="Imagen 4">
          <a:extLst>
            <a:ext uri="{FF2B5EF4-FFF2-40B4-BE49-F238E27FC236}">
              <a16:creationId xmlns:a16="http://schemas.microsoft.com/office/drawing/2014/main" id="{8A7E5130-2BFE-4453-802F-61610E917B2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7675" y="17964150"/>
          <a:ext cx="6372225" cy="2638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62</xdr:row>
      <xdr:rowOff>152400</xdr:rowOff>
    </xdr:from>
    <xdr:to>
      <xdr:col>8</xdr:col>
      <xdr:colOff>19050</xdr:colOff>
      <xdr:row>82</xdr:row>
      <xdr:rowOff>28575</xdr:rowOff>
    </xdr:to>
    <xdr:pic>
      <xdr:nvPicPr>
        <xdr:cNvPr id="6" name="Imagen 5">
          <a:extLst>
            <a:ext uri="{FF2B5EF4-FFF2-40B4-BE49-F238E27FC236}">
              <a16:creationId xmlns:a16="http://schemas.microsoft.com/office/drawing/2014/main" id="{42073CA3-0F3E-4489-9C44-0C370565BF6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7200" y="12925425"/>
          <a:ext cx="6534150" cy="3686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xdr:colOff>
      <xdr:row>106</xdr:row>
      <xdr:rowOff>104775</xdr:rowOff>
    </xdr:from>
    <xdr:to>
      <xdr:col>7</xdr:col>
      <xdr:colOff>600075</xdr:colOff>
      <xdr:row>120</xdr:row>
      <xdr:rowOff>47625</xdr:rowOff>
    </xdr:to>
    <xdr:pic>
      <xdr:nvPicPr>
        <xdr:cNvPr id="7" name="Imagen 6">
          <a:extLst>
            <a:ext uri="{FF2B5EF4-FFF2-40B4-BE49-F238E27FC236}">
              <a16:creationId xmlns:a16="http://schemas.microsoft.com/office/drawing/2014/main" id="{B2DD7DE7-B6DE-4EA8-9A75-050F84A3820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57200" y="21507450"/>
          <a:ext cx="6353175" cy="26098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257175</xdr:colOff>
      <xdr:row>126</xdr:row>
      <xdr:rowOff>76200</xdr:rowOff>
    </xdr:from>
    <xdr:to>
      <xdr:col>9</xdr:col>
      <xdr:colOff>66394</xdr:colOff>
      <xdr:row>135</xdr:row>
      <xdr:rowOff>9319</xdr:rowOff>
    </xdr:to>
    <xdr:pic>
      <xdr:nvPicPr>
        <xdr:cNvPr id="8" name="Imagen 7">
          <a:extLst>
            <a:ext uri="{FF2B5EF4-FFF2-40B4-BE49-F238E27FC236}">
              <a16:creationId xmlns:a16="http://schemas.microsoft.com/office/drawing/2014/main" id="{29BE3166-380A-4417-A9DE-1211AA419F89}"/>
            </a:ext>
          </a:extLst>
        </xdr:cNvPr>
        <xdr:cNvPicPr>
          <a:picLocks noChangeAspect="1"/>
        </xdr:cNvPicPr>
      </xdr:nvPicPr>
      <xdr:blipFill>
        <a:blip xmlns:r="http://schemas.openxmlformats.org/officeDocument/2006/relationships" r:embed="rId7"/>
        <a:stretch>
          <a:fillRect/>
        </a:stretch>
      </xdr:blipFill>
      <xdr:spPr>
        <a:xfrm>
          <a:off x="5553075" y="25593675"/>
          <a:ext cx="2247619" cy="16476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19049</xdr:colOff>
      <xdr:row>11</xdr:row>
      <xdr:rowOff>9525</xdr:rowOff>
    </xdr:from>
    <xdr:to>
      <xdr:col>5</xdr:col>
      <xdr:colOff>866774</xdr:colOff>
      <xdr:row>26</xdr:row>
      <xdr:rowOff>44456</xdr:rowOff>
    </xdr:to>
    <xdr:pic>
      <xdr:nvPicPr>
        <xdr:cNvPr id="2" name="Imagen 1">
          <a:extLst>
            <a:ext uri="{FF2B5EF4-FFF2-40B4-BE49-F238E27FC236}">
              <a16:creationId xmlns:a16="http://schemas.microsoft.com/office/drawing/2014/main" id="{045910A0-0C02-4A3C-8079-57D1D3A15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4" y="2809875"/>
          <a:ext cx="4676775" cy="2892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809625</xdr:colOff>
      <xdr:row>31</xdr:row>
      <xdr:rowOff>9525</xdr:rowOff>
    </xdr:from>
    <xdr:to>
      <xdr:col>6</xdr:col>
      <xdr:colOff>323783</xdr:colOff>
      <xdr:row>34</xdr:row>
      <xdr:rowOff>47549</xdr:rowOff>
    </xdr:to>
    <xdr:pic>
      <xdr:nvPicPr>
        <xdr:cNvPr id="3" name="Imagen 2">
          <a:extLst>
            <a:ext uri="{FF2B5EF4-FFF2-40B4-BE49-F238E27FC236}">
              <a16:creationId xmlns:a16="http://schemas.microsoft.com/office/drawing/2014/main" id="{8A805066-5884-42A3-A918-8B35D42C9ABB}"/>
            </a:ext>
          </a:extLst>
        </xdr:cNvPr>
        <xdr:cNvPicPr>
          <a:picLocks noChangeAspect="1"/>
        </xdr:cNvPicPr>
      </xdr:nvPicPr>
      <xdr:blipFill>
        <a:blip xmlns:r="http://schemas.openxmlformats.org/officeDocument/2006/relationships" r:embed="rId2"/>
        <a:stretch>
          <a:fillRect/>
        </a:stretch>
      </xdr:blipFill>
      <xdr:spPr>
        <a:xfrm>
          <a:off x="5086350" y="6743700"/>
          <a:ext cx="533333" cy="609524"/>
        </a:xfrm>
        <a:prstGeom prst="rect">
          <a:avLst/>
        </a:prstGeom>
        <a:ln>
          <a:solidFill>
            <a:sysClr val="windowText" lastClr="000000"/>
          </a:solidFill>
        </a:ln>
      </xdr:spPr>
    </xdr:pic>
    <xdr:clientData/>
  </xdr:twoCellAnchor>
  <xdr:twoCellAnchor editAs="oneCell">
    <xdr:from>
      <xdr:col>1</xdr:col>
      <xdr:colOff>647700</xdr:colOff>
      <xdr:row>36</xdr:row>
      <xdr:rowOff>133350</xdr:rowOff>
    </xdr:from>
    <xdr:to>
      <xdr:col>4</xdr:col>
      <xdr:colOff>542592</xdr:colOff>
      <xdr:row>50</xdr:row>
      <xdr:rowOff>75799</xdr:rowOff>
    </xdr:to>
    <xdr:pic>
      <xdr:nvPicPr>
        <xdr:cNvPr id="4" name="Imagen 3">
          <a:extLst>
            <a:ext uri="{FF2B5EF4-FFF2-40B4-BE49-F238E27FC236}">
              <a16:creationId xmlns:a16="http://schemas.microsoft.com/office/drawing/2014/main" id="{9D67E396-FBCA-484F-BF8B-4CE848DFCD73}"/>
            </a:ext>
          </a:extLst>
        </xdr:cNvPr>
        <xdr:cNvPicPr>
          <a:picLocks noChangeAspect="1"/>
        </xdr:cNvPicPr>
      </xdr:nvPicPr>
      <xdr:blipFill>
        <a:blip xmlns:r="http://schemas.openxmlformats.org/officeDocument/2006/relationships" r:embed="rId3"/>
        <a:stretch>
          <a:fillRect/>
        </a:stretch>
      </xdr:blipFill>
      <xdr:spPr>
        <a:xfrm>
          <a:off x="1095375" y="7820025"/>
          <a:ext cx="2666667" cy="3209524"/>
        </a:xfrm>
        <a:prstGeom prst="rect">
          <a:avLst/>
        </a:prstGeom>
      </xdr:spPr>
    </xdr:pic>
    <xdr:clientData/>
  </xdr:twoCellAnchor>
  <xdr:twoCellAnchor editAs="oneCell">
    <xdr:from>
      <xdr:col>1</xdr:col>
      <xdr:colOff>0</xdr:colOff>
      <xdr:row>53</xdr:row>
      <xdr:rowOff>0</xdr:rowOff>
    </xdr:from>
    <xdr:to>
      <xdr:col>8</xdr:col>
      <xdr:colOff>18232</xdr:colOff>
      <xdr:row>75</xdr:row>
      <xdr:rowOff>142333</xdr:rowOff>
    </xdr:to>
    <xdr:pic>
      <xdr:nvPicPr>
        <xdr:cNvPr id="5" name="Imagen 4">
          <a:extLst>
            <a:ext uri="{FF2B5EF4-FFF2-40B4-BE49-F238E27FC236}">
              <a16:creationId xmlns:a16="http://schemas.microsoft.com/office/drawing/2014/main" id="{D2C2A14F-CA7E-42DF-BF4D-64D9A655F414}"/>
            </a:ext>
          </a:extLst>
        </xdr:cNvPr>
        <xdr:cNvPicPr>
          <a:picLocks noChangeAspect="1"/>
        </xdr:cNvPicPr>
      </xdr:nvPicPr>
      <xdr:blipFill>
        <a:blip xmlns:r="http://schemas.openxmlformats.org/officeDocument/2006/relationships" r:embed="rId4"/>
        <a:stretch>
          <a:fillRect/>
        </a:stretch>
      </xdr:blipFill>
      <xdr:spPr>
        <a:xfrm>
          <a:off x="447675" y="11696700"/>
          <a:ext cx="6542857" cy="4333333"/>
        </a:xfrm>
        <a:prstGeom prst="rect">
          <a:avLst/>
        </a:prstGeom>
        <a:ln>
          <a:solidFill>
            <a:sysClr val="windowText" lastClr="000000"/>
          </a:solidFill>
        </a:ln>
      </xdr:spPr>
    </xdr:pic>
    <xdr:clientData/>
  </xdr:twoCellAnchor>
  <xdr:twoCellAnchor editAs="oneCell">
    <xdr:from>
      <xdr:col>5</xdr:col>
      <xdr:colOff>676275</xdr:colOff>
      <xdr:row>91</xdr:row>
      <xdr:rowOff>66675</xdr:rowOff>
    </xdr:from>
    <xdr:to>
      <xdr:col>8</xdr:col>
      <xdr:colOff>666750</xdr:colOff>
      <xdr:row>108</xdr:row>
      <xdr:rowOff>57150</xdr:rowOff>
    </xdr:to>
    <xdr:pic>
      <xdr:nvPicPr>
        <xdr:cNvPr id="6" name="Imagen 5">
          <a:extLst>
            <a:ext uri="{FF2B5EF4-FFF2-40B4-BE49-F238E27FC236}">
              <a16:creationId xmlns:a16="http://schemas.microsoft.com/office/drawing/2014/main" id="{357719A5-E0EB-4D0A-803D-99DA6ECB2F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953000" y="19592925"/>
          <a:ext cx="2686050" cy="3228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142875</xdr:colOff>
      <xdr:row>78</xdr:row>
      <xdr:rowOff>133350</xdr:rowOff>
    </xdr:from>
    <xdr:to>
      <xdr:col>7</xdr:col>
      <xdr:colOff>66570</xdr:colOff>
      <xdr:row>86</xdr:row>
      <xdr:rowOff>152164</xdr:rowOff>
    </xdr:to>
    <xdr:pic>
      <xdr:nvPicPr>
        <xdr:cNvPr id="7" name="Imagen 6">
          <a:extLst>
            <a:ext uri="{FF2B5EF4-FFF2-40B4-BE49-F238E27FC236}">
              <a16:creationId xmlns:a16="http://schemas.microsoft.com/office/drawing/2014/main" id="{260A2F61-4FBE-44D8-B249-1FE307F72F77}"/>
            </a:ext>
          </a:extLst>
        </xdr:cNvPr>
        <xdr:cNvPicPr>
          <a:picLocks noChangeAspect="1"/>
        </xdr:cNvPicPr>
      </xdr:nvPicPr>
      <xdr:blipFill>
        <a:blip xmlns:r="http://schemas.openxmlformats.org/officeDocument/2006/relationships" r:embed="rId6"/>
        <a:stretch>
          <a:fillRect/>
        </a:stretch>
      </xdr:blipFill>
      <xdr:spPr>
        <a:xfrm>
          <a:off x="5438775" y="16716375"/>
          <a:ext cx="838095" cy="1885714"/>
        </a:xfrm>
        <a:prstGeom prst="rect">
          <a:avLst/>
        </a:prstGeom>
        <a:ln>
          <a:solidFill>
            <a:sysClr val="windowText" lastClr="000000"/>
          </a:solidFill>
        </a:ln>
      </xdr:spPr>
    </xdr:pic>
    <xdr:clientData/>
  </xdr:twoCellAnchor>
  <xdr:twoCellAnchor editAs="oneCell">
    <xdr:from>
      <xdr:col>1</xdr:col>
      <xdr:colOff>28575</xdr:colOff>
      <xdr:row>110</xdr:row>
      <xdr:rowOff>152400</xdr:rowOff>
    </xdr:from>
    <xdr:to>
      <xdr:col>3</xdr:col>
      <xdr:colOff>0</xdr:colOff>
      <xdr:row>111</xdr:row>
      <xdr:rowOff>161925</xdr:rowOff>
    </xdr:to>
    <xdr:pic>
      <xdr:nvPicPr>
        <xdr:cNvPr id="8" name="Imagen 7">
          <a:extLst>
            <a:ext uri="{FF2B5EF4-FFF2-40B4-BE49-F238E27FC236}">
              <a16:creationId xmlns:a16="http://schemas.microsoft.com/office/drawing/2014/main" id="{A74CB273-C446-4CD5-80EC-E10813E64B45}"/>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76250" y="23421975"/>
          <a:ext cx="1828800" cy="2000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114</xdr:row>
      <xdr:rowOff>0</xdr:rowOff>
    </xdr:from>
    <xdr:to>
      <xdr:col>7</xdr:col>
      <xdr:colOff>332613</xdr:colOff>
      <xdr:row>135</xdr:row>
      <xdr:rowOff>104262</xdr:rowOff>
    </xdr:to>
    <xdr:pic>
      <xdr:nvPicPr>
        <xdr:cNvPr id="9" name="Imagen 8">
          <a:extLst>
            <a:ext uri="{FF2B5EF4-FFF2-40B4-BE49-F238E27FC236}">
              <a16:creationId xmlns:a16="http://schemas.microsoft.com/office/drawing/2014/main" id="{87760598-1A6C-4459-B2C7-6489B5FDA6C7}"/>
            </a:ext>
          </a:extLst>
        </xdr:cNvPr>
        <xdr:cNvPicPr>
          <a:picLocks noChangeAspect="1"/>
        </xdr:cNvPicPr>
      </xdr:nvPicPr>
      <xdr:blipFill>
        <a:blip xmlns:r="http://schemas.openxmlformats.org/officeDocument/2006/relationships" r:embed="rId8"/>
        <a:stretch>
          <a:fillRect/>
        </a:stretch>
      </xdr:blipFill>
      <xdr:spPr>
        <a:xfrm>
          <a:off x="447675" y="24393525"/>
          <a:ext cx="6095238" cy="4104762"/>
        </a:xfrm>
        <a:prstGeom prst="rect">
          <a:avLst/>
        </a:prstGeom>
        <a:ln>
          <a:solidFill>
            <a:sysClr val="windowText" lastClr="000000"/>
          </a:solidFill>
        </a:ln>
      </xdr:spPr>
    </xdr:pic>
    <xdr:clientData/>
  </xdr:twoCellAnchor>
  <xdr:twoCellAnchor editAs="oneCell">
    <xdr:from>
      <xdr:col>1</xdr:col>
      <xdr:colOff>0</xdr:colOff>
      <xdr:row>138</xdr:row>
      <xdr:rowOff>142875</xdr:rowOff>
    </xdr:from>
    <xdr:to>
      <xdr:col>2</xdr:col>
      <xdr:colOff>733425</xdr:colOff>
      <xdr:row>139</xdr:row>
      <xdr:rowOff>133350</xdr:rowOff>
    </xdr:to>
    <xdr:pic>
      <xdr:nvPicPr>
        <xdr:cNvPr id="10" name="Imagen 9">
          <a:extLst>
            <a:ext uri="{FF2B5EF4-FFF2-40B4-BE49-F238E27FC236}">
              <a16:creationId xmlns:a16="http://schemas.microsoft.com/office/drawing/2014/main" id="{C2D789B3-B9DB-4FE3-8605-0BC06B07594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47675" y="29232225"/>
          <a:ext cx="1657350" cy="1809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143</xdr:row>
      <xdr:rowOff>133350</xdr:rowOff>
    </xdr:from>
    <xdr:to>
      <xdr:col>2</xdr:col>
      <xdr:colOff>838200</xdr:colOff>
      <xdr:row>144</xdr:row>
      <xdr:rowOff>142875</xdr:rowOff>
    </xdr:to>
    <xdr:pic>
      <xdr:nvPicPr>
        <xdr:cNvPr id="11" name="Imagen 10">
          <a:extLst>
            <a:ext uri="{FF2B5EF4-FFF2-40B4-BE49-F238E27FC236}">
              <a16:creationId xmlns:a16="http://schemas.microsoft.com/office/drawing/2014/main" id="{6618CFCA-4189-47A9-8A7E-28322B55EA94}"/>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66725" y="30460950"/>
          <a:ext cx="1743075" cy="2000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147</xdr:row>
      <xdr:rowOff>0</xdr:rowOff>
    </xdr:from>
    <xdr:to>
      <xdr:col>7</xdr:col>
      <xdr:colOff>180232</xdr:colOff>
      <xdr:row>165</xdr:row>
      <xdr:rowOff>47190</xdr:rowOff>
    </xdr:to>
    <xdr:pic>
      <xdr:nvPicPr>
        <xdr:cNvPr id="12" name="Imagen 11">
          <a:extLst>
            <a:ext uri="{FF2B5EF4-FFF2-40B4-BE49-F238E27FC236}">
              <a16:creationId xmlns:a16="http://schemas.microsoft.com/office/drawing/2014/main" id="{9D1C81C0-4796-4915-93DD-0F7AE5E1C253}"/>
            </a:ext>
          </a:extLst>
        </xdr:cNvPr>
        <xdr:cNvPicPr>
          <a:picLocks noChangeAspect="1"/>
        </xdr:cNvPicPr>
      </xdr:nvPicPr>
      <xdr:blipFill>
        <a:blip xmlns:r="http://schemas.openxmlformats.org/officeDocument/2006/relationships" r:embed="rId11"/>
        <a:stretch>
          <a:fillRect/>
        </a:stretch>
      </xdr:blipFill>
      <xdr:spPr>
        <a:xfrm>
          <a:off x="447675" y="31089600"/>
          <a:ext cx="5942857" cy="3476190"/>
        </a:xfrm>
        <a:prstGeom prst="rect">
          <a:avLst/>
        </a:prstGeom>
        <a:ln>
          <a:solidFill>
            <a:sysClr val="windowText" lastClr="000000"/>
          </a:solid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819150</xdr:colOff>
      <xdr:row>14</xdr:row>
      <xdr:rowOff>114300</xdr:rowOff>
    </xdr:from>
    <xdr:to>
      <xdr:col>6</xdr:col>
      <xdr:colOff>161860</xdr:colOff>
      <xdr:row>18</xdr:row>
      <xdr:rowOff>57062</xdr:rowOff>
    </xdr:to>
    <xdr:pic>
      <xdr:nvPicPr>
        <xdr:cNvPr id="2" name="Imagen 1">
          <a:extLst>
            <a:ext uri="{FF2B5EF4-FFF2-40B4-BE49-F238E27FC236}">
              <a16:creationId xmlns:a16="http://schemas.microsoft.com/office/drawing/2014/main" id="{9E436B20-3842-486B-9387-9C4CE1F25C95}"/>
            </a:ext>
          </a:extLst>
        </xdr:cNvPr>
        <xdr:cNvPicPr>
          <a:picLocks noChangeAspect="1"/>
        </xdr:cNvPicPr>
      </xdr:nvPicPr>
      <xdr:blipFill>
        <a:blip xmlns:r="http://schemas.openxmlformats.org/officeDocument/2006/relationships" r:embed="rId1"/>
        <a:stretch>
          <a:fillRect/>
        </a:stretch>
      </xdr:blipFill>
      <xdr:spPr>
        <a:xfrm>
          <a:off x="5191125" y="3848100"/>
          <a:ext cx="523810" cy="704762"/>
        </a:xfrm>
        <a:prstGeom prst="rect">
          <a:avLst/>
        </a:prstGeom>
        <a:ln>
          <a:solidFill>
            <a:sysClr val="windowText" lastClr="000000"/>
          </a:solidFill>
        </a:ln>
      </xdr:spPr>
    </xdr:pic>
    <xdr:clientData/>
  </xdr:twoCellAnchor>
  <xdr:twoCellAnchor editAs="oneCell">
    <xdr:from>
      <xdr:col>1</xdr:col>
      <xdr:colOff>390525</xdr:colOff>
      <xdr:row>20</xdr:row>
      <xdr:rowOff>114300</xdr:rowOff>
    </xdr:from>
    <xdr:to>
      <xdr:col>5</xdr:col>
      <xdr:colOff>332889</xdr:colOff>
      <xdr:row>30</xdr:row>
      <xdr:rowOff>180579</xdr:rowOff>
    </xdr:to>
    <xdr:pic>
      <xdr:nvPicPr>
        <xdr:cNvPr id="3" name="Imagen 2">
          <a:extLst>
            <a:ext uri="{FF2B5EF4-FFF2-40B4-BE49-F238E27FC236}">
              <a16:creationId xmlns:a16="http://schemas.microsoft.com/office/drawing/2014/main" id="{D172E16D-B7D7-47B4-B98A-F858E8B4A081}"/>
            </a:ext>
          </a:extLst>
        </xdr:cNvPr>
        <xdr:cNvPicPr>
          <a:picLocks noChangeAspect="1"/>
        </xdr:cNvPicPr>
      </xdr:nvPicPr>
      <xdr:blipFill>
        <a:blip xmlns:r="http://schemas.openxmlformats.org/officeDocument/2006/relationships" r:embed="rId2"/>
        <a:stretch>
          <a:fillRect/>
        </a:stretch>
      </xdr:blipFill>
      <xdr:spPr>
        <a:xfrm>
          <a:off x="838200" y="4991100"/>
          <a:ext cx="3866664" cy="3171429"/>
        </a:xfrm>
        <a:prstGeom prst="rect">
          <a:avLst/>
        </a:prstGeom>
      </xdr:spPr>
    </xdr:pic>
    <xdr:clientData/>
  </xdr:twoCellAnchor>
  <xdr:twoCellAnchor editAs="oneCell">
    <xdr:from>
      <xdr:col>1</xdr:col>
      <xdr:colOff>0</xdr:colOff>
      <xdr:row>34</xdr:row>
      <xdr:rowOff>0</xdr:rowOff>
    </xdr:from>
    <xdr:to>
      <xdr:col>3</xdr:col>
      <xdr:colOff>361658</xdr:colOff>
      <xdr:row>52</xdr:row>
      <xdr:rowOff>66238</xdr:rowOff>
    </xdr:to>
    <xdr:pic>
      <xdr:nvPicPr>
        <xdr:cNvPr id="4" name="Imagen 3">
          <a:extLst>
            <a:ext uri="{FF2B5EF4-FFF2-40B4-BE49-F238E27FC236}">
              <a16:creationId xmlns:a16="http://schemas.microsoft.com/office/drawing/2014/main" id="{4E8EEA58-3DCA-4884-A336-74E7B93D0454}"/>
            </a:ext>
          </a:extLst>
        </xdr:cNvPr>
        <xdr:cNvPicPr>
          <a:picLocks noChangeAspect="1"/>
        </xdr:cNvPicPr>
      </xdr:nvPicPr>
      <xdr:blipFill>
        <a:blip xmlns:r="http://schemas.openxmlformats.org/officeDocument/2006/relationships" r:embed="rId3"/>
        <a:stretch>
          <a:fillRect/>
        </a:stretch>
      </xdr:blipFill>
      <xdr:spPr>
        <a:xfrm>
          <a:off x="447675" y="8743950"/>
          <a:ext cx="2314283" cy="3495238"/>
        </a:xfrm>
        <a:prstGeom prst="rect">
          <a:avLst/>
        </a:prstGeom>
      </xdr:spPr>
    </xdr:pic>
    <xdr:clientData/>
  </xdr:twoCellAnchor>
  <xdr:twoCellAnchor editAs="oneCell">
    <xdr:from>
      <xdr:col>1</xdr:col>
      <xdr:colOff>533400</xdr:colOff>
      <xdr:row>59</xdr:row>
      <xdr:rowOff>123825</xdr:rowOff>
    </xdr:from>
    <xdr:to>
      <xdr:col>4</xdr:col>
      <xdr:colOff>333039</xdr:colOff>
      <xdr:row>81</xdr:row>
      <xdr:rowOff>56569</xdr:rowOff>
    </xdr:to>
    <xdr:pic>
      <xdr:nvPicPr>
        <xdr:cNvPr id="5" name="Imagen 4">
          <a:extLst>
            <a:ext uri="{FF2B5EF4-FFF2-40B4-BE49-F238E27FC236}">
              <a16:creationId xmlns:a16="http://schemas.microsoft.com/office/drawing/2014/main" id="{CE282B0F-3E08-4C89-B3A2-4EB4E3441BFB}"/>
            </a:ext>
          </a:extLst>
        </xdr:cNvPr>
        <xdr:cNvPicPr>
          <a:picLocks noChangeAspect="1"/>
        </xdr:cNvPicPr>
      </xdr:nvPicPr>
      <xdr:blipFill>
        <a:blip xmlns:r="http://schemas.openxmlformats.org/officeDocument/2006/relationships" r:embed="rId4"/>
        <a:stretch>
          <a:fillRect/>
        </a:stretch>
      </xdr:blipFill>
      <xdr:spPr>
        <a:xfrm>
          <a:off x="981075" y="14001750"/>
          <a:ext cx="2666664" cy="4647619"/>
        </a:xfrm>
        <a:prstGeom prst="rect">
          <a:avLst/>
        </a:prstGeom>
        <a:ln>
          <a:solidFill>
            <a:sysClr val="windowText" lastClr="000000"/>
          </a:solidFill>
        </a:ln>
      </xdr:spPr>
    </xdr:pic>
    <xdr:clientData/>
  </xdr:twoCellAnchor>
  <xdr:twoCellAnchor editAs="oneCell">
    <xdr:from>
      <xdr:col>1</xdr:col>
      <xdr:colOff>0</xdr:colOff>
      <xdr:row>97</xdr:row>
      <xdr:rowOff>0</xdr:rowOff>
    </xdr:from>
    <xdr:to>
      <xdr:col>5</xdr:col>
      <xdr:colOff>819150</xdr:colOff>
      <xdr:row>111</xdr:row>
      <xdr:rowOff>0</xdr:rowOff>
    </xdr:to>
    <xdr:pic>
      <xdr:nvPicPr>
        <xdr:cNvPr id="6" name="Imagen 5" descr="http://cdn.exceltotal.com/wp-content/uploads/2011/06/partes-de-una-tabla-dinamica-02.png">
          <a:extLst>
            <a:ext uri="{FF2B5EF4-FFF2-40B4-BE49-F238E27FC236}">
              <a16:creationId xmlns:a16="http://schemas.microsoft.com/office/drawing/2014/main" id="{EDCBD0C1-5045-42EF-A1BB-45DF6A82303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47675" y="22564725"/>
          <a:ext cx="4743450" cy="26670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457200</xdr:colOff>
      <xdr:row>85</xdr:row>
      <xdr:rowOff>123825</xdr:rowOff>
    </xdr:from>
    <xdr:to>
      <xdr:col>4</xdr:col>
      <xdr:colOff>447315</xdr:colOff>
      <xdr:row>93</xdr:row>
      <xdr:rowOff>47344</xdr:rowOff>
    </xdr:to>
    <xdr:pic>
      <xdr:nvPicPr>
        <xdr:cNvPr id="7" name="Imagen 6">
          <a:extLst>
            <a:ext uri="{FF2B5EF4-FFF2-40B4-BE49-F238E27FC236}">
              <a16:creationId xmlns:a16="http://schemas.microsoft.com/office/drawing/2014/main" id="{09D1E7DC-CACF-4667-A470-D9078B58B4DA}"/>
            </a:ext>
          </a:extLst>
        </xdr:cNvPr>
        <xdr:cNvPicPr>
          <a:picLocks noChangeAspect="1"/>
        </xdr:cNvPicPr>
      </xdr:nvPicPr>
      <xdr:blipFill>
        <a:blip xmlns:r="http://schemas.openxmlformats.org/officeDocument/2006/relationships" r:embed="rId6"/>
        <a:stretch>
          <a:fillRect/>
        </a:stretch>
      </xdr:blipFill>
      <xdr:spPr>
        <a:xfrm>
          <a:off x="904875" y="19602450"/>
          <a:ext cx="2857140" cy="2247619"/>
        </a:xfrm>
        <a:prstGeom prst="rect">
          <a:avLst/>
        </a:prstGeom>
        <a:ln>
          <a:solidFill>
            <a:sysClr val="windowText" lastClr="000000"/>
          </a:solidFill>
        </a:ln>
      </xdr:spPr>
    </xdr:pic>
    <xdr:clientData/>
  </xdr:twoCellAnchor>
  <xdr:twoCellAnchor editAs="oneCell">
    <xdr:from>
      <xdr:col>1</xdr:col>
      <xdr:colOff>0</xdr:colOff>
      <xdr:row>114</xdr:row>
      <xdr:rowOff>0</xdr:rowOff>
    </xdr:from>
    <xdr:to>
      <xdr:col>3</xdr:col>
      <xdr:colOff>228325</xdr:colOff>
      <xdr:row>121</xdr:row>
      <xdr:rowOff>18881</xdr:rowOff>
    </xdr:to>
    <xdr:pic>
      <xdr:nvPicPr>
        <xdr:cNvPr id="8" name="Imagen 7">
          <a:extLst>
            <a:ext uri="{FF2B5EF4-FFF2-40B4-BE49-F238E27FC236}">
              <a16:creationId xmlns:a16="http://schemas.microsoft.com/office/drawing/2014/main" id="{4AE42FFF-73D4-48A3-A578-E987AB3F5781}"/>
            </a:ext>
          </a:extLst>
        </xdr:cNvPr>
        <xdr:cNvPicPr>
          <a:picLocks noChangeAspect="1"/>
        </xdr:cNvPicPr>
      </xdr:nvPicPr>
      <xdr:blipFill>
        <a:blip xmlns:r="http://schemas.openxmlformats.org/officeDocument/2006/relationships" r:embed="rId7"/>
        <a:stretch>
          <a:fillRect/>
        </a:stretch>
      </xdr:blipFill>
      <xdr:spPr>
        <a:xfrm>
          <a:off x="447675" y="25803225"/>
          <a:ext cx="2180950" cy="1352381"/>
        </a:xfrm>
        <a:prstGeom prst="rect">
          <a:avLst/>
        </a:prstGeom>
        <a:ln>
          <a:solidFill>
            <a:sysClr val="windowText" lastClr="000000"/>
          </a:solidFill>
        </a:ln>
      </xdr:spPr>
    </xdr:pic>
    <xdr:clientData/>
  </xdr:twoCellAnchor>
  <xdr:twoCellAnchor editAs="oneCell">
    <xdr:from>
      <xdr:col>1</xdr:col>
      <xdr:colOff>419100</xdr:colOff>
      <xdr:row>127</xdr:row>
      <xdr:rowOff>0</xdr:rowOff>
    </xdr:from>
    <xdr:to>
      <xdr:col>4</xdr:col>
      <xdr:colOff>409575</xdr:colOff>
      <xdr:row>151</xdr:row>
      <xdr:rowOff>161925</xdr:rowOff>
    </xdr:to>
    <xdr:pic>
      <xdr:nvPicPr>
        <xdr:cNvPr id="9" name="Imagen 8">
          <a:extLst>
            <a:ext uri="{FF2B5EF4-FFF2-40B4-BE49-F238E27FC236}">
              <a16:creationId xmlns:a16="http://schemas.microsoft.com/office/drawing/2014/main" id="{EA2D2FD0-0C88-425C-AA90-180CA2C75395}"/>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66775" y="28622625"/>
          <a:ext cx="2857500" cy="47339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352425</xdr:colOff>
      <xdr:row>167</xdr:row>
      <xdr:rowOff>142875</xdr:rowOff>
    </xdr:from>
    <xdr:ext cx="3000375" cy="2971800"/>
    <xdr:pic>
      <xdr:nvPicPr>
        <xdr:cNvPr id="10" name="Imagen 9">
          <a:extLst>
            <a:ext uri="{FF2B5EF4-FFF2-40B4-BE49-F238E27FC236}">
              <a16:creationId xmlns:a16="http://schemas.microsoft.com/office/drawing/2014/main" id="{8422594B-B074-4693-A952-B029B4CF1E75}"/>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00100" y="37242750"/>
          <a:ext cx="3000375" cy="29718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419100</xdr:colOff>
      <xdr:row>185</xdr:row>
      <xdr:rowOff>142875</xdr:rowOff>
    </xdr:from>
    <xdr:ext cx="3895238" cy="3095238"/>
    <xdr:pic>
      <xdr:nvPicPr>
        <xdr:cNvPr id="11" name="Imagen 10">
          <a:extLst>
            <a:ext uri="{FF2B5EF4-FFF2-40B4-BE49-F238E27FC236}">
              <a16:creationId xmlns:a16="http://schemas.microsoft.com/office/drawing/2014/main" id="{54377409-9C4C-44E8-9FC8-06BAB9397014}"/>
            </a:ext>
          </a:extLst>
        </xdr:cNvPr>
        <xdr:cNvPicPr>
          <a:picLocks noChangeAspect="1"/>
        </xdr:cNvPicPr>
      </xdr:nvPicPr>
      <xdr:blipFill>
        <a:blip xmlns:r="http://schemas.openxmlformats.org/officeDocument/2006/relationships" r:embed="rId10"/>
        <a:stretch>
          <a:fillRect/>
        </a:stretch>
      </xdr:blipFill>
      <xdr:spPr>
        <a:xfrm>
          <a:off x="866775" y="40671750"/>
          <a:ext cx="3895238" cy="3095238"/>
        </a:xfrm>
        <a:prstGeom prst="rect">
          <a:avLst/>
        </a:prstGeom>
      </xdr:spPr>
    </xdr:pic>
    <xdr:clientData/>
  </xdr:oneCellAnchor>
  <xdr:twoCellAnchor editAs="oneCell">
    <xdr:from>
      <xdr:col>1</xdr:col>
      <xdr:colOff>438150</xdr:colOff>
      <xdr:row>207</xdr:row>
      <xdr:rowOff>9525</xdr:rowOff>
    </xdr:from>
    <xdr:to>
      <xdr:col>5</xdr:col>
      <xdr:colOff>390038</xdr:colOff>
      <xdr:row>223</xdr:row>
      <xdr:rowOff>56763</xdr:rowOff>
    </xdr:to>
    <xdr:pic>
      <xdr:nvPicPr>
        <xdr:cNvPr id="12" name="Imagen 11">
          <a:extLst>
            <a:ext uri="{FF2B5EF4-FFF2-40B4-BE49-F238E27FC236}">
              <a16:creationId xmlns:a16="http://schemas.microsoft.com/office/drawing/2014/main" id="{23522FCC-078D-4A54-BBE9-31592E813857}"/>
            </a:ext>
          </a:extLst>
        </xdr:cNvPr>
        <xdr:cNvPicPr>
          <a:picLocks noChangeAspect="1"/>
        </xdr:cNvPicPr>
      </xdr:nvPicPr>
      <xdr:blipFill>
        <a:blip xmlns:r="http://schemas.openxmlformats.org/officeDocument/2006/relationships" r:embed="rId11"/>
        <a:stretch>
          <a:fillRect/>
        </a:stretch>
      </xdr:blipFill>
      <xdr:spPr>
        <a:xfrm>
          <a:off x="885825" y="45386625"/>
          <a:ext cx="3876188" cy="3095238"/>
        </a:xfrm>
        <a:prstGeom prst="rect">
          <a:avLst/>
        </a:prstGeom>
      </xdr:spPr>
    </xdr:pic>
    <xdr:clientData/>
  </xdr:twoCellAnchor>
  <xdr:twoCellAnchor editAs="oneCell">
    <xdr:from>
      <xdr:col>1</xdr:col>
      <xdr:colOff>28575</xdr:colOff>
      <xdr:row>226</xdr:row>
      <xdr:rowOff>9525</xdr:rowOff>
    </xdr:from>
    <xdr:to>
      <xdr:col>3</xdr:col>
      <xdr:colOff>237852</xdr:colOff>
      <xdr:row>233</xdr:row>
      <xdr:rowOff>18882</xdr:rowOff>
    </xdr:to>
    <xdr:pic>
      <xdr:nvPicPr>
        <xdr:cNvPr id="13" name="Imagen 12">
          <a:extLst>
            <a:ext uri="{FF2B5EF4-FFF2-40B4-BE49-F238E27FC236}">
              <a16:creationId xmlns:a16="http://schemas.microsoft.com/office/drawing/2014/main" id="{46BCC4CD-AEA8-4F49-BE0B-6D0975AC72D4}"/>
            </a:ext>
          </a:extLst>
        </xdr:cNvPr>
        <xdr:cNvPicPr>
          <a:picLocks noChangeAspect="1"/>
        </xdr:cNvPicPr>
      </xdr:nvPicPr>
      <xdr:blipFill>
        <a:blip xmlns:r="http://schemas.openxmlformats.org/officeDocument/2006/relationships" r:embed="rId12"/>
        <a:stretch>
          <a:fillRect/>
        </a:stretch>
      </xdr:blipFill>
      <xdr:spPr>
        <a:xfrm>
          <a:off x="476250" y="49187100"/>
          <a:ext cx="2161902" cy="1342857"/>
        </a:xfrm>
        <a:prstGeom prst="rect">
          <a:avLst/>
        </a:prstGeom>
        <a:ln>
          <a:solidFill>
            <a:sysClr val="windowText" lastClr="000000"/>
          </a:solidFill>
        </a:ln>
      </xdr:spPr>
    </xdr:pic>
    <xdr:clientData/>
  </xdr:twoCellAnchor>
  <xdr:twoCellAnchor editAs="oneCell">
    <xdr:from>
      <xdr:col>6</xdr:col>
      <xdr:colOff>9525</xdr:colOff>
      <xdr:row>237</xdr:row>
      <xdr:rowOff>19050</xdr:rowOff>
    </xdr:from>
    <xdr:to>
      <xdr:col>6</xdr:col>
      <xdr:colOff>542858</xdr:colOff>
      <xdr:row>240</xdr:row>
      <xdr:rowOff>133264</xdr:rowOff>
    </xdr:to>
    <xdr:pic>
      <xdr:nvPicPr>
        <xdr:cNvPr id="14" name="Imagen 13">
          <a:extLst>
            <a:ext uri="{FF2B5EF4-FFF2-40B4-BE49-F238E27FC236}">
              <a16:creationId xmlns:a16="http://schemas.microsoft.com/office/drawing/2014/main" id="{C109934C-0E9F-4691-AEF8-DA96D7C5B117}"/>
            </a:ext>
          </a:extLst>
        </xdr:cNvPr>
        <xdr:cNvPicPr>
          <a:picLocks noChangeAspect="1"/>
        </xdr:cNvPicPr>
      </xdr:nvPicPr>
      <xdr:blipFill>
        <a:blip xmlns:r="http://schemas.openxmlformats.org/officeDocument/2006/relationships" r:embed="rId13"/>
        <a:stretch>
          <a:fillRect/>
        </a:stretch>
      </xdr:blipFill>
      <xdr:spPr>
        <a:xfrm>
          <a:off x="5562600" y="51615975"/>
          <a:ext cx="533333" cy="685714"/>
        </a:xfrm>
        <a:prstGeom prst="rect">
          <a:avLst/>
        </a:prstGeom>
        <a:ln>
          <a:solidFill>
            <a:sysClr val="windowText" lastClr="000000"/>
          </a:solidFill>
        </a:ln>
      </xdr:spPr>
    </xdr:pic>
    <xdr:clientData/>
  </xdr:twoCellAnchor>
  <xdr:twoCellAnchor editAs="oneCell">
    <xdr:from>
      <xdr:col>1</xdr:col>
      <xdr:colOff>28575</xdr:colOff>
      <xdr:row>242</xdr:row>
      <xdr:rowOff>171450</xdr:rowOff>
    </xdr:from>
    <xdr:to>
      <xdr:col>6</xdr:col>
      <xdr:colOff>380315</xdr:colOff>
      <xdr:row>255</xdr:row>
      <xdr:rowOff>28283</xdr:rowOff>
    </xdr:to>
    <xdr:pic>
      <xdr:nvPicPr>
        <xdr:cNvPr id="15" name="Imagen 14">
          <a:extLst>
            <a:ext uri="{FF2B5EF4-FFF2-40B4-BE49-F238E27FC236}">
              <a16:creationId xmlns:a16="http://schemas.microsoft.com/office/drawing/2014/main" id="{0A3A07D0-713C-4F03-8511-02D60061EEA2}"/>
            </a:ext>
          </a:extLst>
        </xdr:cNvPr>
        <xdr:cNvPicPr>
          <a:picLocks noChangeAspect="1"/>
        </xdr:cNvPicPr>
      </xdr:nvPicPr>
      <xdr:blipFill>
        <a:blip xmlns:r="http://schemas.openxmlformats.org/officeDocument/2006/relationships" r:embed="rId14"/>
        <a:stretch>
          <a:fillRect/>
        </a:stretch>
      </xdr:blipFill>
      <xdr:spPr>
        <a:xfrm>
          <a:off x="476250" y="52720875"/>
          <a:ext cx="5457140" cy="2333333"/>
        </a:xfrm>
        <a:prstGeom prst="rect">
          <a:avLst/>
        </a:prstGeom>
        <a:ln>
          <a:solidFill>
            <a:sysClr val="windowText" lastClr="000000"/>
          </a:solidFill>
        </a:ln>
      </xdr:spPr>
    </xdr:pic>
    <xdr:clientData/>
  </xdr:twoCellAnchor>
  <xdr:twoCellAnchor editAs="oneCell">
    <xdr:from>
      <xdr:col>1</xdr:col>
      <xdr:colOff>85725</xdr:colOff>
      <xdr:row>264</xdr:row>
      <xdr:rowOff>114300</xdr:rowOff>
    </xdr:from>
    <xdr:to>
      <xdr:col>4</xdr:col>
      <xdr:colOff>438150</xdr:colOff>
      <xdr:row>286</xdr:row>
      <xdr:rowOff>47625</xdr:rowOff>
    </xdr:to>
    <xdr:pic>
      <xdr:nvPicPr>
        <xdr:cNvPr id="16" name="Imagen 15">
          <a:extLst>
            <a:ext uri="{FF2B5EF4-FFF2-40B4-BE49-F238E27FC236}">
              <a16:creationId xmlns:a16="http://schemas.microsoft.com/office/drawing/2014/main" id="{9C42B70D-9BF0-447D-92A2-402CA27F04CC}"/>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33400" y="57159525"/>
          <a:ext cx="3219450" cy="41243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289</xdr:row>
      <xdr:rowOff>0</xdr:rowOff>
    </xdr:from>
    <xdr:to>
      <xdr:col>3</xdr:col>
      <xdr:colOff>399754</xdr:colOff>
      <xdr:row>304</xdr:row>
      <xdr:rowOff>123452</xdr:rowOff>
    </xdr:to>
    <xdr:pic>
      <xdr:nvPicPr>
        <xdr:cNvPr id="17" name="Imagen 16">
          <a:extLst>
            <a:ext uri="{FF2B5EF4-FFF2-40B4-BE49-F238E27FC236}">
              <a16:creationId xmlns:a16="http://schemas.microsoft.com/office/drawing/2014/main" id="{2061BB80-57DD-404A-92D3-FB5FE8A57665}"/>
            </a:ext>
          </a:extLst>
        </xdr:cNvPr>
        <xdr:cNvPicPr>
          <a:picLocks noChangeAspect="1"/>
        </xdr:cNvPicPr>
      </xdr:nvPicPr>
      <xdr:blipFill>
        <a:blip xmlns:r="http://schemas.openxmlformats.org/officeDocument/2006/relationships" r:embed="rId16"/>
        <a:stretch>
          <a:fillRect/>
        </a:stretch>
      </xdr:blipFill>
      <xdr:spPr>
        <a:xfrm>
          <a:off x="447675" y="61807725"/>
          <a:ext cx="2352379" cy="2980952"/>
        </a:xfrm>
        <a:prstGeom prst="rect">
          <a:avLst/>
        </a:prstGeom>
      </xdr:spPr>
    </xdr:pic>
    <xdr:clientData/>
  </xdr:twoCellAnchor>
  <xdr:twoCellAnchor editAs="oneCell">
    <xdr:from>
      <xdr:col>1</xdr:col>
      <xdr:colOff>0</xdr:colOff>
      <xdr:row>308</xdr:row>
      <xdr:rowOff>0</xdr:rowOff>
    </xdr:from>
    <xdr:to>
      <xdr:col>3</xdr:col>
      <xdr:colOff>218801</xdr:colOff>
      <xdr:row>313</xdr:row>
      <xdr:rowOff>180833</xdr:rowOff>
    </xdr:to>
    <xdr:pic>
      <xdr:nvPicPr>
        <xdr:cNvPr id="18" name="Imagen 17">
          <a:extLst>
            <a:ext uri="{FF2B5EF4-FFF2-40B4-BE49-F238E27FC236}">
              <a16:creationId xmlns:a16="http://schemas.microsoft.com/office/drawing/2014/main" id="{496FC344-8DFA-4125-8414-34C180DD52C0}"/>
            </a:ext>
          </a:extLst>
        </xdr:cNvPr>
        <xdr:cNvPicPr>
          <a:picLocks noChangeAspect="1"/>
        </xdr:cNvPicPr>
      </xdr:nvPicPr>
      <xdr:blipFill>
        <a:blip xmlns:r="http://schemas.openxmlformats.org/officeDocument/2006/relationships" r:embed="rId17"/>
        <a:stretch>
          <a:fillRect/>
        </a:stretch>
      </xdr:blipFill>
      <xdr:spPr>
        <a:xfrm>
          <a:off x="447675" y="65427225"/>
          <a:ext cx="2171426" cy="1133333"/>
        </a:xfrm>
        <a:prstGeom prst="rect">
          <a:avLst/>
        </a:prstGeom>
        <a:ln>
          <a:solidFill>
            <a:sysClr val="windowText" lastClr="000000"/>
          </a:solid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219075</xdr:colOff>
      <xdr:row>15</xdr:row>
      <xdr:rowOff>152400</xdr:rowOff>
    </xdr:from>
    <xdr:to>
      <xdr:col>7</xdr:col>
      <xdr:colOff>656699</xdr:colOff>
      <xdr:row>19</xdr:row>
      <xdr:rowOff>110400</xdr:rowOff>
    </xdr:to>
    <xdr:pic>
      <xdr:nvPicPr>
        <xdr:cNvPr id="2" name="Imagen 1">
          <a:extLst>
            <a:ext uri="{FF2B5EF4-FFF2-40B4-BE49-F238E27FC236}">
              <a16:creationId xmlns:a16="http://schemas.microsoft.com/office/drawing/2014/main" id="{1C99F633-33CC-4B54-B495-66F3CBB22EB8}"/>
            </a:ext>
          </a:extLst>
        </xdr:cNvPr>
        <xdr:cNvPicPr>
          <a:picLocks noChangeAspect="1"/>
        </xdr:cNvPicPr>
      </xdr:nvPicPr>
      <xdr:blipFill>
        <a:blip xmlns:r="http://schemas.openxmlformats.org/officeDocument/2006/relationships" r:embed="rId1"/>
        <a:stretch>
          <a:fillRect/>
        </a:stretch>
      </xdr:blipFill>
      <xdr:spPr>
        <a:xfrm>
          <a:off x="4495800" y="3657600"/>
          <a:ext cx="2371199" cy="720000"/>
        </a:xfrm>
        <a:prstGeom prst="rect">
          <a:avLst/>
        </a:prstGeom>
        <a:ln>
          <a:solidFill>
            <a:sysClr val="windowText" lastClr="000000"/>
          </a:solidFill>
        </a:ln>
      </xdr:spPr>
    </xdr:pic>
    <xdr:clientData/>
  </xdr:twoCellAnchor>
  <xdr:twoCellAnchor editAs="oneCell">
    <xdr:from>
      <xdr:col>1</xdr:col>
      <xdr:colOff>190508</xdr:colOff>
      <xdr:row>21</xdr:row>
      <xdr:rowOff>9525</xdr:rowOff>
    </xdr:from>
    <xdr:to>
      <xdr:col>3</xdr:col>
      <xdr:colOff>820769</xdr:colOff>
      <xdr:row>36</xdr:row>
      <xdr:rowOff>32025</xdr:rowOff>
    </xdr:to>
    <xdr:pic>
      <xdr:nvPicPr>
        <xdr:cNvPr id="3" name="Imagen 2">
          <a:extLst>
            <a:ext uri="{FF2B5EF4-FFF2-40B4-BE49-F238E27FC236}">
              <a16:creationId xmlns:a16="http://schemas.microsoft.com/office/drawing/2014/main" id="{2AF1C3ED-DD09-4104-A6ED-8720D2AD47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183" y="4657725"/>
          <a:ext cx="2487636" cy="28800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43</xdr:row>
      <xdr:rowOff>0</xdr:rowOff>
    </xdr:from>
    <xdr:to>
      <xdr:col>9</xdr:col>
      <xdr:colOff>57150</xdr:colOff>
      <xdr:row>57</xdr:row>
      <xdr:rowOff>76200</xdr:rowOff>
    </xdr:to>
    <xdr:graphicFrame macro="">
      <xdr:nvGraphicFramePr>
        <xdr:cNvPr id="4" name="Gráfico 3">
          <a:extLst>
            <a:ext uri="{FF2B5EF4-FFF2-40B4-BE49-F238E27FC236}">
              <a16:creationId xmlns:a16="http://schemas.microsoft.com/office/drawing/2014/main" id="{D0649B06-A92E-4515-BEEB-568685802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xdr:colOff>
      <xdr:row>60</xdr:row>
      <xdr:rowOff>180975</xdr:rowOff>
    </xdr:from>
    <xdr:to>
      <xdr:col>10</xdr:col>
      <xdr:colOff>361950</xdr:colOff>
      <xdr:row>75</xdr:row>
      <xdr:rowOff>66675</xdr:rowOff>
    </xdr:to>
    <xdr:graphicFrame macro="">
      <xdr:nvGraphicFramePr>
        <xdr:cNvPr id="5" name="Gráfico 4">
          <a:extLst>
            <a:ext uri="{FF2B5EF4-FFF2-40B4-BE49-F238E27FC236}">
              <a16:creationId xmlns:a16="http://schemas.microsoft.com/office/drawing/2014/main" id="{012F6026-9811-401D-85F6-958C44D03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457200</xdr:colOff>
      <xdr:row>79</xdr:row>
      <xdr:rowOff>0</xdr:rowOff>
    </xdr:from>
    <xdr:to>
      <xdr:col>11</xdr:col>
      <xdr:colOff>0</xdr:colOff>
      <xdr:row>93</xdr:row>
      <xdr:rowOff>76200</xdr:rowOff>
    </xdr:to>
    <xdr:graphicFrame macro="">
      <xdr:nvGraphicFramePr>
        <xdr:cNvPr id="6" name="Gráfico 5">
          <a:extLst>
            <a:ext uri="{FF2B5EF4-FFF2-40B4-BE49-F238E27FC236}">
              <a16:creationId xmlns:a16="http://schemas.microsoft.com/office/drawing/2014/main" id="{8064018E-F6BE-4605-8181-B2F22A399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466725</xdr:colOff>
      <xdr:row>97</xdr:row>
      <xdr:rowOff>9525</xdr:rowOff>
    </xdr:from>
    <xdr:to>
      <xdr:col>11</xdr:col>
      <xdr:colOff>9525</xdr:colOff>
      <xdr:row>111</xdr:row>
      <xdr:rowOff>85725</xdr:rowOff>
    </xdr:to>
    <xdr:graphicFrame macro="">
      <xdr:nvGraphicFramePr>
        <xdr:cNvPr id="7" name="Gráfico 6">
          <a:extLst>
            <a:ext uri="{FF2B5EF4-FFF2-40B4-BE49-F238E27FC236}">
              <a16:creationId xmlns:a16="http://schemas.microsoft.com/office/drawing/2014/main" id="{A20FCE6A-8969-4A26-AC72-E09337BCFA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0</xdr:colOff>
      <xdr:row>115</xdr:row>
      <xdr:rowOff>19050</xdr:rowOff>
    </xdr:from>
    <xdr:to>
      <xdr:col>9</xdr:col>
      <xdr:colOff>57150</xdr:colOff>
      <xdr:row>129</xdr:row>
      <xdr:rowOff>95250</xdr:rowOff>
    </xdr:to>
    <xdr:graphicFrame macro="">
      <xdr:nvGraphicFramePr>
        <xdr:cNvPr id="8" name="Gráfico 7">
          <a:extLst>
            <a:ext uri="{FF2B5EF4-FFF2-40B4-BE49-F238E27FC236}">
              <a16:creationId xmlns:a16="http://schemas.microsoft.com/office/drawing/2014/main" id="{BABAF61E-25E1-4468-8B5D-CC6191CEC1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0</xdr:colOff>
      <xdr:row>136</xdr:row>
      <xdr:rowOff>180975</xdr:rowOff>
    </xdr:from>
    <xdr:to>
      <xdr:col>9</xdr:col>
      <xdr:colOff>57150</xdr:colOff>
      <xdr:row>151</xdr:row>
      <xdr:rowOff>66675</xdr:rowOff>
    </xdr:to>
    <xdr:graphicFrame macro="">
      <xdr:nvGraphicFramePr>
        <xdr:cNvPr id="9" name="Gráfico 8">
          <a:extLst>
            <a:ext uri="{FF2B5EF4-FFF2-40B4-BE49-F238E27FC236}">
              <a16:creationId xmlns:a16="http://schemas.microsoft.com/office/drawing/2014/main" id="{113D457F-703F-4391-9D2D-9FC7E19C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647700</xdr:colOff>
      <xdr:row>155</xdr:row>
      <xdr:rowOff>0</xdr:rowOff>
    </xdr:from>
    <xdr:to>
      <xdr:col>9</xdr:col>
      <xdr:colOff>704850</xdr:colOff>
      <xdr:row>169</xdr:row>
      <xdr:rowOff>76200</xdr:rowOff>
    </xdr:to>
    <xdr:graphicFrame macro="">
      <xdr:nvGraphicFramePr>
        <xdr:cNvPr id="10" name="Gráfico 9">
          <a:extLst>
            <a:ext uri="{FF2B5EF4-FFF2-40B4-BE49-F238E27FC236}">
              <a16:creationId xmlns:a16="http://schemas.microsoft.com/office/drawing/2014/main" id="{67864356-C377-4196-9D37-85D129F0A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590550</xdr:colOff>
      <xdr:row>173</xdr:row>
      <xdr:rowOff>0</xdr:rowOff>
    </xdr:from>
    <xdr:to>
      <xdr:col>11</xdr:col>
      <xdr:colOff>133350</xdr:colOff>
      <xdr:row>187</xdr:row>
      <xdr:rowOff>76200</xdr:rowOff>
    </xdr:to>
    <xdr:graphicFrame macro="">
      <xdr:nvGraphicFramePr>
        <xdr:cNvPr id="11" name="Gráfico 10">
          <a:extLst>
            <a:ext uri="{FF2B5EF4-FFF2-40B4-BE49-F238E27FC236}">
              <a16:creationId xmlns:a16="http://schemas.microsoft.com/office/drawing/2014/main" id="{9963F3D7-D86E-458C-A9A9-336510DCE8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714375</xdr:colOff>
      <xdr:row>193</xdr:row>
      <xdr:rowOff>0</xdr:rowOff>
    </xdr:from>
    <xdr:to>
      <xdr:col>10</xdr:col>
      <xdr:colOff>9525</xdr:colOff>
      <xdr:row>207</xdr:row>
      <xdr:rowOff>76200</xdr:rowOff>
    </xdr:to>
    <xdr:graphicFrame macro="">
      <xdr:nvGraphicFramePr>
        <xdr:cNvPr id="12" name="Gráfico 11">
          <a:extLst>
            <a:ext uri="{FF2B5EF4-FFF2-40B4-BE49-F238E27FC236}">
              <a16:creationId xmlns:a16="http://schemas.microsoft.com/office/drawing/2014/main" id="{3E81B7B5-E15C-4123-AE1F-D3312209F6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714375</xdr:colOff>
      <xdr:row>212</xdr:row>
      <xdr:rowOff>0</xdr:rowOff>
    </xdr:from>
    <xdr:to>
      <xdr:col>10</xdr:col>
      <xdr:colOff>9525</xdr:colOff>
      <xdr:row>226</xdr:row>
      <xdr:rowOff>76200</xdr:rowOff>
    </xdr:to>
    <xdr:graphicFrame macro="">
      <xdr:nvGraphicFramePr>
        <xdr:cNvPr id="13" name="Gráfico 12">
          <a:extLst>
            <a:ext uri="{FF2B5EF4-FFF2-40B4-BE49-F238E27FC236}">
              <a16:creationId xmlns:a16="http://schemas.microsoft.com/office/drawing/2014/main" id="{C3F090FB-E851-44C5-9ED6-20932E58DA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0</xdr:colOff>
      <xdr:row>233</xdr:row>
      <xdr:rowOff>180975</xdr:rowOff>
    </xdr:from>
    <xdr:to>
      <xdr:col>9</xdr:col>
      <xdr:colOff>57150</xdr:colOff>
      <xdr:row>248</xdr:row>
      <xdr:rowOff>66675</xdr:rowOff>
    </xdr:to>
    <xdr:graphicFrame macro="">
      <xdr:nvGraphicFramePr>
        <xdr:cNvPr id="14" name="Gráfico 13">
          <a:extLst>
            <a:ext uri="{FF2B5EF4-FFF2-40B4-BE49-F238E27FC236}">
              <a16:creationId xmlns:a16="http://schemas.microsoft.com/office/drawing/2014/main" id="{CFE0EB59-B497-4CF9-B954-F7323DC5A4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0</xdr:colOff>
      <xdr:row>252</xdr:row>
      <xdr:rowOff>0</xdr:rowOff>
    </xdr:from>
    <xdr:to>
      <xdr:col>9</xdr:col>
      <xdr:colOff>57150</xdr:colOff>
      <xdr:row>266</xdr:row>
      <xdr:rowOff>76200</xdr:rowOff>
    </xdr:to>
    <xdr:graphicFrame macro="">
      <xdr:nvGraphicFramePr>
        <xdr:cNvPr id="15" name="Gráfico 14">
          <a:extLst>
            <a:ext uri="{FF2B5EF4-FFF2-40B4-BE49-F238E27FC236}">
              <a16:creationId xmlns:a16="http://schemas.microsoft.com/office/drawing/2014/main" id="{AA0B82F0-9A16-4757-A225-25A0AD523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600075</xdr:colOff>
      <xdr:row>270</xdr:row>
      <xdr:rowOff>19050</xdr:rowOff>
    </xdr:from>
    <xdr:to>
      <xdr:col>9</xdr:col>
      <xdr:colOff>657225</xdr:colOff>
      <xdr:row>284</xdr:row>
      <xdr:rowOff>95250</xdr:rowOff>
    </xdr:to>
    <xdr:graphicFrame macro="">
      <xdr:nvGraphicFramePr>
        <xdr:cNvPr id="16" name="Gráfico 15">
          <a:extLst>
            <a:ext uri="{FF2B5EF4-FFF2-40B4-BE49-F238E27FC236}">
              <a16:creationId xmlns:a16="http://schemas.microsoft.com/office/drawing/2014/main" id="{8DB95994-564F-4605-A3B5-F940F712F9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0</xdr:colOff>
      <xdr:row>291</xdr:row>
      <xdr:rowOff>180975</xdr:rowOff>
    </xdr:from>
    <xdr:to>
      <xdr:col>9</xdr:col>
      <xdr:colOff>57150</xdr:colOff>
      <xdr:row>306</xdr:row>
      <xdr:rowOff>66675</xdr:rowOff>
    </xdr:to>
    <xdr:graphicFrame macro="">
      <xdr:nvGraphicFramePr>
        <xdr:cNvPr id="17" name="Gráfico 16">
          <a:extLst>
            <a:ext uri="{FF2B5EF4-FFF2-40B4-BE49-F238E27FC236}">
              <a16:creationId xmlns:a16="http://schemas.microsoft.com/office/drawing/2014/main" id="{676F989F-F614-4E35-BD24-7FC141E02D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438150</xdr:colOff>
      <xdr:row>312</xdr:row>
      <xdr:rowOff>0</xdr:rowOff>
    </xdr:from>
    <xdr:to>
      <xdr:col>10</xdr:col>
      <xdr:colOff>790575</xdr:colOff>
      <xdr:row>326</xdr:row>
      <xdr:rowOff>76200</xdr:rowOff>
    </xdr:to>
    <xdr:graphicFrame macro="">
      <xdr:nvGraphicFramePr>
        <xdr:cNvPr id="18" name="Gráfico 17">
          <a:extLst>
            <a:ext uri="{FF2B5EF4-FFF2-40B4-BE49-F238E27FC236}">
              <a16:creationId xmlns:a16="http://schemas.microsoft.com/office/drawing/2014/main" id="{0801F6BB-C017-444E-B116-5BDBD9B00E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495301</xdr:colOff>
      <xdr:row>346</xdr:row>
      <xdr:rowOff>190499</xdr:rowOff>
    </xdr:from>
    <xdr:to>
      <xdr:col>10</xdr:col>
      <xdr:colOff>570601</xdr:colOff>
      <xdr:row>367</xdr:row>
      <xdr:rowOff>149999</xdr:rowOff>
    </xdr:to>
    <xdr:graphicFrame macro="">
      <xdr:nvGraphicFramePr>
        <xdr:cNvPr id="19" name="Gráfico 18">
          <a:extLst>
            <a:ext uri="{FF2B5EF4-FFF2-40B4-BE49-F238E27FC236}">
              <a16:creationId xmlns:a16="http://schemas.microsoft.com/office/drawing/2014/main" id="{FF89B53C-2833-401F-AAD8-3321DD7341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466725</xdr:colOff>
      <xdr:row>371</xdr:row>
      <xdr:rowOff>0</xdr:rowOff>
    </xdr:from>
    <xdr:to>
      <xdr:col>11</xdr:col>
      <xdr:colOff>9525</xdr:colOff>
      <xdr:row>385</xdr:row>
      <xdr:rowOff>76200</xdr:rowOff>
    </xdr:to>
    <xdr:graphicFrame macro="">
      <xdr:nvGraphicFramePr>
        <xdr:cNvPr id="20" name="Gráfico 19">
          <a:extLst>
            <a:ext uri="{FF2B5EF4-FFF2-40B4-BE49-F238E27FC236}">
              <a16:creationId xmlns:a16="http://schemas.microsoft.com/office/drawing/2014/main" id="{5D30E2C9-2631-43E9-9BDF-37FCD8E6D7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504825</xdr:colOff>
      <xdr:row>391</xdr:row>
      <xdr:rowOff>9525</xdr:rowOff>
    </xdr:from>
    <xdr:to>
      <xdr:col>12</xdr:col>
      <xdr:colOff>304800</xdr:colOff>
      <xdr:row>405</xdr:row>
      <xdr:rowOff>85725</xdr:rowOff>
    </xdr:to>
    <xdr:graphicFrame macro="">
      <xdr:nvGraphicFramePr>
        <xdr:cNvPr id="21" name="Gráfico 20">
          <a:extLst>
            <a:ext uri="{FF2B5EF4-FFF2-40B4-BE49-F238E27FC236}">
              <a16:creationId xmlns:a16="http://schemas.microsoft.com/office/drawing/2014/main" id="{626211DF-C8B8-4D42-A17A-5BE3D1F6A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4</xdr:col>
      <xdr:colOff>476250</xdr:colOff>
      <xdr:row>411</xdr:row>
      <xdr:rowOff>9525</xdr:rowOff>
    </xdr:from>
    <xdr:to>
      <xdr:col>11</xdr:col>
      <xdr:colOff>10774</xdr:colOff>
      <xdr:row>425</xdr:row>
      <xdr:rowOff>189604</xdr:rowOff>
    </xdr:to>
    <xdr:pic>
      <xdr:nvPicPr>
        <xdr:cNvPr id="22" name="Imagen 21">
          <a:extLst>
            <a:ext uri="{FF2B5EF4-FFF2-40B4-BE49-F238E27FC236}">
              <a16:creationId xmlns:a16="http://schemas.microsoft.com/office/drawing/2014/main" id="{ABD60822-7A22-4D42-942A-885E1329CB5B}"/>
            </a:ext>
          </a:extLst>
        </xdr:cNvPr>
        <xdr:cNvPicPr>
          <a:picLocks noChangeAspect="1"/>
        </xdr:cNvPicPr>
      </xdr:nvPicPr>
      <xdr:blipFill>
        <a:blip xmlns:r="http://schemas.openxmlformats.org/officeDocument/2006/relationships" r:embed="rId21"/>
        <a:stretch>
          <a:fillRect/>
        </a:stretch>
      </xdr:blipFill>
      <xdr:spPr>
        <a:xfrm>
          <a:off x="3695700" y="84029550"/>
          <a:ext cx="5620999" cy="284707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133350</xdr:colOff>
      <xdr:row>36</xdr:row>
      <xdr:rowOff>133350</xdr:rowOff>
    </xdr:from>
    <xdr:to>
      <xdr:col>6</xdr:col>
      <xdr:colOff>875702</xdr:colOff>
      <xdr:row>56</xdr:row>
      <xdr:rowOff>161445</xdr:rowOff>
    </xdr:to>
    <xdr:pic>
      <xdr:nvPicPr>
        <xdr:cNvPr id="2" name="Imagen 1">
          <a:extLst>
            <a:ext uri="{FF2B5EF4-FFF2-40B4-BE49-F238E27FC236}">
              <a16:creationId xmlns:a16="http://schemas.microsoft.com/office/drawing/2014/main" id="{F832493B-3D32-46B2-B76E-58AB7EDBF320}"/>
            </a:ext>
          </a:extLst>
        </xdr:cNvPr>
        <xdr:cNvPicPr>
          <a:picLocks noChangeAspect="1"/>
        </xdr:cNvPicPr>
      </xdr:nvPicPr>
      <xdr:blipFill>
        <a:blip xmlns:r="http://schemas.openxmlformats.org/officeDocument/2006/relationships" r:embed="rId1"/>
        <a:stretch>
          <a:fillRect/>
        </a:stretch>
      </xdr:blipFill>
      <xdr:spPr>
        <a:xfrm>
          <a:off x="314325" y="7239000"/>
          <a:ext cx="4780952" cy="383809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qual\Downloads\Guia%20Herramienta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a de Contenido"/>
      <sheetName val="AutoFiltros"/>
      <sheetName val="Filtros Avanzados"/>
      <sheetName val="Validacion de datos"/>
      <sheetName val="Proteger Hoja"/>
      <sheetName val="Proteger Libro"/>
      <sheetName val="Ordenar"/>
      <sheetName val="Subtotales"/>
      <sheetName val="Tablas Dinamicas"/>
      <sheetName val="Formato Condicional"/>
      <sheetName val="Tabla de Datos"/>
      <sheetName val="Buscar Objetivo"/>
      <sheetName val="Solver"/>
      <sheetName val="Macros Grabadas"/>
      <sheetName val="Consolidar"/>
      <sheetName val="Graficos"/>
    </sheetNames>
    <sheetDataSet>
      <sheetData sheetId="0"/>
      <sheetData sheetId="1"/>
      <sheetData sheetId="2"/>
      <sheetData sheetId="3">
        <row r="120">
          <cell r="C120" t="str">
            <v>Cundinamarca</v>
          </cell>
        </row>
      </sheetData>
      <sheetData sheetId="4"/>
      <sheetData sheetId="5"/>
      <sheetData sheetId="6"/>
      <sheetData sheetId="7"/>
      <sheetData sheetId="8"/>
      <sheetData sheetId="9"/>
      <sheetData sheetId="10"/>
      <sheetData sheetId="11"/>
      <sheetData sheetId="12"/>
      <sheetData sheetId="13"/>
      <sheetData sheetId="14"/>
      <sheetData sheetId="15">
        <row r="47">
          <cell r="C47" t="str">
            <v>Cantidad</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6.xml"/><Relationship Id="rId1" Type="http://schemas.openxmlformats.org/officeDocument/2006/relationships/printerSettings" Target="../printerSettings/printerSettings44.bin"/><Relationship Id="rId4" Type="http://schemas.openxmlformats.org/officeDocument/2006/relationships/comments" Target="../comments4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printerSettings" Target="../printerSettings/printerSettings50.bin"/><Relationship Id="rId2" Type="http://schemas.openxmlformats.org/officeDocument/2006/relationships/externalLinkPath" Target="file:///C:\Users\squal\Downloads\Guia%20Herramientas.xlsm" TargetMode="External"/><Relationship Id="rId1" Type="http://schemas.openxmlformats.org/officeDocument/2006/relationships/externalLinkPath" Target="file:///C:\Users\squal\Downloads\Guia%20Herramientas.xlsm" TargetMode="External"/><Relationship Id="rId4" Type="http://schemas.openxmlformats.org/officeDocument/2006/relationships/drawing" Target="../drawings/drawing12.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30D5C-6599-44A7-BC1B-F76DD2719BEF}">
  <sheetPr codeName="Hoja1"/>
  <dimension ref="B1:I60"/>
  <sheetViews>
    <sheetView tabSelected="1" workbookViewId="0"/>
  </sheetViews>
  <sheetFormatPr baseColWidth="10" defaultRowHeight="15"/>
  <cols>
    <col min="1" max="1" width="4.5703125" customWidth="1"/>
    <col min="2" max="2" width="22.7109375" customWidth="1"/>
    <col min="3" max="3" width="5.140625" bestFit="1" customWidth="1"/>
    <col min="4" max="4" width="16.7109375" customWidth="1"/>
    <col min="5" max="5" width="22.7109375" customWidth="1"/>
    <col min="6" max="6" width="5.140625" bestFit="1" customWidth="1"/>
    <col min="7" max="7" width="16.7109375" customWidth="1"/>
    <col min="8" max="8" width="22.7109375" customWidth="1"/>
    <col min="9" max="9" width="5.140625" bestFit="1" customWidth="1"/>
    <col min="10" max="10" width="16.5703125" bestFit="1" customWidth="1"/>
  </cols>
  <sheetData>
    <row r="1" spans="2:9">
      <c r="B1" t="s">
        <v>45</v>
      </c>
    </row>
    <row r="2" spans="2:9" ht="15.75" thickBot="1"/>
    <row r="3" spans="2:9" ht="44.25" customHeight="1" thickBot="1">
      <c r="B3" s="389" t="s">
        <v>0</v>
      </c>
      <c r="C3" s="390"/>
      <c r="D3" s="390"/>
      <c r="E3" s="390"/>
      <c r="F3" s="390"/>
      <c r="G3" s="391"/>
    </row>
    <row r="5" spans="2:9">
      <c r="B5" t="s">
        <v>46</v>
      </c>
    </row>
    <row r="6" spans="2:9">
      <c r="B6" t="s">
        <v>1</v>
      </c>
    </row>
    <row r="7" spans="2:9" ht="15.75" thickBot="1"/>
    <row r="8" spans="2:9" ht="21.75" thickBot="1">
      <c r="B8" s="380" t="s">
        <v>47</v>
      </c>
      <c r="C8" s="381"/>
      <c r="D8" s="381"/>
      <c r="E8" s="381"/>
      <c r="F8" s="381"/>
      <c r="G8" s="381"/>
      <c r="H8" s="381"/>
      <c r="I8" s="382"/>
    </row>
    <row r="9" spans="2:9" ht="15.75" thickBot="1">
      <c r="B9" s="1"/>
      <c r="C9" s="2"/>
      <c r="E9" s="1"/>
    </row>
    <row r="10" spans="2:9" ht="19.5" thickBot="1">
      <c r="B10" s="386" t="s">
        <v>1701</v>
      </c>
      <c r="C10" s="387"/>
      <c r="D10" s="387"/>
      <c r="E10" s="387"/>
      <c r="F10" s="387"/>
      <c r="G10" s="387"/>
      <c r="H10" s="387"/>
      <c r="I10" s="388"/>
    </row>
    <row r="11" spans="2:9">
      <c r="B11" s="1"/>
      <c r="C11" s="2"/>
      <c r="E11" s="1"/>
    </row>
    <row r="12" spans="2:9">
      <c r="B12" s="3" t="s">
        <v>1666</v>
      </c>
      <c r="C12" s="4" t="s">
        <v>2</v>
      </c>
      <c r="E12" s="3" t="s">
        <v>8</v>
      </c>
      <c r="F12" s="4" t="s">
        <v>2</v>
      </c>
      <c r="H12" s="3" t="s">
        <v>1665</v>
      </c>
      <c r="I12" s="4" t="s">
        <v>2</v>
      </c>
    </row>
    <row r="13" spans="2:9">
      <c r="B13" s="3" t="s">
        <v>3</v>
      </c>
      <c r="C13" s="4" t="s">
        <v>2</v>
      </c>
      <c r="E13" s="3" t="s">
        <v>9</v>
      </c>
      <c r="F13" s="4" t="s">
        <v>2</v>
      </c>
      <c r="H13" s="3" t="s">
        <v>6</v>
      </c>
      <c r="I13" s="4" t="s">
        <v>2</v>
      </c>
    </row>
    <row r="14" spans="2:9">
      <c r="B14" s="3" t="s">
        <v>5</v>
      </c>
      <c r="C14" s="4" t="s">
        <v>2</v>
      </c>
      <c r="E14" s="3" t="s">
        <v>10</v>
      </c>
      <c r="F14" s="4" t="s">
        <v>2</v>
      </c>
      <c r="H14" s="3" t="s">
        <v>1702</v>
      </c>
      <c r="I14" s="4" t="s">
        <v>2</v>
      </c>
    </row>
    <row r="15" spans="2:9">
      <c r="B15" s="3" t="s">
        <v>7</v>
      </c>
      <c r="C15" s="4" t="s">
        <v>2</v>
      </c>
    </row>
    <row r="16" spans="2:9" ht="15.75" thickBot="1"/>
    <row r="17" spans="2:9" ht="19.5" thickBot="1">
      <c r="B17" s="386" t="s">
        <v>11</v>
      </c>
      <c r="C17" s="387"/>
      <c r="D17" s="387"/>
      <c r="E17" s="387"/>
      <c r="F17" s="387"/>
      <c r="G17" s="387"/>
      <c r="H17" s="387"/>
      <c r="I17" s="388"/>
    </row>
    <row r="19" spans="2:9">
      <c r="B19" s="3" t="s">
        <v>12</v>
      </c>
      <c r="C19" s="4" t="s">
        <v>2</v>
      </c>
      <c r="E19" s="3" t="s">
        <v>20</v>
      </c>
      <c r="F19" s="4" t="s">
        <v>2</v>
      </c>
      <c r="H19" s="3" t="s">
        <v>18</v>
      </c>
      <c r="I19" s="4" t="s">
        <v>2</v>
      </c>
    </row>
    <row r="20" spans="2:9">
      <c r="B20" s="3" t="s">
        <v>14</v>
      </c>
      <c r="C20" s="4" t="s">
        <v>2</v>
      </c>
      <c r="E20" s="3" t="s">
        <v>13</v>
      </c>
      <c r="F20" s="4" t="s">
        <v>2</v>
      </c>
      <c r="H20" s="3" t="s">
        <v>16</v>
      </c>
      <c r="I20" s="4" t="s">
        <v>2</v>
      </c>
    </row>
    <row r="21" spans="2:9">
      <c r="B21" s="3" t="s">
        <v>17</v>
      </c>
      <c r="C21" s="4" t="s">
        <v>2</v>
      </c>
      <c r="E21" s="3" t="s">
        <v>15</v>
      </c>
      <c r="F21" s="4" t="s">
        <v>2</v>
      </c>
      <c r="H21" s="3" t="s">
        <v>19</v>
      </c>
      <c r="I21" s="4" t="s">
        <v>2</v>
      </c>
    </row>
    <row r="22" spans="2:9" ht="15.75" thickBot="1"/>
    <row r="23" spans="2:9" ht="19.5" thickBot="1">
      <c r="B23" s="386" t="s">
        <v>21</v>
      </c>
      <c r="C23" s="387"/>
      <c r="D23" s="387"/>
      <c r="E23" s="387"/>
      <c r="F23" s="387"/>
      <c r="G23" s="387"/>
      <c r="H23" s="387"/>
      <c r="I23" s="388"/>
    </row>
    <row r="25" spans="2:9">
      <c r="B25" s="3" t="s">
        <v>22</v>
      </c>
      <c r="C25" s="4" t="s">
        <v>2</v>
      </c>
      <c r="E25" s="3" t="s">
        <v>23</v>
      </c>
      <c r="F25" s="4" t="s">
        <v>2</v>
      </c>
      <c r="H25" s="3" t="s">
        <v>24</v>
      </c>
      <c r="I25" s="4" t="s">
        <v>2</v>
      </c>
    </row>
    <row r="26" spans="2:9">
      <c r="B26" s="3" t="s">
        <v>25</v>
      </c>
      <c r="C26" s="4" t="s">
        <v>2</v>
      </c>
      <c r="E26" s="3" t="s">
        <v>26</v>
      </c>
      <c r="F26" s="4" t="s">
        <v>2</v>
      </c>
      <c r="H26" s="3" t="s">
        <v>27</v>
      </c>
      <c r="I26" s="4" t="s">
        <v>2</v>
      </c>
    </row>
    <row r="27" spans="2:9">
      <c r="B27" s="3" t="s">
        <v>28</v>
      </c>
      <c r="C27" s="4" t="s">
        <v>2</v>
      </c>
      <c r="E27" s="3" t="s">
        <v>29</v>
      </c>
      <c r="F27" s="4" t="s">
        <v>2</v>
      </c>
      <c r="H27" s="3" t="s">
        <v>30</v>
      </c>
      <c r="I27" s="4" t="s">
        <v>2</v>
      </c>
    </row>
    <row r="28" spans="2:9" ht="15.75" thickBot="1"/>
    <row r="29" spans="2:9" ht="19.5" thickBot="1">
      <c r="B29" s="383" t="s">
        <v>31</v>
      </c>
      <c r="C29" s="384"/>
      <c r="D29" s="384"/>
      <c r="E29" s="384"/>
      <c r="F29" s="384"/>
      <c r="G29" s="384"/>
      <c r="H29" s="384"/>
      <c r="I29" s="385"/>
    </row>
    <row r="31" spans="2:9">
      <c r="B31" s="3" t="s">
        <v>32</v>
      </c>
      <c r="C31" s="4" t="s">
        <v>2</v>
      </c>
      <c r="E31" s="3" t="s">
        <v>33</v>
      </c>
      <c r="F31" s="4" t="s">
        <v>2</v>
      </c>
      <c r="H31" s="3" t="s">
        <v>34</v>
      </c>
      <c r="I31" s="4" t="s">
        <v>2</v>
      </c>
    </row>
    <row r="32" spans="2:9">
      <c r="B32" s="3" t="s">
        <v>35</v>
      </c>
      <c r="C32" s="4" t="s">
        <v>2</v>
      </c>
      <c r="E32" s="3" t="s">
        <v>36</v>
      </c>
      <c r="F32" s="4" t="s">
        <v>2</v>
      </c>
    </row>
    <row r="33" spans="2:9" ht="15.75" thickBot="1"/>
    <row r="34" spans="2:9" ht="19.5" thickBot="1">
      <c r="B34" s="386" t="s">
        <v>37</v>
      </c>
      <c r="C34" s="387"/>
      <c r="D34" s="387"/>
      <c r="E34" s="387"/>
      <c r="F34" s="387"/>
      <c r="G34" s="387"/>
      <c r="H34" s="387"/>
      <c r="I34" s="388"/>
    </row>
    <row r="36" spans="2:9">
      <c r="B36" s="3" t="s">
        <v>4</v>
      </c>
      <c r="C36" s="4" t="s">
        <v>2</v>
      </c>
      <c r="E36" s="3" t="s">
        <v>38</v>
      </c>
      <c r="F36" s="4" t="s">
        <v>2</v>
      </c>
    </row>
    <row r="37" spans="2:9" ht="15.75" thickBot="1"/>
    <row r="38" spans="2:9" ht="19.5" thickBot="1">
      <c r="B38" s="386" t="s">
        <v>1704</v>
      </c>
      <c r="C38" s="387"/>
      <c r="D38" s="387"/>
      <c r="E38" s="387"/>
      <c r="F38" s="387"/>
      <c r="G38" s="387"/>
      <c r="H38" s="387"/>
      <c r="I38" s="388"/>
    </row>
    <row r="40" spans="2:9">
      <c r="B40" s="3" t="s">
        <v>42</v>
      </c>
      <c r="C40" s="4" t="s">
        <v>2</v>
      </c>
      <c r="E40" s="3" t="s">
        <v>44</v>
      </c>
      <c r="F40" s="4" t="s">
        <v>2</v>
      </c>
      <c r="H40" s="3" t="s">
        <v>43</v>
      </c>
      <c r="I40" s="4" t="s">
        <v>2</v>
      </c>
    </row>
    <row r="41" spans="2:9" ht="15.75" thickBot="1"/>
    <row r="42" spans="2:9" ht="19.5" thickBot="1">
      <c r="B42" s="386" t="s">
        <v>39</v>
      </c>
      <c r="C42" s="387"/>
      <c r="D42" s="387"/>
      <c r="E42" s="387"/>
      <c r="F42" s="387"/>
      <c r="G42" s="387"/>
      <c r="H42" s="387"/>
      <c r="I42" s="388"/>
    </row>
    <row r="44" spans="2:9">
      <c r="B44" s="3" t="s">
        <v>41</v>
      </c>
      <c r="C44" s="4" t="s">
        <v>2</v>
      </c>
      <c r="E44" s="3" t="s">
        <v>40</v>
      </c>
      <c r="F44" s="4" t="s">
        <v>2</v>
      </c>
    </row>
    <row r="45" spans="2:9" ht="15.75" thickBot="1"/>
    <row r="46" spans="2:9" ht="21.75" thickBot="1">
      <c r="B46" s="380" t="s">
        <v>48</v>
      </c>
      <c r="C46" s="381"/>
      <c r="D46" s="381"/>
      <c r="E46" s="381"/>
      <c r="F46" s="381"/>
      <c r="G46" s="381"/>
      <c r="H46" s="381"/>
      <c r="I46" s="382"/>
    </row>
    <row r="48" spans="2:9">
      <c r="B48" s="3" t="s">
        <v>49</v>
      </c>
      <c r="C48" s="4" t="s">
        <v>2</v>
      </c>
      <c r="E48" s="3" t="s">
        <v>53</v>
      </c>
      <c r="F48" s="4" t="s">
        <v>2</v>
      </c>
      <c r="H48" s="3" t="s">
        <v>56</v>
      </c>
      <c r="I48" s="4" t="s">
        <v>2</v>
      </c>
    </row>
    <row r="49" spans="2:9">
      <c r="B49" s="3" t="s">
        <v>50</v>
      </c>
      <c r="C49" s="4" t="s">
        <v>2</v>
      </c>
      <c r="E49" s="3" t="s">
        <v>54</v>
      </c>
      <c r="F49" s="4" t="s">
        <v>2</v>
      </c>
      <c r="H49" s="3" t="s">
        <v>1371</v>
      </c>
      <c r="I49" s="4" t="s">
        <v>2</v>
      </c>
    </row>
    <row r="50" spans="2:9">
      <c r="B50" s="3" t="s">
        <v>51</v>
      </c>
      <c r="C50" s="4" t="s">
        <v>2</v>
      </c>
      <c r="E50" s="3" t="s">
        <v>55</v>
      </c>
      <c r="F50" s="4" t="s">
        <v>2</v>
      </c>
      <c r="H50" s="3" t="s">
        <v>1771</v>
      </c>
      <c r="I50" s="4" t="s">
        <v>2</v>
      </c>
    </row>
    <row r="51" spans="2:9">
      <c r="B51" s="3" t="s">
        <v>52</v>
      </c>
      <c r="C51" s="4" t="s">
        <v>2</v>
      </c>
      <c r="E51" s="1"/>
      <c r="F51" s="2"/>
      <c r="H51" s="1"/>
      <c r="I51" s="2"/>
    </row>
    <row r="52" spans="2:9" ht="15.75" thickBot="1"/>
    <row r="53" spans="2:9" ht="21.75" thickBot="1">
      <c r="B53" s="380" t="s">
        <v>1372</v>
      </c>
      <c r="C53" s="381"/>
      <c r="D53" s="381"/>
      <c r="E53" s="381"/>
      <c r="F53" s="381"/>
      <c r="G53" s="381"/>
      <c r="H53" s="381"/>
      <c r="I53" s="382"/>
    </row>
    <row r="55" spans="2:9">
      <c r="B55" s="1"/>
      <c r="C55" s="2"/>
      <c r="D55" s="393" t="s">
        <v>1373</v>
      </c>
      <c r="E55" s="393"/>
      <c r="F55" s="393"/>
      <c r="G55" s="393"/>
      <c r="H55" s="393"/>
      <c r="I55" s="393"/>
    </row>
    <row r="56" spans="2:9">
      <c r="B56" s="5" t="s">
        <v>1376</v>
      </c>
      <c r="C56" s="255" t="s">
        <v>1375</v>
      </c>
      <c r="D56" s="392" t="s">
        <v>1377</v>
      </c>
      <c r="E56" s="392"/>
      <c r="F56" s="392"/>
      <c r="G56" s="392"/>
      <c r="H56" s="392"/>
      <c r="I56" s="392"/>
    </row>
    <row r="57" spans="2:9">
      <c r="B57" s="5" t="s">
        <v>1433</v>
      </c>
      <c r="C57" s="255" t="s">
        <v>1375</v>
      </c>
      <c r="D57" s="392" t="s">
        <v>1432</v>
      </c>
      <c r="E57" s="392"/>
      <c r="F57" s="392"/>
      <c r="G57" s="392"/>
      <c r="H57" s="392"/>
      <c r="I57" s="392"/>
    </row>
    <row r="58" spans="2:9">
      <c r="B58" s="5" t="s">
        <v>1435</v>
      </c>
      <c r="C58" s="255" t="s">
        <v>1375</v>
      </c>
      <c r="D58" s="392" t="s">
        <v>1434</v>
      </c>
      <c r="E58" s="392"/>
      <c r="F58" s="392"/>
      <c r="G58" s="392"/>
      <c r="H58" s="392"/>
      <c r="I58" s="392"/>
    </row>
    <row r="59" spans="2:9">
      <c r="B59" s="5" t="s">
        <v>1374</v>
      </c>
      <c r="C59" s="255" t="s">
        <v>1375</v>
      </c>
      <c r="D59" s="392" t="s">
        <v>1487</v>
      </c>
      <c r="E59" s="392"/>
      <c r="F59" s="392"/>
      <c r="G59" s="392"/>
      <c r="H59" s="392"/>
      <c r="I59" s="392"/>
    </row>
    <row r="60" spans="2:9">
      <c r="B60" s="5" t="s">
        <v>1592</v>
      </c>
      <c r="C60" s="255" t="s">
        <v>1375</v>
      </c>
      <c r="D60" s="392" t="s">
        <v>1591</v>
      </c>
      <c r="E60" s="392"/>
      <c r="F60" s="392"/>
      <c r="G60" s="392"/>
      <c r="H60" s="392"/>
      <c r="I60" s="392"/>
    </row>
  </sheetData>
  <mergeCells count="17">
    <mergeCell ref="D57:I57"/>
    <mergeCell ref="D58:I58"/>
    <mergeCell ref="D59:I59"/>
    <mergeCell ref="D60:I60"/>
    <mergeCell ref="B53:I53"/>
    <mergeCell ref="D55:I55"/>
    <mergeCell ref="D56:I56"/>
    <mergeCell ref="B3:G3"/>
    <mergeCell ref="B8:I8"/>
    <mergeCell ref="B17:I17"/>
    <mergeCell ref="B23:I23"/>
    <mergeCell ref="B10:I10"/>
    <mergeCell ref="B46:I46"/>
    <mergeCell ref="B29:I29"/>
    <mergeCell ref="B34:I34"/>
    <mergeCell ref="B42:I42"/>
    <mergeCell ref="B38:I38"/>
  </mergeCells>
  <hyperlinks>
    <hyperlink ref="C14" location="Suma!A1" display="ir a" xr:uid="{E974054C-2DA5-4839-B5C7-A7BAD2F9193E}"/>
    <hyperlink ref="C15" location="Promedio!A1" display="ir a…" xr:uid="{61E630BC-53A9-4CD5-9E01-830995F60B25}"/>
    <hyperlink ref="F13" location="Min!A1" display="ir a…" xr:uid="{9B87592D-0093-419D-8EBA-1C6667011D72}"/>
    <hyperlink ref="F14" location="Max!A1" display="ir a…" xr:uid="{76BB09F4-A971-457F-9E35-2F74555DCDA4}"/>
    <hyperlink ref="I13" location="Contar!A1" display="ir a…" xr:uid="{432D8A07-84C2-4D7C-B49B-15442D7C6364}"/>
    <hyperlink ref="I14" location="Contara!A1" display="ir a…" xr:uid="{E45913BC-0FDB-4E8E-9751-3301A44F830F}"/>
    <hyperlink ref="F12" location="Mediana!A1" display="ir a…" xr:uid="{F6CCDAEA-C744-4AD6-A040-D966D6F78799}"/>
    <hyperlink ref="I12" location="Moda.Uno!A1" display="ir a…" xr:uid="{F1E516C0-7829-4A38-9C7D-75356C112257}"/>
    <hyperlink ref="F36" location="Si!A1" display="ir a…" xr:uid="{44627B47-A0B5-4B24-8D2A-6FEFE6371A54}"/>
    <hyperlink ref="C13" location="'Referencias de Celdas'!A1" display="ir a…" xr:uid="{9A068101-BCA7-48AB-8B6A-A7A278F30FD2}"/>
    <hyperlink ref="F31" location="Esnumero!A1" display="ir a…" xr:uid="{8E5FF419-99C8-43CF-8D2F-C5FA192A0E1A}"/>
    <hyperlink ref="C31" location="Es.Par!A1" display="ir a…" xr:uid="{56867E73-7A59-4B61-878B-84D2A150DC61}"/>
    <hyperlink ref="C32" location="Es.Impar!A1" display="ir a…" xr:uid="{1482D88B-2FED-47D4-AFDB-B6A950FF6E07}"/>
    <hyperlink ref="C36" location="'Pruebas Lógicas'!A1" display="ir a…" xr:uid="{288C0AC8-B751-487D-9A15-550F363B553F}"/>
    <hyperlink ref="C44" location="BuscarV!A1" display="ir a…" xr:uid="{378029E9-2F38-4BC1-A2CB-473D9185D9A0}"/>
    <hyperlink ref="F44" location="BuscarH!A1" display="ir a…" xr:uid="{652CF657-3EB7-4D23-967A-7F019B23D930}"/>
    <hyperlink ref="C40" location="Contar.Si!A1" display="ir a…" xr:uid="{A17A9F27-B0CF-4387-9500-F79B76AE2126}"/>
    <hyperlink ref="F40" location="Sumar.Si!A1" display="ir a…" xr:uid="{D676A208-E8B9-43F4-BD2D-4AE89914A799}"/>
    <hyperlink ref="I40" location="Promedio.Si!A1" display="ir a…" xr:uid="{DEF46572-596C-4C13-8349-DC0FC0FE836D}"/>
    <hyperlink ref="C19" location="Hoy!A1" display="ir a…" xr:uid="{394ED206-1380-4C65-B451-61D04A2BA35B}"/>
    <hyperlink ref="C20" location="Ahora!A1" display="ir a…" xr:uid="{7A1BB3B7-28AB-44AB-BC75-77AF23DF60E3}"/>
    <hyperlink ref="C26" location="Izquierda!A1" display="ir a…" xr:uid="{593D25C6-D60E-4832-AD3B-B86D09D60F1B}"/>
    <hyperlink ref="C21" location="Dia!A1" display="ir a…" xr:uid="{DDAC74FD-FFA8-4ADE-A967-06DD41C64CD2}"/>
    <hyperlink ref="C27" location="Derecha!A1" display="ir a…" xr:uid="{AEB1FC07-3C69-47E4-9624-C302054DCDAF}"/>
    <hyperlink ref="F19" location="Mes!A1" display="ir a…" xr:uid="{6FB15E60-2CE8-46B8-A648-7864FB86FEA1}"/>
    <hyperlink ref="F25" location="Extrae!A1" display="ir a…" xr:uid="{CA215CA8-CB8D-4D77-82F3-BBE4053A1B33}"/>
    <hyperlink ref="F20" location="Año!A1" display="ir a…" xr:uid="{94B46304-C474-4EF3-9878-5583233BBEF7}"/>
    <hyperlink ref="F26" location="Largo!A1" display="ir a…" xr:uid="{1BAB7194-6435-4D0B-8C71-2229484F6B67}"/>
    <hyperlink ref="F21" location="Hora!A1" display="ir a…" xr:uid="{3C298149-3882-484B-871D-376145086AB3}"/>
    <hyperlink ref="I19" location="Minuto!A1" display="ir a…" xr:uid="{70260CC2-F301-4F74-95A1-9330B23F8956}"/>
    <hyperlink ref="I25" location="MayusC!A1" display="ir a…" xr:uid="{7D4EE53A-0752-4AD0-BD96-9B1F0465F985}"/>
    <hyperlink ref="I27" location="NomPropio!A1" display="ir a…" xr:uid="{93CA0051-D125-463A-B0F9-295D3C5917DE}"/>
    <hyperlink ref="I20" location="Dia.Lab!A1" display="ir a…" xr:uid="{343ED0F2-C3ED-4CB9-B148-C28A7C1D8275}"/>
    <hyperlink ref="I31" location="Esblanco!A1" display="ir a…" xr:uid="{9FC59914-897B-4621-A108-F68460D319A8}"/>
    <hyperlink ref="C25" location="Concatenar!A1" display="ir a…" xr:uid="{54DBF7B1-E249-498A-967F-61FDFFD26085}"/>
    <hyperlink ref="F27" location="Encontrar!A1" display="ir a…" xr:uid="{B25AAF18-91FC-4FD1-A75A-9FDD6C0363D6}"/>
    <hyperlink ref="I21" location="Dia.Lab.Intl!A1" display="ir a…" xr:uid="{DC7D28A9-1DEC-4D99-AFB3-699E2C04D242}"/>
    <hyperlink ref="F32" location="EsTexto!A1" display="ir a…" xr:uid="{D9CC6057-84EC-4D3E-A151-CF7F896E74BF}"/>
    <hyperlink ref="I26" location="MinusC!A1" display="ir a…" xr:uid="{A20CAAB1-E58A-4022-BBCE-3AA656EF36B5}"/>
    <hyperlink ref="C48" location="AutoFiltros!A1" display="ir a…" xr:uid="{83973AFD-3154-4843-9942-C339C3A93161}"/>
    <hyperlink ref="C49" location="'Filtros Avanzados'!A1" display="ir a…" xr:uid="{24157694-7E72-4363-8B15-3ACD697B6DE4}"/>
    <hyperlink ref="C50" location="'Validacion de datos'!A1" display="ir a…" xr:uid="{29D86C44-D8CB-4EBA-AEB5-E702AC9662D5}"/>
    <hyperlink ref="C51" location="'Proteger Hoja'!A1" display="ir a…" xr:uid="{6CC632D3-E223-4DDB-8728-54956C88886E}"/>
    <hyperlink ref="F48" location="'Proteger Libro'!A1" display="ir a…" xr:uid="{FF952790-9234-49B2-88E4-63D9AFB20265}"/>
    <hyperlink ref="F50" location="Ordenar!A1" display="ir a…" xr:uid="{BB2A0FCA-BBF3-4109-BEBC-D20AA1AF6519}"/>
    <hyperlink ref="I48" location="Subtotales!A1" display="ir a…" xr:uid="{D7C94116-F250-4945-8126-B9F688B87317}"/>
    <hyperlink ref="I49" location="'Tablas Dinamicas'!A1" display="ir a…" xr:uid="{4EA75E78-1AD4-4C6C-BBA8-84EDFC3D16FD}"/>
    <hyperlink ref="F49" location="'Formato Condicional'!A1" display="ir a…" xr:uid="{9DC9D4FB-BDED-4331-9DCC-CBCA0ACDD361}"/>
    <hyperlink ref="C56" location="'Taller 1'!A1" display="ir…" xr:uid="{0D98C6C5-DCDD-4343-B348-F26F5350F8F9}"/>
    <hyperlink ref="C57" location="'Taller 2'!A1" display="ir…" xr:uid="{9F95C68E-1D44-4A16-AF8B-BEF41D50DE30}"/>
    <hyperlink ref="C58" location="'Taller 3'!A1" display="ir…" xr:uid="{C07B0CB9-7E19-40D5-84E2-E0C3D96841AE}"/>
    <hyperlink ref="C59" location="'Taller 4'!A1" display="ir…" xr:uid="{7A523A2D-ED5D-47B0-9B85-D55AC8AC2B9B}"/>
    <hyperlink ref="C60" location="'Taller 5'!A1" display="ir…" xr:uid="{9EA08D54-47BD-481D-8802-236BC27E2577}"/>
    <hyperlink ref="C12" location="'Formulas Básicas y Compuestas'!A1" display="ir a…" xr:uid="{209DADA8-BC73-4F64-ABAB-BB5343BAD8C7}"/>
    <hyperlink ref="I50" location="Graficos!A1" display="ir a…" xr:uid="{629F6098-5CE0-41C5-AC45-82A5C618165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1F0B4-472F-4202-87BF-58F6B1F86CAE}">
  <dimension ref="B2:K112"/>
  <sheetViews>
    <sheetView workbookViewId="0">
      <selection activeCell="B2" sqref="B2:K2"/>
    </sheetView>
  </sheetViews>
  <sheetFormatPr baseColWidth="10" defaultRowHeight="15"/>
  <cols>
    <col min="1" max="1" width="6.5703125" customWidth="1"/>
    <col min="2" max="2" width="12.140625" customWidth="1"/>
    <col min="3" max="3" width="15.7109375" customWidth="1"/>
    <col min="4" max="4" width="14.42578125" customWidth="1"/>
    <col min="5" max="5" width="14.140625" customWidth="1"/>
    <col min="6" max="6" width="15.7109375" customWidth="1"/>
    <col min="9" max="9" width="15.7109375" customWidth="1"/>
  </cols>
  <sheetData>
    <row r="2" spans="2:11">
      <c r="B2" s="397" t="s">
        <v>58</v>
      </c>
      <c r="C2" s="397"/>
      <c r="D2" s="397"/>
      <c r="E2" s="397"/>
      <c r="F2" s="397"/>
      <c r="G2" s="397"/>
      <c r="H2" s="397"/>
      <c r="I2" s="397"/>
      <c r="J2" s="397"/>
      <c r="K2" s="397"/>
    </row>
    <row r="3" spans="2:11" ht="15.75" thickBot="1"/>
    <row r="4" spans="2:11" ht="27" thickBot="1">
      <c r="B4" s="398" t="s">
        <v>1664</v>
      </c>
      <c r="C4" s="399"/>
      <c r="D4" s="399"/>
      <c r="E4" s="399"/>
      <c r="F4" s="399"/>
      <c r="G4" s="399"/>
      <c r="H4" s="399"/>
      <c r="I4" s="399"/>
      <c r="J4" s="399"/>
      <c r="K4" s="400"/>
    </row>
    <row r="5" spans="2:11" ht="18.75">
      <c r="B5" s="7"/>
    </row>
    <row r="6" spans="2:11" ht="31.5" customHeight="1">
      <c r="B6" s="401" t="s">
        <v>1634</v>
      </c>
      <c r="C6" s="401"/>
      <c r="D6" s="401"/>
      <c r="E6" s="401"/>
      <c r="F6" s="401"/>
      <c r="G6" s="401"/>
      <c r="H6" s="401"/>
      <c r="I6" s="401"/>
      <c r="J6" s="401"/>
      <c r="K6" s="401"/>
    </row>
    <row r="7" spans="2:11" ht="15.75" thickBot="1"/>
    <row r="8" spans="2:11" ht="24" thickBot="1">
      <c r="B8" s="394" t="s">
        <v>59</v>
      </c>
      <c r="C8" s="395"/>
      <c r="D8" s="395"/>
      <c r="E8" s="395"/>
      <c r="F8" s="395"/>
      <c r="G8" s="395"/>
      <c r="H8" s="395"/>
      <c r="I8" s="395"/>
      <c r="J8" s="395"/>
      <c r="K8" s="396"/>
    </row>
    <row r="10" spans="2:11" ht="32.25" customHeight="1">
      <c r="B10" s="402" t="s">
        <v>60</v>
      </c>
      <c r="C10" s="402"/>
      <c r="D10" s="402"/>
      <c r="E10" s="402"/>
      <c r="F10" s="402"/>
      <c r="G10" s="402"/>
      <c r="H10" s="402"/>
      <c r="I10" s="402"/>
      <c r="J10" s="402"/>
      <c r="K10" s="402"/>
    </row>
    <row r="11" spans="2:11" ht="15.75" thickBot="1"/>
    <row r="12" spans="2:11" ht="20.25" customHeight="1" thickTop="1" thickBot="1">
      <c r="B12" s="403" t="s">
        <v>61</v>
      </c>
      <c r="C12" s="404"/>
      <c r="E12" s="403" t="s">
        <v>62</v>
      </c>
      <c r="F12" s="404"/>
      <c r="H12" s="403" t="s">
        <v>63</v>
      </c>
      <c r="I12" s="404"/>
    </row>
    <row r="13" spans="2:11" ht="15.75" thickTop="1">
      <c r="B13" s="8" t="s">
        <v>64</v>
      </c>
      <c r="C13" s="9" t="s">
        <v>5</v>
      </c>
      <c r="E13" s="10" t="s">
        <v>65</v>
      </c>
      <c r="F13" s="11" t="s">
        <v>66</v>
      </c>
      <c r="H13" s="10" t="s">
        <v>67</v>
      </c>
      <c r="I13" s="11" t="s">
        <v>68</v>
      </c>
    </row>
    <row r="14" spans="2:11">
      <c r="B14" s="12" t="s">
        <v>69</v>
      </c>
      <c r="C14" s="13" t="s">
        <v>70</v>
      </c>
      <c r="E14" s="12" t="s">
        <v>71</v>
      </c>
      <c r="F14" s="13" t="s">
        <v>72</v>
      </c>
      <c r="H14" s="12" t="s">
        <v>73</v>
      </c>
      <c r="I14" s="13" t="s">
        <v>74</v>
      </c>
    </row>
    <row r="15" spans="2:11">
      <c r="B15" s="12" t="s">
        <v>75</v>
      </c>
      <c r="C15" s="13" t="s">
        <v>76</v>
      </c>
      <c r="E15" s="12" t="s">
        <v>77</v>
      </c>
      <c r="F15" s="13" t="s">
        <v>78</v>
      </c>
      <c r="H15" s="12" t="s">
        <v>79</v>
      </c>
      <c r="I15" s="13" t="s">
        <v>80</v>
      </c>
    </row>
    <row r="16" spans="2:11">
      <c r="B16" s="14" t="s">
        <v>81</v>
      </c>
      <c r="C16" s="13" t="s">
        <v>82</v>
      </c>
      <c r="E16" s="12" t="s">
        <v>83</v>
      </c>
      <c r="F16" s="13" t="s">
        <v>84</v>
      </c>
      <c r="H16" s="12" t="s">
        <v>85</v>
      </c>
      <c r="I16" s="13" t="s">
        <v>86</v>
      </c>
    </row>
    <row r="17" spans="2:11" ht="15.75" thickBot="1">
      <c r="B17" s="15" t="s">
        <v>87</v>
      </c>
      <c r="C17" s="16" t="s">
        <v>88</v>
      </c>
      <c r="E17" s="12" t="s">
        <v>89</v>
      </c>
      <c r="F17" s="13" t="s">
        <v>90</v>
      </c>
      <c r="H17" s="12" t="s">
        <v>91</v>
      </c>
      <c r="I17" s="13" t="s">
        <v>92</v>
      </c>
    </row>
    <row r="18" spans="2:11" ht="16.5" thickTop="1" thickBot="1">
      <c r="B18" s="17"/>
      <c r="C18" s="17"/>
      <c r="D18" s="17"/>
      <c r="E18" s="18" t="s">
        <v>93</v>
      </c>
      <c r="F18" s="19" t="s">
        <v>94</v>
      </c>
      <c r="G18" s="17"/>
      <c r="H18" s="18" t="s">
        <v>95</v>
      </c>
      <c r="I18" s="19" t="s">
        <v>22</v>
      </c>
      <c r="J18" s="17"/>
    </row>
    <row r="19" spans="2:11" ht="16.5" thickTop="1" thickBot="1">
      <c r="B19" s="17"/>
      <c r="C19" s="17"/>
      <c r="D19" s="17"/>
      <c r="E19" s="20"/>
      <c r="F19" s="17"/>
      <c r="G19" s="17"/>
      <c r="H19" s="20"/>
      <c r="I19" s="17"/>
      <c r="J19" s="17"/>
      <c r="K19" s="17"/>
    </row>
    <row r="20" spans="2:11" ht="24" thickBot="1">
      <c r="B20" s="394" t="s">
        <v>96</v>
      </c>
      <c r="C20" s="395"/>
      <c r="D20" s="395"/>
      <c r="E20" s="395"/>
      <c r="F20" s="395"/>
      <c r="G20" s="395"/>
      <c r="H20" s="395"/>
      <c r="I20" s="395"/>
      <c r="J20" s="395"/>
      <c r="K20" s="396"/>
    </row>
    <row r="21" spans="2:11" ht="15.75" thickBot="1">
      <c r="K21" s="2" t="s">
        <v>97</v>
      </c>
    </row>
    <row r="22" spans="2:11">
      <c r="B22" s="327" t="s">
        <v>1555</v>
      </c>
      <c r="C22" s="328" t="s">
        <v>1561</v>
      </c>
      <c r="D22" s="328" t="s">
        <v>1559</v>
      </c>
      <c r="E22" s="328" t="s">
        <v>1636</v>
      </c>
      <c r="F22" s="328" t="s">
        <v>1637</v>
      </c>
      <c r="G22" s="328" t="s">
        <v>1635</v>
      </c>
      <c r="H22" s="329" t="s">
        <v>1638</v>
      </c>
    </row>
    <row r="23" spans="2:11">
      <c r="B23" s="330">
        <v>45</v>
      </c>
      <c r="C23" s="331">
        <v>25</v>
      </c>
      <c r="D23" s="332">
        <v>75</v>
      </c>
      <c r="E23" s="332"/>
      <c r="F23" s="332"/>
      <c r="G23" s="332"/>
      <c r="H23" s="333"/>
    </row>
    <row r="24" spans="2:11">
      <c r="B24" s="330">
        <v>23</v>
      </c>
      <c r="C24" s="331">
        <v>36</v>
      </c>
      <c r="D24" s="332">
        <v>98</v>
      </c>
      <c r="E24" s="332"/>
      <c r="F24" s="332"/>
      <c r="G24" s="332"/>
      <c r="H24" s="333"/>
    </row>
    <row r="25" spans="2:11">
      <c r="B25" s="330">
        <v>15</v>
      </c>
      <c r="C25" s="331">
        <v>12</v>
      </c>
      <c r="D25" s="332">
        <v>32</v>
      </c>
      <c r="E25" s="332"/>
      <c r="F25" s="332"/>
      <c r="G25" s="332"/>
      <c r="H25" s="333"/>
    </row>
    <row r="26" spans="2:11">
      <c r="B26" s="330">
        <v>56</v>
      </c>
      <c r="C26" s="331">
        <v>48</v>
      </c>
      <c r="D26" s="332">
        <v>45</v>
      </c>
      <c r="E26" s="332"/>
      <c r="F26" s="332"/>
      <c r="G26" s="332"/>
      <c r="H26" s="333"/>
    </row>
    <row r="27" spans="2:11">
      <c r="B27" s="330">
        <v>20</v>
      </c>
      <c r="C27" s="331">
        <v>22</v>
      </c>
      <c r="D27" s="332">
        <v>75</v>
      </c>
      <c r="E27" s="332"/>
      <c r="F27" s="332"/>
      <c r="G27" s="332"/>
      <c r="H27" s="333"/>
    </row>
    <row r="28" spans="2:11" ht="15.75" thickBot="1">
      <c r="B28" s="334">
        <v>45</v>
      </c>
      <c r="C28" s="335">
        <v>17</v>
      </c>
      <c r="D28" s="336">
        <v>59</v>
      </c>
      <c r="E28" s="336"/>
      <c r="F28" s="336"/>
      <c r="G28" s="336"/>
      <c r="H28" s="337"/>
    </row>
    <row r="29" spans="2:11" ht="15.75" thickBot="1"/>
    <row r="30" spans="2:11" ht="24" thickBot="1">
      <c r="B30" s="394" t="s">
        <v>1649</v>
      </c>
      <c r="C30" s="395"/>
      <c r="D30" s="395"/>
      <c r="E30" s="395"/>
      <c r="F30" s="395"/>
      <c r="G30" s="395"/>
      <c r="H30" s="395"/>
      <c r="I30" s="395"/>
      <c r="J30" s="395"/>
      <c r="K30" s="396"/>
    </row>
    <row r="32" spans="2:11">
      <c r="B32" t="s">
        <v>1639</v>
      </c>
    </row>
    <row r="34" spans="2:11" ht="15.75">
      <c r="B34" s="128" t="s">
        <v>102</v>
      </c>
    </row>
    <row r="36" spans="2:11" ht="21">
      <c r="B36" s="76" t="s">
        <v>1640</v>
      </c>
      <c r="D36" s="112"/>
      <c r="F36" s="76"/>
      <c r="H36" s="112"/>
    </row>
    <row r="38" spans="2:11">
      <c r="B38" t="s">
        <v>1641</v>
      </c>
    </row>
    <row r="39" spans="2:11">
      <c r="B39" t="s">
        <v>1642</v>
      </c>
    </row>
    <row r="41" spans="2:11" ht="15.75">
      <c r="B41" s="128" t="s">
        <v>103</v>
      </c>
    </row>
    <row r="43" spans="2:11" ht="21">
      <c r="B43" s="76" t="s">
        <v>1643</v>
      </c>
      <c r="E43" s="311" t="s">
        <v>1644</v>
      </c>
    </row>
    <row r="45" spans="2:11">
      <c r="B45" t="s">
        <v>1641</v>
      </c>
    </row>
    <row r="46" spans="2:11">
      <c r="B46" t="s">
        <v>1642</v>
      </c>
    </row>
    <row r="47" spans="2:11" ht="15.75" thickBot="1"/>
    <row r="48" spans="2:11" ht="24" thickBot="1">
      <c r="B48" s="394" t="s">
        <v>101</v>
      </c>
      <c r="C48" s="395"/>
      <c r="D48" s="395"/>
      <c r="E48" s="395"/>
      <c r="F48" s="395"/>
      <c r="G48" s="395"/>
      <c r="H48" s="395"/>
      <c r="I48" s="395"/>
      <c r="J48" s="395"/>
      <c r="K48" s="396"/>
    </row>
    <row r="49" spans="2:11">
      <c r="K49" s="2" t="s">
        <v>97</v>
      </c>
    </row>
    <row r="50" spans="2:11">
      <c r="B50" t="s">
        <v>1645</v>
      </c>
      <c r="K50" s="2"/>
    </row>
    <row r="51" spans="2:11">
      <c r="K51" s="2"/>
    </row>
    <row r="52" spans="2:11">
      <c r="B52" s="393" t="s">
        <v>1646</v>
      </c>
      <c r="C52" s="393"/>
      <c r="D52" s="393"/>
      <c r="F52" s="393" t="s">
        <v>1647</v>
      </c>
      <c r="G52" s="393"/>
      <c r="H52" s="393"/>
      <c r="K52" s="2"/>
    </row>
    <row r="53" spans="2:11">
      <c r="B53" s="393" t="s">
        <v>105</v>
      </c>
      <c r="C53" s="393"/>
      <c r="D53" s="5">
        <v>12</v>
      </c>
      <c r="F53" s="393" t="s">
        <v>105</v>
      </c>
      <c r="G53" s="393"/>
      <c r="H53" s="5">
        <v>12</v>
      </c>
      <c r="K53" s="2"/>
    </row>
    <row r="54" spans="2:11">
      <c r="B54" s="393" t="s">
        <v>1648</v>
      </c>
      <c r="C54" s="393"/>
      <c r="D54" s="114"/>
      <c r="F54" s="393" t="s">
        <v>1648</v>
      </c>
      <c r="G54" s="393"/>
      <c r="H54" s="114"/>
      <c r="K54" s="2"/>
    </row>
    <row r="56" spans="2:11" s="372" customFormat="1">
      <c r="B56" s="393" t="s">
        <v>1646</v>
      </c>
      <c r="C56" s="393"/>
      <c r="D56" s="393"/>
      <c r="F56" s="393" t="s">
        <v>1647</v>
      </c>
      <c r="G56" s="393"/>
      <c r="H56" s="393"/>
    </row>
    <row r="57" spans="2:11" s="372" customFormat="1">
      <c r="B57" s="393" t="s">
        <v>105</v>
      </c>
      <c r="C57" s="393"/>
      <c r="D57" s="371">
        <v>32</v>
      </c>
      <c r="F57" s="393" t="s">
        <v>105</v>
      </c>
      <c r="G57" s="393"/>
      <c r="H57" s="371">
        <v>21</v>
      </c>
    </row>
    <row r="58" spans="2:11" s="372" customFormat="1">
      <c r="B58" s="393" t="s">
        <v>1778</v>
      </c>
      <c r="C58" s="393"/>
      <c r="D58" s="114"/>
      <c r="F58" s="393" t="s">
        <v>1779</v>
      </c>
      <c r="G58" s="393"/>
      <c r="H58" s="114"/>
    </row>
    <row r="59" spans="2:11" ht="15.75" thickBot="1"/>
    <row r="60" spans="2:11" ht="24" thickBot="1">
      <c r="B60" s="394" t="s">
        <v>1658</v>
      </c>
      <c r="C60" s="395"/>
      <c r="D60" s="395"/>
      <c r="E60" s="395"/>
      <c r="F60" s="395"/>
      <c r="G60" s="395"/>
      <c r="H60" s="395"/>
      <c r="I60" s="395"/>
      <c r="J60" s="395"/>
      <c r="K60" s="396"/>
    </row>
    <row r="61" spans="2:11">
      <c r="K61" s="2" t="s">
        <v>97</v>
      </c>
    </row>
    <row r="62" spans="2:11">
      <c r="B62" t="s">
        <v>1651</v>
      </c>
    </row>
    <row r="64" spans="2:11" ht="15.75">
      <c r="B64" s="128" t="s">
        <v>102</v>
      </c>
    </row>
    <row r="66" spans="2:11" ht="21">
      <c r="B66" s="76" t="s">
        <v>1652</v>
      </c>
      <c r="D66" s="112" t="s">
        <v>1653</v>
      </c>
      <c r="F66" s="338" t="s">
        <v>1654</v>
      </c>
      <c r="G66" s="339"/>
      <c r="H66" s="340" t="s">
        <v>1655</v>
      </c>
    </row>
    <row r="68" spans="2:11">
      <c r="B68" t="s">
        <v>1656</v>
      </c>
    </row>
    <row r="70" spans="2:11" ht="15.75">
      <c r="B70" s="128" t="s">
        <v>103</v>
      </c>
    </row>
    <row r="72" spans="2:11" ht="21">
      <c r="B72" s="76" t="s">
        <v>1657</v>
      </c>
    </row>
    <row r="73" spans="2:11" ht="15.75" thickBot="1"/>
    <row r="74" spans="2:11" ht="24" thickBot="1">
      <c r="B74" s="394" t="s">
        <v>202</v>
      </c>
      <c r="C74" s="395"/>
      <c r="D74" s="395"/>
      <c r="E74" s="395"/>
      <c r="F74" s="395"/>
      <c r="G74" s="395"/>
      <c r="H74" s="395"/>
      <c r="I74" s="395"/>
      <c r="J74" s="395"/>
      <c r="K74" s="396"/>
    </row>
    <row r="75" spans="2:11">
      <c r="K75" s="2" t="s">
        <v>97</v>
      </c>
    </row>
    <row r="76" spans="2:11">
      <c r="B76" t="s">
        <v>1659</v>
      </c>
      <c r="K76" s="2"/>
    </row>
    <row r="77" spans="2:11">
      <c r="K77" s="2"/>
    </row>
    <row r="78" spans="2:11" ht="22.5" customHeight="1">
      <c r="B78" s="393" t="s">
        <v>102</v>
      </c>
      <c r="C78" s="393"/>
      <c r="D78" s="393"/>
      <c r="F78" s="393" t="s">
        <v>103</v>
      </c>
      <c r="G78" s="393"/>
      <c r="H78" s="393"/>
      <c r="K78" s="2"/>
    </row>
    <row r="79" spans="2:11">
      <c r="B79" s="393" t="s">
        <v>105</v>
      </c>
      <c r="C79" s="393"/>
      <c r="D79" s="5">
        <v>64</v>
      </c>
      <c r="F79" s="393" t="s">
        <v>105</v>
      </c>
      <c r="G79" s="393"/>
      <c r="H79" s="5">
        <v>64</v>
      </c>
      <c r="K79" s="2"/>
    </row>
    <row r="80" spans="2:11">
      <c r="B80" s="405" t="s">
        <v>1660</v>
      </c>
      <c r="C80" s="406"/>
      <c r="D80" s="116"/>
      <c r="F80" s="405" t="s">
        <v>1660</v>
      </c>
      <c r="G80" s="406"/>
      <c r="H80" s="116"/>
      <c r="K80" s="2"/>
    </row>
    <row r="82" spans="2:11">
      <c r="B82" t="s">
        <v>1661</v>
      </c>
      <c r="G82" t="s">
        <v>1662</v>
      </c>
    </row>
    <row r="84" spans="2:11" ht="21" customHeight="1">
      <c r="B84" s="407" t="s">
        <v>103</v>
      </c>
      <c r="C84" s="408"/>
      <c r="D84" s="409"/>
      <c r="F84" s="407" t="s">
        <v>103</v>
      </c>
      <c r="G84" s="408"/>
      <c r="H84" s="409"/>
    </row>
    <row r="85" spans="2:11">
      <c r="B85" s="410">
        <v>90</v>
      </c>
      <c r="C85" s="411"/>
      <c r="D85" s="116"/>
      <c r="F85" s="410">
        <v>3434</v>
      </c>
      <c r="G85" s="411"/>
      <c r="H85" s="116"/>
    </row>
    <row r="86" spans="2:11" ht="15.75" thickBot="1"/>
    <row r="87" spans="2:11" ht="24" thickBot="1">
      <c r="B87" s="394" t="s">
        <v>1632</v>
      </c>
      <c r="C87" s="395"/>
      <c r="D87" s="395"/>
      <c r="E87" s="395"/>
      <c r="F87" s="395"/>
      <c r="G87" s="395"/>
      <c r="H87" s="395"/>
      <c r="I87" s="395"/>
      <c r="J87" s="395"/>
      <c r="K87" s="396"/>
    </row>
    <row r="88" spans="2:11">
      <c r="K88" s="2" t="s">
        <v>97</v>
      </c>
    </row>
    <row r="89" spans="2:11" ht="30" customHeight="1">
      <c r="B89" s="401" t="s">
        <v>1633</v>
      </c>
      <c r="C89" s="401"/>
      <c r="D89" s="401"/>
      <c r="E89" s="401"/>
      <c r="F89" s="401"/>
      <c r="G89" s="401"/>
      <c r="H89" s="401"/>
      <c r="I89" s="401"/>
      <c r="J89" s="401"/>
      <c r="K89" s="401"/>
    </row>
    <row r="90" spans="2:11" ht="15.75" thickBot="1">
      <c r="B90" s="17"/>
      <c r="C90" s="17"/>
      <c r="D90" s="17"/>
      <c r="E90" s="20"/>
      <c r="F90" s="17"/>
      <c r="G90" s="17"/>
      <c r="H90" s="20"/>
      <c r="I90" s="17"/>
      <c r="J90" s="17"/>
      <c r="K90" s="17"/>
    </row>
    <row r="91" spans="2:11" ht="24" thickBot="1">
      <c r="B91" s="416" t="s">
        <v>106</v>
      </c>
      <c r="C91" s="417"/>
      <c r="D91" s="417"/>
      <c r="E91" s="417"/>
      <c r="F91" s="417"/>
      <c r="G91" s="417"/>
      <c r="H91" s="417"/>
      <c r="I91" s="417"/>
      <c r="J91" s="417"/>
      <c r="K91" s="418"/>
    </row>
    <row r="92" spans="2:11">
      <c r="K92" s="2" t="s">
        <v>97</v>
      </c>
    </row>
    <row r="93" spans="2:11">
      <c r="B93" s="419" t="s">
        <v>107</v>
      </c>
      <c r="C93" s="419"/>
      <c r="D93" s="419"/>
      <c r="E93" s="419"/>
      <c r="F93" s="419"/>
      <c r="G93" s="419"/>
      <c r="H93" s="419"/>
      <c r="I93" s="419"/>
      <c r="J93" s="419"/>
      <c r="K93" s="419"/>
    </row>
    <row r="94" spans="2:11">
      <c r="B94" s="419"/>
      <c r="C94" s="419"/>
      <c r="D94" s="419"/>
      <c r="E94" s="419"/>
      <c r="F94" s="419"/>
      <c r="G94" s="419"/>
      <c r="H94" s="419"/>
      <c r="I94" s="419"/>
      <c r="J94" s="419"/>
      <c r="K94" s="419"/>
    </row>
    <row r="95" spans="2:11">
      <c r="B95" s="419" t="s">
        <v>108</v>
      </c>
      <c r="C95" s="419"/>
      <c r="D95" s="419"/>
      <c r="E95" s="419"/>
      <c r="F95" s="419"/>
      <c r="G95" s="419"/>
      <c r="H95" s="419"/>
      <c r="I95" s="419"/>
      <c r="J95" s="419"/>
      <c r="K95" s="419"/>
    </row>
    <row r="96" spans="2:11">
      <c r="B96" s="419" t="s">
        <v>109</v>
      </c>
      <c r="C96" s="419"/>
      <c r="D96" s="419"/>
      <c r="E96" s="419"/>
      <c r="F96" s="419"/>
      <c r="G96" s="419"/>
      <c r="H96" s="419"/>
      <c r="I96" s="419"/>
      <c r="J96" s="419"/>
      <c r="K96" s="419"/>
    </row>
    <row r="97" spans="2:11" ht="15.75" thickBot="1">
      <c r="B97" s="38"/>
      <c r="C97" s="38"/>
      <c r="D97" s="38"/>
      <c r="E97" s="38"/>
      <c r="F97" s="38"/>
      <c r="G97" s="38"/>
      <c r="H97" s="38"/>
      <c r="I97" s="38"/>
      <c r="J97" s="38"/>
      <c r="K97" s="38"/>
    </row>
    <row r="98" spans="2:11" ht="30">
      <c r="B98" s="39" t="s">
        <v>110</v>
      </c>
      <c r="C98" s="420" t="s">
        <v>111</v>
      </c>
      <c r="D98" s="421"/>
      <c r="E98" s="38"/>
      <c r="F98" s="38"/>
      <c r="G98" s="38"/>
      <c r="H98" s="38"/>
      <c r="I98" s="38"/>
      <c r="J98" s="38"/>
      <c r="K98" s="38"/>
    </row>
    <row r="99" spans="2:11">
      <c r="B99" s="40" t="s">
        <v>112</v>
      </c>
      <c r="C99" s="412" t="s">
        <v>113</v>
      </c>
      <c r="D99" s="413"/>
      <c r="E99" s="38"/>
      <c r="F99" s="38"/>
      <c r="G99" s="38"/>
      <c r="H99" s="38"/>
      <c r="I99" s="38"/>
      <c r="J99" s="38"/>
      <c r="K99" s="38"/>
    </row>
    <row r="100" spans="2:11">
      <c r="B100" s="40" t="s">
        <v>114</v>
      </c>
      <c r="C100" s="412" t="s">
        <v>115</v>
      </c>
      <c r="D100" s="413"/>
      <c r="E100" s="38"/>
      <c r="F100" s="38"/>
      <c r="G100" s="38"/>
      <c r="H100" s="38"/>
      <c r="I100" s="38"/>
      <c r="J100" s="38"/>
      <c r="K100" s="38"/>
    </row>
    <row r="101" spans="2:11">
      <c r="B101" s="40" t="s">
        <v>116</v>
      </c>
      <c r="C101" s="412" t="s">
        <v>117</v>
      </c>
      <c r="D101" s="413"/>
      <c r="E101" s="38"/>
      <c r="F101" s="38"/>
      <c r="G101" s="38"/>
      <c r="H101" s="38"/>
      <c r="I101" s="38"/>
      <c r="J101" s="38"/>
      <c r="K101" s="38"/>
    </row>
    <row r="102" spans="2:11" ht="15.75" thickBot="1">
      <c r="B102" s="41" t="s">
        <v>118</v>
      </c>
      <c r="C102" s="414" t="s">
        <v>119</v>
      </c>
      <c r="D102" s="415"/>
      <c r="E102" s="38"/>
      <c r="F102" s="38"/>
      <c r="G102" s="38"/>
      <c r="H102" s="38"/>
      <c r="I102" s="38"/>
      <c r="J102" s="38"/>
      <c r="K102" s="38"/>
    </row>
    <row r="103" spans="2:11" ht="15.75" thickBot="1"/>
    <row r="104" spans="2:11" ht="24" thickBot="1">
      <c r="B104" s="394" t="s">
        <v>698</v>
      </c>
      <c r="C104" s="395"/>
      <c r="D104" s="395"/>
      <c r="E104" s="395"/>
      <c r="F104" s="395"/>
      <c r="G104" s="395"/>
      <c r="H104" s="395"/>
      <c r="I104" s="395"/>
      <c r="J104" s="395"/>
      <c r="K104" s="396"/>
    </row>
    <row r="105" spans="2:11">
      <c r="K105" s="2" t="s">
        <v>97</v>
      </c>
    </row>
    <row r="106" spans="2:11" ht="45" customHeight="1">
      <c r="B106" s="92" t="s">
        <v>1601</v>
      </c>
      <c r="C106" s="92" t="s">
        <v>1602</v>
      </c>
      <c r="D106" s="92" t="s">
        <v>1663</v>
      </c>
      <c r="E106" s="341" t="s">
        <v>1650</v>
      </c>
      <c r="F106" s="342"/>
      <c r="G106" s="45"/>
      <c r="H106" s="45"/>
    </row>
    <row r="107" spans="2:11">
      <c r="B107" s="27">
        <v>45</v>
      </c>
      <c r="C107" s="27">
        <v>25</v>
      </c>
      <c r="D107" s="6">
        <v>75</v>
      </c>
      <c r="E107" s="6"/>
      <c r="F107" s="6"/>
      <c r="G107" s="6"/>
      <c r="H107" s="6"/>
    </row>
    <row r="108" spans="2:11">
      <c r="B108" s="27">
        <v>23</v>
      </c>
      <c r="C108" s="27">
        <v>36</v>
      </c>
      <c r="D108" s="6">
        <v>98</v>
      </c>
      <c r="E108" s="6"/>
      <c r="F108" s="6"/>
      <c r="G108" s="6"/>
      <c r="H108" s="6"/>
    </row>
    <row r="109" spans="2:11">
      <c r="B109" s="27">
        <v>15</v>
      </c>
      <c r="C109" s="27">
        <v>12</v>
      </c>
      <c r="D109" s="6">
        <v>32</v>
      </c>
      <c r="E109" s="6"/>
      <c r="F109" s="6"/>
      <c r="G109" s="6"/>
      <c r="H109" s="6"/>
    </row>
    <row r="110" spans="2:11">
      <c r="B110" s="27">
        <v>56</v>
      </c>
      <c r="C110" s="27">
        <v>48</v>
      </c>
      <c r="D110" s="6">
        <v>45</v>
      </c>
      <c r="E110" s="6"/>
      <c r="F110" s="6"/>
      <c r="G110" s="6"/>
      <c r="H110" s="6"/>
    </row>
    <row r="111" spans="2:11">
      <c r="B111" s="27">
        <v>20</v>
      </c>
      <c r="C111" s="27">
        <v>22</v>
      </c>
      <c r="D111" s="6">
        <v>75</v>
      </c>
      <c r="E111" s="6"/>
      <c r="F111" s="6"/>
      <c r="G111" s="6"/>
      <c r="H111" s="6"/>
    </row>
    <row r="112" spans="2:11">
      <c r="B112" s="27">
        <v>45</v>
      </c>
      <c r="C112" s="27">
        <v>17</v>
      </c>
      <c r="D112" s="6">
        <v>59</v>
      </c>
      <c r="E112" s="6"/>
      <c r="F112" s="6"/>
      <c r="G112" s="6"/>
      <c r="H112" s="6"/>
    </row>
  </sheetData>
  <mergeCells count="47">
    <mergeCell ref="C100:D100"/>
    <mergeCell ref="C101:D101"/>
    <mergeCell ref="C102:D102"/>
    <mergeCell ref="B104:K104"/>
    <mergeCell ref="B91:K91"/>
    <mergeCell ref="B93:K94"/>
    <mergeCell ref="B95:K95"/>
    <mergeCell ref="B96:K96"/>
    <mergeCell ref="C98:D98"/>
    <mergeCell ref="C99:D99"/>
    <mergeCell ref="B89:K89"/>
    <mergeCell ref="B78:D78"/>
    <mergeCell ref="F78:H78"/>
    <mergeCell ref="B79:C79"/>
    <mergeCell ref="F79:G79"/>
    <mergeCell ref="B80:C80"/>
    <mergeCell ref="F80:G80"/>
    <mergeCell ref="B84:D84"/>
    <mergeCell ref="F84:H84"/>
    <mergeCell ref="B85:C85"/>
    <mergeCell ref="F85:G85"/>
    <mergeCell ref="B87:K87"/>
    <mergeCell ref="B60:K60"/>
    <mergeCell ref="B74:K74"/>
    <mergeCell ref="B48:K48"/>
    <mergeCell ref="B52:D52"/>
    <mergeCell ref="F52:H52"/>
    <mergeCell ref="B53:C53"/>
    <mergeCell ref="F53:G53"/>
    <mergeCell ref="B54:C54"/>
    <mergeCell ref="F54:G54"/>
    <mergeCell ref="B56:D56"/>
    <mergeCell ref="B57:C57"/>
    <mergeCell ref="B58:C58"/>
    <mergeCell ref="F56:H56"/>
    <mergeCell ref="F57:G57"/>
    <mergeCell ref="F58:G58"/>
    <mergeCell ref="B30:K30"/>
    <mergeCell ref="B20:K20"/>
    <mergeCell ref="B2:K2"/>
    <mergeCell ref="B4:K4"/>
    <mergeCell ref="B6:K6"/>
    <mergeCell ref="B8:K8"/>
    <mergeCell ref="B10:K10"/>
    <mergeCell ref="B12:C12"/>
    <mergeCell ref="E12:F12"/>
    <mergeCell ref="H12:I12"/>
  </mergeCells>
  <hyperlinks>
    <hyperlink ref="K21" location="'Formulas Básicas y Compuestas'!A1" display="Subir ↑…" xr:uid="{82670F54-0645-48C9-BF17-06D110217A2C}"/>
    <hyperlink ref="B2:K2" location="'Tabla de Contenido'!A1" display="Volver a Tabla de Contenido…" xr:uid="{A9B10CA6-889A-437E-AA10-A6D0E89FAEA7}"/>
    <hyperlink ref="K49" location="'Formulas Básicas y Compuestas'!A1" display="Subir ↑…" xr:uid="{BD52A119-8B06-416A-8536-FB7641D3F7FB}"/>
    <hyperlink ref="K61" location="'Formulas Básicas y Compuestas'!A1" display="Subir ↑…" xr:uid="{65533A3B-0667-40CD-86E5-177C00CD0353}"/>
    <hyperlink ref="K75" location="'Formulas Básicas y Compuestas'!A1" display="Subir ↑…" xr:uid="{148C5AFD-F234-46F1-B2C3-60C3818981A0}"/>
    <hyperlink ref="K88" location="'Formulas Básicas y Compuestas'!A1" display="Subir ↑…" xr:uid="{28E438C9-E18F-410C-BF4C-E27C3FA60B02}"/>
    <hyperlink ref="K92" location="'Formulas Básicas y Compuestas'!A1" display="Subir ↑…" xr:uid="{240ABAE2-FC5E-42BE-8A38-2A4DBAB26649}"/>
    <hyperlink ref="K105" location="'Formulas Básicas y Compuestas'!A1" display="Subir ↑…" xr:uid="{08E6949C-5401-4F61-A0BD-3389448EC5CE}"/>
  </hyperlink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CB8AC-E418-414B-97C8-7617521DB7B1}">
  <dimension ref="B2:R154"/>
  <sheetViews>
    <sheetView zoomScaleNormal="100" workbookViewId="0">
      <selection activeCell="B2" sqref="B2:L2"/>
    </sheetView>
  </sheetViews>
  <sheetFormatPr baseColWidth="10" defaultRowHeight="15"/>
  <cols>
    <col min="1" max="1" width="6.5703125" customWidth="1"/>
    <col min="2" max="2" width="20.85546875" customWidth="1"/>
    <col min="3" max="4" width="15.28515625" customWidth="1"/>
    <col min="5" max="6" width="19" customWidth="1"/>
    <col min="7" max="7" width="15.28515625" bestFit="1" customWidth="1"/>
    <col min="8" max="8" width="14.85546875" customWidth="1"/>
    <col min="9" max="9" width="12.7109375" bestFit="1" customWidth="1"/>
    <col min="10" max="10" width="19.7109375" customWidth="1"/>
    <col min="11" max="11" width="11.5703125" bestFit="1" customWidth="1"/>
  </cols>
  <sheetData>
    <row r="2" spans="2:12">
      <c r="B2" s="397" t="s">
        <v>58</v>
      </c>
      <c r="C2" s="397"/>
      <c r="D2" s="397"/>
      <c r="E2" s="397"/>
      <c r="F2" s="397"/>
      <c r="G2" s="397"/>
      <c r="H2" s="397"/>
      <c r="I2" s="397"/>
      <c r="J2" s="397"/>
      <c r="K2" s="397"/>
      <c r="L2" s="397"/>
    </row>
    <row r="3" spans="2:12" ht="15.75" thickBot="1"/>
    <row r="4" spans="2:12" ht="27" thickBot="1">
      <c r="B4" s="398" t="s">
        <v>3</v>
      </c>
      <c r="C4" s="399"/>
      <c r="D4" s="399"/>
      <c r="E4" s="399"/>
      <c r="F4" s="399"/>
      <c r="G4" s="399"/>
      <c r="H4" s="399"/>
      <c r="I4" s="399"/>
      <c r="J4" s="399"/>
      <c r="K4" s="399"/>
      <c r="L4" s="400"/>
    </row>
    <row r="5" spans="2:12" ht="13.5" customHeight="1">
      <c r="B5" s="7"/>
    </row>
    <row r="6" spans="2:12">
      <c r="B6" s="425" t="s">
        <v>1593</v>
      </c>
      <c r="C6" s="425"/>
      <c r="D6" s="425"/>
      <c r="E6" s="425"/>
      <c r="F6" s="425"/>
      <c r="G6" s="425"/>
      <c r="H6" s="425"/>
      <c r="I6" s="425"/>
      <c r="J6" s="425"/>
      <c r="K6" s="425"/>
      <c r="L6" s="425"/>
    </row>
    <row r="7" spans="2:12" ht="27.75" customHeight="1">
      <c r="B7" s="308" t="s">
        <v>144</v>
      </c>
      <c r="C7" s="308" t="s">
        <v>1594</v>
      </c>
      <c r="D7" s="308" t="s">
        <v>1595</v>
      </c>
      <c r="E7" s="308" t="s">
        <v>1596</v>
      </c>
      <c r="F7" s="309" t="s">
        <v>1597</v>
      </c>
      <c r="G7" s="426" t="s">
        <v>1598</v>
      </c>
      <c r="H7" s="426"/>
      <c r="I7" s="310"/>
      <c r="J7" s="126"/>
      <c r="K7" s="126"/>
    </row>
    <row r="8" spans="2:12" ht="15.75" thickBot="1"/>
    <row r="9" spans="2:12" ht="24" thickBot="1">
      <c r="B9" s="422" t="s">
        <v>138</v>
      </c>
      <c r="C9" s="423"/>
      <c r="D9" s="423"/>
      <c r="E9" s="423"/>
      <c r="F9" s="423"/>
      <c r="G9" s="423"/>
      <c r="H9" s="423"/>
      <c r="I9" s="423"/>
      <c r="J9" s="423"/>
      <c r="K9" s="423"/>
      <c r="L9" s="424"/>
    </row>
    <row r="11" spans="2:12" ht="30" customHeight="1">
      <c r="B11" s="419" t="s">
        <v>139</v>
      </c>
      <c r="C11" s="419"/>
      <c r="D11" s="419"/>
      <c r="E11" s="419"/>
      <c r="F11" s="419"/>
      <c r="G11" s="419"/>
      <c r="H11" s="419"/>
      <c r="I11" s="419"/>
      <c r="J11" s="419"/>
      <c r="K11" s="419"/>
      <c r="L11" s="419"/>
    </row>
    <row r="13" spans="2:12" ht="21">
      <c r="C13" s="311" t="s">
        <v>140</v>
      </c>
      <c r="D13" s="311"/>
      <c r="G13" s="312"/>
    </row>
    <row r="14" spans="2:12" ht="21">
      <c r="C14" s="311" t="s">
        <v>141</v>
      </c>
      <c r="D14" s="311"/>
    </row>
    <row r="15" spans="2:12" ht="21">
      <c r="C15" s="311" t="s">
        <v>142</v>
      </c>
      <c r="D15" s="311"/>
    </row>
    <row r="16" spans="2:12" ht="15.75" thickBot="1">
      <c r="B16" s="17"/>
      <c r="C16" s="17"/>
      <c r="D16" s="17"/>
      <c r="E16" s="20"/>
      <c r="F16" s="20"/>
      <c r="G16" s="17"/>
      <c r="H16" s="17"/>
      <c r="I16" s="20"/>
      <c r="J16" s="17"/>
      <c r="K16" s="17"/>
      <c r="L16" s="17"/>
    </row>
    <row r="17" spans="2:15" ht="24" thickBot="1">
      <c r="B17" s="422" t="s">
        <v>1599</v>
      </c>
      <c r="C17" s="423"/>
      <c r="D17" s="423"/>
      <c r="E17" s="423"/>
      <c r="F17" s="423"/>
      <c r="G17" s="423"/>
      <c r="H17" s="423"/>
      <c r="I17" s="423"/>
      <c r="J17" s="423"/>
      <c r="K17" s="423"/>
      <c r="L17" s="424"/>
    </row>
    <row r="18" spans="2:15">
      <c r="L18" s="2" t="s">
        <v>97</v>
      </c>
    </row>
    <row r="19" spans="2:15" ht="31.5" customHeight="1">
      <c r="B19" s="419" t="s">
        <v>143</v>
      </c>
      <c r="C19" s="419"/>
      <c r="D19" s="419"/>
      <c r="E19" s="419"/>
      <c r="F19" s="419"/>
      <c r="G19" s="419"/>
      <c r="H19" s="419"/>
      <c r="I19" s="419"/>
      <c r="J19" s="419"/>
      <c r="K19" s="419"/>
      <c r="L19" s="419"/>
    </row>
    <row r="20" spans="2:15">
      <c r="L20" s="2"/>
    </row>
    <row r="21" spans="2:15">
      <c r="B21" s="427" t="s">
        <v>144</v>
      </c>
      <c r="C21" s="430" t="s">
        <v>145</v>
      </c>
      <c r="D21" s="430"/>
      <c r="L21" s="2"/>
    </row>
    <row r="22" spans="2:15">
      <c r="B22" s="428"/>
      <c r="C22" s="431"/>
      <c r="D22" s="431"/>
      <c r="L22" s="2"/>
    </row>
    <row r="23" spans="2:15">
      <c r="B23" s="429"/>
      <c r="C23" s="432"/>
      <c r="D23" s="432"/>
      <c r="L23" s="2"/>
    </row>
    <row r="24" spans="2:15">
      <c r="L24" s="2"/>
    </row>
    <row r="25" spans="2:15" ht="18.75">
      <c r="B25" s="313">
        <v>23</v>
      </c>
      <c r="C25" s="314">
        <f>B25</f>
        <v>23</v>
      </c>
      <c r="E25" s="313">
        <v>12</v>
      </c>
      <c r="F25" s="313">
        <v>15</v>
      </c>
      <c r="G25" s="313">
        <v>78</v>
      </c>
      <c r="H25" s="313">
        <v>44</v>
      </c>
      <c r="I25" s="313">
        <v>34</v>
      </c>
      <c r="J25" s="313">
        <v>66</v>
      </c>
      <c r="K25" s="313">
        <v>23</v>
      </c>
      <c r="L25" s="313">
        <v>99</v>
      </c>
    </row>
    <row r="26" spans="2:15" ht="18.75">
      <c r="B26" s="313">
        <v>32</v>
      </c>
      <c r="C26" s="314">
        <f t="shared" ref="C26:C33" si="0">B26</f>
        <v>32</v>
      </c>
      <c r="E26" s="314">
        <f>E25</f>
        <v>12</v>
      </c>
      <c r="F26" s="314">
        <f t="shared" ref="F26:L26" si="1">F25</f>
        <v>15</v>
      </c>
      <c r="G26" s="314">
        <f t="shared" si="1"/>
        <v>78</v>
      </c>
      <c r="H26" s="314">
        <f t="shared" si="1"/>
        <v>44</v>
      </c>
      <c r="I26" s="314">
        <f t="shared" si="1"/>
        <v>34</v>
      </c>
      <c r="J26" s="314">
        <f t="shared" si="1"/>
        <v>66</v>
      </c>
      <c r="K26" s="314">
        <f t="shared" si="1"/>
        <v>23</v>
      </c>
      <c r="L26" s="314">
        <f t="shared" si="1"/>
        <v>99</v>
      </c>
    </row>
    <row r="27" spans="2:15" ht="18.75">
      <c r="B27" s="313">
        <v>4</v>
      </c>
      <c r="C27" s="314">
        <f t="shared" si="0"/>
        <v>4</v>
      </c>
      <c r="L27" s="2"/>
    </row>
    <row r="28" spans="2:15" ht="18.75">
      <c r="B28" s="313">
        <v>23</v>
      </c>
      <c r="C28" s="314">
        <f t="shared" si="0"/>
        <v>23</v>
      </c>
      <c r="L28" s="2"/>
    </row>
    <row r="29" spans="2:15" ht="18.75" customHeight="1">
      <c r="B29" s="313">
        <v>87</v>
      </c>
      <c r="C29" s="314">
        <f t="shared" si="0"/>
        <v>87</v>
      </c>
      <c r="E29" s="402" t="s">
        <v>1600</v>
      </c>
      <c r="F29" s="402"/>
      <c r="G29" s="402"/>
      <c r="H29" s="402"/>
      <c r="I29" s="402"/>
      <c r="J29" s="402"/>
      <c r="K29" s="402"/>
      <c r="L29" s="402"/>
      <c r="M29" s="402"/>
      <c r="N29" s="402"/>
      <c r="O29" s="402"/>
    </row>
    <row r="30" spans="2:15" ht="18.75">
      <c r="B30" s="313">
        <v>32</v>
      </c>
      <c r="C30" s="314">
        <f t="shared" si="0"/>
        <v>32</v>
      </c>
      <c r="E30" s="402"/>
      <c r="F30" s="402"/>
      <c r="G30" s="402"/>
      <c r="H30" s="402"/>
      <c r="I30" s="402"/>
      <c r="J30" s="402"/>
      <c r="K30" s="402"/>
      <c r="L30" s="402"/>
      <c r="M30" s="402"/>
      <c r="N30" s="402"/>
      <c r="O30" s="402"/>
    </row>
    <row r="31" spans="2:15" ht="18.75">
      <c r="B31" s="313">
        <v>33</v>
      </c>
      <c r="C31" s="314">
        <f t="shared" si="0"/>
        <v>33</v>
      </c>
      <c r="E31" s="402"/>
      <c r="F31" s="402"/>
      <c r="G31" s="402"/>
      <c r="H31" s="402"/>
      <c r="I31" s="402"/>
      <c r="J31" s="402"/>
      <c r="K31" s="402"/>
      <c r="L31" s="402"/>
      <c r="M31" s="402"/>
      <c r="N31" s="402"/>
      <c r="O31" s="402"/>
    </row>
    <row r="32" spans="2:15" ht="18.75">
      <c r="B32" s="313">
        <v>87</v>
      </c>
      <c r="C32" s="314">
        <f t="shared" si="0"/>
        <v>87</v>
      </c>
      <c r="E32" s="402"/>
      <c r="F32" s="402"/>
      <c r="G32" s="402"/>
      <c r="H32" s="402"/>
      <c r="I32" s="402"/>
      <c r="J32" s="402"/>
      <c r="K32" s="402"/>
      <c r="L32" s="402"/>
      <c r="M32" s="402"/>
      <c r="N32" s="402"/>
      <c r="O32" s="402"/>
    </row>
    <row r="33" spans="2:18" ht="18.75">
      <c r="B33" s="313">
        <v>99</v>
      </c>
      <c r="C33" s="314">
        <f t="shared" si="0"/>
        <v>99</v>
      </c>
      <c r="L33" s="2"/>
    </row>
    <row r="34" spans="2:18">
      <c r="C34" s="149"/>
      <c r="K34" s="2"/>
    </row>
    <row r="35" spans="2:18">
      <c r="K35" s="2"/>
    </row>
    <row r="36" spans="2:18">
      <c r="K36" s="2"/>
    </row>
    <row r="37" spans="2:18">
      <c r="K37" s="2"/>
    </row>
    <row r="38" spans="2:18">
      <c r="K38" s="2"/>
    </row>
    <row r="39" spans="2:18">
      <c r="K39" s="2"/>
    </row>
    <row r="40" spans="2:18">
      <c r="B40" s="49" t="s">
        <v>146</v>
      </c>
      <c r="C40" s="49" t="s">
        <v>147</v>
      </c>
      <c r="D40" s="49" t="s">
        <v>148</v>
      </c>
      <c r="F40" s="315" t="s">
        <v>1601</v>
      </c>
      <c r="G40" s="315" t="s">
        <v>1602</v>
      </c>
      <c r="H40" s="49" t="s">
        <v>1603</v>
      </c>
      <c r="K40" s="49" t="s">
        <v>1601</v>
      </c>
      <c r="L40" s="27">
        <v>2</v>
      </c>
      <c r="M40" s="27">
        <v>3</v>
      </c>
      <c r="N40" s="27">
        <v>5</v>
      </c>
      <c r="O40" s="27">
        <v>2</v>
      </c>
      <c r="P40" s="27">
        <v>9</v>
      </c>
      <c r="Q40" s="27">
        <v>1</v>
      </c>
      <c r="R40" s="27">
        <v>7</v>
      </c>
    </row>
    <row r="41" spans="2:18">
      <c r="B41" s="316">
        <v>51260</v>
      </c>
      <c r="C41" s="317">
        <v>0.05</v>
      </c>
      <c r="D41" s="51">
        <f>B41*C41</f>
        <v>2563</v>
      </c>
      <c r="F41" s="27">
        <v>2</v>
      </c>
      <c r="G41" s="27">
        <v>4</v>
      </c>
      <c r="H41" s="6">
        <f>SUM(F41:G41)</f>
        <v>6</v>
      </c>
      <c r="I41" s="318" t="s">
        <v>1604</v>
      </c>
      <c r="K41" s="49" t="s">
        <v>1602</v>
      </c>
      <c r="L41" s="27">
        <v>4</v>
      </c>
      <c r="M41" s="27">
        <v>3</v>
      </c>
      <c r="N41" s="27">
        <v>6</v>
      </c>
      <c r="O41" s="27">
        <v>3</v>
      </c>
      <c r="P41" s="27">
        <v>4</v>
      </c>
      <c r="Q41" s="27">
        <v>2</v>
      </c>
      <c r="R41" s="27">
        <v>9</v>
      </c>
    </row>
    <row r="42" spans="2:18">
      <c r="B42" s="316">
        <v>49988</v>
      </c>
      <c r="C42" s="317">
        <v>0.08</v>
      </c>
      <c r="D42" s="51">
        <f t="shared" ref="D42:D48" si="2">B42*C42</f>
        <v>3999.04</v>
      </c>
      <c r="F42" s="27">
        <v>3</v>
      </c>
      <c r="G42" s="27">
        <v>3</v>
      </c>
      <c r="H42" s="6">
        <f t="shared" ref="H42:H47" si="3">SUM(F42:G42)</f>
        <v>6</v>
      </c>
      <c r="I42" s="318" t="s">
        <v>1605</v>
      </c>
      <c r="K42" s="49" t="s">
        <v>1606</v>
      </c>
      <c r="L42">
        <f>L40/L41</f>
        <v>0.5</v>
      </c>
      <c r="M42">
        <f t="shared" ref="M42:R42" si="4">M40/M41</f>
        <v>1</v>
      </c>
      <c r="N42">
        <f t="shared" si="4"/>
        <v>0.83333333333333337</v>
      </c>
      <c r="O42">
        <f t="shared" si="4"/>
        <v>0.66666666666666663</v>
      </c>
      <c r="P42">
        <f t="shared" si="4"/>
        <v>2.25</v>
      </c>
      <c r="Q42">
        <f t="shared" si="4"/>
        <v>0.5</v>
      </c>
      <c r="R42">
        <f t="shared" si="4"/>
        <v>0.77777777777777779</v>
      </c>
    </row>
    <row r="43" spans="2:18">
      <c r="B43" s="316">
        <v>35965</v>
      </c>
      <c r="C43" s="317">
        <v>0.12</v>
      </c>
      <c r="D43" s="51">
        <f t="shared" si="2"/>
        <v>4315.8</v>
      </c>
      <c r="F43" s="27">
        <v>5</v>
      </c>
      <c r="G43" s="27">
        <v>6</v>
      </c>
      <c r="H43" s="6">
        <f t="shared" si="3"/>
        <v>11</v>
      </c>
      <c r="I43" s="318" t="s">
        <v>1607</v>
      </c>
      <c r="K43" s="2"/>
      <c r="L43" s="319" t="s">
        <v>1608</v>
      </c>
      <c r="M43" s="319" t="s">
        <v>1609</v>
      </c>
      <c r="N43" s="319" t="s">
        <v>1610</v>
      </c>
      <c r="O43" s="319" t="s">
        <v>1611</v>
      </c>
      <c r="P43" s="319" t="s">
        <v>1612</v>
      </c>
      <c r="Q43" s="319" t="s">
        <v>1613</v>
      </c>
      <c r="R43" s="319" t="s">
        <v>1614</v>
      </c>
    </row>
    <row r="44" spans="2:18">
      <c r="B44" s="316">
        <v>53626</v>
      </c>
      <c r="C44" s="317">
        <v>0.04</v>
      </c>
      <c r="D44" s="51">
        <f t="shared" si="2"/>
        <v>2145.04</v>
      </c>
      <c r="F44" s="27">
        <v>2</v>
      </c>
      <c r="G44" s="27">
        <v>3</v>
      </c>
      <c r="H44" s="6">
        <f t="shared" si="3"/>
        <v>5</v>
      </c>
      <c r="I44" s="318" t="s">
        <v>1615</v>
      </c>
      <c r="K44" s="2"/>
    </row>
    <row r="45" spans="2:18">
      <c r="B45" s="316">
        <v>28589</v>
      </c>
      <c r="C45" s="317">
        <v>0.09</v>
      </c>
      <c r="D45" s="51">
        <f t="shared" si="2"/>
        <v>2573.0099999999998</v>
      </c>
      <c r="F45" s="27">
        <v>9</v>
      </c>
      <c r="G45" s="27">
        <v>4</v>
      </c>
      <c r="H45" s="6">
        <f t="shared" si="3"/>
        <v>13</v>
      </c>
      <c r="I45" s="318" t="s">
        <v>1616</v>
      </c>
      <c r="K45" s="2"/>
    </row>
    <row r="46" spans="2:18">
      <c r="B46" s="316">
        <v>34173</v>
      </c>
      <c r="C46" s="317">
        <v>0.03</v>
      </c>
      <c r="D46" s="51">
        <f t="shared" si="2"/>
        <v>1025.19</v>
      </c>
      <c r="F46" s="27">
        <v>1</v>
      </c>
      <c r="G46" s="27">
        <v>2</v>
      </c>
      <c r="H46" s="6">
        <f t="shared" si="3"/>
        <v>3</v>
      </c>
      <c r="I46" s="318" t="s">
        <v>1617</v>
      </c>
      <c r="J46" s="17"/>
      <c r="K46" s="17"/>
    </row>
    <row r="47" spans="2:18">
      <c r="B47" s="316">
        <v>28392</v>
      </c>
      <c r="C47" s="317">
        <v>0.02</v>
      </c>
      <c r="D47" s="51">
        <f t="shared" si="2"/>
        <v>567.84</v>
      </c>
      <c r="F47" s="27">
        <v>7</v>
      </c>
      <c r="G47" s="27">
        <v>9</v>
      </c>
      <c r="H47" s="6">
        <f t="shared" si="3"/>
        <v>16</v>
      </c>
      <c r="I47" s="318" t="s">
        <v>1618</v>
      </c>
      <c r="J47" s="17"/>
      <c r="K47" s="17"/>
    </row>
    <row r="48" spans="2:18">
      <c r="B48" s="316">
        <v>25845</v>
      </c>
      <c r="C48" s="317">
        <v>0.05</v>
      </c>
      <c r="D48" s="51">
        <f t="shared" si="2"/>
        <v>1292.25</v>
      </c>
      <c r="H48" s="20"/>
      <c r="I48" s="17"/>
      <c r="J48" s="17"/>
      <c r="K48" s="17"/>
    </row>
    <row r="49" spans="2:16" ht="15.75" thickBot="1"/>
    <row r="50" spans="2:16" ht="24" thickBot="1">
      <c r="B50" s="422" t="s">
        <v>149</v>
      </c>
      <c r="C50" s="423"/>
      <c r="D50" s="423"/>
      <c r="E50" s="423"/>
      <c r="F50" s="423"/>
      <c r="G50" s="423"/>
      <c r="H50" s="423"/>
      <c r="I50" s="423"/>
      <c r="J50" s="423"/>
      <c r="K50" s="423"/>
      <c r="L50" s="424"/>
    </row>
    <row r="51" spans="2:16">
      <c r="L51" s="2" t="s">
        <v>97</v>
      </c>
    </row>
    <row r="52" spans="2:16" ht="64.5" customHeight="1">
      <c r="B52" s="425" t="s">
        <v>150</v>
      </c>
      <c r="C52" s="425"/>
      <c r="D52" s="425"/>
      <c r="E52" s="425"/>
      <c r="F52" s="425"/>
      <c r="G52" s="425"/>
      <c r="H52" s="425"/>
      <c r="I52" s="425"/>
      <c r="J52" s="425"/>
      <c r="K52" s="425"/>
      <c r="L52" s="425"/>
    </row>
    <row r="53" spans="2:16">
      <c r="L53" s="2"/>
    </row>
    <row r="54" spans="2:16">
      <c r="B54" s="434" t="s">
        <v>144</v>
      </c>
      <c r="C54" s="430" t="s">
        <v>145</v>
      </c>
      <c r="D54" s="430"/>
      <c r="F54" s="437" t="s">
        <v>1619</v>
      </c>
      <c r="G54" s="440" t="s">
        <v>151</v>
      </c>
      <c r="H54" s="440"/>
      <c r="J54" s="2"/>
    </row>
    <row r="55" spans="2:16">
      <c r="B55" s="435"/>
      <c r="C55" s="431"/>
      <c r="D55" s="431"/>
      <c r="F55" s="438"/>
      <c r="G55" s="441"/>
      <c r="H55" s="441"/>
      <c r="J55" s="2"/>
    </row>
    <row r="56" spans="2:16">
      <c r="B56" s="436"/>
      <c r="C56" s="432"/>
      <c r="D56" s="432"/>
      <c r="F56" s="439"/>
      <c r="G56" s="442"/>
      <c r="H56" s="442"/>
    </row>
    <row r="57" spans="2:16" ht="20.25">
      <c r="B57" s="53"/>
      <c r="C57" s="54"/>
      <c r="D57" s="54"/>
      <c r="G57" s="53"/>
      <c r="H57" s="55"/>
      <c r="I57" s="55"/>
    </row>
    <row r="58" spans="2:16" ht="28.5" customHeight="1">
      <c r="B58" s="425" t="s">
        <v>152</v>
      </c>
      <c r="C58" s="425"/>
      <c r="D58" s="425"/>
      <c r="E58" s="425"/>
      <c r="F58" s="425"/>
      <c r="G58" s="425"/>
      <c r="H58" s="425"/>
      <c r="I58" s="425"/>
      <c r="J58" s="425"/>
      <c r="K58" s="425"/>
      <c r="L58" s="425"/>
    </row>
    <row r="59" spans="2:16">
      <c r="B59" s="56" t="s">
        <v>154</v>
      </c>
      <c r="C59" s="57">
        <v>0.05</v>
      </c>
      <c r="E59" s="443" t="s">
        <v>684</v>
      </c>
      <c r="F59" s="27" t="s">
        <v>1015</v>
      </c>
      <c r="G59" s="27" t="s">
        <v>219</v>
      </c>
      <c r="H59" s="27" t="s">
        <v>1016</v>
      </c>
      <c r="I59" s="27" t="s">
        <v>1620</v>
      </c>
      <c r="J59" s="27" t="s">
        <v>1621</v>
      </c>
    </row>
    <row r="60" spans="2:16" ht="15" customHeight="1">
      <c r="B60" s="320" t="s">
        <v>146</v>
      </c>
      <c r="C60" s="320" t="s">
        <v>153</v>
      </c>
      <c r="E60" s="444"/>
      <c r="F60" s="321">
        <v>540000</v>
      </c>
      <c r="G60" s="321">
        <v>83500</v>
      </c>
      <c r="H60" s="321">
        <v>1250000</v>
      </c>
      <c r="I60" s="321">
        <v>935000</v>
      </c>
      <c r="J60" s="321">
        <v>470000</v>
      </c>
    </row>
    <row r="61" spans="2:16">
      <c r="B61" s="50">
        <v>1200</v>
      </c>
      <c r="C61" s="50">
        <f>B61*$C$59</f>
        <v>60</v>
      </c>
      <c r="E61" s="57" t="s">
        <v>1622</v>
      </c>
      <c r="F61" s="433">
        <f>$E$62*F60</f>
        <v>37800</v>
      </c>
      <c r="G61" s="433">
        <f t="shared" ref="G61:J61" si="5">$E$62*G60</f>
        <v>5845.0000000000009</v>
      </c>
      <c r="H61" s="433">
        <f t="shared" si="5"/>
        <v>87500.000000000015</v>
      </c>
      <c r="I61" s="433">
        <f t="shared" si="5"/>
        <v>65450.000000000007</v>
      </c>
      <c r="J61" s="433">
        <f t="shared" si="5"/>
        <v>32900</v>
      </c>
    </row>
    <row r="62" spans="2:16">
      <c r="B62" s="50">
        <v>3500</v>
      </c>
      <c r="C62" s="50">
        <f t="shared" ref="C62:C68" si="6">B62*$C$59</f>
        <v>175</v>
      </c>
      <c r="E62" s="57">
        <v>7.0000000000000007E-2</v>
      </c>
      <c r="F62" s="392"/>
      <c r="G62" s="392"/>
      <c r="H62" s="392"/>
      <c r="I62" s="392"/>
      <c r="J62" s="392"/>
    </row>
    <row r="63" spans="2:16" ht="15.75" thickBot="1">
      <c r="B63" s="50">
        <v>4300</v>
      </c>
      <c r="C63" s="50">
        <f t="shared" si="6"/>
        <v>215</v>
      </c>
    </row>
    <row r="64" spans="2:16" ht="15.75" thickBot="1">
      <c r="B64" s="50">
        <v>1900</v>
      </c>
      <c r="C64" s="50">
        <f t="shared" si="6"/>
        <v>95</v>
      </c>
      <c r="P64" s="322" t="s">
        <v>1623</v>
      </c>
    </row>
    <row r="65" spans="2:16" ht="15.75" thickBot="1">
      <c r="B65" s="50">
        <v>6500</v>
      </c>
      <c r="C65" s="50">
        <f t="shared" si="6"/>
        <v>325</v>
      </c>
      <c r="P65" s="323">
        <v>0</v>
      </c>
    </row>
    <row r="66" spans="2:16">
      <c r="B66" s="50">
        <v>7430</v>
      </c>
      <c r="C66" s="50">
        <f t="shared" si="6"/>
        <v>371.5</v>
      </c>
    </row>
    <row r="67" spans="2:16">
      <c r="B67" s="50">
        <v>9600</v>
      </c>
      <c r="C67" s="50">
        <f t="shared" si="6"/>
        <v>480</v>
      </c>
    </row>
    <row r="68" spans="2:16">
      <c r="B68" s="50">
        <v>1975</v>
      </c>
      <c r="C68" s="50">
        <f t="shared" si="6"/>
        <v>98.75</v>
      </c>
    </row>
    <row r="69" spans="2:16" ht="15.75" thickBot="1">
      <c r="B69" s="219"/>
    </row>
    <row r="70" spans="2:16" ht="24" thickBot="1">
      <c r="B70" s="422" t="s">
        <v>98</v>
      </c>
      <c r="C70" s="423"/>
      <c r="D70" s="423"/>
      <c r="E70" s="423"/>
      <c r="F70" s="423"/>
      <c r="G70" s="423"/>
      <c r="H70" s="423"/>
      <c r="I70" s="423"/>
      <c r="J70" s="423"/>
      <c r="K70" s="423"/>
      <c r="L70" s="424"/>
    </row>
    <row r="71" spans="2:16">
      <c r="L71" s="2" t="s">
        <v>97</v>
      </c>
    </row>
    <row r="72" spans="2:16">
      <c r="B72" s="64" t="s">
        <v>686</v>
      </c>
      <c r="C72" s="65">
        <v>3500</v>
      </c>
      <c r="D72" s="66"/>
      <c r="E72" s="59"/>
      <c r="F72" s="59"/>
      <c r="G72" s="59"/>
      <c r="H72" s="59"/>
    </row>
    <row r="73" spans="2:16">
      <c r="B73" s="64" t="s">
        <v>1631</v>
      </c>
      <c r="C73" s="325">
        <v>1.25</v>
      </c>
      <c r="D73" s="66"/>
      <c r="E73" s="59"/>
      <c r="F73" s="59"/>
      <c r="G73" s="59"/>
      <c r="H73" s="59"/>
    </row>
    <row r="74" spans="2:16">
      <c r="B74" s="64" t="s">
        <v>156</v>
      </c>
      <c r="C74" s="58">
        <v>0.03</v>
      </c>
      <c r="D74" s="66"/>
      <c r="E74" s="59"/>
      <c r="F74" s="59"/>
      <c r="G74" s="59"/>
      <c r="H74" s="59"/>
    </row>
    <row r="75" spans="2:16">
      <c r="B75" s="64" t="s">
        <v>1630</v>
      </c>
      <c r="C75" s="326">
        <v>20</v>
      </c>
      <c r="D75" s="66"/>
      <c r="E75" s="59"/>
      <c r="F75" s="59"/>
      <c r="G75" s="59"/>
      <c r="H75" s="59"/>
    </row>
    <row r="76" spans="2:16">
      <c r="B76" s="59"/>
      <c r="C76" s="66"/>
      <c r="D76" s="66"/>
      <c r="E76" s="59"/>
      <c r="F76" s="59"/>
      <c r="G76" s="59"/>
      <c r="H76" s="59"/>
    </row>
    <row r="77" spans="2:16" ht="33.75" customHeight="1">
      <c r="B77" s="60" t="s">
        <v>124</v>
      </c>
      <c r="C77" s="60" t="s">
        <v>157</v>
      </c>
      <c r="D77" s="60" t="s">
        <v>685</v>
      </c>
      <c r="E77" s="60" t="s">
        <v>1628</v>
      </c>
      <c r="F77" s="60" t="s">
        <v>1626</v>
      </c>
      <c r="G77" s="60" t="s">
        <v>158</v>
      </c>
      <c r="H77" s="60" t="s">
        <v>1629</v>
      </c>
      <c r="I77" s="60" t="s">
        <v>1627</v>
      </c>
      <c r="J77" s="60" t="s">
        <v>159</v>
      </c>
    </row>
    <row r="78" spans="2:16">
      <c r="B78" s="61" t="s">
        <v>160</v>
      </c>
      <c r="C78" s="62">
        <v>5000000</v>
      </c>
      <c r="D78" s="62">
        <v>850000</v>
      </c>
      <c r="E78" s="63">
        <v>192</v>
      </c>
      <c r="F78" s="63">
        <v>5</v>
      </c>
      <c r="G78" s="67"/>
      <c r="H78" s="61"/>
      <c r="I78" s="61"/>
      <c r="J78" s="61"/>
    </row>
    <row r="79" spans="2:16">
      <c r="B79" s="61" t="s">
        <v>161</v>
      </c>
      <c r="C79" s="62">
        <v>6500000</v>
      </c>
      <c r="D79" s="62">
        <v>1120000</v>
      </c>
      <c r="E79" s="63">
        <v>120</v>
      </c>
      <c r="F79" s="63">
        <v>8</v>
      </c>
      <c r="G79" s="61"/>
      <c r="H79" s="61"/>
      <c r="I79" s="61"/>
      <c r="J79" s="61"/>
    </row>
    <row r="80" spans="2:16">
      <c r="B80" s="61" t="s">
        <v>162</v>
      </c>
      <c r="C80" s="62">
        <v>2500000</v>
      </c>
      <c r="D80" s="62">
        <v>1160000</v>
      </c>
      <c r="E80" s="63">
        <v>160</v>
      </c>
      <c r="F80" s="63">
        <v>7</v>
      </c>
      <c r="G80" s="61"/>
      <c r="H80" s="61"/>
      <c r="I80" s="61"/>
      <c r="J80" s="61"/>
    </row>
    <row r="81" spans="2:12">
      <c r="B81" s="61" t="s">
        <v>163</v>
      </c>
      <c r="C81" s="62">
        <v>3000000</v>
      </c>
      <c r="D81" s="62">
        <v>980000</v>
      </c>
      <c r="E81" s="63">
        <v>140</v>
      </c>
      <c r="F81" s="63">
        <v>5</v>
      </c>
      <c r="G81" s="61"/>
      <c r="H81" s="61"/>
      <c r="I81" s="61"/>
      <c r="J81" s="61"/>
    </row>
    <row r="82" spans="2:12">
      <c r="B82" s="61" t="s">
        <v>164</v>
      </c>
      <c r="C82" s="62">
        <v>4500000</v>
      </c>
      <c r="D82" s="62">
        <v>1130000</v>
      </c>
      <c r="E82" s="63">
        <v>144</v>
      </c>
      <c r="F82" s="63">
        <v>2</v>
      </c>
      <c r="G82" s="61"/>
      <c r="H82" s="61"/>
      <c r="I82" s="61"/>
      <c r="J82" s="61"/>
    </row>
    <row r="83" spans="2:12">
      <c r="B83" s="61" t="s">
        <v>165</v>
      </c>
      <c r="C83" s="62">
        <v>1200000</v>
      </c>
      <c r="D83" s="62">
        <v>960000</v>
      </c>
      <c r="E83" s="63">
        <v>168</v>
      </c>
      <c r="F83" s="63">
        <v>5</v>
      </c>
      <c r="G83" s="61"/>
      <c r="H83" s="61"/>
      <c r="I83" s="61"/>
      <c r="J83" s="61"/>
    </row>
    <row r="84" spans="2:12">
      <c r="B84" s="61" t="s">
        <v>166</v>
      </c>
      <c r="C84" s="62">
        <v>6000000</v>
      </c>
      <c r="D84" s="62">
        <v>1070000</v>
      </c>
      <c r="E84" s="63">
        <v>184</v>
      </c>
      <c r="F84" s="63">
        <v>6</v>
      </c>
      <c r="G84" s="61"/>
      <c r="H84" s="61"/>
      <c r="I84" s="61"/>
      <c r="J84" s="61"/>
    </row>
    <row r="85" spans="2:12">
      <c r="B85" s="61" t="s">
        <v>167</v>
      </c>
      <c r="C85" s="62">
        <v>3000000</v>
      </c>
      <c r="D85" s="62">
        <v>1150000</v>
      </c>
      <c r="E85" s="63">
        <v>172</v>
      </c>
      <c r="F85" s="63">
        <v>8</v>
      </c>
      <c r="G85" s="61"/>
      <c r="H85" s="61"/>
      <c r="I85" s="61"/>
      <c r="J85" s="61"/>
    </row>
    <row r="86" spans="2:12">
      <c r="B86" s="61" t="s">
        <v>168</v>
      </c>
      <c r="C86" s="62">
        <v>4200000</v>
      </c>
      <c r="D86" s="62">
        <v>910000</v>
      </c>
      <c r="E86" s="63">
        <v>132</v>
      </c>
      <c r="F86" s="63">
        <v>3</v>
      </c>
      <c r="G86" s="61"/>
      <c r="H86" s="61"/>
      <c r="I86" s="61"/>
      <c r="J86" s="61"/>
    </row>
    <row r="87" spans="2:12">
      <c r="B87" s="61" t="s">
        <v>169</v>
      </c>
      <c r="C87" s="62">
        <v>7000000</v>
      </c>
      <c r="D87" s="62">
        <v>990000</v>
      </c>
      <c r="E87" s="63">
        <v>192</v>
      </c>
      <c r="F87" s="63">
        <v>5</v>
      </c>
      <c r="G87" s="61"/>
      <c r="H87" s="61"/>
      <c r="I87" s="61"/>
      <c r="J87" s="61"/>
    </row>
    <row r="88" spans="2:12" ht="15.75" thickBot="1">
      <c r="B88" s="42"/>
      <c r="C88" s="42"/>
      <c r="D88" s="38"/>
      <c r="E88" s="38"/>
      <c r="F88" s="38"/>
      <c r="G88" s="38"/>
      <c r="H88" s="38"/>
      <c r="I88" s="38"/>
      <c r="J88" s="38"/>
      <c r="K88" s="38"/>
      <c r="L88" s="38"/>
    </row>
    <row r="89" spans="2:12" ht="24" thickBot="1">
      <c r="B89" s="422" t="s">
        <v>170</v>
      </c>
      <c r="C89" s="423"/>
      <c r="D89" s="423"/>
      <c r="E89" s="423"/>
      <c r="F89" s="423"/>
      <c r="G89" s="423"/>
      <c r="H89" s="423"/>
      <c r="I89" s="423"/>
      <c r="J89" s="423"/>
      <c r="K89" s="423"/>
      <c r="L89" s="424"/>
    </row>
    <row r="90" spans="2:12">
      <c r="L90" s="2" t="s">
        <v>97</v>
      </c>
    </row>
    <row r="91" spans="2:12" ht="31.5" customHeight="1">
      <c r="B91" s="425" t="s">
        <v>171</v>
      </c>
      <c r="C91" s="425"/>
      <c r="D91" s="425"/>
      <c r="E91" s="425"/>
      <c r="F91" s="425"/>
      <c r="G91" s="425"/>
      <c r="H91" s="425"/>
      <c r="I91" s="425"/>
      <c r="J91" s="425"/>
      <c r="K91" s="425"/>
      <c r="L91" s="425"/>
    </row>
    <row r="92" spans="2:12" ht="34.5" customHeight="1">
      <c r="B92" s="425" t="s">
        <v>172</v>
      </c>
      <c r="C92" s="425"/>
      <c r="D92" s="425"/>
      <c r="E92" s="425"/>
      <c r="F92" s="425"/>
      <c r="G92" s="425"/>
      <c r="H92" s="425"/>
      <c r="I92" s="425"/>
      <c r="J92" s="425"/>
      <c r="K92" s="425"/>
      <c r="L92" s="425"/>
    </row>
    <row r="93" spans="2:12">
      <c r="L93" s="2"/>
    </row>
    <row r="94" spans="2:12">
      <c r="B94" s="445" t="s">
        <v>174</v>
      </c>
      <c r="C94" s="448" t="s">
        <v>1624</v>
      </c>
      <c r="L94" s="2"/>
    </row>
    <row r="95" spans="2:12">
      <c r="B95" s="446"/>
      <c r="C95" s="449"/>
      <c r="L95" s="2"/>
    </row>
    <row r="96" spans="2:12">
      <c r="B96" s="447"/>
      <c r="C96" s="450"/>
      <c r="L96" s="2"/>
    </row>
    <row r="98" spans="2:10">
      <c r="B98" s="324">
        <v>1975</v>
      </c>
      <c r="C98" s="6">
        <f>$B98</f>
        <v>1975</v>
      </c>
      <c r="D98" s="6">
        <f t="shared" ref="D98:J98" si="7">$B98</f>
        <v>1975</v>
      </c>
      <c r="E98" s="6">
        <f t="shared" si="7"/>
        <v>1975</v>
      </c>
      <c r="F98" s="6"/>
      <c r="G98" s="6">
        <f t="shared" si="7"/>
        <v>1975</v>
      </c>
      <c r="H98" s="6">
        <f t="shared" si="7"/>
        <v>1975</v>
      </c>
      <c r="I98" s="6">
        <f t="shared" si="7"/>
        <v>1975</v>
      </c>
      <c r="J98" s="6">
        <f t="shared" si="7"/>
        <v>1975</v>
      </c>
    </row>
    <row r="99" spans="2:10">
      <c r="C99" s="6">
        <f t="shared" ref="C99:C102" si="8">$B99</f>
        <v>0</v>
      </c>
    </row>
    <row r="100" spans="2:10">
      <c r="C100" s="6">
        <f t="shared" si="8"/>
        <v>0</v>
      </c>
    </row>
    <row r="101" spans="2:10">
      <c r="C101" s="6">
        <f t="shared" si="8"/>
        <v>0</v>
      </c>
    </row>
    <row r="102" spans="2:10">
      <c r="C102" s="6">
        <f t="shared" si="8"/>
        <v>0</v>
      </c>
    </row>
    <row r="104" spans="2:10">
      <c r="B104" s="445" t="s">
        <v>173</v>
      </c>
      <c r="C104" s="448" t="s">
        <v>1625</v>
      </c>
    </row>
    <row r="105" spans="2:10">
      <c r="B105" s="446"/>
      <c r="C105" s="449"/>
    </row>
    <row r="106" spans="2:10">
      <c r="B106" s="447"/>
      <c r="C106" s="450"/>
    </row>
    <row r="108" spans="2:10">
      <c r="B108" s="324">
        <v>1995</v>
      </c>
      <c r="C108" s="6">
        <f>B$108</f>
        <v>1995</v>
      </c>
      <c r="D108" s="6">
        <f t="shared" ref="D108:J108" si="9">C$108</f>
        <v>1995</v>
      </c>
      <c r="E108" s="6">
        <f t="shared" si="9"/>
        <v>1995</v>
      </c>
      <c r="F108" s="6"/>
      <c r="G108" s="6">
        <f>E$108</f>
        <v>1995</v>
      </c>
      <c r="H108" s="6">
        <f t="shared" si="9"/>
        <v>1995</v>
      </c>
      <c r="I108" s="6">
        <f t="shared" si="9"/>
        <v>1995</v>
      </c>
      <c r="J108" s="6">
        <f t="shared" si="9"/>
        <v>1995</v>
      </c>
    </row>
    <row r="109" spans="2:10">
      <c r="C109" s="6">
        <f t="shared" ref="C109:C112" si="10">B$108</f>
        <v>1995</v>
      </c>
    </row>
    <row r="110" spans="2:10">
      <c r="C110" s="6">
        <f t="shared" si="10"/>
        <v>1995</v>
      </c>
    </row>
    <row r="111" spans="2:10">
      <c r="C111" s="6">
        <f t="shared" si="10"/>
        <v>1995</v>
      </c>
    </row>
    <row r="112" spans="2:10">
      <c r="C112" s="6">
        <f t="shared" si="10"/>
        <v>1995</v>
      </c>
    </row>
    <row r="114" spans="2:12" ht="64.5" customHeight="1">
      <c r="B114" s="425" t="s">
        <v>175</v>
      </c>
      <c r="C114" s="425"/>
      <c r="D114" s="425"/>
      <c r="E114" s="425"/>
      <c r="F114" s="425"/>
      <c r="G114" s="425"/>
      <c r="H114" s="425"/>
      <c r="I114" s="425"/>
      <c r="J114" s="425"/>
      <c r="K114" s="425"/>
      <c r="L114" s="425"/>
    </row>
    <row r="116" spans="2:12"/>
    <row r="123" spans="2:12" ht="37.5" customHeight="1">
      <c r="B123" s="425" t="s">
        <v>176</v>
      </c>
      <c r="C123" s="425"/>
      <c r="D123" s="425"/>
      <c r="E123" s="425"/>
      <c r="F123" s="425"/>
      <c r="G123" s="425"/>
      <c r="H123" s="425"/>
      <c r="I123" s="425"/>
      <c r="J123" s="425"/>
      <c r="K123" s="425"/>
      <c r="L123" s="425"/>
    </row>
    <row r="124" spans="2:12" ht="15.75" thickBot="1"/>
    <row r="125" spans="2:12" ht="24" thickBot="1">
      <c r="B125" s="422" t="s">
        <v>283</v>
      </c>
      <c r="C125" s="423"/>
      <c r="D125" s="423"/>
      <c r="E125" s="423"/>
      <c r="F125" s="423"/>
      <c r="G125" s="423"/>
      <c r="H125" s="423"/>
      <c r="I125" s="423"/>
      <c r="J125" s="423"/>
      <c r="K125" s="423"/>
      <c r="L125" s="424"/>
    </row>
    <row r="126" spans="2:12">
      <c r="L126" s="2" t="s">
        <v>97</v>
      </c>
    </row>
    <row r="127" spans="2:12">
      <c r="B127" t="s">
        <v>177</v>
      </c>
    </row>
    <row r="129" spans="2:12" ht="15" customHeight="1">
      <c r="B129" s="68"/>
      <c r="C129" s="68"/>
      <c r="E129" s="69" t="s">
        <v>178</v>
      </c>
      <c r="F129" s="69" t="s">
        <v>179</v>
      </c>
      <c r="G129" s="69" t="s">
        <v>180</v>
      </c>
      <c r="H129" s="69" t="s">
        <v>181</v>
      </c>
      <c r="I129" s="69" t="s">
        <v>182</v>
      </c>
      <c r="J129" s="69" t="s">
        <v>183</v>
      </c>
    </row>
    <row r="130" spans="2:12" ht="15" customHeight="1">
      <c r="B130" s="68"/>
      <c r="C130" s="68"/>
      <c r="E130" s="5">
        <v>2000</v>
      </c>
      <c r="F130" s="5">
        <v>5156</v>
      </c>
      <c r="G130" s="5">
        <v>2002</v>
      </c>
      <c r="H130" s="5">
        <v>798</v>
      </c>
      <c r="I130" s="5">
        <v>148</v>
      </c>
      <c r="J130" s="5">
        <v>1799</v>
      </c>
    </row>
    <row r="132" spans="2:12">
      <c r="B132" s="70"/>
      <c r="C132" s="70" t="s">
        <v>184</v>
      </c>
      <c r="E132" s="71" t="s">
        <v>178</v>
      </c>
      <c r="F132" s="71" t="s">
        <v>179</v>
      </c>
      <c r="G132" s="71" t="s">
        <v>180</v>
      </c>
      <c r="H132" s="71" t="s">
        <v>181</v>
      </c>
      <c r="I132" s="71" t="s">
        <v>182</v>
      </c>
      <c r="J132" s="71" t="s">
        <v>183</v>
      </c>
    </row>
    <row r="133" spans="2:12">
      <c r="B133" s="70" t="s">
        <v>185</v>
      </c>
      <c r="C133" s="72">
        <v>0.05</v>
      </c>
      <c r="D133" s="73" t="s">
        <v>185</v>
      </c>
      <c r="E133" s="52"/>
      <c r="F133" s="52"/>
      <c r="G133" s="52"/>
      <c r="H133" s="52"/>
      <c r="I133" s="52"/>
      <c r="J133" s="52"/>
    </row>
    <row r="134" spans="2:12">
      <c r="B134" s="70" t="s">
        <v>186</v>
      </c>
      <c r="C134" s="72">
        <v>0.1</v>
      </c>
      <c r="D134" s="73" t="s">
        <v>186</v>
      </c>
      <c r="E134" s="52"/>
      <c r="F134" s="52"/>
      <c r="G134" s="52"/>
      <c r="H134" s="52"/>
      <c r="I134" s="52"/>
      <c r="J134" s="52"/>
    </row>
    <row r="135" spans="2:12">
      <c r="B135" s="70" t="s">
        <v>187</v>
      </c>
      <c r="C135" s="72">
        <v>7.0000000000000007E-2</v>
      </c>
      <c r="D135" s="73" t="s">
        <v>187</v>
      </c>
      <c r="E135" s="52"/>
      <c r="F135" s="52"/>
      <c r="G135" s="52"/>
      <c r="H135" s="52"/>
      <c r="I135" s="52"/>
      <c r="J135" s="52"/>
    </row>
    <row r="136" spans="2:12">
      <c r="B136" s="70" t="s">
        <v>188</v>
      </c>
      <c r="C136" s="72">
        <v>0.08</v>
      </c>
      <c r="D136" s="73" t="s">
        <v>188</v>
      </c>
      <c r="E136" s="52"/>
      <c r="F136" s="52"/>
      <c r="G136" s="52"/>
      <c r="H136" s="52"/>
      <c r="I136" s="52"/>
      <c r="J136" s="52"/>
    </row>
    <row r="137" spans="2:12">
      <c r="B137" s="70" t="s">
        <v>189</v>
      </c>
      <c r="C137" s="72">
        <v>0.01</v>
      </c>
      <c r="D137" s="73" t="s">
        <v>189</v>
      </c>
      <c r="E137" s="52"/>
      <c r="F137" s="52"/>
      <c r="G137" s="52"/>
      <c r="H137" s="52"/>
      <c r="I137" s="52"/>
      <c r="J137" s="52"/>
    </row>
    <row r="138" spans="2:12">
      <c r="B138" s="70" t="s">
        <v>190</v>
      </c>
      <c r="C138" s="72">
        <v>0.04</v>
      </c>
      <c r="D138" s="73" t="s">
        <v>190</v>
      </c>
      <c r="E138" s="52"/>
      <c r="F138" s="52"/>
      <c r="G138" s="52"/>
      <c r="H138" s="52"/>
      <c r="I138" s="52"/>
      <c r="J138" s="52"/>
    </row>
    <row r="139" spans="2:12" ht="15.75" thickBot="1"/>
    <row r="140" spans="2:12" ht="24" thickBot="1">
      <c r="B140" s="422" t="s">
        <v>104</v>
      </c>
      <c r="C140" s="423"/>
      <c r="D140" s="423"/>
      <c r="E140" s="423"/>
      <c r="F140" s="423"/>
      <c r="G140" s="423"/>
      <c r="H140" s="423"/>
      <c r="I140" s="423"/>
      <c r="J140" s="423"/>
      <c r="K140" s="423"/>
      <c r="L140" s="424"/>
    </row>
    <row r="141" spans="2:12">
      <c r="L141" s="2" t="s">
        <v>97</v>
      </c>
    </row>
    <row r="142" spans="2:12">
      <c r="B142" t="s">
        <v>191</v>
      </c>
    </row>
    <row r="144" spans="2:12" ht="15.75">
      <c r="B144" s="451" t="s">
        <v>192</v>
      </c>
      <c r="C144" s="451"/>
      <c r="D144" s="451"/>
      <c r="E144" s="451"/>
      <c r="F144" s="451"/>
      <c r="G144" s="451"/>
      <c r="H144" s="451"/>
      <c r="I144" s="451"/>
      <c r="J144" s="128"/>
    </row>
    <row r="145" spans="2:9">
      <c r="B145" s="74"/>
      <c r="C145" s="74">
        <v>1</v>
      </c>
      <c r="D145" s="74">
        <v>2</v>
      </c>
      <c r="E145" s="74">
        <v>3</v>
      </c>
      <c r="F145" s="74">
        <v>4</v>
      </c>
      <c r="G145" s="74">
        <v>5</v>
      </c>
      <c r="H145" s="74">
        <v>6</v>
      </c>
      <c r="I145" s="74">
        <v>7</v>
      </c>
    </row>
    <row r="146" spans="2:9">
      <c r="B146" s="74">
        <v>1</v>
      </c>
      <c r="C146" s="75"/>
      <c r="D146" s="75"/>
      <c r="E146" s="75"/>
      <c r="F146" s="75"/>
      <c r="G146" s="75"/>
      <c r="H146" s="75"/>
      <c r="I146" s="75"/>
    </row>
    <row r="147" spans="2:9">
      <c r="B147" s="74">
        <v>2</v>
      </c>
      <c r="C147" s="75"/>
      <c r="D147" s="75"/>
      <c r="E147" s="75"/>
      <c r="F147" s="75"/>
      <c r="G147" s="75"/>
      <c r="H147" s="75"/>
      <c r="I147" s="75"/>
    </row>
    <row r="148" spans="2:9">
      <c r="B148" s="74">
        <v>3</v>
      </c>
      <c r="C148" s="75"/>
      <c r="D148" s="75"/>
      <c r="E148" s="75"/>
      <c r="F148" s="75"/>
      <c r="G148" s="75"/>
      <c r="H148" s="75"/>
      <c r="I148" s="75"/>
    </row>
    <row r="149" spans="2:9">
      <c r="B149" s="74">
        <v>4</v>
      </c>
      <c r="C149" s="75"/>
      <c r="D149" s="75"/>
      <c r="E149" s="75"/>
      <c r="F149" s="75"/>
      <c r="G149" s="75"/>
      <c r="H149" s="75"/>
      <c r="I149" s="75"/>
    </row>
    <row r="150" spans="2:9">
      <c r="B150" s="74">
        <v>5</v>
      </c>
      <c r="C150" s="75"/>
      <c r="D150" s="75"/>
      <c r="E150" s="75"/>
      <c r="F150" s="75"/>
      <c r="G150" s="75"/>
      <c r="H150" s="75"/>
      <c r="I150" s="75"/>
    </row>
    <row r="151" spans="2:9">
      <c r="B151" s="74">
        <v>6</v>
      </c>
      <c r="C151" s="75"/>
      <c r="D151" s="75"/>
      <c r="E151" s="75"/>
      <c r="F151" s="75"/>
      <c r="G151" s="75"/>
      <c r="H151" s="75"/>
      <c r="I151" s="75"/>
    </row>
    <row r="152" spans="2:9">
      <c r="B152" s="74">
        <v>7</v>
      </c>
      <c r="C152" s="75"/>
      <c r="D152" s="75"/>
      <c r="E152" s="75"/>
      <c r="F152" s="75"/>
      <c r="G152" s="75"/>
      <c r="H152" s="75"/>
      <c r="I152" s="75"/>
    </row>
    <row r="153" spans="2:9">
      <c r="B153" s="74">
        <v>8</v>
      </c>
      <c r="C153" s="75"/>
      <c r="D153" s="75"/>
      <c r="E153" s="75"/>
      <c r="F153" s="75"/>
      <c r="G153" s="75"/>
      <c r="H153" s="75"/>
      <c r="I153" s="75"/>
    </row>
    <row r="154" spans="2:9">
      <c r="B154" s="74">
        <v>9</v>
      </c>
      <c r="C154" s="75"/>
      <c r="D154" s="75"/>
      <c r="E154" s="75"/>
      <c r="F154" s="75"/>
      <c r="G154" s="75"/>
      <c r="H154" s="75"/>
      <c r="I154" s="75"/>
    </row>
  </sheetData>
  <mergeCells count="37">
    <mergeCell ref="B144:I144"/>
    <mergeCell ref="B104:B106"/>
    <mergeCell ref="C104:C106"/>
    <mergeCell ref="B114:L114"/>
    <mergeCell ref="B123:L123"/>
    <mergeCell ref="B125:L125"/>
    <mergeCell ref="B140:L140"/>
    <mergeCell ref="B70:L70"/>
    <mergeCell ref="B89:L89"/>
    <mergeCell ref="B91:L91"/>
    <mergeCell ref="B92:L92"/>
    <mergeCell ref="B94:B96"/>
    <mergeCell ref="C94:C96"/>
    <mergeCell ref="J61:J62"/>
    <mergeCell ref="B52:L52"/>
    <mergeCell ref="B54:B56"/>
    <mergeCell ref="C54:D56"/>
    <mergeCell ref="F54:F56"/>
    <mergeCell ref="G54:H56"/>
    <mergeCell ref="B58:L58"/>
    <mergeCell ref="E59:E60"/>
    <mergeCell ref="F61:F62"/>
    <mergeCell ref="G61:G62"/>
    <mergeCell ref="H61:H62"/>
    <mergeCell ref="I61:I62"/>
    <mergeCell ref="B50:L50"/>
    <mergeCell ref="B2:L2"/>
    <mergeCell ref="B4:L4"/>
    <mergeCell ref="B6:L6"/>
    <mergeCell ref="G7:H7"/>
    <mergeCell ref="B9:L9"/>
    <mergeCell ref="B11:L11"/>
    <mergeCell ref="B17:L17"/>
    <mergeCell ref="B19:L19"/>
    <mergeCell ref="B21:B23"/>
    <mergeCell ref="C21:D23"/>
    <mergeCell ref="E29:O32"/>
  </mergeCells>
  <hyperlinks>
    <hyperlink ref="L51" location="'Referencias de Celdas'!A1" display="Subir ↑…" xr:uid="{D542F0E0-949C-481A-A2CB-2A2E77A2C71D}"/>
    <hyperlink ref="L71" location="'Referencias de Celdas'!A1" display="Subir ↑…" xr:uid="{3846C9B1-9501-4706-8EEA-2F301680F224}"/>
    <hyperlink ref="B2:L2" location="'Tabla de Contenido'!A1" display="Volver a Tabla de Contenido…" xr:uid="{9A2C4754-6A8D-4A41-BBAE-24B6A566A25D}"/>
    <hyperlink ref="L18" location="'Referencias de Celdas'!A1" display="Subir ↑…" xr:uid="{CFBFFD27-A6D3-45A3-8BC9-E4A5EA3D6E9A}"/>
    <hyperlink ref="L90" location="'Referencias de Celdas'!A1" display="Subir ↑…" xr:uid="{A30C76A9-CE06-43B7-86E2-9756E97F58AC}"/>
    <hyperlink ref="L126" location="'Referencias de Celdas'!A1" display="Subir ↑…" xr:uid="{322B54F6-8FBC-43A5-BE39-EC55FAF6AEDC}"/>
    <hyperlink ref="L141" location="'Referencias de Celdas'!A1" display="Subir ↑…" xr:uid="{B0D0E8A9-B8A6-4328-926D-F931B78E6483}"/>
  </hyperlink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5D457-3997-4ACF-B6FB-03DDDC21F1B1}">
  <sheetPr codeName="Hoja3"/>
  <dimension ref="B2:K63"/>
  <sheetViews>
    <sheetView workbookViewId="0">
      <selection activeCell="B2" sqref="B2:K2"/>
    </sheetView>
  </sheetViews>
  <sheetFormatPr baseColWidth="10" defaultRowHeight="15"/>
  <cols>
    <col min="1" max="1" width="6.5703125" customWidth="1"/>
    <col min="3" max="3" width="13" customWidth="1"/>
  </cols>
  <sheetData>
    <row r="2" spans="2:11">
      <c r="B2" s="397" t="s">
        <v>58</v>
      </c>
      <c r="C2" s="397"/>
      <c r="D2" s="397"/>
      <c r="E2" s="397"/>
      <c r="F2" s="397"/>
      <c r="G2" s="397"/>
      <c r="H2" s="397"/>
      <c r="I2" s="397"/>
      <c r="J2" s="397"/>
      <c r="K2" s="397"/>
    </row>
    <row r="3" spans="2:11" ht="15.75" thickBot="1"/>
    <row r="4" spans="2:11" ht="27" thickBot="1">
      <c r="B4" s="458" t="s">
        <v>193</v>
      </c>
      <c r="C4" s="459"/>
      <c r="D4" s="459"/>
      <c r="E4" s="459"/>
      <c r="F4" s="459"/>
      <c r="G4" s="459"/>
      <c r="H4" s="459"/>
      <c r="I4" s="459"/>
      <c r="J4" s="459"/>
      <c r="K4" s="460"/>
    </row>
    <row r="5" spans="2:11" ht="18.75">
      <c r="B5" s="7"/>
    </row>
    <row r="6" spans="2:11">
      <c r="B6" t="s">
        <v>194</v>
      </c>
    </row>
    <row r="7" spans="2:11">
      <c r="B7" t="s">
        <v>195</v>
      </c>
    </row>
    <row r="8" spans="2:11" ht="15.75" thickBot="1"/>
    <row r="9" spans="2:11" ht="24" thickBot="1">
      <c r="B9" s="461" t="s">
        <v>196</v>
      </c>
      <c r="C9" s="462"/>
      <c r="D9" s="462"/>
      <c r="E9" s="462"/>
      <c r="F9" s="462"/>
      <c r="G9" s="462"/>
      <c r="H9" s="462"/>
      <c r="I9" s="462"/>
      <c r="J9" s="462"/>
      <c r="K9" s="463"/>
    </row>
    <row r="11" spans="2:11" ht="21">
      <c r="B11" s="76" t="s">
        <v>197</v>
      </c>
    </row>
    <row r="13" spans="2:11" ht="18" customHeight="1">
      <c r="B13" t="s">
        <v>198</v>
      </c>
    </row>
    <row r="14" spans="2:11">
      <c r="B14" s="402" t="s">
        <v>199</v>
      </c>
      <c r="C14" s="402"/>
      <c r="D14" s="402"/>
      <c r="E14" s="402"/>
      <c r="F14" s="402"/>
      <c r="G14" s="402"/>
      <c r="H14" s="402"/>
      <c r="I14" s="402"/>
      <c r="J14" s="402"/>
      <c r="K14" s="402"/>
    </row>
    <row r="15" spans="2:11" ht="15.75" thickBot="1"/>
    <row r="16" spans="2:11" ht="24" thickBot="1">
      <c r="B16" s="461" t="s">
        <v>96</v>
      </c>
      <c r="C16" s="462"/>
      <c r="D16" s="462"/>
      <c r="E16" s="462"/>
      <c r="F16" s="462"/>
      <c r="G16" s="462"/>
      <c r="H16" s="462"/>
      <c r="I16" s="462"/>
      <c r="J16" s="462"/>
      <c r="K16" s="463"/>
    </row>
    <row r="17" spans="2:11">
      <c r="K17" s="2" t="s">
        <v>97</v>
      </c>
    </row>
    <row r="18" spans="2:11">
      <c r="B18" t="s">
        <v>200</v>
      </c>
    </row>
    <row r="20" spans="2:11">
      <c r="B20" s="27">
        <v>85</v>
      </c>
      <c r="C20" s="373">
        <v>32</v>
      </c>
    </row>
    <row r="21" spans="2:11">
      <c r="B21" s="27">
        <v>14</v>
      </c>
      <c r="C21" s="373">
        <v>65</v>
      </c>
    </row>
    <row r="22" spans="2:11">
      <c r="B22" s="27">
        <v>20</v>
      </c>
      <c r="C22" s="373">
        <v>32</v>
      </c>
      <c r="E22" s="5" t="s">
        <v>201</v>
      </c>
      <c r="F22" s="464"/>
      <c r="G22" s="465"/>
    </row>
    <row r="23" spans="2:11">
      <c r="B23" s="27">
        <v>36</v>
      </c>
      <c r="C23" s="373">
        <v>90</v>
      </c>
    </row>
    <row r="24" spans="2:11">
      <c r="B24" s="27">
        <v>15</v>
      </c>
      <c r="C24" s="373">
        <v>54</v>
      </c>
    </row>
    <row r="25" spans="2:11" ht="15.75" thickBot="1"/>
    <row r="26" spans="2:11" ht="24" thickBot="1">
      <c r="B26" s="461" t="s">
        <v>101</v>
      </c>
      <c r="C26" s="462"/>
      <c r="D26" s="462"/>
      <c r="E26" s="462"/>
      <c r="F26" s="462"/>
      <c r="G26" s="462"/>
      <c r="H26" s="462"/>
      <c r="I26" s="462"/>
      <c r="J26" s="462"/>
      <c r="K26" s="463"/>
    </row>
    <row r="27" spans="2:11">
      <c r="K27" s="2" t="s">
        <v>97</v>
      </c>
    </row>
    <row r="28" spans="2:11">
      <c r="B28" t="s">
        <v>200</v>
      </c>
    </row>
    <row r="30" spans="2:11">
      <c r="B30" s="27">
        <v>85</v>
      </c>
    </row>
    <row r="31" spans="2:11">
      <c r="C31" s="373">
        <v>32</v>
      </c>
    </row>
    <row r="32" spans="2:11">
      <c r="B32" s="27">
        <v>20</v>
      </c>
      <c r="E32" s="5" t="s">
        <v>201</v>
      </c>
      <c r="F32" s="464"/>
      <c r="G32" s="465"/>
    </row>
    <row r="33" spans="2:11">
      <c r="C33" s="373">
        <v>54</v>
      </c>
    </row>
    <row r="34" spans="2:11">
      <c r="B34" s="27">
        <v>15</v>
      </c>
    </row>
    <row r="35" spans="2:11" ht="15.75" thickBot="1"/>
    <row r="36" spans="2:11" ht="24" thickBot="1">
      <c r="B36" s="461" t="s">
        <v>202</v>
      </c>
      <c r="C36" s="462"/>
      <c r="D36" s="462"/>
      <c r="E36" s="462"/>
      <c r="F36" s="462"/>
      <c r="G36" s="462"/>
      <c r="H36" s="462"/>
      <c r="I36" s="462"/>
      <c r="J36" s="462"/>
      <c r="K36" s="463"/>
    </row>
    <row r="37" spans="2:11">
      <c r="K37" s="2" t="s">
        <v>97</v>
      </c>
    </row>
    <row r="38" spans="2:11">
      <c r="B38" t="s">
        <v>203</v>
      </c>
    </row>
    <row r="40" spans="2:11">
      <c r="B40" s="27">
        <v>85</v>
      </c>
      <c r="D40" s="27">
        <v>47</v>
      </c>
    </row>
    <row r="41" spans="2:11">
      <c r="B41" s="27">
        <v>14</v>
      </c>
    </row>
    <row r="42" spans="2:11">
      <c r="B42" s="27">
        <v>20</v>
      </c>
      <c r="D42" s="27">
        <v>29</v>
      </c>
      <c r="F42" s="5" t="s">
        <v>201</v>
      </c>
      <c r="G42" s="464"/>
      <c r="H42" s="465"/>
    </row>
    <row r="43" spans="2:11">
      <c r="B43" s="27">
        <v>36</v>
      </c>
    </row>
    <row r="44" spans="2:11">
      <c r="B44" s="27">
        <v>15</v>
      </c>
      <c r="D44" s="27">
        <v>28</v>
      </c>
    </row>
    <row r="45" spans="2:11" ht="15.75" thickBot="1"/>
    <row r="46" spans="2:11" ht="24" thickBot="1">
      <c r="B46" s="466" t="s">
        <v>204</v>
      </c>
      <c r="C46" s="467"/>
      <c r="D46" s="467"/>
      <c r="E46" s="467"/>
      <c r="F46" s="467"/>
      <c r="G46" s="467"/>
      <c r="H46" s="467"/>
      <c r="I46" s="467"/>
      <c r="J46" s="467"/>
      <c r="K46" s="468"/>
    </row>
    <row r="47" spans="2:11" ht="15.75" thickBot="1">
      <c r="K47" s="2" t="s">
        <v>97</v>
      </c>
    </row>
    <row r="48" spans="2:11" ht="19.5" thickTop="1">
      <c r="B48" s="469" t="s">
        <v>123</v>
      </c>
      <c r="C48" s="470"/>
      <c r="D48" s="470"/>
      <c r="E48" s="470"/>
      <c r="F48" s="470"/>
      <c r="G48" s="471"/>
    </row>
    <row r="49" spans="2:7">
      <c r="B49" s="474" t="s">
        <v>124</v>
      </c>
      <c r="C49" s="475"/>
      <c r="D49" s="45" t="s">
        <v>125</v>
      </c>
      <c r="E49" s="45" t="s">
        <v>126</v>
      </c>
      <c r="F49" s="45" t="s">
        <v>127</v>
      </c>
      <c r="G49" s="46" t="s">
        <v>122</v>
      </c>
    </row>
    <row r="50" spans="2:7">
      <c r="B50" s="454" t="s">
        <v>129</v>
      </c>
      <c r="C50" s="455"/>
      <c r="D50" s="47">
        <v>3000</v>
      </c>
      <c r="E50" s="47">
        <v>1900</v>
      </c>
      <c r="F50" s="47">
        <v>3000</v>
      </c>
      <c r="G50" s="78"/>
    </row>
    <row r="51" spans="2:7">
      <c r="B51" s="454" t="s">
        <v>130</v>
      </c>
      <c r="C51" s="455"/>
      <c r="D51" s="47">
        <v>5000</v>
      </c>
      <c r="E51" s="47">
        <v>3450</v>
      </c>
      <c r="F51" s="47">
        <v>4000</v>
      </c>
      <c r="G51" s="78"/>
    </row>
    <row r="52" spans="2:7">
      <c r="B52" s="454" t="s">
        <v>131</v>
      </c>
      <c r="C52" s="455"/>
      <c r="D52" s="47">
        <v>6700</v>
      </c>
      <c r="E52" s="47">
        <v>6580</v>
      </c>
      <c r="F52" s="47">
        <v>3450</v>
      </c>
      <c r="G52" s="78"/>
    </row>
    <row r="53" spans="2:7">
      <c r="B53" s="456" t="s">
        <v>132</v>
      </c>
      <c r="C53" s="457"/>
      <c r="D53" s="47">
        <v>1200</v>
      </c>
      <c r="E53" s="47">
        <v>2500</v>
      </c>
      <c r="F53" s="47">
        <v>6500</v>
      </c>
      <c r="G53" s="78"/>
    </row>
    <row r="54" spans="2:7">
      <c r="B54" s="456" t="s">
        <v>133</v>
      </c>
      <c r="C54" s="457"/>
      <c r="D54" s="47">
        <v>3540</v>
      </c>
      <c r="E54" s="47">
        <v>1550</v>
      </c>
      <c r="F54" s="47">
        <v>4850</v>
      </c>
      <c r="G54" s="78"/>
    </row>
    <row r="55" spans="2:7">
      <c r="B55" s="456" t="s">
        <v>134</v>
      </c>
      <c r="C55" s="457"/>
      <c r="D55" s="47">
        <v>4800</v>
      </c>
      <c r="E55" s="47">
        <v>3550</v>
      </c>
      <c r="F55" s="47">
        <v>3575</v>
      </c>
      <c r="G55" s="78"/>
    </row>
    <row r="56" spans="2:7">
      <c r="B56" s="454" t="s">
        <v>135</v>
      </c>
      <c r="C56" s="455"/>
      <c r="D56" s="47">
        <v>3250</v>
      </c>
      <c r="E56" s="47">
        <v>4225</v>
      </c>
      <c r="F56" s="47">
        <v>6550</v>
      </c>
      <c r="G56" s="78"/>
    </row>
    <row r="57" spans="2:7">
      <c r="B57" s="454" t="s">
        <v>136</v>
      </c>
      <c r="C57" s="455"/>
      <c r="D57" s="47">
        <v>5320</v>
      </c>
      <c r="E57" s="47">
        <v>5000</v>
      </c>
      <c r="F57" s="47">
        <v>2552</v>
      </c>
      <c r="G57" s="78"/>
    </row>
    <row r="58" spans="2:7" ht="15.75" thickBot="1">
      <c r="B58" s="472" t="s">
        <v>137</v>
      </c>
      <c r="C58" s="473"/>
      <c r="D58" s="48">
        <v>4375</v>
      </c>
      <c r="E58" s="48">
        <v>3850</v>
      </c>
      <c r="F58" s="48">
        <v>3750</v>
      </c>
      <c r="G58" s="79"/>
    </row>
    <row r="59" spans="2:7" ht="16.5" thickTop="1" thickBot="1"/>
    <row r="60" spans="2:7" ht="16.5" thickTop="1" thickBot="1">
      <c r="B60" s="452" t="s">
        <v>205</v>
      </c>
      <c r="C60" s="453"/>
      <c r="D60" s="80"/>
      <c r="E60" s="80"/>
      <c r="F60" s="80"/>
      <c r="G60" s="81"/>
    </row>
    <row r="61" spans="2:7" ht="16.5" thickTop="1" thickBot="1"/>
    <row r="62" spans="2:7" ht="16.5" thickTop="1" thickBot="1">
      <c r="B62" s="452" t="s">
        <v>1780</v>
      </c>
      <c r="C62" s="453"/>
      <c r="D62" s="80"/>
      <c r="E62" s="80"/>
      <c r="F62" s="80"/>
      <c r="G62" s="81"/>
    </row>
    <row r="63" spans="2:7" ht="15.75" thickTop="1"/>
  </sheetData>
  <mergeCells count="24">
    <mergeCell ref="F22:G22"/>
    <mergeCell ref="B54:C54"/>
    <mergeCell ref="B26:K26"/>
    <mergeCell ref="B36:K36"/>
    <mergeCell ref="G42:H42"/>
    <mergeCell ref="B46:K46"/>
    <mergeCell ref="B48:G48"/>
    <mergeCell ref="B49:C49"/>
    <mergeCell ref="B50:C50"/>
    <mergeCell ref="B51:C51"/>
    <mergeCell ref="F32:G32"/>
    <mergeCell ref="B2:K2"/>
    <mergeCell ref="B4:K4"/>
    <mergeCell ref="B9:K9"/>
    <mergeCell ref="B14:K14"/>
    <mergeCell ref="B16:K16"/>
    <mergeCell ref="B60:C60"/>
    <mergeCell ref="B52:C52"/>
    <mergeCell ref="B53:C53"/>
    <mergeCell ref="B56:C56"/>
    <mergeCell ref="B62:C62"/>
    <mergeCell ref="B57:C57"/>
    <mergeCell ref="B58:C58"/>
    <mergeCell ref="B55:C55"/>
  </mergeCells>
  <hyperlinks>
    <hyperlink ref="K17" location="Suma!A1" display="Subir ↑…" xr:uid="{00F6F02A-18A7-4C0A-8D97-8E05FECF4E9B}"/>
    <hyperlink ref="K27" location="Suma!A1" display="Subir ↑…" xr:uid="{9210E805-3864-4C09-A0B3-DAACDEF467BD}"/>
    <hyperlink ref="K37" location="Suma!A1" display="Subir ↑…" xr:uid="{68001FEF-6964-444F-8450-B5C5F0CB4EDA}"/>
    <hyperlink ref="K47" location="Suma!A1" display="Subir ↑…" xr:uid="{B15B6F6E-2643-49C2-A740-4D4D27B68A42}"/>
    <hyperlink ref="B2:K2" location="'Tabla de Contenido'!A1" display="Volver a Tabla de Contenido…" xr:uid="{EDDE7A83-589C-4607-8E56-122E640A34A4}"/>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5FC77-91D1-49CC-B819-C509A0FA01F2}">
  <sheetPr codeName="Hoja4"/>
  <dimension ref="B2:K47"/>
  <sheetViews>
    <sheetView workbookViewId="0">
      <selection activeCell="B2" sqref="B2:K2"/>
    </sheetView>
  </sheetViews>
  <sheetFormatPr baseColWidth="10" defaultRowHeight="15"/>
  <cols>
    <col min="1" max="1" width="6.5703125" customWidth="1"/>
    <col min="7" max="7" width="12.7109375" customWidth="1"/>
  </cols>
  <sheetData>
    <row r="2" spans="2:11">
      <c r="B2" s="397" t="s">
        <v>58</v>
      </c>
      <c r="C2" s="397"/>
      <c r="D2" s="397"/>
      <c r="E2" s="397"/>
      <c r="F2" s="397"/>
      <c r="G2" s="397"/>
      <c r="H2" s="397"/>
      <c r="I2" s="397"/>
      <c r="J2" s="397"/>
      <c r="K2" s="397"/>
    </row>
    <row r="3" spans="2:11" ht="15.75" thickBot="1"/>
    <row r="4" spans="2:11" ht="27" thickBot="1">
      <c r="B4" s="492" t="s">
        <v>206</v>
      </c>
      <c r="C4" s="493"/>
      <c r="D4" s="493"/>
      <c r="E4" s="493"/>
      <c r="F4" s="493"/>
      <c r="G4" s="493"/>
      <c r="H4" s="493"/>
      <c r="I4" s="493"/>
      <c r="J4" s="493"/>
      <c r="K4" s="494"/>
    </row>
    <row r="5" spans="2:11" ht="18.75">
      <c r="B5" s="7"/>
    </row>
    <row r="6" spans="2:11" ht="29.25" customHeight="1">
      <c r="B6" s="495" t="s">
        <v>207</v>
      </c>
      <c r="C6" s="495"/>
      <c r="D6" s="495"/>
      <c r="E6" s="495"/>
      <c r="F6" s="495"/>
      <c r="G6" s="495"/>
      <c r="H6" s="495"/>
      <c r="I6" s="495"/>
      <c r="J6" s="495"/>
      <c r="K6" s="495"/>
    </row>
    <row r="7" spans="2:11">
      <c r="B7" t="s">
        <v>195</v>
      </c>
    </row>
    <row r="8" spans="2:11" ht="15.75" thickBot="1"/>
    <row r="9" spans="2:11" ht="24" thickBot="1">
      <c r="B9" s="486" t="s">
        <v>196</v>
      </c>
      <c r="C9" s="487"/>
      <c r="D9" s="487"/>
      <c r="E9" s="487"/>
      <c r="F9" s="487"/>
      <c r="G9" s="487"/>
      <c r="H9" s="487"/>
      <c r="I9" s="487"/>
      <c r="J9" s="487"/>
      <c r="K9" s="488"/>
    </row>
    <row r="11" spans="2:11" ht="21">
      <c r="B11" s="76" t="s">
        <v>208</v>
      </c>
    </row>
    <row r="13" spans="2:11" ht="18" customHeight="1">
      <c r="B13" t="s">
        <v>209</v>
      </c>
    </row>
    <row r="14" spans="2:11" ht="32.25" customHeight="1">
      <c r="B14" s="402" t="s">
        <v>210</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c r="B18" t="s">
        <v>211</v>
      </c>
    </row>
    <row r="20" spans="2:11">
      <c r="B20" s="27">
        <v>85</v>
      </c>
      <c r="C20" s="374">
        <v>29</v>
      </c>
    </row>
    <row r="21" spans="2:11">
      <c r="B21" s="27">
        <v>14</v>
      </c>
      <c r="C21" s="374">
        <v>10</v>
      </c>
    </row>
    <row r="22" spans="2:11">
      <c r="B22" s="27">
        <v>20</v>
      </c>
      <c r="C22" s="374">
        <v>60</v>
      </c>
      <c r="E22" s="5" t="s">
        <v>212</v>
      </c>
      <c r="F22" s="464"/>
      <c r="G22" s="465"/>
    </row>
    <row r="23" spans="2:11">
      <c r="B23" s="27">
        <v>36</v>
      </c>
      <c r="C23" s="374">
        <v>40</v>
      </c>
    </row>
    <row r="24" spans="2:11">
      <c r="B24" s="27">
        <v>15</v>
      </c>
      <c r="C24" s="374">
        <v>20</v>
      </c>
    </row>
    <row r="26" spans="2:11" ht="15.75" thickBot="1"/>
    <row r="27" spans="2:11" ht="24" thickBot="1">
      <c r="B27" s="486" t="s">
        <v>101</v>
      </c>
      <c r="C27" s="487"/>
      <c r="D27" s="487"/>
      <c r="E27" s="487"/>
      <c r="F27" s="487"/>
      <c r="G27" s="487"/>
      <c r="H27" s="487"/>
      <c r="I27" s="487"/>
      <c r="J27" s="487"/>
      <c r="K27" s="488"/>
    </row>
    <row r="28" spans="2:11">
      <c r="K28" s="2" t="s">
        <v>97</v>
      </c>
    </row>
    <row r="29" spans="2:11">
      <c r="B29" t="s">
        <v>1667</v>
      </c>
    </row>
    <row r="31" spans="2:11">
      <c r="B31" s="27">
        <v>85</v>
      </c>
      <c r="D31" s="27">
        <v>47</v>
      </c>
      <c r="F31" s="27">
        <v>56</v>
      </c>
    </row>
    <row r="32" spans="2:11">
      <c r="B32" s="27">
        <v>14</v>
      </c>
      <c r="D32" s="27">
        <v>25</v>
      </c>
    </row>
    <row r="33" spans="2:11">
      <c r="B33" s="27">
        <v>20</v>
      </c>
      <c r="D33" s="27">
        <v>29</v>
      </c>
      <c r="F33" s="27">
        <v>43</v>
      </c>
      <c r="I33" s="5" t="s">
        <v>212</v>
      </c>
      <c r="J33" s="464"/>
      <c r="K33" s="465"/>
    </row>
    <row r="34" spans="2:11">
      <c r="B34" s="27">
        <v>36</v>
      </c>
      <c r="D34" s="27">
        <v>60</v>
      </c>
    </row>
    <row r="35" spans="2:11">
      <c r="B35" s="27">
        <v>15</v>
      </c>
      <c r="D35" s="27">
        <v>28</v>
      </c>
      <c r="F35" s="27">
        <v>40</v>
      </c>
    </row>
    <row r="36" spans="2:11" ht="15.75" thickBot="1"/>
    <row r="37" spans="2:11" ht="24" thickBot="1">
      <c r="B37" s="489" t="s">
        <v>204</v>
      </c>
      <c r="C37" s="490"/>
      <c r="D37" s="490"/>
      <c r="E37" s="490"/>
      <c r="F37" s="490"/>
      <c r="G37" s="490"/>
      <c r="H37" s="490"/>
      <c r="I37" s="490"/>
      <c r="J37" s="490"/>
      <c r="K37" s="491"/>
    </row>
    <row r="38" spans="2:11" ht="15.75" thickBot="1">
      <c r="K38" s="2" t="s">
        <v>97</v>
      </c>
    </row>
    <row r="39" spans="2:11" ht="15.75" thickTop="1">
      <c r="B39" s="478" t="s">
        <v>213</v>
      </c>
      <c r="C39" s="479"/>
      <c r="D39" s="480"/>
      <c r="F39" s="481" t="s">
        <v>214</v>
      </c>
      <c r="G39" s="482"/>
      <c r="H39" s="483"/>
    </row>
    <row r="40" spans="2:11">
      <c r="B40" s="82" t="s">
        <v>215</v>
      </c>
      <c r="C40" s="83" t="s">
        <v>216</v>
      </c>
      <c r="D40" s="84" t="s">
        <v>217</v>
      </c>
      <c r="F40" s="484" t="s">
        <v>218</v>
      </c>
      <c r="G40" s="485"/>
      <c r="H40" s="379"/>
    </row>
    <row r="41" spans="2:11">
      <c r="B41" s="86" t="s">
        <v>219</v>
      </c>
      <c r="C41" s="27">
        <v>85</v>
      </c>
      <c r="D41" s="87">
        <v>1.81</v>
      </c>
      <c r="F41" s="484" t="s">
        <v>220</v>
      </c>
      <c r="G41" s="485"/>
      <c r="H41" s="379"/>
    </row>
    <row r="42" spans="2:11" ht="15.75" thickBot="1">
      <c r="B42" s="86" t="s">
        <v>221</v>
      </c>
      <c r="C42" s="27">
        <v>79</v>
      </c>
      <c r="D42" s="87">
        <v>1.78</v>
      </c>
      <c r="F42" s="476" t="s">
        <v>1781</v>
      </c>
      <c r="G42" s="477"/>
      <c r="H42" s="375"/>
    </row>
    <row r="43" spans="2:11">
      <c r="B43" s="86" t="s">
        <v>222</v>
      </c>
      <c r="C43" s="27">
        <v>62</v>
      </c>
      <c r="D43" s="87">
        <v>1.7</v>
      </c>
    </row>
    <row r="44" spans="2:11">
      <c r="B44" s="86" t="s">
        <v>223</v>
      </c>
      <c r="C44" s="27">
        <v>81</v>
      </c>
      <c r="D44" s="87">
        <v>1.75</v>
      </c>
    </row>
    <row r="45" spans="2:11">
      <c r="B45" s="86" t="s">
        <v>224</v>
      </c>
      <c r="C45" s="27">
        <v>93</v>
      </c>
      <c r="D45" s="87">
        <v>1.92</v>
      </c>
    </row>
    <row r="46" spans="2:11" ht="15.75" thickBot="1">
      <c r="B46" s="89" t="s">
        <v>225</v>
      </c>
      <c r="C46" s="90">
        <v>59</v>
      </c>
      <c r="D46" s="91">
        <v>1.68</v>
      </c>
    </row>
    <row r="47" spans="2:11" ht="15.75" thickTop="1"/>
  </sheetData>
  <mergeCells count="15">
    <mergeCell ref="B16:K16"/>
    <mergeCell ref="B2:K2"/>
    <mergeCell ref="B4:K4"/>
    <mergeCell ref="B6:K6"/>
    <mergeCell ref="B9:K9"/>
    <mergeCell ref="B14:K14"/>
    <mergeCell ref="F22:G22"/>
    <mergeCell ref="F42:G42"/>
    <mergeCell ref="B39:D39"/>
    <mergeCell ref="F39:H39"/>
    <mergeCell ref="F40:G40"/>
    <mergeCell ref="F41:G41"/>
    <mergeCell ref="B27:K27"/>
    <mergeCell ref="J33:K33"/>
    <mergeCell ref="B37:K37"/>
  </mergeCells>
  <hyperlinks>
    <hyperlink ref="K17" location="Promedio!A1" display="Subir ↑…" xr:uid="{1FDD0F84-627D-4E82-83CB-CE01B2680E83}"/>
    <hyperlink ref="K28" location="Promedio!A1" display="Subir ↑…" xr:uid="{D8277B95-C1EA-4927-AD67-45A0FB2AF023}"/>
    <hyperlink ref="K38" location="Promedio!A1" display="Subir ↑…" xr:uid="{5604A472-B698-471F-BBDD-65D1AC4BFF18}"/>
    <hyperlink ref="B2:K2" location="'Tabla de Contenido'!A1" display="Volver a Tabla de Contenido…" xr:uid="{39098BB5-1779-41C9-94A6-53314D53B1D4}"/>
  </hyperlink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04A04-8CEA-462A-9225-212171E8E5A5}">
  <sheetPr codeName="Hoja18"/>
  <dimension ref="B2:L51"/>
  <sheetViews>
    <sheetView workbookViewId="0"/>
  </sheetViews>
  <sheetFormatPr baseColWidth="10" defaultRowHeight="15"/>
  <cols>
    <col min="1" max="1" width="6.5703125" customWidth="1"/>
    <col min="4" max="4" width="11.42578125" style="378"/>
  </cols>
  <sheetData>
    <row r="2" spans="2:12">
      <c r="B2" s="397" t="s">
        <v>58</v>
      </c>
      <c r="C2" s="397"/>
      <c r="D2" s="397"/>
      <c r="E2" s="397"/>
      <c r="F2" s="397"/>
      <c r="G2" s="397"/>
      <c r="H2" s="397"/>
      <c r="I2" s="397"/>
      <c r="J2" s="397"/>
      <c r="K2" s="397"/>
      <c r="L2" s="397"/>
    </row>
    <row r="3" spans="2:12" ht="15.75" thickBot="1"/>
    <row r="4" spans="2:12" ht="27" thickBot="1">
      <c r="B4" s="492" t="s">
        <v>226</v>
      </c>
      <c r="C4" s="493"/>
      <c r="D4" s="493"/>
      <c r="E4" s="493"/>
      <c r="F4" s="493"/>
      <c r="G4" s="493"/>
      <c r="H4" s="493"/>
      <c r="I4" s="493"/>
      <c r="J4" s="493"/>
      <c r="K4" s="493"/>
      <c r="L4" s="494"/>
    </row>
    <row r="5" spans="2:12" ht="18.75">
      <c r="B5" s="7"/>
    </row>
    <row r="6" spans="2:12" ht="30" customHeight="1">
      <c r="B6" s="495" t="s">
        <v>227</v>
      </c>
      <c r="C6" s="495"/>
      <c r="D6" s="495"/>
      <c r="E6" s="495"/>
      <c r="F6" s="495"/>
      <c r="G6" s="495"/>
      <c r="H6" s="495"/>
      <c r="I6" s="495"/>
      <c r="J6" s="495"/>
      <c r="K6" s="495"/>
      <c r="L6" s="495"/>
    </row>
    <row r="7" spans="2:12">
      <c r="B7" t="s">
        <v>195</v>
      </c>
    </row>
    <row r="8" spans="2:12" ht="15.75" thickBot="1"/>
    <row r="9" spans="2:12" ht="24" thickBot="1">
      <c r="B9" s="486" t="s">
        <v>196</v>
      </c>
      <c r="C9" s="487"/>
      <c r="D9" s="487"/>
      <c r="E9" s="487"/>
      <c r="F9" s="487"/>
      <c r="G9" s="487"/>
      <c r="H9" s="487"/>
      <c r="I9" s="487"/>
      <c r="J9" s="487"/>
      <c r="K9" s="487"/>
      <c r="L9" s="488"/>
    </row>
    <row r="11" spans="2:12" ht="21">
      <c r="B11" s="76" t="s">
        <v>228</v>
      </c>
    </row>
    <row r="13" spans="2:12" ht="18" customHeight="1">
      <c r="B13" t="s">
        <v>229</v>
      </c>
    </row>
    <row r="14" spans="2:12">
      <c r="B14" s="402" t="s">
        <v>230</v>
      </c>
      <c r="C14" s="402"/>
      <c r="D14" s="402"/>
      <c r="E14" s="402"/>
      <c r="F14" s="402"/>
      <c r="G14" s="402"/>
      <c r="H14" s="402"/>
      <c r="I14" s="402"/>
      <c r="J14" s="402"/>
      <c r="K14" s="402"/>
      <c r="L14" s="402"/>
    </row>
    <row r="15" spans="2:12" ht="15.75" thickBot="1"/>
    <row r="16" spans="2:12" ht="24" thickBot="1">
      <c r="B16" s="486" t="s">
        <v>96</v>
      </c>
      <c r="C16" s="487"/>
      <c r="D16" s="487"/>
      <c r="E16" s="487"/>
      <c r="F16" s="487"/>
      <c r="G16" s="487"/>
      <c r="H16" s="487"/>
      <c r="I16" s="487"/>
      <c r="J16" s="487"/>
      <c r="K16" s="487"/>
      <c r="L16" s="488"/>
    </row>
    <row r="17" spans="2:12">
      <c r="L17" s="2" t="s">
        <v>97</v>
      </c>
    </row>
    <row r="18" spans="2:12">
      <c r="B18" t="s">
        <v>231</v>
      </c>
    </row>
    <row r="20" spans="2:12">
      <c r="B20" s="27">
        <v>85</v>
      </c>
    </row>
    <row r="21" spans="2:12">
      <c r="B21" s="27">
        <v>23</v>
      </c>
    </row>
    <row r="22" spans="2:12">
      <c r="B22" s="27">
        <v>50</v>
      </c>
      <c r="E22" s="5" t="s">
        <v>232</v>
      </c>
      <c r="F22" s="464"/>
      <c r="G22" s="465"/>
      <c r="H22" s="378"/>
    </row>
    <row r="23" spans="2:12">
      <c r="B23" s="27">
        <v>36</v>
      </c>
    </row>
    <row r="24" spans="2:12">
      <c r="B24" s="27">
        <v>15</v>
      </c>
    </row>
    <row r="26" spans="2:12" ht="15.75" thickBot="1"/>
    <row r="27" spans="2:12" ht="24" thickBot="1">
      <c r="B27" s="486" t="s">
        <v>101</v>
      </c>
      <c r="C27" s="487"/>
      <c r="D27" s="487"/>
      <c r="E27" s="487"/>
      <c r="F27" s="487"/>
      <c r="G27" s="487"/>
      <c r="H27" s="487"/>
      <c r="I27" s="487"/>
      <c r="J27" s="487"/>
      <c r="K27" s="487"/>
      <c r="L27" s="488"/>
    </row>
    <row r="28" spans="2:12">
      <c r="L28" s="2" t="s">
        <v>97</v>
      </c>
    </row>
    <row r="29" spans="2:12">
      <c r="B29" t="s">
        <v>233</v>
      </c>
    </row>
    <row r="31" spans="2:12">
      <c r="B31" s="27">
        <v>85</v>
      </c>
    </row>
    <row r="32" spans="2:12">
      <c r="B32" s="27">
        <v>22</v>
      </c>
      <c r="E32" s="5" t="s">
        <v>232</v>
      </c>
      <c r="F32" s="505"/>
      <c r="G32" s="505"/>
    </row>
    <row r="33" spans="2:12">
      <c r="B33" s="27">
        <v>30</v>
      </c>
    </row>
    <row r="34" spans="2:12">
      <c r="B34" s="27">
        <v>10</v>
      </c>
    </row>
    <row r="35" spans="2:12" ht="15.75" thickBot="1"/>
    <row r="36" spans="2:12" ht="24" thickBot="1">
      <c r="B36" s="489" t="s">
        <v>204</v>
      </c>
      <c r="C36" s="490"/>
      <c r="D36" s="490"/>
      <c r="E36" s="490"/>
      <c r="F36" s="490"/>
      <c r="G36" s="490"/>
      <c r="H36" s="490"/>
      <c r="I36" s="490"/>
      <c r="J36" s="490"/>
      <c r="K36" s="490"/>
      <c r="L36" s="491"/>
    </row>
    <row r="37" spans="2:12" ht="15.75" thickBot="1">
      <c r="L37" s="2" t="s">
        <v>97</v>
      </c>
    </row>
    <row r="38" spans="2:12" ht="19.5" thickTop="1">
      <c r="B38" s="469" t="s">
        <v>123</v>
      </c>
      <c r="C38" s="470"/>
      <c r="D38" s="470"/>
      <c r="E38" s="470"/>
      <c r="F38" s="470"/>
      <c r="G38" s="470"/>
      <c r="H38" s="471"/>
    </row>
    <row r="39" spans="2:12" ht="30">
      <c r="B39" s="503" t="s">
        <v>124</v>
      </c>
      <c r="C39" s="504"/>
      <c r="D39" s="377" t="s">
        <v>1566</v>
      </c>
      <c r="E39" s="92" t="s">
        <v>125</v>
      </c>
      <c r="F39" s="92" t="s">
        <v>126</v>
      </c>
      <c r="G39" s="92" t="s">
        <v>127</v>
      </c>
      <c r="H39" s="93" t="s">
        <v>234</v>
      </c>
    </row>
    <row r="40" spans="2:12">
      <c r="B40" s="501" t="s">
        <v>129</v>
      </c>
      <c r="C40" s="502"/>
      <c r="D40" s="376" t="s">
        <v>1555</v>
      </c>
      <c r="E40" s="47">
        <v>4000</v>
      </c>
      <c r="F40" s="47">
        <v>1900</v>
      </c>
      <c r="G40" s="47">
        <v>3000</v>
      </c>
      <c r="H40" s="78"/>
    </row>
    <row r="41" spans="2:12">
      <c r="B41" s="501" t="s">
        <v>130</v>
      </c>
      <c r="C41" s="502"/>
      <c r="D41" s="376" t="s">
        <v>1555</v>
      </c>
      <c r="E41" s="47">
        <v>5000</v>
      </c>
      <c r="F41" s="47">
        <v>3450</v>
      </c>
      <c r="G41" s="47">
        <v>4000</v>
      </c>
      <c r="H41" s="78"/>
    </row>
    <row r="42" spans="2:12">
      <c r="B42" s="501" t="s">
        <v>131</v>
      </c>
      <c r="C42" s="502"/>
      <c r="D42" s="376" t="s">
        <v>1561</v>
      </c>
      <c r="E42" s="47">
        <v>6700</v>
      </c>
      <c r="F42" s="47">
        <v>6580</v>
      </c>
      <c r="G42" s="47">
        <v>3450</v>
      </c>
      <c r="H42" s="78"/>
    </row>
    <row r="43" spans="2:12">
      <c r="B43" s="501" t="s">
        <v>132</v>
      </c>
      <c r="C43" s="502"/>
      <c r="D43" s="376" t="s">
        <v>1555</v>
      </c>
      <c r="E43" s="47">
        <v>1200</v>
      </c>
      <c r="F43" s="47">
        <v>2500</v>
      </c>
      <c r="G43" s="47">
        <v>6500</v>
      </c>
      <c r="H43" s="78"/>
    </row>
    <row r="44" spans="2:12">
      <c r="B44" s="501" t="s">
        <v>133</v>
      </c>
      <c r="C44" s="502"/>
      <c r="D44" s="376" t="s">
        <v>1555</v>
      </c>
      <c r="E44" s="47">
        <v>3540</v>
      </c>
      <c r="F44" s="47">
        <v>1550</v>
      </c>
      <c r="G44" s="47">
        <v>4850</v>
      </c>
      <c r="H44" s="78"/>
    </row>
    <row r="45" spans="2:12">
      <c r="B45" s="501" t="s">
        <v>134</v>
      </c>
      <c r="C45" s="502"/>
      <c r="D45" s="376" t="s">
        <v>1555</v>
      </c>
      <c r="E45" s="47">
        <v>4800</v>
      </c>
      <c r="F45" s="47">
        <v>3550</v>
      </c>
      <c r="G45" s="47">
        <v>3575</v>
      </c>
      <c r="H45" s="78"/>
    </row>
    <row r="46" spans="2:12">
      <c r="B46" s="501" t="s">
        <v>135</v>
      </c>
      <c r="C46" s="502"/>
      <c r="D46" s="376" t="s">
        <v>1561</v>
      </c>
      <c r="E46" s="47">
        <v>3250</v>
      </c>
      <c r="F46" s="47">
        <v>4225</v>
      </c>
      <c r="G46" s="47">
        <v>6550</v>
      </c>
      <c r="H46" s="78"/>
    </row>
    <row r="47" spans="2:12">
      <c r="B47" s="501" t="s">
        <v>136</v>
      </c>
      <c r="C47" s="502"/>
      <c r="D47" s="376" t="s">
        <v>1555</v>
      </c>
      <c r="E47" s="47">
        <v>5320</v>
      </c>
      <c r="F47" s="47">
        <v>5000</v>
      </c>
      <c r="G47" s="47">
        <v>2552</v>
      </c>
      <c r="H47" s="78"/>
    </row>
    <row r="48" spans="2:12" ht="15.75" thickBot="1">
      <c r="B48" s="496" t="s">
        <v>137</v>
      </c>
      <c r="C48" s="497"/>
      <c r="D48" s="90" t="s">
        <v>1555</v>
      </c>
      <c r="E48" s="48">
        <v>4375</v>
      </c>
      <c r="F48" s="48">
        <v>3850</v>
      </c>
      <c r="G48" s="48">
        <v>3750</v>
      </c>
      <c r="H48" s="79"/>
    </row>
    <row r="49" spans="2:8" ht="16.5" thickTop="1" thickBot="1"/>
    <row r="50" spans="2:8" ht="16.5" thickTop="1" thickBot="1">
      <c r="B50" s="498" t="s">
        <v>1788</v>
      </c>
      <c r="C50" s="499"/>
      <c r="D50" s="500"/>
      <c r="E50" s="80"/>
      <c r="F50" s="80"/>
      <c r="G50" s="80"/>
      <c r="H50" s="81"/>
    </row>
    <row r="51" spans="2:8" ht="15.75" thickTop="1"/>
  </sheetData>
  <mergeCells count="22">
    <mergeCell ref="B36:L36"/>
    <mergeCell ref="B2:L2"/>
    <mergeCell ref="B4:L4"/>
    <mergeCell ref="B6:L6"/>
    <mergeCell ref="B9:L9"/>
    <mergeCell ref="B14:L14"/>
    <mergeCell ref="B16:L16"/>
    <mergeCell ref="F22:G22"/>
    <mergeCell ref="B27:L27"/>
    <mergeCell ref="F32:G32"/>
    <mergeCell ref="B38:H38"/>
    <mergeCell ref="B39:C39"/>
    <mergeCell ref="B40:C40"/>
    <mergeCell ref="B41:C41"/>
    <mergeCell ref="B42:C42"/>
    <mergeCell ref="B48:C48"/>
    <mergeCell ref="B50:D50"/>
    <mergeCell ref="B43:C43"/>
    <mergeCell ref="B44:C44"/>
    <mergeCell ref="B45:C45"/>
    <mergeCell ref="B46:C46"/>
    <mergeCell ref="B47:C47"/>
  </mergeCells>
  <hyperlinks>
    <hyperlink ref="L17" location="Mediana!A1" display="Subir ↑…" xr:uid="{8EFF52B6-B95A-4873-A47D-A7CFEEC9A288}"/>
    <hyperlink ref="L28" location="Mediana!A1" display="Subir ↑…" xr:uid="{3463FCCD-CE15-4362-84AD-156B2FDCB1CB}"/>
    <hyperlink ref="L37" location="Mediana!A1" display="Subir ↑…" xr:uid="{73C7E6CA-2C2B-481F-BC55-D97131CEA0CB}"/>
    <hyperlink ref="B2:L2" location="'Tabla de Contenido'!A1" display="Volver a Tabla de Contenido…" xr:uid="{8388398B-15CA-4BFA-995C-1DDF0120B9F5}"/>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F390B-54FB-4CCD-9000-BFEB15E93D72}">
  <sheetPr codeName="Hoja6"/>
  <dimension ref="B2:K56"/>
  <sheetViews>
    <sheetView workbookViewId="0">
      <selection activeCell="B2" sqref="B2:K2"/>
    </sheetView>
  </sheetViews>
  <sheetFormatPr baseColWidth="10" defaultRowHeight="15"/>
  <cols>
    <col min="1" max="1" width="6.5703125" customWidth="1"/>
    <col min="3" max="4" width="12" bestFit="1" customWidth="1"/>
    <col min="5" max="5" width="13" customWidth="1"/>
    <col min="6" max="6" width="15.140625" customWidth="1"/>
    <col min="7" max="9" width="12" bestFit="1" customWidth="1"/>
  </cols>
  <sheetData>
    <row r="2" spans="2:11">
      <c r="B2" s="397" t="s">
        <v>58</v>
      </c>
      <c r="C2" s="397"/>
      <c r="D2" s="397"/>
      <c r="E2" s="397"/>
      <c r="F2" s="397"/>
      <c r="G2" s="397"/>
      <c r="H2" s="397"/>
      <c r="I2" s="397"/>
      <c r="J2" s="397"/>
      <c r="K2" s="397"/>
    </row>
    <row r="3" spans="2:11" ht="15.75" thickBot="1"/>
    <row r="4" spans="2:11" ht="27" thickBot="1">
      <c r="B4" s="492" t="s">
        <v>235</v>
      </c>
      <c r="C4" s="493"/>
      <c r="D4" s="493"/>
      <c r="E4" s="493"/>
      <c r="F4" s="493"/>
      <c r="G4" s="493"/>
      <c r="H4" s="493"/>
      <c r="I4" s="493"/>
      <c r="J4" s="493"/>
      <c r="K4" s="494"/>
    </row>
    <row r="5" spans="2:11" ht="18.75">
      <c r="B5" s="7"/>
    </row>
    <row r="6" spans="2:11">
      <c r="B6" s="495" t="s">
        <v>236</v>
      </c>
      <c r="C6" s="495"/>
      <c r="D6" s="495"/>
      <c r="E6" s="495"/>
      <c r="F6" s="495"/>
      <c r="G6" s="495"/>
      <c r="H6" s="495"/>
      <c r="I6" s="495"/>
      <c r="J6" s="495"/>
      <c r="K6" s="495"/>
    </row>
    <row r="7" spans="2:11">
      <c r="B7" t="s">
        <v>195</v>
      </c>
    </row>
    <row r="8" spans="2:11" ht="15.75" thickBot="1"/>
    <row r="9" spans="2:11" ht="24" thickBot="1">
      <c r="B9" s="486" t="s">
        <v>196</v>
      </c>
      <c r="C9" s="487"/>
      <c r="D9" s="487"/>
      <c r="E9" s="487"/>
      <c r="F9" s="487"/>
      <c r="G9" s="487"/>
      <c r="H9" s="487"/>
      <c r="I9" s="487"/>
      <c r="J9" s="487"/>
      <c r="K9" s="488"/>
    </row>
    <row r="11" spans="2:11" ht="21">
      <c r="B11" s="76" t="s">
        <v>237</v>
      </c>
    </row>
    <row r="13" spans="2:11" ht="18" customHeight="1">
      <c r="B13" t="s">
        <v>229</v>
      </c>
    </row>
    <row r="14" spans="2:11" ht="32.25" customHeight="1">
      <c r="B14" s="402" t="s">
        <v>238</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c r="B18" t="s">
        <v>239</v>
      </c>
    </row>
    <row r="20" spans="2:11">
      <c r="B20" s="27">
        <v>85</v>
      </c>
      <c r="C20" s="376">
        <v>32</v>
      </c>
    </row>
    <row r="21" spans="2:11">
      <c r="B21" s="27">
        <v>14</v>
      </c>
      <c r="C21" s="376">
        <v>10</v>
      </c>
    </row>
    <row r="22" spans="2:11">
      <c r="B22" s="27">
        <v>20</v>
      </c>
      <c r="C22" s="376">
        <v>86</v>
      </c>
      <c r="E22" s="5" t="s">
        <v>240</v>
      </c>
      <c r="F22" s="464"/>
      <c r="G22" s="465"/>
    </row>
    <row r="23" spans="2:11">
      <c r="B23" s="27">
        <v>36</v>
      </c>
      <c r="C23" s="376">
        <v>93</v>
      </c>
    </row>
    <row r="24" spans="2:11">
      <c r="B24" s="27">
        <v>15</v>
      </c>
      <c r="C24" s="376">
        <v>26</v>
      </c>
    </row>
    <row r="25" spans="2:11" ht="15.75" thickBot="1"/>
    <row r="26" spans="2:11" ht="24" thickBot="1">
      <c r="B26" s="486" t="s">
        <v>101</v>
      </c>
      <c r="C26" s="487"/>
      <c r="D26" s="487"/>
      <c r="E26" s="487"/>
      <c r="F26" s="487"/>
      <c r="G26" s="487"/>
      <c r="H26" s="487"/>
      <c r="I26" s="487"/>
      <c r="J26" s="487"/>
      <c r="K26" s="488"/>
    </row>
    <row r="27" spans="2:11">
      <c r="K27" s="2" t="s">
        <v>97</v>
      </c>
    </row>
    <row r="28" spans="2:11">
      <c r="B28" t="s">
        <v>1790</v>
      </c>
    </row>
    <row r="30" spans="2:11">
      <c r="B30" s="27">
        <v>85</v>
      </c>
      <c r="D30" s="27">
        <v>47</v>
      </c>
    </row>
    <row r="31" spans="2:11">
      <c r="B31" s="27">
        <v>14</v>
      </c>
      <c r="D31" s="27">
        <v>25</v>
      </c>
    </row>
    <row r="32" spans="2:11">
      <c r="B32" s="27">
        <v>20</v>
      </c>
      <c r="D32" s="27">
        <v>29</v>
      </c>
      <c r="F32" s="5" t="s">
        <v>240</v>
      </c>
      <c r="G32" s="505"/>
      <c r="H32" s="505"/>
    </row>
    <row r="33" spans="2:11">
      <c r="B33" s="27">
        <v>36</v>
      </c>
      <c r="D33" s="27">
        <v>60</v>
      </c>
    </row>
    <row r="34" spans="2:11">
      <c r="B34" s="27">
        <v>15</v>
      </c>
      <c r="D34" s="27">
        <v>28</v>
      </c>
    </row>
    <row r="35" spans="2:11" ht="15.75" thickBot="1"/>
    <row r="36" spans="2:11" ht="24" thickBot="1">
      <c r="B36" s="489" t="s">
        <v>204</v>
      </c>
      <c r="C36" s="490"/>
      <c r="D36" s="490"/>
      <c r="E36" s="490"/>
      <c r="F36" s="490"/>
      <c r="G36" s="490"/>
      <c r="H36" s="490"/>
      <c r="I36" s="490"/>
      <c r="J36" s="490"/>
      <c r="K36" s="491"/>
    </row>
    <row r="37" spans="2:11" ht="15.75" thickBot="1">
      <c r="K37" s="2" t="s">
        <v>97</v>
      </c>
    </row>
    <row r="38" spans="2:11" ht="15.75" thickTop="1">
      <c r="B38" s="506" t="s">
        <v>1668</v>
      </c>
      <c r="C38" s="507"/>
      <c r="D38" s="507"/>
      <c r="E38" s="507"/>
      <c r="F38" s="507"/>
      <c r="G38" s="507"/>
      <c r="H38" s="507"/>
      <c r="I38" s="508"/>
    </row>
    <row r="39" spans="2:11">
      <c r="B39" s="343" t="s">
        <v>124</v>
      </c>
      <c r="C39" s="344" t="s">
        <v>1669</v>
      </c>
      <c r="D39" s="344" t="s">
        <v>1670</v>
      </c>
      <c r="E39" s="344" t="s">
        <v>1671</v>
      </c>
      <c r="F39" s="344" t="s">
        <v>1672</v>
      </c>
      <c r="G39" s="344" t="s">
        <v>1673</v>
      </c>
      <c r="H39" s="344" t="s">
        <v>1674</v>
      </c>
      <c r="I39" s="345" t="s">
        <v>1675</v>
      </c>
    </row>
    <row r="40" spans="2:11">
      <c r="B40" s="346" t="s">
        <v>1676</v>
      </c>
      <c r="C40" s="321">
        <v>8341125</v>
      </c>
      <c r="D40" s="321">
        <v>8238473</v>
      </c>
      <c r="E40" s="321">
        <v>7954457</v>
      </c>
      <c r="F40" s="321">
        <v>4164632</v>
      </c>
      <c r="G40" s="321">
        <v>9679491</v>
      </c>
      <c r="H40" s="321">
        <v>6673296</v>
      </c>
      <c r="I40" s="347">
        <v>9396336</v>
      </c>
    </row>
    <row r="41" spans="2:11">
      <c r="B41" s="346" t="s">
        <v>1007</v>
      </c>
      <c r="C41" s="321">
        <v>9196260</v>
      </c>
      <c r="D41" s="321">
        <v>9218461</v>
      </c>
      <c r="E41" s="321">
        <v>3615185</v>
      </c>
      <c r="F41" s="321">
        <v>7585458</v>
      </c>
      <c r="G41" s="321">
        <v>4956237</v>
      </c>
      <c r="H41" s="321">
        <v>2322897</v>
      </c>
      <c r="I41" s="347">
        <v>8765865</v>
      </c>
    </row>
    <row r="42" spans="2:11">
      <c r="B42" s="346" t="s">
        <v>1677</v>
      </c>
      <c r="C42" s="321">
        <v>8420114</v>
      </c>
      <c r="D42" s="321">
        <v>2908818</v>
      </c>
      <c r="E42" s="321">
        <v>8746924</v>
      </c>
      <c r="F42" s="321">
        <v>9591767</v>
      </c>
      <c r="G42" s="321">
        <v>5987650</v>
      </c>
      <c r="H42" s="321">
        <v>8895220</v>
      </c>
      <c r="I42" s="347">
        <v>7520863</v>
      </c>
    </row>
    <row r="43" spans="2:11">
      <c r="B43" s="346" t="s">
        <v>1678</v>
      </c>
      <c r="C43" s="321">
        <v>4863748</v>
      </c>
      <c r="D43" s="321">
        <v>4702657</v>
      </c>
      <c r="E43" s="321">
        <v>2387923</v>
      </c>
      <c r="F43" s="321">
        <v>3579759</v>
      </c>
      <c r="G43" s="321">
        <v>5791331</v>
      </c>
      <c r="H43" s="321">
        <v>2582658</v>
      </c>
      <c r="I43" s="347">
        <v>8101078</v>
      </c>
    </row>
    <row r="44" spans="2:11">
      <c r="B44" s="346" t="s">
        <v>1679</v>
      </c>
      <c r="C44" s="321">
        <v>3059243</v>
      </c>
      <c r="D44" s="321">
        <v>6948428</v>
      </c>
      <c r="E44" s="321">
        <v>7441475</v>
      </c>
      <c r="F44" s="321">
        <v>3441951</v>
      </c>
      <c r="G44" s="321">
        <v>3772181</v>
      </c>
      <c r="H44" s="321">
        <v>4982363</v>
      </c>
      <c r="I44" s="347">
        <v>5825574</v>
      </c>
    </row>
    <row r="45" spans="2:11">
      <c r="B45" s="346" t="s">
        <v>1680</v>
      </c>
      <c r="C45" s="321">
        <v>2960771</v>
      </c>
      <c r="D45" s="321">
        <v>7421272</v>
      </c>
      <c r="E45" s="321">
        <v>2775769</v>
      </c>
      <c r="F45" s="321">
        <v>8450226</v>
      </c>
      <c r="G45" s="321">
        <v>8653534</v>
      </c>
      <c r="H45" s="321">
        <v>3062995</v>
      </c>
      <c r="I45" s="347">
        <v>2745664</v>
      </c>
    </row>
    <row r="46" spans="2:11">
      <c r="B46" s="346" t="s">
        <v>857</v>
      </c>
      <c r="C46" s="321">
        <v>2311909</v>
      </c>
      <c r="D46" s="321">
        <v>9572288</v>
      </c>
      <c r="E46" s="321">
        <v>7904761</v>
      </c>
      <c r="F46" s="321">
        <v>3085209</v>
      </c>
      <c r="G46" s="321">
        <v>5322085</v>
      </c>
      <c r="H46" s="321">
        <v>2737437</v>
      </c>
      <c r="I46" s="347">
        <v>5110427</v>
      </c>
    </row>
    <row r="47" spans="2:11">
      <c r="B47" s="346" t="s">
        <v>1122</v>
      </c>
      <c r="C47" s="321">
        <v>7152729</v>
      </c>
      <c r="D47" s="321">
        <v>3880565</v>
      </c>
      <c r="E47" s="321">
        <v>1299117</v>
      </c>
      <c r="F47" s="321">
        <v>4379146</v>
      </c>
      <c r="G47" s="321">
        <v>6865481</v>
      </c>
      <c r="H47" s="321">
        <v>5625229</v>
      </c>
      <c r="I47" s="347">
        <v>7023596</v>
      </c>
    </row>
    <row r="48" spans="2:11">
      <c r="B48" s="346" t="s">
        <v>1681</v>
      </c>
      <c r="C48" s="321">
        <v>8685840</v>
      </c>
      <c r="D48" s="321">
        <v>9634518</v>
      </c>
      <c r="E48" s="321">
        <v>4709617</v>
      </c>
      <c r="F48" s="321">
        <v>4872443</v>
      </c>
      <c r="G48" s="321">
        <v>2539949</v>
      </c>
      <c r="H48" s="321">
        <v>6209291</v>
      </c>
      <c r="I48" s="347">
        <v>9706101</v>
      </c>
    </row>
    <row r="49" spans="2:9">
      <c r="B49" s="346" t="s">
        <v>1682</v>
      </c>
      <c r="C49" s="321">
        <v>1814931</v>
      </c>
      <c r="D49" s="321">
        <v>2842745</v>
      </c>
      <c r="E49" s="321">
        <v>7803024</v>
      </c>
      <c r="F49" s="321">
        <v>8016013</v>
      </c>
      <c r="G49" s="321">
        <v>5646015</v>
      </c>
      <c r="H49" s="321">
        <v>2312641</v>
      </c>
      <c r="I49" s="347">
        <v>8205749</v>
      </c>
    </row>
    <row r="50" spans="2:9" ht="15.75" thickBot="1">
      <c r="B50" s="348" t="s">
        <v>1683</v>
      </c>
      <c r="C50" s="349">
        <v>9962962</v>
      </c>
      <c r="D50" s="349">
        <v>4579334</v>
      </c>
      <c r="E50" s="349">
        <v>8361200</v>
      </c>
      <c r="F50" s="349">
        <v>7652491</v>
      </c>
      <c r="G50" s="349">
        <v>6777380</v>
      </c>
      <c r="H50" s="349">
        <v>9494911</v>
      </c>
      <c r="I50" s="350">
        <v>3779647</v>
      </c>
    </row>
    <row r="51" spans="2:9" ht="15.75" thickTop="1"/>
    <row r="52" spans="2:9">
      <c r="B52" s="509" t="s">
        <v>1684</v>
      </c>
      <c r="C52" s="509"/>
      <c r="D52" s="509"/>
      <c r="E52" s="509"/>
      <c r="F52" s="509"/>
      <c r="G52" s="510"/>
      <c r="H52" s="510"/>
    </row>
    <row r="53" spans="2:9">
      <c r="B53" s="511" t="s">
        <v>1685</v>
      </c>
      <c r="C53" s="511"/>
      <c r="D53" s="511"/>
      <c r="E53" s="511"/>
      <c r="F53" s="511"/>
      <c r="G53" s="512"/>
      <c r="H53" s="512"/>
    </row>
    <row r="54" spans="2:9">
      <c r="B54" s="513" t="s">
        <v>1686</v>
      </c>
      <c r="C54" s="513"/>
      <c r="D54" s="513"/>
      <c r="E54" s="513"/>
      <c r="F54" s="513"/>
      <c r="G54" s="514"/>
      <c r="H54" s="515"/>
    </row>
    <row r="55" spans="2:9">
      <c r="B55" s="516" t="s">
        <v>1687</v>
      </c>
      <c r="C55" s="516"/>
      <c r="D55" s="516"/>
      <c r="E55" s="516"/>
      <c r="F55" s="516"/>
      <c r="G55" s="517"/>
      <c r="H55" s="518"/>
    </row>
    <row r="56" spans="2:9">
      <c r="B56" s="519" t="s">
        <v>1688</v>
      </c>
      <c r="C56" s="519"/>
      <c r="D56" s="519"/>
      <c r="E56" s="519"/>
      <c r="F56" s="519"/>
      <c r="G56" s="520"/>
      <c r="H56" s="521"/>
    </row>
  </sheetData>
  <mergeCells count="21">
    <mergeCell ref="B54:F54"/>
    <mergeCell ref="G54:H54"/>
    <mergeCell ref="B55:F55"/>
    <mergeCell ref="G55:H55"/>
    <mergeCell ref="B56:F56"/>
    <mergeCell ref="G56:H56"/>
    <mergeCell ref="B38:I38"/>
    <mergeCell ref="B52:F52"/>
    <mergeCell ref="G52:H52"/>
    <mergeCell ref="B53:F53"/>
    <mergeCell ref="G53:H53"/>
    <mergeCell ref="B36:K36"/>
    <mergeCell ref="B2:K2"/>
    <mergeCell ref="B4:K4"/>
    <mergeCell ref="B6:K6"/>
    <mergeCell ref="B9:K9"/>
    <mergeCell ref="B14:K14"/>
    <mergeCell ref="B16:K16"/>
    <mergeCell ref="B26:K26"/>
    <mergeCell ref="G32:H32"/>
    <mergeCell ref="F22:G22"/>
  </mergeCells>
  <hyperlinks>
    <hyperlink ref="K17" location="Min!A1" display="Subir ↑…" xr:uid="{9BA0CFE2-E727-4BC8-A03F-90E7911AE9EE}"/>
    <hyperlink ref="K27" location="Min!A1" display="Subir ↑…" xr:uid="{0776470A-34F8-48BA-A093-FC38C5F12177}"/>
    <hyperlink ref="K37" location="Min!A1" display="Subir ↑…" xr:uid="{900CEBC1-D461-4D52-A7BE-DD2BEB2B3516}"/>
    <hyperlink ref="B2:K2" location="'Tabla de Contenido'!A1" display="Volver a Tabla de Contenido…" xr:uid="{CDFBDB0B-5088-4EBE-9AC1-D5C3E2DD3F63}"/>
  </hyperlink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3253-5F1D-4148-913D-976C691A2B28}">
  <sheetPr codeName="Hoja7"/>
  <dimension ref="B2:K56"/>
  <sheetViews>
    <sheetView workbookViewId="0">
      <selection activeCell="B2" sqref="B2:K2"/>
    </sheetView>
  </sheetViews>
  <sheetFormatPr baseColWidth="10" defaultRowHeight="15"/>
  <cols>
    <col min="1" max="1" width="6.5703125" customWidth="1"/>
    <col min="3" max="8" width="12" bestFit="1" customWidth="1"/>
    <col min="9" max="9" width="12.7109375" customWidth="1"/>
  </cols>
  <sheetData>
    <row r="2" spans="2:11">
      <c r="B2" s="397" t="s">
        <v>58</v>
      </c>
      <c r="C2" s="397"/>
      <c r="D2" s="397"/>
      <c r="E2" s="397"/>
      <c r="F2" s="397"/>
      <c r="G2" s="397"/>
      <c r="H2" s="397"/>
      <c r="I2" s="397"/>
      <c r="J2" s="397"/>
      <c r="K2" s="397"/>
    </row>
    <row r="3" spans="2:11" ht="15.75" thickBot="1"/>
    <row r="4" spans="2:11" ht="27" thickBot="1">
      <c r="B4" s="492" t="s">
        <v>242</v>
      </c>
      <c r="C4" s="493"/>
      <c r="D4" s="493"/>
      <c r="E4" s="493"/>
      <c r="F4" s="493"/>
      <c r="G4" s="493"/>
      <c r="H4" s="493"/>
      <c r="I4" s="493"/>
      <c r="J4" s="493"/>
      <c r="K4" s="494"/>
    </row>
    <row r="5" spans="2:11" ht="18.75">
      <c r="B5" s="7"/>
    </row>
    <row r="6" spans="2:11">
      <c r="B6" s="495" t="s">
        <v>243</v>
      </c>
      <c r="C6" s="495"/>
      <c r="D6" s="495"/>
      <c r="E6" s="495"/>
      <c r="F6" s="495"/>
      <c r="G6" s="495"/>
      <c r="H6" s="495"/>
      <c r="I6" s="495"/>
      <c r="J6" s="495"/>
      <c r="K6" s="495"/>
    </row>
    <row r="7" spans="2:11">
      <c r="B7" t="s">
        <v>195</v>
      </c>
    </row>
    <row r="8" spans="2:11" ht="15.75" thickBot="1"/>
    <row r="9" spans="2:11" ht="24" thickBot="1">
      <c r="B9" s="486" t="s">
        <v>196</v>
      </c>
      <c r="C9" s="487"/>
      <c r="D9" s="487"/>
      <c r="E9" s="487"/>
      <c r="F9" s="487"/>
      <c r="G9" s="487"/>
      <c r="H9" s="487"/>
      <c r="I9" s="487"/>
      <c r="J9" s="487"/>
      <c r="K9" s="488"/>
    </row>
    <row r="11" spans="2:11" ht="21">
      <c r="B11" s="76" t="s">
        <v>244</v>
      </c>
    </row>
    <row r="13" spans="2:11" ht="18" customHeight="1">
      <c r="B13" t="s">
        <v>229</v>
      </c>
    </row>
    <row r="14" spans="2:11">
      <c r="B14" s="402" t="s">
        <v>238</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c r="B18" t="s">
        <v>245</v>
      </c>
    </row>
    <row r="20" spans="2:11">
      <c r="B20" s="27">
        <v>85</v>
      </c>
    </row>
    <row r="21" spans="2:11">
      <c r="B21" s="27">
        <v>14</v>
      </c>
    </row>
    <row r="22" spans="2:11">
      <c r="B22" s="27">
        <v>20</v>
      </c>
      <c r="D22" s="5" t="s">
        <v>246</v>
      </c>
      <c r="E22" s="505"/>
      <c r="F22" s="505"/>
    </row>
    <row r="23" spans="2:11">
      <c r="B23" s="27">
        <v>36</v>
      </c>
    </row>
    <row r="24" spans="2:11">
      <c r="B24" s="27">
        <v>15</v>
      </c>
    </row>
    <row r="25" spans="2:11" ht="15.75" thickBot="1"/>
    <row r="26" spans="2:11" ht="24" thickBot="1">
      <c r="B26" s="486" t="s">
        <v>202</v>
      </c>
      <c r="C26" s="487"/>
      <c r="D26" s="487"/>
      <c r="E26" s="487"/>
      <c r="F26" s="487"/>
      <c r="G26" s="487"/>
      <c r="H26" s="487"/>
      <c r="I26" s="487"/>
      <c r="J26" s="487"/>
      <c r="K26" s="488"/>
    </row>
    <row r="27" spans="2:11">
      <c r="K27" s="2" t="s">
        <v>97</v>
      </c>
    </row>
    <row r="28" spans="2:11">
      <c r="B28" t="s">
        <v>1793</v>
      </c>
    </row>
    <row r="30" spans="2:11">
      <c r="B30" s="27">
        <v>85</v>
      </c>
      <c r="D30" s="27">
        <v>47</v>
      </c>
      <c r="F30" s="376">
        <v>41</v>
      </c>
    </row>
    <row r="31" spans="2:11">
      <c r="B31" s="27">
        <v>14</v>
      </c>
      <c r="D31" s="27">
        <v>25</v>
      </c>
      <c r="F31" s="376">
        <v>90</v>
      </c>
    </row>
    <row r="32" spans="2:11">
      <c r="B32" s="27">
        <v>20</v>
      </c>
      <c r="D32" s="27">
        <v>29</v>
      </c>
      <c r="F32" s="376">
        <v>34</v>
      </c>
      <c r="H32" s="5" t="s">
        <v>246</v>
      </c>
      <c r="I32" s="464"/>
      <c r="J32" s="465"/>
    </row>
    <row r="33" spans="2:11">
      <c r="B33" s="27">
        <v>36</v>
      </c>
      <c r="D33" s="27">
        <v>60</v>
      </c>
      <c r="F33" s="376">
        <v>72</v>
      </c>
    </row>
    <row r="34" spans="2:11">
      <c r="B34" s="27">
        <v>15</v>
      </c>
      <c r="D34" s="27">
        <v>28</v>
      </c>
      <c r="F34" s="376">
        <v>12</v>
      </c>
    </row>
    <row r="35" spans="2:11" ht="15.75" thickBot="1"/>
    <row r="36" spans="2:11" ht="24" thickBot="1">
      <c r="B36" s="489" t="s">
        <v>204</v>
      </c>
      <c r="C36" s="490"/>
      <c r="D36" s="490"/>
      <c r="E36" s="490"/>
      <c r="F36" s="490"/>
      <c r="G36" s="490"/>
      <c r="H36" s="490"/>
      <c r="I36" s="490"/>
      <c r="J36" s="490"/>
      <c r="K36" s="491"/>
    </row>
    <row r="37" spans="2:11" ht="15.75" thickBot="1">
      <c r="K37" s="2" t="s">
        <v>97</v>
      </c>
    </row>
    <row r="38" spans="2:11" ht="15.75" thickTop="1">
      <c r="B38" s="506" t="s">
        <v>1668</v>
      </c>
      <c r="C38" s="507"/>
      <c r="D38" s="507"/>
      <c r="E38" s="507"/>
      <c r="F38" s="507"/>
      <c r="G38" s="507"/>
      <c r="H38" s="507"/>
      <c r="I38" s="508"/>
    </row>
    <row r="39" spans="2:11">
      <c r="B39" s="343" t="s">
        <v>124</v>
      </c>
      <c r="C39" s="344" t="s">
        <v>1669</v>
      </c>
      <c r="D39" s="344" t="s">
        <v>1670</v>
      </c>
      <c r="E39" s="344" t="s">
        <v>1671</v>
      </c>
      <c r="F39" s="344" t="s">
        <v>1672</v>
      </c>
      <c r="G39" s="344" t="s">
        <v>1673</v>
      </c>
      <c r="H39" s="344" t="s">
        <v>1674</v>
      </c>
      <c r="I39" s="345" t="s">
        <v>1675</v>
      </c>
    </row>
    <row r="40" spans="2:11">
      <c r="B40" s="346" t="s">
        <v>1676</v>
      </c>
      <c r="C40" s="321">
        <v>8341125</v>
      </c>
      <c r="D40" s="321">
        <v>8238473</v>
      </c>
      <c r="E40" s="321">
        <v>7954457</v>
      </c>
      <c r="F40" s="321">
        <v>4164632</v>
      </c>
      <c r="G40" s="321">
        <v>9679491</v>
      </c>
      <c r="H40" s="321">
        <v>6673296</v>
      </c>
      <c r="I40" s="347">
        <v>9396336</v>
      </c>
    </row>
    <row r="41" spans="2:11">
      <c r="B41" s="346" t="s">
        <v>1007</v>
      </c>
      <c r="C41" s="321">
        <v>9196260</v>
      </c>
      <c r="D41" s="321">
        <v>9218461</v>
      </c>
      <c r="E41" s="321">
        <v>3615185</v>
      </c>
      <c r="F41" s="321">
        <v>7585458</v>
      </c>
      <c r="G41" s="321">
        <v>4956237</v>
      </c>
      <c r="H41" s="321">
        <v>2322897</v>
      </c>
      <c r="I41" s="347">
        <v>8765865</v>
      </c>
    </row>
    <row r="42" spans="2:11">
      <c r="B42" s="346" t="s">
        <v>1677</v>
      </c>
      <c r="C42" s="321">
        <v>8420114</v>
      </c>
      <c r="D42" s="321">
        <v>2908818</v>
      </c>
      <c r="E42" s="321">
        <v>8746924</v>
      </c>
      <c r="F42" s="321">
        <v>9591767</v>
      </c>
      <c r="G42" s="321">
        <v>5987650</v>
      </c>
      <c r="H42" s="321">
        <v>8895220</v>
      </c>
      <c r="I42" s="347">
        <v>7520863</v>
      </c>
    </row>
    <row r="43" spans="2:11">
      <c r="B43" s="346" t="s">
        <v>1678</v>
      </c>
      <c r="C43" s="321">
        <v>4863748</v>
      </c>
      <c r="D43" s="321">
        <v>4702657</v>
      </c>
      <c r="E43" s="321">
        <v>2387923</v>
      </c>
      <c r="F43" s="321">
        <v>3579759</v>
      </c>
      <c r="G43" s="321">
        <v>5791331</v>
      </c>
      <c r="H43" s="321">
        <v>2582658</v>
      </c>
      <c r="I43" s="347">
        <v>8101078</v>
      </c>
    </row>
    <row r="44" spans="2:11">
      <c r="B44" s="346" t="s">
        <v>1679</v>
      </c>
      <c r="C44" s="321">
        <v>3059243</v>
      </c>
      <c r="D44" s="321">
        <v>6948428</v>
      </c>
      <c r="E44" s="321">
        <v>7441475</v>
      </c>
      <c r="F44" s="321">
        <v>3441951</v>
      </c>
      <c r="G44" s="321">
        <v>3772181</v>
      </c>
      <c r="H44" s="321">
        <v>4982363</v>
      </c>
      <c r="I44" s="347">
        <v>5825574</v>
      </c>
    </row>
    <row r="45" spans="2:11">
      <c r="B45" s="346" t="s">
        <v>1680</v>
      </c>
      <c r="C45" s="321">
        <v>2960771</v>
      </c>
      <c r="D45" s="321">
        <v>7421272</v>
      </c>
      <c r="E45" s="321">
        <v>2775769</v>
      </c>
      <c r="F45" s="321">
        <v>8450226</v>
      </c>
      <c r="G45" s="321">
        <v>8653534</v>
      </c>
      <c r="H45" s="321">
        <v>3062995</v>
      </c>
      <c r="I45" s="347">
        <v>2745664</v>
      </c>
    </row>
    <row r="46" spans="2:11">
      <c r="B46" s="346" t="s">
        <v>857</v>
      </c>
      <c r="C46" s="321">
        <v>2311909</v>
      </c>
      <c r="D46" s="321">
        <v>9572288</v>
      </c>
      <c r="E46" s="321">
        <v>7904761</v>
      </c>
      <c r="F46" s="321">
        <v>3085209</v>
      </c>
      <c r="G46" s="321">
        <v>5322085</v>
      </c>
      <c r="H46" s="321">
        <v>2737437</v>
      </c>
      <c r="I46" s="347">
        <v>5110427</v>
      </c>
    </row>
    <row r="47" spans="2:11">
      <c r="B47" s="346" t="s">
        <v>1122</v>
      </c>
      <c r="C47" s="321">
        <v>7152729</v>
      </c>
      <c r="D47" s="321">
        <v>3880565</v>
      </c>
      <c r="E47" s="321">
        <v>1299117</v>
      </c>
      <c r="F47" s="321">
        <v>4379146</v>
      </c>
      <c r="G47" s="321">
        <v>6865481</v>
      </c>
      <c r="H47" s="321">
        <v>5625229</v>
      </c>
      <c r="I47" s="347">
        <v>7023596</v>
      </c>
    </row>
    <row r="48" spans="2:11">
      <c r="B48" s="346" t="s">
        <v>1681</v>
      </c>
      <c r="C48" s="321">
        <v>8685840</v>
      </c>
      <c r="D48" s="321">
        <v>9634518</v>
      </c>
      <c r="E48" s="321">
        <v>4709617</v>
      </c>
      <c r="F48" s="321">
        <v>4872443</v>
      </c>
      <c r="G48" s="321">
        <v>2539949</v>
      </c>
      <c r="H48" s="321">
        <v>6209291</v>
      </c>
      <c r="I48" s="347">
        <v>9706101</v>
      </c>
    </row>
    <row r="49" spans="2:9">
      <c r="B49" s="346" t="s">
        <v>1682</v>
      </c>
      <c r="C49" s="321">
        <v>1814931</v>
      </c>
      <c r="D49" s="321">
        <v>2842745</v>
      </c>
      <c r="E49" s="321">
        <v>7803024</v>
      </c>
      <c r="F49" s="321">
        <v>8016013</v>
      </c>
      <c r="G49" s="321">
        <v>5646015</v>
      </c>
      <c r="H49" s="321">
        <v>2312641</v>
      </c>
      <c r="I49" s="347">
        <v>8205749</v>
      </c>
    </row>
    <row r="50" spans="2:9" ht="15.75" thickBot="1">
      <c r="B50" s="348" t="s">
        <v>1683</v>
      </c>
      <c r="C50" s="349">
        <v>9962962</v>
      </c>
      <c r="D50" s="349">
        <v>4579334</v>
      </c>
      <c r="E50" s="349">
        <v>8361200</v>
      </c>
      <c r="F50" s="349">
        <v>7652491</v>
      </c>
      <c r="G50" s="349">
        <v>6777380</v>
      </c>
      <c r="H50" s="349">
        <v>9494911</v>
      </c>
      <c r="I50" s="350">
        <v>3779647</v>
      </c>
    </row>
    <row r="51" spans="2:9" ht="15.75" thickTop="1"/>
    <row r="52" spans="2:9">
      <c r="B52" s="509" t="s">
        <v>1689</v>
      </c>
      <c r="C52" s="509"/>
      <c r="D52" s="509"/>
      <c r="E52" s="509"/>
      <c r="F52" s="509"/>
      <c r="G52" s="510"/>
      <c r="H52" s="510"/>
    </row>
    <row r="53" spans="2:9">
      <c r="B53" s="511" t="s">
        <v>1690</v>
      </c>
      <c r="C53" s="511"/>
      <c r="D53" s="511"/>
      <c r="E53" s="511"/>
      <c r="F53" s="511"/>
      <c r="G53" s="512"/>
      <c r="H53" s="512"/>
    </row>
    <row r="54" spans="2:9">
      <c r="B54" s="513" t="s">
        <v>1691</v>
      </c>
      <c r="C54" s="513"/>
      <c r="D54" s="513"/>
      <c r="E54" s="513"/>
      <c r="F54" s="513"/>
      <c r="G54" s="514"/>
      <c r="H54" s="515"/>
    </row>
    <row r="55" spans="2:9">
      <c r="B55" s="516" t="s">
        <v>1692</v>
      </c>
      <c r="C55" s="516"/>
      <c r="D55" s="516"/>
      <c r="E55" s="516"/>
      <c r="F55" s="516"/>
      <c r="G55" s="517"/>
      <c r="H55" s="518"/>
    </row>
    <row r="56" spans="2:9">
      <c r="B56" s="519" t="s">
        <v>1693</v>
      </c>
      <c r="C56" s="519"/>
      <c r="D56" s="519"/>
      <c r="E56" s="519"/>
      <c r="F56" s="519"/>
      <c r="G56" s="520"/>
      <c r="H56" s="521"/>
    </row>
  </sheetData>
  <mergeCells count="21">
    <mergeCell ref="B54:F54"/>
    <mergeCell ref="G54:H54"/>
    <mergeCell ref="B55:F55"/>
    <mergeCell ref="G55:H55"/>
    <mergeCell ref="B56:F56"/>
    <mergeCell ref="G56:H56"/>
    <mergeCell ref="B38:I38"/>
    <mergeCell ref="B52:F52"/>
    <mergeCell ref="G52:H52"/>
    <mergeCell ref="B53:F53"/>
    <mergeCell ref="G53:H53"/>
    <mergeCell ref="B36:K36"/>
    <mergeCell ref="B2:K2"/>
    <mergeCell ref="B4:K4"/>
    <mergeCell ref="B6:K6"/>
    <mergeCell ref="B9:K9"/>
    <mergeCell ref="B14:K14"/>
    <mergeCell ref="B16:K16"/>
    <mergeCell ref="E22:F22"/>
    <mergeCell ref="B26:K26"/>
    <mergeCell ref="I32:J32"/>
  </mergeCells>
  <hyperlinks>
    <hyperlink ref="K17" location="Max!A1" display="Subir ↑…" xr:uid="{5643D528-E3E8-4D5A-877D-87A233C32FFE}"/>
    <hyperlink ref="K27" location="Max!A1" display="Subir ↑…" xr:uid="{D63C2846-9137-4E84-9D3A-2D3E8FBA4900}"/>
    <hyperlink ref="K37" location="Max!A1" display="Subir ↑…" xr:uid="{3181B7D0-D5B1-4B08-9774-F38DED8CD1B6}"/>
    <hyperlink ref="B2:K2" location="'Tabla de Contenido'!A1" display="Volver a Tabla de Contenido…" xr:uid="{4204F8D8-B6E4-47A6-9A9F-2F2052D2CA31}"/>
  </hyperlink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01A3D-A392-496A-8EA4-7D5C9BEA8E2A}">
  <sheetPr codeName="Hoja19"/>
  <dimension ref="B2:K56"/>
  <sheetViews>
    <sheetView workbookViewId="0">
      <selection activeCell="B2" sqref="B2:K2"/>
    </sheetView>
  </sheetViews>
  <sheetFormatPr baseColWidth="10" defaultRowHeight="15"/>
  <cols>
    <col min="1" max="1" width="6.5703125" customWidth="1"/>
  </cols>
  <sheetData>
    <row r="2" spans="2:11">
      <c r="B2" s="397" t="s">
        <v>58</v>
      </c>
      <c r="C2" s="397"/>
      <c r="D2" s="397"/>
      <c r="E2" s="397"/>
      <c r="F2" s="397"/>
      <c r="G2" s="397"/>
      <c r="H2" s="397"/>
      <c r="I2" s="397"/>
      <c r="J2" s="397"/>
      <c r="K2" s="397"/>
    </row>
    <row r="3" spans="2:11" ht="15.75" thickBot="1"/>
    <row r="4" spans="2:11" ht="27" thickBot="1">
      <c r="B4" s="492" t="s">
        <v>247</v>
      </c>
      <c r="C4" s="493"/>
      <c r="D4" s="493"/>
      <c r="E4" s="493"/>
      <c r="F4" s="493"/>
      <c r="G4" s="493"/>
      <c r="H4" s="493"/>
      <c r="I4" s="493"/>
      <c r="J4" s="493"/>
      <c r="K4" s="494"/>
    </row>
    <row r="5" spans="2:11" ht="18.75">
      <c r="B5" s="7"/>
    </row>
    <row r="6" spans="2:11">
      <c r="B6" s="495" t="s">
        <v>248</v>
      </c>
      <c r="C6" s="495"/>
      <c r="D6" s="495"/>
      <c r="E6" s="495"/>
      <c r="F6" s="495"/>
      <c r="G6" s="495"/>
      <c r="H6" s="495"/>
      <c r="I6" s="495"/>
      <c r="J6" s="495"/>
      <c r="K6" s="495"/>
    </row>
    <row r="7" spans="2:11">
      <c r="B7" s="524" t="s">
        <v>195</v>
      </c>
      <c r="C7" s="524"/>
      <c r="D7" s="524"/>
      <c r="E7" s="524"/>
      <c r="F7" s="524"/>
      <c r="G7" s="524"/>
      <c r="H7" s="524"/>
      <c r="I7" s="524"/>
      <c r="J7" s="524"/>
      <c r="K7" s="524"/>
    </row>
    <row r="8" spans="2:11">
      <c r="B8" s="525" t="s">
        <v>249</v>
      </c>
      <c r="C8" s="525"/>
      <c r="D8" s="525"/>
      <c r="E8" s="525"/>
      <c r="F8" s="525"/>
      <c r="G8" s="525"/>
      <c r="H8" s="525"/>
      <c r="I8" s="525"/>
      <c r="J8" s="525"/>
      <c r="K8" s="525"/>
    </row>
    <row r="9" spans="2:11" ht="15.75" thickBot="1"/>
    <row r="10" spans="2:11" ht="24" thickBot="1">
      <c r="B10" s="486" t="s">
        <v>196</v>
      </c>
      <c r="C10" s="487"/>
      <c r="D10" s="487"/>
      <c r="E10" s="487"/>
      <c r="F10" s="487"/>
      <c r="G10" s="487"/>
      <c r="H10" s="487"/>
      <c r="I10" s="487"/>
      <c r="J10" s="487"/>
      <c r="K10" s="488"/>
    </row>
    <row r="12" spans="2:11" ht="21">
      <c r="B12" s="76" t="s">
        <v>250</v>
      </c>
    </row>
    <row r="14" spans="2:11" ht="18" customHeight="1">
      <c r="B14" t="s">
        <v>229</v>
      </c>
    </row>
    <row r="15" spans="2:11">
      <c r="B15" s="402" t="s">
        <v>230</v>
      </c>
      <c r="C15" s="402"/>
      <c r="D15" s="402"/>
      <c r="E15" s="402"/>
      <c r="F15" s="402"/>
      <c r="G15" s="402"/>
      <c r="H15" s="402"/>
      <c r="I15" s="402"/>
      <c r="J15" s="402"/>
      <c r="K15" s="402"/>
    </row>
    <row r="16" spans="2:11" ht="15.75" thickBot="1"/>
    <row r="17" spans="2:11" ht="24" thickBot="1">
      <c r="B17" s="486" t="s">
        <v>96</v>
      </c>
      <c r="C17" s="487"/>
      <c r="D17" s="487"/>
      <c r="E17" s="487"/>
      <c r="F17" s="487"/>
      <c r="G17" s="487"/>
      <c r="H17" s="487"/>
      <c r="I17" s="487"/>
      <c r="J17" s="487"/>
      <c r="K17" s="488"/>
    </row>
    <row r="18" spans="2:11">
      <c r="K18" s="2" t="s">
        <v>97</v>
      </c>
    </row>
    <row r="19" spans="2:11">
      <c r="B19" t="s">
        <v>251</v>
      </c>
    </row>
    <row r="21" spans="2:11">
      <c r="B21" s="27">
        <v>85</v>
      </c>
    </row>
    <row r="22" spans="2:11">
      <c r="B22" s="27">
        <v>23</v>
      </c>
    </row>
    <row r="23" spans="2:11">
      <c r="B23" s="27">
        <v>85</v>
      </c>
      <c r="D23" s="5" t="s">
        <v>252</v>
      </c>
      <c r="E23" s="505"/>
      <c r="F23" s="505"/>
    </row>
    <row r="24" spans="2:11">
      <c r="B24" s="27">
        <v>36</v>
      </c>
    </row>
    <row r="25" spans="2:11">
      <c r="B25" s="27">
        <v>85</v>
      </c>
    </row>
    <row r="26" spans="2:11" ht="15.75" thickBot="1"/>
    <row r="27" spans="2:11" ht="24" thickBot="1">
      <c r="B27" s="486" t="s">
        <v>101</v>
      </c>
      <c r="C27" s="487"/>
      <c r="D27" s="487"/>
      <c r="E27" s="487"/>
      <c r="F27" s="487"/>
      <c r="G27" s="487"/>
      <c r="H27" s="487"/>
      <c r="I27" s="487"/>
      <c r="J27" s="487"/>
      <c r="K27" s="488"/>
    </row>
    <row r="28" spans="2:11">
      <c r="K28" s="2" t="s">
        <v>97</v>
      </c>
    </row>
    <row r="29" spans="2:11">
      <c r="B29" t="s">
        <v>253</v>
      </c>
    </row>
    <row r="31" spans="2:11">
      <c r="B31" s="27">
        <v>85</v>
      </c>
    </row>
    <row r="33" spans="2:11">
      <c r="B33" s="27">
        <v>34</v>
      </c>
      <c r="D33" s="5" t="s">
        <v>252</v>
      </c>
      <c r="E33" s="505"/>
      <c r="F33" s="505"/>
    </row>
    <row r="35" spans="2:11">
      <c r="B35" s="27">
        <v>34</v>
      </c>
    </row>
    <row r="36" spans="2:11" ht="15.75" thickBot="1"/>
    <row r="37" spans="2:11" ht="24" thickBot="1">
      <c r="B37" s="486" t="s">
        <v>202</v>
      </c>
      <c r="C37" s="487"/>
      <c r="D37" s="487"/>
      <c r="E37" s="487"/>
      <c r="F37" s="487"/>
      <c r="G37" s="487"/>
      <c r="H37" s="487"/>
      <c r="I37" s="487"/>
      <c r="J37" s="487"/>
      <c r="K37" s="488"/>
    </row>
    <row r="38" spans="2:11">
      <c r="K38" s="2" t="s">
        <v>97</v>
      </c>
    </row>
    <row r="39" spans="2:11">
      <c r="B39" t="s">
        <v>253</v>
      </c>
    </row>
    <row r="41" spans="2:11">
      <c r="B41" s="27">
        <v>85</v>
      </c>
    </row>
    <row r="42" spans="2:11">
      <c r="B42" s="27">
        <v>22</v>
      </c>
      <c r="D42" s="5" t="s">
        <v>252</v>
      </c>
      <c r="E42" s="505"/>
      <c r="F42" s="505"/>
    </row>
    <row r="43" spans="2:11">
      <c r="B43" s="27">
        <v>30</v>
      </c>
    </row>
    <row r="44" spans="2:11">
      <c r="B44" s="27">
        <v>10</v>
      </c>
    </row>
    <row r="45" spans="2:11" ht="15.75" thickBot="1"/>
    <row r="46" spans="2:11" ht="24" thickBot="1">
      <c r="B46" s="489" t="s">
        <v>204</v>
      </c>
      <c r="C46" s="490"/>
      <c r="D46" s="490"/>
      <c r="E46" s="490"/>
      <c r="F46" s="490"/>
      <c r="G46" s="490"/>
      <c r="H46" s="490"/>
      <c r="I46" s="490"/>
      <c r="J46" s="490"/>
      <c r="K46" s="491"/>
    </row>
    <row r="47" spans="2:11" ht="15.75" thickBot="1">
      <c r="K47" s="2" t="s">
        <v>97</v>
      </c>
    </row>
    <row r="48" spans="2:11" ht="15.75" thickBot="1">
      <c r="B48" s="95">
        <v>89</v>
      </c>
      <c r="C48" s="96">
        <v>84</v>
      </c>
      <c r="D48" s="97">
        <v>69</v>
      </c>
      <c r="F48" s="522" t="s">
        <v>254</v>
      </c>
      <c r="G48" s="523"/>
      <c r="H48" s="98"/>
    </row>
    <row r="49" spans="2:4">
      <c r="B49" s="26">
        <v>71</v>
      </c>
      <c r="C49" s="27">
        <v>61</v>
      </c>
      <c r="D49" s="99">
        <v>14</v>
      </c>
    </row>
    <row r="50" spans="2:4">
      <c r="B50" s="26">
        <v>24</v>
      </c>
      <c r="C50" s="27">
        <v>85</v>
      </c>
      <c r="D50" s="99">
        <v>20</v>
      </c>
    </row>
    <row r="51" spans="2:4">
      <c r="B51" s="26">
        <v>24</v>
      </c>
      <c r="C51" s="27">
        <v>58</v>
      </c>
      <c r="D51" s="99">
        <v>78</v>
      </c>
    </row>
    <row r="52" spans="2:4">
      <c r="B52" s="26">
        <v>80</v>
      </c>
      <c r="C52" s="27">
        <v>51</v>
      </c>
      <c r="D52" s="99">
        <v>71</v>
      </c>
    </row>
    <row r="53" spans="2:4">
      <c r="B53" s="26">
        <v>57</v>
      </c>
      <c r="C53" s="27">
        <v>92</v>
      </c>
      <c r="D53" s="99">
        <v>87</v>
      </c>
    </row>
    <row r="54" spans="2:4">
      <c r="B54" s="26">
        <v>47</v>
      </c>
      <c r="C54" s="27">
        <v>29</v>
      </c>
      <c r="D54" s="99">
        <v>71</v>
      </c>
    </row>
    <row r="55" spans="2:4">
      <c r="B55" s="26">
        <v>24</v>
      </c>
      <c r="C55" s="27">
        <v>53</v>
      </c>
      <c r="D55" s="99">
        <v>95</v>
      </c>
    </row>
    <row r="56" spans="2:4" ht="15.75" thickBot="1">
      <c r="B56" s="29">
        <v>42</v>
      </c>
      <c r="C56" s="30">
        <v>42</v>
      </c>
      <c r="D56" s="100">
        <v>63</v>
      </c>
    </row>
  </sheetData>
  <mergeCells count="15">
    <mergeCell ref="B10:K10"/>
    <mergeCell ref="B2:K2"/>
    <mergeCell ref="B4:K4"/>
    <mergeCell ref="B6:K6"/>
    <mergeCell ref="B7:K7"/>
    <mergeCell ref="B8:K8"/>
    <mergeCell ref="E42:F42"/>
    <mergeCell ref="B46:K46"/>
    <mergeCell ref="F48:G48"/>
    <mergeCell ref="B15:K15"/>
    <mergeCell ref="B17:K17"/>
    <mergeCell ref="E23:F23"/>
    <mergeCell ref="B27:K27"/>
    <mergeCell ref="E33:F33"/>
    <mergeCell ref="B37:K37"/>
  </mergeCells>
  <hyperlinks>
    <hyperlink ref="K18" location="Moda.Uno!A1" display="Subir ↑…" xr:uid="{A0605ECD-E1E8-48FC-B50E-1B59C29E10BA}"/>
    <hyperlink ref="K28" location="Moda.Uno!A1" display="Subir ↑…" xr:uid="{B0A9BA89-F0BF-4124-BD24-854C9168F851}"/>
    <hyperlink ref="K38" location="Moda.Uno!A1" display="Subir ↑…" xr:uid="{6B088A85-4743-466F-AFC6-0EA2B71487D1}"/>
    <hyperlink ref="K47" location="Moda.Uno!A1" display="Subir ↑…" xr:uid="{AC25AFE3-BC48-47DA-80D5-44438EEF1A47}"/>
    <hyperlink ref="B2:K2" location="'Tabla de Contenido'!A1" display="Volver a Tabla de Contenido…" xr:uid="{15027964-F3E3-4F99-A3D9-7A0C0F284B37}"/>
  </hyperlink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385D4-B060-4187-A524-597072036086}">
  <sheetPr codeName="Hoja8"/>
  <dimension ref="B2:K47"/>
  <sheetViews>
    <sheetView workbookViewId="0">
      <selection activeCell="B2" sqref="B2:K2"/>
    </sheetView>
  </sheetViews>
  <sheetFormatPr baseColWidth="10" defaultRowHeight="15"/>
  <cols>
    <col min="1" max="1" width="6.5703125" customWidth="1"/>
  </cols>
  <sheetData>
    <row r="2" spans="2:11">
      <c r="B2" s="397" t="s">
        <v>58</v>
      </c>
      <c r="C2" s="397"/>
      <c r="D2" s="397"/>
      <c r="E2" s="397"/>
      <c r="F2" s="397"/>
      <c r="G2" s="397"/>
      <c r="H2" s="397"/>
      <c r="I2" s="397"/>
      <c r="J2" s="397"/>
      <c r="K2" s="397"/>
    </row>
    <row r="3" spans="2:11" ht="15.75" thickBot="1"/>
    <row r="4" spans="2:11" ht="27" thickBot="1">
      <c r="B4" s="492" t="s">
        <v>255</v>
      </c>
      <c r="C4" s="493"/>
      <c r="D4" s="493"/>
      <c r="E4" s="493"/>
      <c r="F4" s="493"/>
      <c r="G4" s="493"/>
      <c r="H4" s="493"/>
      <c r="I4" s="493"/>
      <c r="J4" s="493"/>
      <c r="K4" s="494"/>
    </row>
    <row r="5" spans="2:11" ht="18.75">
      <c r="B5" s="7"/>
    </row>
    <row r="6" spans="2:11">
      <c r="B6" s="495" t="s">
        <v>256</v>
      </c>
      <c r="C6" s="495"/>
      <c r="D6" s="495"/>
      <c r="E6" s="495"/>
      <c r="F6" s="495"/>
      <c r="G6" s="495"/>
      <c r="H6" s="495"/>
      <c r="I6" s="495"/>
      <c r="J6" s="495"/>
      <c r="K6" s="495"/>
    </row>
    <row r="7" spans="2:11">
      <c r="B7" t="s">
        <v>195</v>
      </c>
    </row>
    <row r="8" spans="2:11" ht="15.75" thickBot="1"/>
    <row r="9" spans="2:11" ht="24" thickBot="1">
      <c r="B9" s="486" t="s">
        <v>196</v>
      </c>
      <c r="C9" s="487"/>
      <c r="D9" s="487"/>
      <c r="E9" s="487"/>
      <c r="F9" s="487"/>
      <c r="G9" s="487"/>
      <c r="H9" s="487"/>
      <c r="I9" s="487"/>
      <c r="J9" s="487"/>
      <c r="K9" s="488"/>
    </row>
    <row r="11" spans="2:11" ht="21">
      <c r="B11" s="76" t="s">
        <v>257</v>
      </c>
    </row>
    <row r="13" spans="2:11" ht="18" customHeight="1">
      <c r="B13" t="s">
        <v>258</v>
      </c>
    </row>
    <row r="14" spans="2:11">
      <c r="B14" s="402" t="s">
        <v>230</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c r="B18" t="s">
        <v>259</v>
      </c>
    </row>
    <row r="20" spans="2:11">
      <c r="B20" s="27">
        <v>85</v>
      </c>
    </row>
    <row r="21" spans="2:11">
      <c r="B21" s="27">
        <v>14</v>
      </c>
    </row>
    <row r="22" spans="2:11">
      <c r="B22" s="27" t="s">
        <v>260</v>
      </c>
      <c r="D22" s="5" t="s">
        <v>261</v>
      </c>
      <c r="E22" s="505"/>
      <c r="F22" s="505"/>
    </row>
    <row r="23" spans="2:11">
      <c r="B23" s="27">
        <v>36</v>
      </c>
    </row>
    <row r="24" spans="2:11">
      <c r="B24" s="27">
        <v>15</v>
      </c>
    </row>
    <row r="25" spans="2:11" ht="15.75" thickBot="1"/>
    <row r="26" spans="2:11" ht="24" thickBot="1">
      <c r="B26" s="486" t="s">
        <v>101</v>
      </c>
      <c r="C26" s="487"/>
      <c r="D26" s="487"/>
      <c r="E26" s="487"/>
      <c r="F26" s="487"/>
      <c r="G26" s="487"/>
      <c r="H26" s="487"/>
      <c r="I26" s="487"/>
      <c r="J26" s="487"/>
      <c r="K26" s="488"/>
    </row>
    <row r="27" spans="2:11">
      <c r="K27" s="2" t="s">
        <v>97</v>
      </c>
    </row>
    <row r="28" spans="2:11">
      <c r="B28" t="s">
        <v>262</v>
      </c>
    </row>
    <row r="30" spans="2:11">
      <c r="B30" s="27">
        <v>85</v>
      </c>
      <c r="D30" s="27">
        <v>47</v>
      </c>
    </row>
    <row r="31" spans="2:11">
      <c r="B31" s="27" t="s">
        <v>263</v>
      </c>
      <c r="D31" s="27">
        <v>25</v>
      </c>
    </row>
    <row r="32" spans="2:11">
      <c r="B32" s="27">
        <v>20</v>
      </c>
      <c r="D32" s="27">
        <v>29</v>
      </c>
      <c r="F32" s="5" t="s">
        <v>261</v>
      </c>
      <c r="G32" s="505"/>
      <c r="H32" s="505"/>
    </row>
    <row r="33" spans="2:11">
      <c r="B33" s="27">
        <v>36</v>
      </c>
      <c r="D33" s="27" t="s">
        <v>264</v>
      </c>
    </row>
    <row r="34" spans="2:11">
      <c r="B34" s="27">
        <v>15</v>
      </c>
      <c r="D34" s="27">
        <v>28</v>
      </c>
    </row>
    <row r="35" spans="2:11" ht="15.75" thickBot="1"/>
    <row r="36" spans="2:11" ht="24" thickBot="1">
      <c r="B36" s="489" t="s">
        <v>204</v>
      </c>
      <c r="C36" s="490"/>
      <c r="D36" s="490"/>
      <c r="E36" s="490"/>
      <c r="F36" s="490"/>
      <c r="G36" s="490"/>
      <c r="H36" s="490"/>
      <c r="I36" s="490"/>
      <c r="J36" s="490"/>
      <c r="K36" s="491"/>
    </row>
    <row r="37" spans="2:11">
      <c r="K37" s="2" t="s">
        <v>97</v>
      </c>
    </row>
    <row r="38" spans="2:11">
      <c r="B38" s="5">
        <v>45</v>
      </c>
      <c r="C38" s="351"/>
      <c r="D38" s="5">
        <v>22</v>
      </c>
      <c r="E38" s="5">
        <v>68</v>
      </c>
    </row>
    <row r="39" spans="2:11" ht="15.75" thickBot="1">
      <c r="B39" s="5">
        <v>15</v>
      </c>
      <c r="C39" s="5" t="s">
        <v>1694</v>
      </c>
      <c r="D39" s="5">
        <v>87</v>
      </c>
      <c r="E39" s="5">
        <v>74</v>
      </c>
    </row>
    <row r="40" spans="2:11" ht="15.75" thickBot="1">
      <c r="B40" s="5">
        <v>47</v>
      </c>
      <c r="C40" s="5">
        <v>47</v>
      </c>
      <c r="D40" s="5" t="s">
        <v>1695</v>
      </c>
      <c r="E40" s="5">
        <v>55</v>
      </c>
      <c r="G40" s="33" t="s">
        <v>265</v>
      </c>
      <c r="H40" s="101"/>
    </row>
    <row r="41" spans="2:11">
      <c r="B41" s="5">
        <v>36</v>
      </c>
      <c r="C41" s="5">
        <v>26</v>
      </c>
      <c r="D41" s="352"/>
      <c r="E41" s="5" t="s">
        <v>266</v>
      </c>
    </row>
    <row r="42" spans="2:11">
      <c r="B42" s="5">
        <v>68</v>
      </c>
      <c r="C42" s="5">
        <v>89</v>
      </c>
      <c r="D42" s="5">
        <v>48</v>
      </c>
      <c r="E42" s="5"/>
    </row>
    <row r="43" spans="2:11">
      <c r="B43" s="5" t="s">
        <v>1682</v>
      </c>
      <c r="C43" s="5">
        <v>32</v>
      </c>
      <c r="D43" s="5" t="s">
        <v>1460</v>
      </c>
      <c r="E43" s="5">
        <v>22</v>
      </c>
    </row>
    <row r="44" spans="2:11">
      <c r="B44" s="5">
        <v>3</v>
      </c>
      <c r="C44" s="5" t="s">
        <v>1696</v>
      </c>
      <c r="D44" s="5">
        <v>3</v>
      </c>
      <c r="E44" s="5"/>
    </row>
    <row r="45" spans="2:11">
      <c r="B45" s="5" t="s">
        <v>1697</v>
      </c>
      <c r="C45" s="5">
        <v>45</v>
      </c>
      <c r="D45" s="5" t="s">
        <v>1698</v>
      </c>
      <c r="E45" s="5">
        <v>34</v>
      </c>
    </row>
    <row r="46" spans="2:11">
      <c r="B46" s="5">
        <v>4</v>
      </c>
      <c r="C46" s="5" t="s">
        <v>1699</v>
      </c>
      <c r="D46" s="5">
        <v>1</v>
      </c>
      <c r="E46" s="5" t="s">
        <v>282</v>
      </c>
    </row>
    <row r="47" spans="2:11">
      <c r="B47" s="5" t="s">
        <v>1700</v>
      </c>
      <c r="C47" s="5">
        <v>3</v>
      </c>
      <c r="D47" s="5">
        <v>4</v>
      </c>
      <c r="E47" s="5"/>
    </row>
  </sheetData>
  <mergeCells count="10">
    <mergeCell ref="B36:K36"/>
    <mergeCell ref="B2:K2"/>
    <mergeCell ref="B4:K4"/>
    <mergeCell ref="B6:K6"/>
    <mergeCell ref="B9:K9"/>
    <mergeCell ref="B14:K14"/>
    <mergeCell ref="B16:K16"/>
    <mergeCell ref="E22:F22"/>
    <mergeCell ref="B26:K26"/>
    <mergeCell ref="G32:H32"/>
  </mergeCells>
  <hyperlinks>
    <hyperlink ref="K17" location="Contar!A1" display="Subir ↑…" xr:uid="{CA1DE4B6-D81A-4098-88F6-E3DA11A07197}"/>
    <hyperlink ref="K27" location="Contar!A1" display="Subir ↑…" xr:uid="{A80781FE-EA78-449E-8121-7E2112EACECB}"/>
    <hyperlink ref="K37" location="Contar!A1" display="Subir ↑…" xr:uid="{4751965D-F116-4803-B450-9C0DC141682D}"/>
    <hyperlink ref="B2:K2" location="'Tabla de Contenido'!A1" display="Volver a Tabla de Contenido…" xr:uid="{872DDCD7-2BCA-4C41-9297-1C9DD84FDB89}"/>
  </hyperlink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508C9-90CB-46D2-8069-F8A3054443F1}">
  <sheetPr codeName="Hoja16"/>
  <dimension ref="B2:K66"/>
  <sheetViews>
    <sheetView workbookViewId="0">
      <selection activeCell="B2" sqref="B2:K2"/>
    </sheetView>
  </sheetViews>
  <sheetFormatPr baseColWidth="10" defaultRowHeight="15"/>
  <cols>
    <col min="1" max="1" width="6.5703125" customWidth="1"/>
  </cols>
  <sheetData>
    <row r="2" spans="2:11">
      <c r="B2" s="397" t="s">
        <v>58</v>
      </c>
      <c r="C2" s="397"/>
      <c r="D2" s="397"/>
      <c r="E2" s="397"/>
      <c r="F2" s="397"/>
      <c r="G2" s="397"/>
      <c r="H2" s="397"/>
      <c r="I2" s="397"/>
      <c r="J2" s="397"/>
      <c r="K2" s="397"/>
    </row>
    <row r="3" spans="2:11" ht="15.75" thickBot="1"/>
    <row r="4" spans="2:11" ht="27" thickBot="1">
      <c r="B4" s="492" t="s">
        <v>1703</v>
      </c>
      <c r="C4" s="493"/>
      <c r="D4" s="493"/>
      <c r="E4" s="493"/>
      <c r="F4" s="493"/>
      <c r="G4" s="493"/>
      <c r="H4" s="493"/>
      <c r="I4" s="493"/>
      <c r="J4" s="493"/>
      <c r="K4" s="494"/>
    </row>
    <row r="5" spans="2:11" ht="18.75">
      <c r="B5" s="7"/>
    </row>
    <row r="6" spans="2:11">
      <c r="B6" s="495" t="s">
        <v>267</v>
      </c>
      <c r="C6" s="495"/>
      <c r="D6" s="495"/>
      <c r="E6" s="495"/>
      <c r="F6" s="495"/>
      <c r="G6" s="495"/>
      <c r="H6" s="495"/>
      <c r="I6" s="495"/>
      <c r="J6" s="495"/>
      <c r="K6" s="495"/>
    </row>
    <row r="7" spans="2:11">
      <c r="B7" t="s">
        <v>195</v>
      </c>
    </row>
    <row r="8" spans="2:11" ht="15.75" thickBot="1"/>
    <row r="9" spans="2:11" ht="24" thickBot="1">
      <c r="B9" s="486" t="s">
        <v>196</v>
      </c>
      <c r="C9" s="487"/>
      <c r="D9" s="487"/>
      <c r="E9" s="487"/>
      <c r="F9" s="487"/>
      <c r="G9" s="487"/>
      <c r="H9" s="487"/>
      <c r="I9" s="487"/>
      <c r="J9" s="487"/>
      <c r="K9" s="488"/>
    </row>
    <row r="11" spans="2:11" ht="21">
      <c r="B11" s="76" t="s">
        <v>268</v>
      </c>
    </row>
    <row r="13" spans="2:11" ht="18" customHeight="1">
      <c r="B13" t="s">
        <v>258</v>
      </c>
    </row>
    <row r="14" spans="2:11">
      <c r="B14" s="402" t="s">
        <v>230</v>
      </c>
      <c r="C14" s="402"/>
      <c r="D14" s="402"/>
      <c r="E14" s="402"/>
      <c r="F14" s="402"/>
      <c r="G14" s="402"/>
      <c r="H14" s="402"/>
      <c r="I14" s="402"/>
      <c r="J14" s="402"/>
      <c r="K14" s="402"/>
    </row>
    <row r="15" spans="2:11" ht="32.25" customHeight="1">
      <c r="B15" s="76" t="s">
        <v>1772</v>
      </c>
      <c r="C15" s="77"/>
      <c r="D15" s="77"/>
      <c r="E15" s="77"/>
      <c r="F15" s="77"/>
      <c r="G15" s="77"/>
      <c r="H15" s="77"/>
      <c r="I15" s="77"/>
      <c r="J15" s="77"/>
      <c r="K15" s="77"/>
    </row>
    <row r="16" spans="2:11">
      <c r="B16" s="77"/>
      <c r="C16" s="77"/>
      <c r="D16" s="77"/>
      <c r="E16" s="77"/>
      <c r="F16" s="77"/>
      <c r="G16" s="77"/>
      <c r="H16" s="77"/>
      <c r="I16" s="77"/>
      <c r="J16" s="77"/>
      <c r="K16" s="77"/>
    </row>
    <row r="17" spans="2:11">
      <c r="B17" t="s">
        <v>1773</v>
      </c>
      <c r="C17" s="77"/>
      <c r="D17" s="77"/>
      <c r="E17" s="77"/>
      <c r="F17" s="77"/>
      <c r="G17" s="77"/>
      <c r="H17" s="77"/>
      <c r="I17" s="77"/>
      <c r="J17" s="77"/>
      <c r="K17" s="77"/>
    </row>
    <row r="18" spans="2:11" ht="15.75" thickBot="1"/>
    <row r="19" spans="2:11" ht="24" thickBot="1">
      <c r="B19" s="486" t="s">
        <v>96</v>
      </c>
      <c r="C19" s="487"/>
      <c r="D19" s="487"/>
      <c r="E19" s="487"/>
      <c r="F19" s="487"/>
      <c r="G19" s="487"/>
      <c r="H19" s="487"/>
      <c r="I19" s="487"/>
      <c r="J19" s="487"/>
      <c r="K19" s="488"/>
    </row>
    <row r="20" spans="2:11">
      <c r="K20" s="2" t="s">
        <v>97</v>
      </c>
    </row>
    <row r="21" spans="2:11">
      <c r="B21" t="s">
        <v>269</v>
      </c>
    </row>
    <row r="23" spans="2:11">
      <c r="B23" s="27">
        <v>85</v>
      </c>
    </row>
    <row r="24" spans="2:11">
      <c r="B24" s="27" t="s">
        <v>260</v>
      </c>
      <c r="D24" s="393" t="s">
        <v>1774</v>
      </c>
      <c r="E24" s="393"/>
      <c r="F24" s="505"/>
      <c r="G24" s="505"/>
    </row>
    <row r="25" spans="2:11">
      <c r="B25" s="27"/>
      <c r="D25" s="393" t="s">
        <v>1775</v>
      </c>
      <c r="E25" s="393"/>
      <c r="F25" s="505"/>
      <c r="G25" s="505"/>
    </row>
    <row r="26" spans="2:11">
      <c r="B26" s="27">
        <v>36</v>
      </c>
    </row>
    <row r="27" spans="2:11">
      <c r="B27" s="27">
        <v>15</v>
      </c>
    </row>
    <row r="28" spans="2:11" ht="15.75" thickBot="1"/>
    <row r="29" spans="2:11" ht="24" thickBot="1">
      <c r="B29" s="486" t="s">
        <v>101</v>
      </c>
      <c r="C29" s="487"/>
      <c r="D29" s="487"/>
      <c r="E29" s="487"/>
      <c r="F29" s="487"/>
      <c r="G29" s="487"/>
      <c r="H29" s="487"/>
      <c r="I29" s="487"/>
      <c r="J29" s="487"/>
      <c r="K29" s="488"/>
    </row>
    <row r="30" spans="2:11">
      <c r="K30" s="2" t="s">
        <v>97</v>
      </c>
    </row>
    <row r="31" spans="2:11">
      <c r="B31" t="s">
        <v>270</v>
      </c>
    </row>
    <row r="33" spans="2:11">
      <c r="B33" s="27">
        <v>85</v>
      </c>
    </row>
    <row r="35" spans="2:11">
      <c r="B35" s="27" t="s">
        <v>271</v>
      </c>
      <c r="D35" s="5" t="s">
        <v>261</v>
      </c>
      <c r="E35" s="505"/>
      <c r="F35" s="505"/>
    </row>
    <row r="37" spans="2:11">
      <c r="B37" s="27">
        <v>15</v>
      </c>
    </row>
    <row r="38" spans="2:11" ht="15.75" thickBot="1"/>
    <row r="39" spans="2:11" ht="24" thickBot="1">
      <c r="B39" s="486" t="s">
        <v>202</v>
      </c>
      <c r="C39" s="487"/>
      <c r="D39" s="487"/>
      <c r="E39" s="487"/>
      <c r="F39" s="487"/>
      <c r="G39" s="487"/>
      <c r="H39" s="487"/>
      <c r="I39" s="487"/>
      <c r="J39" s="487"/>
      <c r="K39" s="488"/>
    </row>
    <row r="40" spans="2:11">
      <c r="K40" s="2" t="s">
        <v>97</v>
      </c>
    </row>
    <row r="41" spans="2:11">
      <c r="B41" t="s">
        <v>272</v>
      </c>
    </row>
    <row r="43" spans="2:11">
      <c r="B43" s="27">
        <v>85</v>
      </c>
      <c r="D43" s="27">
        <v>47</v>
      </c>
    </row>
    <row r="44" spans="2:11">
      <c r="B44" s="27" t="s">
        <v>263</v>
      </c>
      <c r="D44" s="27"/>
    </row>
    <row r="45" spans="2:11">
      <c r="B45" s="27">
        <v>20</v>
      </c>
      <c r="D45" s="27">
        <v>29</v>
      </c>
      <c r="F45" s="5" t="s">
        <v>261</v>
      </c>
      <c r="G45" s="505"/>
      <c r="H45" s="505"/>
    </row>
    <row r="46" spans="2:11">
      <c r="B46" s="27"/>
      <c r="D46" s="27" t="s">
        <v>264</v>
      </c>
    </row>
    <row r="47" spans="2:11">
      <c r="B47" s="27">
        <v>15</v>
      </c>
      <c r="D47" s="27">
        <v>28</v>
      </c>
    </row>
    <row r="48" spans="2:11" ht="15.75" thickBot="1"/>
    <row r="49" spans="2:11" ht="24" thickBot="1">
      <c r="B49" s="489" t="s">
        <v>204</v>
      </c>
      <c r="C49" s="490"/>
      <c r="D49" s="490"/>
      <c r="E49" s="490"/>
      <c r="F49" s="490"/>
      <c r="G49" s="490"/>
      <c r="H49" s="490"/>
      <c r="I49" s="490"/>
      <c r="J49" s="490"/>
      <c r="K49" s="491"/>
    </row>
    <row r="50" spans="2:11" ht="15.75" thickBot="1">
      <c r="K50" s="2" t="s">
        <v>97</v>
      </c>
    </row>
    <row r="51" spans="2:11" ht="16.5" thickBot="1">
      <c r="B51" s="526" t="s">
        <v>273</v>
      </c>
      <c r="C51" s="527"/>
      <c r="D51" s="527"/>
      <c r="E51" s="527"/>
      <c r="F51" s="527"/>
      <c r="G51" s="527"/>
      <c r="H51" s="528"/>
    </row>
    <row r="52" spans="2:11" ht="15.75" thickBot="1"/>
    <row r="53" spans="2:11" ht="22.5" thickTop="1" thickBot="1">
      <c r="B53" s="529" t="s">
        <v>274</v>
      </c>
      <c r="C53" s="530"/>
      <c r="D53" s="530"/>
      <c r="E53" s="530"/>
      <c r="F53" s="530"/>
      <c r="G53" s="530"/>
      <c r="H53" s="531"/>
    </row>
    <row r="54" spans="2:11" ht="15.75" thickBot="1">
      <c r="B54" s="102" t="s">
        <v>215</v>
      </c>
      <c r="C54" s="103">
        <v>1</v>
      </c>
      <c r="D54" s="103">
        <v>2</v>
      </c>
      <c r="E54" s="103">
        <v>3</v>
      </c>
      <c r="F54" s="103">
        <v>4</v>
      </c>
      <c r="G54" s="103">
        <v>5</v>
      </c>
      <c r="H54" s="104">
        <v>6</v>
      </c>
      <c r="J54" s="105" t="s">
        <v>275</v>
      </c>
    </row>
    <row r="55" spans="2:11">
      <c r="B55" s="86" t="s">
        <v>219</v>
      </c>
      <c r="C55" s="5" t="s">
        <v>75</v>
      </c>
      <c r="D55" s="5" t="s">
        <v>75</v>
      </c>
      <c r="E55" s="5" t="s">
        <v>75</v>
      </c>
      <c r="F55" s="5" t="s">
        <v>75</v>
      </c>
      <c r="G55" s="5" t="s">
        <v>75</v>
      </c>
      <c r="H55" s="85" t="s">
        <v>75</v>
      </c>
      <c r="J55" s="106"/>
    </row>
    <row r="56" spans="2:11">
      <c r="B56" s="86" t="s">
        <v>276</v>
      </c>
      <c r="C56" s="5" t="s">
        <v>75</v>
      </c>
      <c r="D56" s="5"/>
      <c r="E56" s="5" t="s">
        <v>75</v>
      </c>
      <c r="F56" s="5" t="s">
        <v>75</v>
      </c>
      <c r="G56" s="5" t="s">
        <v>75</v>
      </c>
      <c r="H56" s="85" t="s">
        <v>75</v>
      </c>
      <c r="J56" s="107"/>
    </row>
    <row r="57" spans="2:11">
      <c r="B57" s="86" t="s">
        <v>277</v>
      </c>
      <c r="C57" s="5" t="s">
        <v>75</v>
      </c>
      <c r="D57" s="5" t="s">
        <v>75</v>
      </c>
      <c r="E57" s="5" t="s">
        <v>75</v>
      </c>
      <c r="F57" s="5" t="s">
        <v>75</v>
      </c>
      <c r="G57" s="5"/>
      <c r="H57" s="85"/>
      <c r="J57" s="107"/>
    </row>
    <row r="58" spans="2:11">
      <c r="B58" s="86" t="s">
        <v>278</v>
      </c>
      <c r="C58" s="5" t="s">
        <v>75</v>
      </c>
      <c r="D58" s="5" t="s">
        <v>75</v>
      </c>
      <c r="E58" s="5" t="s">
        <v>75</v>
      </c>
      <c r="F58" s="5" t="s">
        <v>75</v>
      </c>
      <c r="G58" s="5" t="s">
        <v>75</v>
      </c>
      <c r="H58" s="85" t="s">
        <v>75</v>
      </c>
      <c r="J58" s="107"/>
    </row>
    <row r="59" spans="2:11">
      <c r="B59" s="86" t="s">
        <v>279</v>
      </c>
      <c r="C59" s="5" t="s">
        <v>75</v>
      </c>
      <c r="D59" s="5" t="s">
        <v>75</v>
      </c>
      <c r="E59" s="5" t="s">
        <v>75</v>
      </c>
      <c r="F59" s="5"/>
      <c r="G59" s="5" t="s">
        <v>75</v>
      </c>
      <c r="H59" s="85" t="s">
        <v>75</v>
      </c>
      <c r="J59" s="107"/>
    </row>
    <row r="60" spans="2:11">
      <c r="B60" s="86" t="s">
        <v>280</v>
      </c>
      <c r="C60" s="5" t="s">
        <v>75</v>
      </c>
      <c r="D60" s="5" t="s">
        <v>75</v>
      </c>
      <c r="E60" s="5" t="s">
        <v>75</v>
      </c>
      <c r="F60" s="5" t="s">
        <v>75</v>
      </c>
      <c r="G60" s="5" t="s">
        <v>75</v>
      </c>
      <c r="H60" s="85"/>
      <c r="J60" s="107"/>
    </row>
    <row r="61" spans="2:11">
      <c r="B61" s="86" t="s">
        <v>281</v>
      </c>
      <c r="C61" s="5" t="s">
        <v>75</v>
      </c>
      <c r="D61" s="5"/>
      <c r="E61" s="5" t="s">
        <v>75</v>
      </c>
      <c r="F61" s="5" t="s">
        <v>75</v>
      </c>
      <c r="G61" s="5"/>
      <c r="H61" s="85" t="s">
        <v>75</v>
      </c>
      <c r="J61" s="107"/>
    </row>
    <row r="62" spans="2:11" ht="15.75" thickBot="1">
      <c r="B62" s="89" t="s">
        <v>282</v>
      </c>
      <c r="C62" s="108" t="s">
        <v>75</v>
      </c>
      <c r="D62" s="108" t="s">
        <v>75</v>
      </c>
      <c r="E62" s="108" t="s">
        <v>75</v>
      </c>
      <c r="F62" s="108" t="s">
        <v>75</v>
      </c>
      <c r="G62" s="108"/>
      <c r="H62" s="88" t="s">
        <v>75</v>
      </c>
      <c r="J62" s="109"/>
    </row>
    <row r="63" spans="2:11" ht="16.5" thickTop="1" thickBot="1"/>
    <row r="64" spans="2:11" ht="15.75" thickBot="1">
      <c r="B64" s="110" t="s">
        <v>1777</v>
      </c>
      <c r="C64" s="111"/>
      <c r="D64" s="34"/>
      <c r="E64" s="34"/>
      <c r="F64" s="34"/>
      <c r="G64" s="34"/>
      <c r="H64" s="35"/>
    </row>
    <row r="66" spans="2:5">
      <c r="B66" s="122" t="s">
        <v>1776</v>
      </c>
      <c r="C66" s="6"/>
      <c r="D66" s="6"/>
      <c r="E66" s="6"/>
    </row>
  </sheetData>
  <mergeCells count="17">
    <mergeCell ref="B19:K19"/>
    <mergeCell ref="B2:K2"/>
    <mergeCell ref="B4:K4"/>
    <mergeCell ref="B6:K6"/>
    <mergeCell ref="B9:K9"/>
    <mergeCell ref="B14:K14"/>
    <mergeCell ref="B51:H51"/>
    <mergeCell ref="B53:H53"/>
    <mergeCell ref="F24:G24"/>
    <mergeCell ref="B29:K29"/>
    <mergeCell ref="E35:F35"/>
    <mergeCell ref="B39:K39"/>
    <mergeCell ref="G45:H45"/>
    <mergeCell ref="B49:K49"/>
    <mergeCell ref="D24:E24"/>
    <mergeCell ref="D25:E25"/>
    <mergeCell ref="F25:G25"/>
  </mergeCells>
  <hyperlinks>
    <hyperlink ref="K20" location="Contara!A1" display="Subir ↑…" xr:uid="{7026D3C3-7541-48D4-9138-68C0EDD62358}"/>
    <hyperlink ref="K30" location="Contara!A1" display="Subir ↑…" xr:uid="{358E23E7-2F5B-4917-B031-3F9E96EBECE0}"/>
    <hyperlink ref="K40" location="Contara!A1" display="Subir ↑…" xr:uid="{3BF8CAFD-B0D8-4990-9633-D1D056F960CE}"/>
    <hyperlink ref="K50" location="Contara!A1" display="Subir ↑…" xr:uid="{951FA3E2-6468-4E3C-8456-9DEE6919B6A0}"/>
    <hyperlink ref="B2:K2" location="'Tabla de Contenido'!A1" display="Volver a Tabla de Contenido…" xr:uid="{17B33BFD-7BD1-4D3C-8D25-695A3F135356}"/>
  </hyperlink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78780-37A9-422C-BF9E-3FBA3A9FD830}">
  <sheetPr codeName="Hoja37"/>
  <dimension ref="B2:K30"/>
  <sheetViews>
    <sheetView workbookViewId="0">
      <selection activeCell="B2" sqref="B2:K2"/>
    </sheetView>
  </sheetViews>
  <sheetFormatPr baseColWidth="10" defaultRowHeight="15"/>
  <cols>
    <col min="1" max="1" width="6.5703125"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284</v>
      </c>
      <c r="C4" s="459"/>
      <c r="D4" s="459"/>
      <c r="E4" s="459"/>
      <c r="F4" s="459"/>
      <c r="G4" s="459"/>
      <c r="H4" s="459"/>
      <c r="I4" s="459"/>
      <c r="J4" s="459"/>
      <c r="K4" s="460"/>
    </row>
    <row r="5" spans="2:11" ht="18.75">
      <c r="B5" s="7"/>
    </row>
    <row r="6" spans="2:11">
      <c r="B6" t="s">
        <v>285</v>
      </c>
    </row>
    <row r="7" spans="2:11">
      <c r="B7" t="s">
        <v>286</v>
      </c>
    </row>
    <row r="8" spans="2:11" ht="15.75" thickBot="1"/>
    <row r="9" spans="2:11" ht="24" thickBot="1">
      <c r="B9" s="461" t="s">
        <v>196</v>
      </c>
      <c r="C9" s="462"/>
      <c r="D9" s="462"/>
      <c r="E9" s="462"/>
      <c r="F9" s="462"/>
      <c r="G9" s="462"/>
      <c r="H9" s="462"/>
      <c r="I9" s="462"/>
      <c r="J9" s="462"/>
      <c r="K9" s="463"/>
    </row>
    <row r="11" spans="2:11" ht="21">
      <c r="B11" s="76" t="s">
        <v>287</v>
      </c>
    </row>
    <row r="12" spans="2:11" ht="15.75" thickBot="1"/>
    <row r="13" spans="2:11" ht="24" thickBot="1">
      <c r="B13" s="461" t="s">
        <v>96</v>
      </c>
      <c r="C13" s="462"/>
      <c r="D13" s="462"/>
      <c r="E13" s="462"/>
      <c r="F13" s="462"/>
      <c r="G13" s="462"/>
      <c r="H13" s="462"/>
      <c r="I13" s="462"/>
      <c r="J13" s="462"/>
      <c r="K13" s="463"/>
    </row>
    <row r="14" spans="2:11">
      <c r="K14" s="2" t="s">
        <v>97</v>
      </c>
    </row>
    <row r="15" spans="2:11">
      <c r="B15" t="s">
        <v>288</v>
      </c>
      <c r="K15" s="2"/>
    </row>
    <row r="16" spans="2:11">
      <c r="K16" s="2"/>
    </row>
    <row r="17" spans="2:11">
      <c r="B17" s="393" t="s">
        <v>289</v>
      </c>
      <c r="C17" s="393"/>
      <c r="D17" s="117"/>
      <c r="K17" s="2"/>
    </row>
    <row r="18" spans="2:11">
      <c r="B18" s="112"/>
      <c r="C18" s="112"/>
      <c r="K18" s="2"/>
    </row>
    <row r="19" spans="2:11" ht="15.75" thickBot="1"/>
    <row r="20" spans="2:11" ht="24" thickBot="1">
      <c r="B20" s="461" t="s">
        <v>101</v>
      </c>
      <c r="C20" s="462"/>
      <c r="D20" s="462"/>
      <c r="E20" s="462"/>
      <c r="F20" s="462"/>
      <c r="G20" s="462"/>
      <c r="H20" s="462"/>
      <c r="I20" s="462"/>
      <c r="J20" s="462"/>
      <c r="K20" s="463"/>
    </row>
    <row r="21" spans="2:11">
      <c r="K21" s="2" t="s">
        <v>97</v>
      </c>
    </row>
    <row r="22" spans="2:11">
      <c r="B22" t="s">
        <v>290</v>
      </c>
    </row>
    <row r="24" spans="2:11" ht="30">
      <c r="B24" s="532" t="s">
        <v>215</v>
      </c>
      <c r="C24" s="532"/>
      <c r="D24" s="118" t="s">
        <v>291</v>
      </c>
      <c r="E24" s="119" t="s">
        <v>292</v>
      </c>
    </row>
    <row r="25" spans="2:11">
      <c r="B25" s="502" t="s">
        <v>129</v>
      </c>
      <c r="C25" s="502"/>
      <c r="D25" s="120">
        <v>36209</v>
      </c>
      <c r="E25" s="6"/>
    </row>
    <row r="26" spans="2:11">
      <c r="B26" s="502" t="s">
        <v>130</v>
      </c>
      <c r="C26" s="502"/>
      <c r="D26" s="120">
        <v>30061</v>
      </c>
      <c r="E26" s="6"/>
    </row>
    <row r="27" spans="2:11">
      <c r="B27" s="502" t="s">
        <v>131</v>
      </c>
      <c r="C27" s="502"/>
      <c r="D27" s="120">
        <v>38625</v>
      </c>
      <c r="E27" s="6"/>
    </row>
    <row r="28" spans="2:11">
      <c r="B28" s="502" t="s">
        <v>132</v>
      </c>
      <c r="C28" s="502"/>
      <c r="D28" s="120">
        <v>35618</v>
      </c>
      <c r="E28" s="6"/>
    </row>
    <row r="29" spans="2:11">
      <c r="B29" s="502" t="s">
        <v>133</v>
      </c>
      <c r="C29" s="502"/>
      <c r="D29" s="120">
        <v>36851</v>
      </c>
      <c r="E29" s="6"/>
    </row>
    <row r="30" spans="2:11">
      <c r="B30" s="502" t="s">
        <v>134</v>
      </c>
      <c r="C30" s="502"/>
      <c r="D30" s="120">
        <v>32860</v>
      </c>
      <c r="E30" s="6"/>
    </row>
  </sheetData>
  <mergeCells count="13">
    <mergeCell ref="B20:K20"/>
    <mergeCell ref="B2:K2"/>
    <mergeCell ref="B4:K4"/>
    <mergeCell ref="B9:K9"/>
    <mergeCell ref="B13:K13"/>
    <mergeCell ref="B17:C17"/>
    <mergeCell ref="B30:C30"/>
    <mergeCell ref="B24:C24"/>
    <mergeCell ref="B25:C25"/>
    <mergeCell ref="B26:C26"/>
    <mergeCell ref="B27:C27"/>
    <mergeCell ref="B28:C28"/>
    <mergeCell ref="B29:C29"/>
  </mergeCells>
  <hyperlinks>
    <hyperlink ref="B2:K2" location="'Tabla de Contenido'!A1" display="Volver a Tabla de Contenido…" xr:uid="{DF82CD19-8AA3-4DBF-8AAC-8A3035B21F2B}"/>
    <hyperlink ref="K21" location="Hoy!A1" display="Subir ↑…" xr:uid="{6FBADD53-B4BE-4D67-ABE4-6CB9F9D25D2D}"/>
    <hyperlink ref="K14" location="Hoy!A1" display="Subir ↑…" xr:uid="{92B37ED1-8E60-43AE-A9BA-D0E047AF9BAC}"/>
  </hyperlink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DF945-4D0E-4432-8FE8-026025C2A574}">
  <sheetPr codeName="Hoja38"/>
  <dimension ref="B2:K20"/>
  <sheetViews>
    <sheetView workbookViewId="0"/>
  </sheetViews>
  <sheetFormatPr baseColWidth="10" defaultRowHeight="15"/>
  <cols>
    <col min="1" max="1" width="6.5703125" customWidth="1"/>
    <col min="4" max="4" width="16.140625"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293</v>
      </c>
      <c r="C4" s="459"/>
      <c r="D4" s="459"/>
      <c r="E4" s="459"/>
      <c r="F4" s="459"/>
      <c r="G4" s="459"/>
      <c r="H4" s="459"/>
      <c r="I4" s="459"/>
      <c r="J4" s="459"/>
      <c r="K4" s="460"/>
    </row>
    <row r="5" spans="2:11" ht="18.75">
      <c r="B5" s="7"/>
    </row>
    <row r="6" spans="2:11">
      <c r="B6" t="s">
        <v>294</v>
      </c>
    </row>
    <row r="7" spans="2:11">
      <c r="B7" t="s">
        <v>286</v>
      </c>
    </row>
    <row r="8" spans="2:11" ht="15.75" thickBot="1"/>
    <row r="9" spans="2:11" ht="24" thickBot="1">
      <c r="B9" s="461" t="s">
        <v>196</v>
      </c>
      <c r="C9" s="462"/>
      <c r="D9" s="462"/>
      <c r="E9" s="462"/>
      <c r="F9" s="462"/>
      <c r="G9" s="462"/>
      <c r="H9" s="462"/>
      <c r="I9" s="462"/>
      <c r="J9" s="462"/>
      <c r="K9" s="463"/>
    </row>
    <row r="11" spans="2:11" ht="21">
      <c r="B11" s="76" t="s">
        <v>295</v>
      </c>
    </row>
    <row r="12" spans="2:11" ht="15.75" thickBot="1"/>
    <row r="13" spans="2:11" ht="24" thickBot="1">
      <c r="B13" s="461" t="s">
        <v>283</v>
      </c>
      <c r="C13" s="462"/>
      <c r="D13" s="462"/>
      <c r="E13" s="462"/>
      <c r="F13" s="462"/>
      <c r="G13" s="462"/>
      <c r="H13" s="462"/>
      <c r="I13" s="462"/>
      <c r="J13" s="462"/>
      <c r="K13" s="463"/>
    </row>
    <row r="14" spans="2:11">
      <c r="K14" s="2" t="s">
        <v>97</v>
      </c>
    </row>
    <row r="15" spans="2:11">
      <c r="B15" t="s">
        <v>296</v>
      </c>
      <c r="K15" s="2"/>
    </row>
    <row r="16" spans="2:11">
      <c r="K16" s="2"/>
    </row>
    <row r="17" spans="2:11">
      <c r="B17" s="393" t="s">
        <v>289</v>
      </c>
      <c r="C17" s="393"/>
      <c r="D17" s="121"/>
      <c r="K17" s="2"/>
    </row>
    <row r="18" spans="2:11">
      <c r="B18" s="112"/>
      <c r="C18" s="112"/>
      <c r="K18" s="2"/>
    </row>
    <row r="19" spans="2:11">
      <c r="K19" s="2"/>
    </row>
    <row r="20" spans="2:11">
      <c r="K20" s="2"/>
    </row>
  </sheetData>
  <mergeCells count="5">
    <mergeCell ref="B2:K2"/>
    <mergeCell ref="B4:K4"/>
    <mergeCell ref="B9:K9"/>
    <mergeCell ref="B13:K13"/>
    <mergeCell ref="B17:C17"/>
  </mergeCells>
  <hyperlinks>
    <hyperlink ref="B2:K2" location="'Tabla de Contenido'!A1" display="Volver a Tabla de Contenido…" xr:uid="{EE505568-9763-4A45-BC58-2C75CE61B8E2}"/>
    <hyperlink ref="K14" location="Ahora!A1" display="Subir ↑…" xr:uid="{A1EB39E0-04D1-4A76-9560-CB25858496DA}"/>
  </hyperlink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5256-315F-4192-A2FF-B5D2FB58D83D}">
  <sheetPr codeName="Hoja39"/>
  <dimension ref="B2:K50"/>
  <sheetViews>
    <sheetView workbookViewId="0"/>
  </sheetViews>
  <sheetFormatPr baseColWidth="10" defaultRowHeight="15"/>
  <cols>
    <col min="1" max="1" width="6.5703125"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297</v>
      </c>
      <c r="C4" s="459"/>
      <c r="D4" s="459"/>
      <c r="E4" s="459"/>
      <c r="F4" s="459"/>
      <c r="G4" s="459"/>
      <c r="H4" s="459"/>
      <c r="I4" s="459"/>
      <c r="J4" s="459"/>
      <c r="K4" s="460"/>
    </row>
    <row r="5" spans="2:11" ht="18.75">
      <c r="B5" s="7"/>
    </row>
    <row r="6" spans="2:11">
      <c r="B6" t="s">
        <v>298</v>
      </c>
    </row>
    <row r="7" spans="2:11" ht="15.75" thickBot="1"/>
    <row r="8" spans="2:11" ht="24" thickBot="1">
      <c r="B8" s="461" t="s">
        <v>196</v>
      </c>
      <c r="C8" s="462"/>
      <c r="D8" s="462"/>
      <c r="E8" s="462"/>
      <c r="F8" s="462"/>
      <c r="G8" s="462"/>
      <c r="H8" s="462"/>
      <c r="I8" s="462"/>
      <c r="J8" s="462"/>
      <c r="K8" s="463"/>
    </row>
    <row r="10" spans="2:11" ht="21">
      <c r="B10" s="76" t="s">
        <v>299</v>
      </c>
    </row>
    <row r="12" spans="2:11">
      <c r="B12" t="s">
        <v>300</v>
      </c>
    </row>
    <row r="13" spans="2:11" ht="15.75" thickBot="1"/>
    <row r="14" spans="2:11" ht="24" thickBot="1">
      <c r="B14" s="461" t="s">
        <v>96</v>
      </c>
      <c r="C14" s="462"/>
      <c r="D14" s="462"/>
      <c r="E14" s="462"/>
      <c r="F14" s="462"/>
      <c r="G14" s="462"/>
      <c r="H14" s="462"/>
      <c r="I14" s="462"/>
      <c r="J14" s="462"/>
      <c r="K14" s="463"/>
    </row>
    <row r="15" spans="2:11">
      <c r="K15" s="2" t="s">
        <v>97</v>
      </c>
    </row>
    <row r="16" spans="2:11">
      <c r="B16" t="s">
        <v>301</v>
      </c>
      <c r="K16" s="2"/>
    </row>
    <row r="17" spans="2:11">
      <c r="K17" s="2"/>
    </row>
    <row r="18" spans="2:11" ht="30">
      <c r="B18" s="119" t="s">
        <v>215</v>
      </c>
      <c r="C18" s="118" t="s">
        <v>302</v>
      </c>
      <c r="D18" s="119" t="s">
        <v>17</v>
      </c>
      <c r="K18" s="2"/>
    </row>
    <row r="19" spans="2:11">
      <c r="B19" s="122" t="s">
        <v>219</v>
      </c>
      <c r="C19" s="120">
        <v>37237</v>
      </c>
      <c r="D19" s="27"/>
      <c r="K19" s="2"/>
    </row>
    <row r="20" spans="2:11">
      <c r="B20" s="122" t="s">
        <v>303</v>
      </c>
      <c r="C20" s="120">
        <v>35851</v>
      </c>
      <c r="D20" s="27"/>
      <c r="K20" s="2"/>
    </row>
    <row r="21" spans="2:11">
      <c r="B21" s="122" t="s">
        <v>304</v>
      </c>
      <c r="C21" s="120">
        <v>34909</v>
      </c>
      <c r="D21" s="27"/>
      <c r="K21" s="2"/>
    </row>
    <row r="22" spans="2:11">
      <c r="B22" s="122" t="s">
        <v>219</v>
      </c>
      <c r="C22" s="120">
        <v>33724</v>
      </c>
      <c r="D22" s="27"/>
      <c r="K22" s="2"/>
    </row>
    <row r="23" spans="2:11">
      <c r="B23" s="122" t="s">
        <v>303</v>
      </c>
      <c r="C23" s="120">
        <v>32874</v>
      </c>
      <c r="D23" s="27"/>
      <c r="K23" s="2"/>
    </row>
    <row r="24" spans="2:11">
      <c r="B24" s="122" t="s">
        <v>304</v>
      </c>
      <c r="C24" s="120">
        <v>33476</v>
      </c>
      <c r="D24" s="27"/>
      <c r="K24" s="2"/>
    </row>
    <row r="25" spans="2:11">
      <c r="B25" s="122" t="s">
        <v>219</v>
      </c>
      <c r="C25" s="120">
        <v>40065</v>
      </c>
      <c r="D25" s="27"/>
      <c r="K25" s="2"/>
    </row>
    <row r="26" spans="2:11">
      <c r="B26" s="122" t="s">
        <v>303</v>
      </c>
      <c r="C26" s="120">
        <v>40066</v>
      </c>
      <c r="D26" s="27"/>
      <c r="K26" s="2"/>
    </row>
    <row r="27" spans="2:11">
      <c r="B27" s="122" t="s">
        <v>304</v>
      </c>
      <c r="C27" s="120">
        <v>40067</v>
      </c>
      <c r="D27" s="27"/>
      <c r="K27" s="2"/>
    </row>
    <row r="28" spans="2:11" ht="15.75" thickBot="1"/>
    <row r="29" spans="2:11" ht="24" thickBot="1">
      <c r="B29" s="461" t="s">
        <v>101</v>
      </c>
      <c r="C29" s="462"/>
      <c r="D29" s="462"/>
      <c r="E29" s="462"/>
      <c r="F29" s="462"/>
      <c r="G29" s="462"/>
      <c r="H29" s="462"/>
      <c r="I29" s="462"/>
      <c r="J29" s="462"/>
      <c r="K29" s="463"/>
    </row>
    <row r="30" spans="2:11">
      <c r="K30" s="2" t="s">
        <v>97</v>
      </c>
    </row>
    <row r="31" spans="2:11">
      <c r="B31" t="s">
        <v>305</v>
      </c>
    </row>
    <row r="33" spans="2:11">
      <c r="B33" s="405" t="s">
        <v>306</v>
      </c>
      <c r="C33" s="406"/>
      <c r="D33" s="114"/>
    </row>
    <row r="35" spans="2:11" ht="15.75" thickBot="1"/>
    <row r="36" spans="2:11" ht="24" thickBot="1">
      <c r="B36" s="461" t="s">
        <v>307</v>
      </c>
      <c r="C36" s="462"/>
      <c r="D36" s="462"/>
      <c r="E36" s="462"/>
      <c r="F36" s="462"/>
      <c r="G36" s="462"/>
      <c r="H36" s="462"/>
      <c r="I36" s="462"/>
      <c r="J36" s="462"/>
      <c r="K36" s="463"/>
    </row>
    <row r="37" spans="2:11">
      <c r="K37" s="2" t="s">
        <v>97</v>
      </c>
    </row>
    <row r="38" spans="2:11">
      <c r="B38" t="s">
        <v>308</v>
      </c>
    </row>
    <row r="40" spans="2:11">
      <c r="B40" s="27" t="s">
        <v>309</v>
      </c>
      <c r="C40" s="27" t="s">
        <v>17</v>
      </c>
    </row>
    <row r="41" spans="2:11">
      <c r="B41" s="123">
        <f ca="1">TODAY()</f>
        <v>44302</v>
      </c>
      <c r="C41" s="27"/>
    </row>
    <row r="42" spans="2:11">
      <c r="B42" s="123">
        <f ca="1">B41+3</f>
        <v>44305</v>
      </c>
      <c r="C42" s="27"/>
    </row>
    <row r="43" spans="2:11">
      <c r="B43" s="123">
        <f t="shared" ref="B43:B50" ca="1" si="0">B42+3</f>
        <v>44308</v>
      </c>
      <c r="C43" s="27"/>
    </row>
    <row r="44" spans="2:11">
      <c r="B44" s="123">
        <f t="shared" ca="1" si="0"/>
        <v>44311</v>
      </c>
      <c r="C44" s="27"/>
    </row>
    <row r="45" spans="2:11">
      <c r="B45" s="123">
        <f t="shared" ca="1" si="0"/>
        <v>44314</v>
      </c>
      <c r="C45" s="27"/>
    </row>
    <row r="46" spans="2:11">
      <c r="B46" s="123">
        <f t="shared" ca="1" si="0"/>
        <v>44317</v>
      </c>
      <c r="C46" s="27"/>
    </row>
    <row r="47" spans="2:11">
      <c r="B47" s="123">
        <f t="shared" ca="1" si="0"/>
        <v>44320</v>
      </c>
      <c r="C47" s="27"/>
    </row>
    <row r="48" spans="2:11">
      <c r="B48" s="123">
        <f t="shared" ca="1" si="0"/>
        <v>44323</v>
      </c>
      <c r="C48" s="27"/>
    </row>
    <row r="49" spans="2:3">
      <c r="B49" s="123">
        <f t="shared" ca="1" si="0"/>
        <v>44326</v>
      </c>
      <c r="C49" s="27"/>
    </row>
    <row r="50" spans="2:3">
      <c r="B50" s="123">
        <f t="shared" ca="1" si="0"/>
        <v>44329</v>
      </c>
      <c r="C50" s="27"/>
    </row>
  </sheetData>
  <mergeCells count="7">
    <mergeCell ref="B36:K36"/>
    <mergeCell ref="B2:K2"/>
    <mergeCell ref="B4:K4"/>
    <mergeCell ref="B8:K8"/>
    <mergeCell ref="B14:K14"/>
    <mergeCell ref="B29:K29"/>
    <mergeCell ref="B33:C33"/>
  </mergeCells>
  <hyperlinks>
    <hyperlink ref="B2:K2" location="'Tabla de Contenido'!A1" display="Volver a Tabla de Contenido…" xr:uid="{9196266F-5B34-4078-8DE7-F14692221F2F}"/>
    <hyperlink ref="K30" location="Dia!A1" display="Subir ↑…" xr:uid="{2EAA62A2-4E46-4617-8563-983FE31DF7A0}"/>
    <hyperlink ref="K15" location="Dia!A1" display="Subir ↑…" xr:uid="{B74943AF-90C8-4B88-8FF8-78D5411DB817}"/>
    <hyperlink ref="K37" location="Dia!A1" display="Subir ↑…" xr:uid="{CF46EFDF-DED6-4BEC-99AD-AA47F0E7D72F}"/>
  </hyperlink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541E4-1C01-42B5-89D0-78E55959455C}">
  <sheetPr codeName="Hoja44"/>
  <dimension ref="B2:K50"/>
  <sheetViews>
    <sheetView workbookViewId="0"/>
  </sheetViews>
  <sheetFormatPr baseColWidth="10" defaultRowHeight="15"/>
  <cols>
    <col min="1" max="1" width="6.5703125"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310</v>
      </c>
      <c r="C4" s="459"/>
      <c r="D4" s="459"/>
      <c r="E4" s="459"/>
      <c r="F4" s="459"/>
      <c r="G4" s="459"/>
      <c r="H4" s="459"/>
      <c r="I4" s="459"/>
      <c r="J4" s="459"/>
      <c r="K4" s="460"/>
    </row>
    <row r="5" spans="2:11" ht="18.75">
      <c r="B5" s="7"/>
    </row>
    <row r="6" spans="2:11">
      <c r="B6" t="s">
        <v>311</v>
      </c>
    </row>
    <row r="7" spans="2:11" ht="15.75" thickBot="1"/>
    <row r="8" spans="2:11" ht="24" thickBot="1">
      <c r="B8" s="461" t="s">
        <v>196</v>
      </c>
      <c r="C8" s="462"/>
      <c r="D8" s="462"/>
      <c r="E8" s="462"/>
      <c r="F8" s="462"/>
      <c r="G8" s="462"/>
      <c r="H8" s="462"/>
      <c r="I8" s="462"/>
      <c r="J8" s="462"/>
      <c r="K8" s="463"/>
    </row>
    <row r="10" spans="2:11" ht="21">
      <c r="B10" s="76" t="s">
        <v>312</v>
      </c>
    </row>
    <row r="12" spans="2:11">
      <c r="B12" t="s">
        <v>313</v>
      </c>
    </row>
    <row r="13" spans="2:11" ht="15.75" thickBot="1"/>
    <row r="14" spans="2:11" ht="24" thickBot="1">
      <c r="B14" s="461" t="s">
        <v>96</v>
      </c>
      <c r="C14" s="462"/>
      <c r="D14" s="462"/>
      <c r="E14" s="462"/>
      <c r="F14" s="462"/>
      <c r="G14" s="462"/>
      <c r="H14" s="462"/>
      <c r="I14" s="462"/>
      <c r="J14" s="462"/>
      <c r="K14" s="463"/>
    </row>
    <row r="15" spans="2:11">
      <c r="K15" s="2" t="s">
        <v>97</v>
      </c>
    </row>
    <row r="16" spans="2:11">
      <c r="B16" t="s">
        <v>314</v>
      </c>
      <c r="K16" s="2"/>
    </row>
    <row r="17" spans="2:11">
      <c r="K17" s="2"/>
    </row>
    <row r="18" spans="2:11" ht="30">
      <c r="B18" s="119" t="s">
        <v>215</v>
      </c>
      <c r="C18" s="118" t="s">
        <v>302</v>
      </c>
      <c r="D18" s="119" t="s">
        <v>20</v>
      </c>
      <c r="K18" s="2"/>
    </row>
    <row r="19" spans="2:11">
      <c r="B19" s="122" t="s">
        <v>219</v>
      </c>
      <c r="C19" s="120">
        <v>37237</v>
      </c>
      <c r="D19" s="27"/>
      <c r="K19" s="2"/>
    </row>
    <row r="20" spans="2:11">
      <c r="B20" s="122" t="s">
        <v>303</v>
      </c>
      <c r="C20" s="120">
        <v>35851</v>
      </c>
      <c r="D20" s="27"/>
      <c r="K20" s="2"/>
    </row>
    <row r="21" spans="2:11">
      <c r="B21" s="122" t="s">
        <v>304</v>
      </c>
      <c r="C21" s="120">
        <v>34909</v>
      </c>
      <c r="D21" s="27"/>
      <c r="K21" s="2"/>
    </row>
    <row r="22" spans="2:11">
      <c r="B22" s="122" t="s">
        <v>219</v>
      </c>
      <c r="C22" s="120">
        <v>33724</v>
      </c>
      <c r="D22" s="27"/>
      <c r="K22" s="2"/>
    </row>
    <row r="23" spans="2:11">
      <c r="B23" s="122" t="s">
        <v>303</v>
      </c>
      <c r="C23" s="120">
        <v>32874</v>
      </c>
      <c r="D23" s="27"/>
      <c r="K23" s="2"/>
    </row>
    <row r="24" spans="2:11">
      <c r="B24" s="122" t="s">
        <v>304</v>
      </c>
      <c r="C24" s="120">
        <v>33476</v>
      </c>
      <c r="D24" s="27"/>
      <c r="K24" s="2"/>
    </row>
    <row r="25" spans="2:11">
      <c r="B25" s="122" t="s">
        <v>219</v>
      </c>
      <c r="C25" s="120">
        <v>40065</v>
      </c>
      <c r="D25" s="27"/>
      <c r="K25" s="2"/>
    </row>
    <row r="26" spans="2:11">
      <c r="B26" s="122" t="s">
        <v>303</v>
      </c>
      <c r="C26" s="120">
        <v>40066</v>
      </c>
      <c r="D26" s="27"/>
      <c r="K26" s="2"/>
    </row>
    <row r="27" spans="2:11">
      <c r="B27" s="122" t="s">
        <v>304</v>
      </c>
      <c r="C27" s="120">
        <v>40067</v>
      </c>
      <c r="D27" s="27"/>
      <c r="K27" s="2"/>
    </row>
    <row r="28" spans="2:11" ht="15.75" thickBot="1"/>
    <row r="29" spans="2:11" ht="24" thickBot="1">
      <c r="B29" s="461" t="s">
        <v>101</v>
      </c>
      <c r="C29" s="462"/>
      <c r="D29" s="462"/>
      <c r="E29" s="462"/>
      <c r="F29" s="462"/>
      <c r="G29" s="462"/>
      <c r="H29" s="462"/>
      <c r="I29" s="462"/>
      <c r="J29" s="462"/>
      <c r="K29" s="463"/>
    </row>
    <row r="30" spans="2:11">
      <c r="K30" s="2" t="s">
        <v>97</v>
      </c>
    </row>
    <row r="31" spans="2:11">
      <c r="B31" t="s">
        <v>315</v>
      </c>
    </row>
    <row r="33" spans="2:11">
      <c r="B33" s="405" t="s">
        <v>316</v>
      </c>
      <c r="C33" s="406"/>
      <c r="D33" s="116"/>
    </row>
    <row r="35" spans="2:11" ht="15.75" thickBot="1"/>
    <row r="36" spans="2:11" ht="24" thickBot="1">
      <c r="B36" s="461" t="s">
        <v>307</v>
      </c>
      <c r="C36" s="462"/>
      <c r="D36" s="462"/>
      <c r="E36" s="462"/>
      <c r="F36" s="462"/>
      <c r="G36" s="462"/>
      <c r="H36" s="462"/>
      <c r="I36" s="462"/>
      <c r="J36" s="462"/>
      <c r="K36" s="463"/>
    </row>
    <row r="37" spans="2:11">
      <c r="K37" s="2" t="s">
        <v>97</v>
      </c>
    </row>
    <row r="38" spans="2:11">
      <c r="B38" t="s">
        <v>317</v>
      </c>
    </row>
    <row r="40" spans="2:11">
      <c r="B40" s="27" t="s">
        <v>309</v>
      </c>
      <c r="C40" s="27" t="s">
        <v>20</v>
      </c>
    </row>
    <row r="41" spans="2:11">
      <c r="B41" s="123">
        <f ca="1">TODAY()</f>
        <v>44302</v>
      </c>
      <c r="C41" s="27"/>
    </row>
    <row r="42" spans="2:11">
      <c r="B42" s="123">
        <f ca="1">B41+7</f>
        <v>44309</v>
      </c>
      <c r="C42" s="27"/>
    </row>
    <row r="43" spans="2:11">
      <c r="B43" s="123">
        <f t="shared" ref="B43:B50" ca="1" si="0">B42+7</f>
        <v>44316</v>
      </c>
      <c r="C43" s="27"/>
    </row>
    <row r="44" spans="2:11">
      <c r="B44" s="123">
        <f t="shared" ca="1" si="0"/>
        <v>44323</v>
      </c>
      <c r="C44" s="27"/>
    </row>
    <row r="45" spans="2:11">
      <c r="B45" s="123">
        <f t="shared" ca="1" si="0"/>
        <v>44330</v>
      </c>
      <c r="C45" s="27"/>
    </row>
    <row r="46" spans="2:11">
      <c r="B46" s="123">
        <f t="shared" ca="1" si="0"/>
        <v>44337</v>
      </c>
      <c r="C46" s="27"/>
    </row>
    <row r="47" spans="2:11">
      <c r="B47" s="123">
        <f t="shared" ca="1" si="0"/>
        <v>44344</v>
      </c>
      <c r="C47" s="27"/>
    </row>
    <row r="48" spans="2:11">
      <c r="B48" s="123">
        <f t="shared" ca="1" si="0"/>
        <v>44351</v>
      </c>
      <c r="C48" s="27"/>
    </row>
    <row r="49" spans="2:3">
      <c r="B49" s="123">
        <f t="shared" ca="1" si="0"/>
        <v>44358</v>
      </c>
      <c r="C49" s="27"/>
    </row>
    <row r="50" spans="2:3">
      <c r="B50" s="123">
        <f t="shared" ca="1" si="0"/>
        <v>44365</v>
      </c>
      <c r="C50" s="27"/>
    </row>
  </sheetData>
  <mergeCells count="7">
    <mergeCell ref="B36:K36"/>
    <mergeCell ref="B2:K2"/>
    <mergeCell ref="B4:K4"/>
    <mergeCell ref="B8:K8"/>
    <mergeCell ref="B14:K14"/>
    <mergeCell ref="B29:K29"/>
    <mergeCell ref="B33:C33"/>
  </mergeCells>
  <hyperlinks>
    <hyperlink ref="B2:K2" location="'Tabla de Contenido'!A1" display="Volver a Tabla de Contenido…" xr:uid="{F6620A20-8DDE-44E5-B9B5-D094B56DE076}"/>
    <hyperlink ref="K30" location="Mes!A1" display="Subir ↑…" xr:uid="{4164356C-2E8A-4EDA-B5C1-89B22D21DB23}"/>
    <hyperlink ref="K15" location="Mes!A1" display="Subir ↑…" xr:uid="{EE4CA285-3818-4915-8E2A-DD6C04D4391F}"/>
    <hyperlink ref="K37" location="Mes!A1" display="Subir ↑…" xr:uid="{46C21772-7AFC-486E-BC79-6193EADABD78}"/>
  </hyperlink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C792D-94F0-43EC-BA13-FB171032FF96}">
  <sheetPr codeName="Hoja45"/>
  <dimension ref="B2:K54"/>
  <sheetViews>
    <sheetView workbookViewId="0"/>
  </sheetViews>
  <sheetFormatPr baseColWidth="10" defaultRowHeight="15"/>
  <cols>
    <col min="1" max="1" width="6.5703125" customWidth="1"/>
    <col min="2" max="2" width="12" customWidth="1"/>
    <col min="3" max="3" width="12.5703125" customWidth="1"/>
    <col min="4" max="4" width="15" bestFit="1"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318</v>
      </c>
      <c r="C4" s="459"/>
      <c r="D4" s="459"/>
      <c r="E4" s="459"/>
      <c r="F4" s="459"/>
      <c r="G4" s="459"/>
      <c r="H4" s="459"/>
      <c r="I4" s="459"/>
      <c r="J4" s="459"/>
      <c r="K4" s="460"/>
    </row>
    <row r="5" spans="2:11" ht="18.75">
      <c r="B5" s="7"/>
    </row>
    <row r="6" spans="2:11">
      <c r="B6" t="s">
        <v>319</v>
      </c>
    </row>
    <row r="7" spans="2:11" ht="15.75" thickBot="1"/>
    <row r="8" spans="2:11" ht="24" thickBot="1">
      <c r="B8" s="461" t="s">
        <v>196</v>
      </c>
      <c r="C8" s="462"/>
      <c r="D8" s="462"/>
      <c r="E8" s="462"/>
      <c r="F8" s="462"/>
      <c r="G8" s="462"/>
      <c r="H8" s="462"/>
      <c r="I8" s="462"/>
      <c r="J8" s="462"/>
      <c r="K8" s="463"/>
    </row>
    <row r="10" spans="2:11" ht="21">
      <c r="B10" s="76" t="s">
        <v>320</v>
      </c>
    </row>
    <row r="12" spans="2:11">
      <c r="B12" t="s">
        <v>321</v>
      </c>
    </row>
    <row r="13" spans="2:11" ht="15.75" thickBot="1"/>
    <row r="14" spans="2:11" ht="24" thickBot="1">
      <c r="B14" s="461" t="s">
        <v>96</v>
      </c>
      <c r="C14" s="462"/>
      <c r="D14" s="462"/>
      <c r="E14" s="462"/>
      <c r="F14" s="462"/>
      <c r="G14" s="462"/>
      <c r="H14" s="462"/>
      <c r="I14" s="462"/>
      <c r="J14" s="462"/>
      <c r="K14" s="463"/>
    </row>
    <row r="15" spans="2:11">
      <c r="K15" s="2" t="s">
        <v>97</v>
      </c>
    </row>
    <row r="16" spans="2:11">
      <c r="B16" t="s">
        <v>322</v>
      </c>
      <c r="K16" s="2"/>
    </row>
    <row r="17" spans="2:11">
      <c r="K17" s="2"/>
    </row>
    <row r="18" spans="2:11" ht="30">
      <c r="B18" s="119" t="s">
        <v>215</v>
      </c>
      <c r="C18" s="118" t="s">
        <v>302</v>
      </c>
      <c r="D18" s="119" t="s">
        <v>13</v>
      </c>
      <c r="K18" s="2"/>
    </row>
    <row r="19" spans="2:11">
      <c r="B19" s="122" t="s">
        <v>219</v>
      </c>
      <c r="C19" s="120">
        <v>37237</v>
      </c>
      <c r="D19" s="27"/>
      <c r="K19" s="2"/>
    </row>
    <row r="20" spans="2:11">
      <c r="B20" s="122" t="s">
        <v>303</v>
      </c>
      <c r="C20" s="120">
        <v>35851</v>
      </c>
      <c r="D20" s="27"/>
      <c r="K20" s="2"/>
    </row>
    <row r="21" spans="2:11">
      <c r="B21" s="122" t="s">
        <v>304</v>
      </c>
      <c r="C21" s="120">
        <v>34909</v>
      </c>
      <c r="D21" s="27"/>
      <c r="K21" s="2"/>
    </row>
    <row r="22" spans="2:11">
      <c r="B22" s="122" t="s">
        <v>219</v>
      </c>
      <c r="C22" s="120">
        <v>33724</v>
      </c>
      <c r="D22" s="27"/>
      <c r="K22" s="2"/>
    </row>
    <row r="23" spans="2:11">
      <c r="B23" s="122" t="s">
        <v>303</v>
      </c>
      <c r="C23" s="120">
        <v>32874</v>
      </c>
      <c r="D23" s="27"/>
      <c r="K23" s="2"/>
    </row>
    <row r="24" spans="2:11">
      <c r="B24" s="122" t="s">
        <v>304</v>
      </c>
      <c r="C24" s="120">
        <v>33476</v>
      </c>
      <c r="D24" s="27"/>
      <c r="K24" s="2"/>
    </row>
    <row r="25" spans="2:11">
      <c r="B25" s="122" t="s">
        <v>219</v>
      </c>
      <c r="C25" s="120">
        <v>40065</v>
      </c>
      <c r="D25" s="27"/>
      <c r="K25" s="2"/>
    </row>
    <row r="26" spans="2:11">
      <c r="B26" s="122" t="s">
        <v>303</v>
      </c>
      <c r="C26" s="120">
        <v>40066</v>
      </c>
      <c r="D26" s="27"/>
      <c r="K26" s="2"/>
    </row>
    <row r="27" spans="2:11">
      <c r="B27" s="122" t="s">
        <v>304</v>
      </c>
      <c r="C27" s="120">
        <v>40067</v>
      </c>
      <c r="D27" s="27"/>
      <c r="K27" s="2"/>
    </row>
    <row r="28" spans="2:11" ht="15.75" thickBot="1"/>
    <row r="29" spans="2:11" ht="24" thickBot="1">
      <c r="B29" s="461" t="s">
        <v>101</v>
      </c>
      <c r="C29" s="462"/>
      <c r="D29" s="462"/>
      <c r="E29" s="462"/>
      <c r="F29" s="462"/>
      <c r="G29" s="462"/>
      <c r="H29" s="462"/>
      <c r="I29" s="462"/>
      <c r="J29" s="462"/>
      <c r="K29" s="463"/>
    </row>
    <row r="30" spans="2:11">
      <c r="K30" s="2" t="s">
        <v>97</v>
      </c>
    </row>
    <row r="31" spans="2:11">
      <c r="B31" t="s">
        <v>323</v>
      </c>
    </row>
    <row r="33" spans="2:11">
      <c r="B33" s="5" t="s">
        <v>324</v>
      </c>
      <c r="C33" s="5" t="s">
        <v>325</v>
      </c>
      <c r="D33" s="5" t="s">
        <v>326</v>
      </c>
    </row>
    <row r="34" spans="2:11">
      <c r="B34" s="123">
        <v>40273</v>
      </c>
      <c r="C34" s="123">
        <v>42311</v>
      </c>
      <c r="D34" s="27"/>
    </row>
    <row r="35" spans="2:11">
      <c r="B35" s="123">
        <v>36059</v>
      </c>
      <c r="C35" s="123">
        <v>42312</v>
      </c>
      <c r="D35" s="27"/>
    </row>
    <row r="36" spans="2:11">
      <c r="B36" s="123">
        <v>34317</v>
      </c>
      <c r="C36" s="123">
        <v>42313</v>
      </c>
      <c r="D36" s="27"/>
    </row>
    <row r="37" spans="2:11">
      <c r="B37" s="123">
        <v>36412</v>
      </c>
      <c r="C37" s="123">
        <v>42314</v>
      </c>
      <c r="D37" s="27"/>
    </row>
    <row r="38" spans="2:11">
      <c r="B38" s="123">
        <v>38495</v>
      </c>
      <c r="C38" s="123">
        <v>42315</v>
      </c>
      <c r="D38" s="27"/>
    </row>
    <row r="39" spans="2:11" ht="15.75" thickBot="1">
      <c r="C39" s="124"/>
    </row>
    <row r="40" spans="2:11" ht="24" thickBot="1">
      <c r="B40" s="461" t="s">
        <v>307</v>
      </c>
      <c r="C40" s="462"/>
      <c r="D40" s="462"/>
      <c r="E40" s="462"/>
      <c r="F40" s="462"/>
      <c r="G40" s="462"/>
      <c r="H40" s="462"/>
      <c r="I40" s="462"/>
      <c r="J40" s="462"/>
      <c r="K40" s="463"/>
    </row>
    <row r="41" spans="2:11">
      <c r="K41" s="2" t="s">
        <v>97</v>
      </c>
    </row>
    <row r="42" spans="2:11">
      <c r="B42" t="s">
        <v>327</v>
      </c>
    </row>
    <row r="44" spans="2:11">
      <c r="B44" s="27" t="s">
        <v>309</v>
      </c>
      <c r="C44" s="27" t="s">
        <v>13</v>
      </c>
    </row>
    <row r="45" spans="2:11">
      <c r="B45" s="123">
        <f ca="1">TODAY()</f>
        <v>44302</v>
      </c>
      <c r="C45" s="27"/>
    </row>
    <row r="46" spans="2:11">
      <c r="B46" s="123">
        <f ca="1">B45+142</f>
        <v>44444</v>
      </c>
      <c r="C46" s="27"/>
    </row>
    <row r="47" spans="2:11">
      <c r="B47" s="123">
        <f t="shared" ref="B47:B54" ca="1" si="0">B46+142</f>
        <v>44586</v>
      </c>
      <c r="C47" s="27"/>
    </row>
    <row r="48" spans="2:11">
      <c r="B48" s="123">
        <f t="shared" ca="1" si="0"/>
        <v>44728</v>
      </c>
      <c r="C48" s="27"/>
    </row>
    <row r="49" spans="2:3">
      <c r="B49" s="123">
        <f t="shared" ca="1" si="0"/>
        <v>44870</v>
      </c>
      <c r="C49" s="27"/>
    </row>
    <row r="50" spans="2:3">
      <c r="B50" s="123">
        <f t="shared" ca="1" si="0"/>
        <v>45012</v>
      </c>
      <c r="C50" s="27"/>
    </row>
    <row r="51" spans="2:3">
      <c r="B51" s="123">
        <f t="shared" ca="1" si="0"/>
        <v>45154</v>
      </c>
      <c r="C51" s="27"/>
    </row>
    <row r="52" spans="2:3">
      <c r="B52" s="123">
        <f t="shared" ca="1" si="0"/>
        <v>45296</v>
      </c>
      <c r="C52" s="27"/>
    </row>
    <row r="53" spans="2:3">
      <c r="B53" s="123">
        <f t="shared" ca="1" si="0"/>
        <v>45438</v>
      </c>
      <c r="C53" s="27"/>
    </row>
    <row r="54" spans="2:3">
      <c r="B54" s="123">
        <f t="shared" ca="1" si="0"/>
        <v>45580</v>
      </c>
      <c r="C54" s="27"/>
    </row>
  </sheetData>
  <mergeCells count="6">
    <mergeCell ref="B40:K40"/>
    <mergeCell ref="B2:K2"/>
    <mergeCell ref="B4:K4"/>
    <mergeCell ref="B8:K8"/>
    <mergeCell ref="B14:K14"/>
    <mergeCell ref="B29:K29"/>
  </mergeCells>
  <hyperlinks>
    <hyperlink ref="B2:K2" location="'Tabla de Contenido'!A1" display="Volver a Tabla de Contenido…" xr:uid="{7466A38D-D097-4486-9C58-36F14B55AFC7}"/>
    <hyperlink ref="K30" location="Año!A1" display="Subir ↑…" xr:uid="{AEB2C146-1A01-4ADE-B1B2-B62CE300C1E6}"/>
    <hyperlink ref="K15" location="Año!A1" display="Subir ↑…" xr:uid="{E440A021-9A9B-4AC6-B656-B8EA4229B069}"/>
    <hyperlink ref="K41" location="Año!A1" display="Subir ↑…" xr:uid="{A4C5A1FD-D02B-46A0-A455-734F4A3A05DD}"/>
  </hyperlink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D105B-2BE1-4DFE-AD09-64DB27BB9EC4}">
  <sheetPr codeName="Hoja46"/>
  <dimension ref="B2:K33"/>
  <sheetViews>
    <sheetView workbookViewId="0"/>
  </sheetViews>
  <sheetFormatPr baseColWidth="10" defaultRowHeight="15"/>
  <cols>
    <col min="1" max="1" width="6.5703125" customWidth="1"/>
    <col min="3" max="3" width="13" bestFit="1"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328</v>
      </c>
      <c r="C4" s="459"/>
      <c r="D4" s="459"/>
      <c r="E4" s="459"/>
      <c r="F4" s="459"/>
      <c r="G4" s="459"/>
      <c r="H4" s="459"/>
      <c r="I4" s="459"/>
      <c r="J4" s="459"/>
      <c r="K4" s="460"/>
    </row>
    <row r="5" spans="2:11" ht="18.75">
      <c r="B5" s="7"/>
    </row>
    <row r="6" spans="2:11">
      <c r="B6" t="s">
        <v>329</v>
      </c>
    </row>
    <row r="7" spans="2:11" ht="15.75" thickBot="1"/>
    <row r="8" spans="2:11" ht="24" thickBot="1">
      <c r="B8" s="461" t="s">
        <v>196</v>
      </c>
      <c r="C8" s="462"/>
      <c r="D8" s="462"/>
      <c r="E8" s="462"/>
      <c r="F8" s="462"/>
      <c r="G8" s="462"/>
      <c r="H8" s="462"/>
      <c r="I8" s="462"/>
      <c r="J8" s="462"/>
      <c r="K8" s="463"/>
    </row>
    <row r="10" spans="2:11" ht="21">
      <c r="B10" s="76" t="s">
        <v>330</v>
      </c>
    </row>
    <row r="12" spans="2:11">
      <c r="B12" t="s">
        <v>331</v>
      </c>
    </row>
    <row r="13" spans="2:11" ht="15.75" thickBot="1"/>
    <row r="14" spans="2:11" ht="24" thickBot="1">
      <c r="B14" s="461" t="s">
        <v>96</v>
      </c>
      <c r="C14" s="462"/>
      <c r="D14" s="462"/>
      <c r="E14" s="462"/>
      <c r="F14" s="462"/>
      <c r="G14" s="462"/>
      <c r="H14" s="462"/>
      <c r="I14" s="462"/>
      <c r="J14" s="462"/>
      <c r="K14" s="463"/>
    </row>
    <row r="15" spans="2:11">
      <c r="K15" s="2" t="s">
        <v>97</v>
      </c>
    </row>
    <row r="16" spans="2:11">
      <c r="B16" t="s">
        <v>332</v>
      </c>
      <c r="K16" s="2"/>
    </row>
    <row r="17" spans="2:11">
      <c r="K17" s="2"/>
    </row>
    <row r="18" spans="2:11" ht="30">
      <c r="B18" s="119" t="s">
        <v>215</v>
      </c>
      <c r="C18" s="118" t="s">
        <v>333</v>
      </c>
      <c r="D18" s="119" t="s">
        <v>15</v>
      </c>
      <c r="K18" s="2"/>
    </row>
    <row r="19" spans="2:11">
      <c r="B19" s="122" t="s">
        <v>219</v>
      </c>
      <c r="C19" s="125">
        <v>0.52361111111111114</v>
      </c>
      <c r="D19" s="27"/>
      <c r="K19" s="2"/>
    </row>
    <row r="20" spans="2:11">
      <c r="B20" s="122" t="s">
        <v>303</v>
      </c>
      <c r="C20" s="125">
        <v>0.66388888888888886</v>
      </c>
      <c r="D20" s="27"/>
      <c r="K20" s="2"/>
    </row>
    <row r="21" spans="2:11">
      <c r="B21" s="122" t="s">
        <v>304</v>
      </c>
      <c r="C21" s="125">
        <v>0.31458333333333333</v>
      </c>
      <c r="D21" s="27"/>
      <c r="K21" s="2"/>
    </row>
    <row r="22" spans="2:11">
      <c r="B22" s="122" t="s">
        <v>219</v>
      </c>
      <c r="C22" s="125">
        <v>0.8833333333333333</v>
      </c>
      <c r="D22" s="27"/>
      <c r="K22" s="2"/>
    </row>
    <row r="23" spans="2:11">
      <c r="B23" s="122" t="s">
        <v>303</v>
      </c>
      <c r="C23" s="125">
        <v>0.58958333333333335</v>
      </c>
      <c r="D23" s="27"/>
      <c r="K23" s="2"/>
    </row>
    <row r="24" spans="2:11">
      <c r="B24" s="122" t="s">
        <v>304</v>
      </c>
      <c r="C24" s="125">
        <v>0.10902777777777778</v>
      </c>
      <c r="D24" s="27"/>
      <c r="K24" s="2"/>
    </row>
    <row r="25" spans="2:11">
      <c r="B25" s="122" t="s">
        <v>219</v>
      </c>
      <c r="C25" s="125">
        <v>0.24652777777777779</v>
      </c>
      <c r="D25" s="27"/>
      <c r="K25" s="2"/>
    </row>
    <row r="26" spans="2:11">
      <c r="B26" s="122" t="s">
        <v>303</v>
      </c>
      <c r="C26" s="125">
        <v>0.73611111111111116</v>
      </c>
      <c r="D26" s="27"/>
      <c r="K26" s="2"/>
    </row>
    <row r="27" spans="2:11">
      <c r="B27" s="122" t="s">
        <v>304</v>
      </c>
      <c r="C27" s="125">
        <v>0.98888888888888893</v>
      </c>
      <c r="D27" s="27"/>
      <c r="K27" s="2"/>
    </row>
    <row r="28" spans="2:11" ht="15.75" thickBot="1"/>
    <row r="29" spans="2:11" ht="24" thickBot="1">
      <c r="B29" s="461" t="s">
        <v>101</v>
      </c>
      <c r="C29" s="462"/>
      <c r="D29" s="462"/>
      <c r="E29" s="462"/>
      <c r="F29" s="462"/>
      <c r="G29" s="462"/>
      <c r="H29" s="462"/>
      <c r="I29" s="462"/>
      <c r="J29" s="462"/>
      <c r="K29" s="463"/>
    </row>
    <row r="30" spans="2:11">
      <c r="K30" s="2" t="s">
        <v>97</v>
      </c>
    </row>
    <row r="31" spans="2:11">
      <c r="B31" t="s">
        <v>334</v>
      </c>
    </row>
    <row r="33" spans="2:4">
      <c r="B33" s="405" t="s">
        <v>335</v>
      </c>
      <c r="C33" s="406"/>
      <c r="D33" s="116"/>
    </row>
  </sheetData>
  <mergeCells count="6">
    <mergeCell ref="B33:C33"/>
    <mergeCell ref="B2:K2"/>
    <mergeCell ref="B4:K4"/>
    <mergeCell ref="B8:K8"/>
    <mergeCell ref="B14:K14"/>
    <mergeCell ref="B29:K29"/>
  </mergeCells>
  <hyperlinks>
    <hyperlink ref="B2:K2" location="'Tabla de Contenido'!A1" display="Volver a Tabla de Contenido…" xr:uid="{F1100A2A-741B-44E2-99C0-7794AA147C06}"/>
    <hyperlink ref="K30" location="Hora!A1" display="Subir ↑…" xr:uid="{0E2C10AA-AD02-41DB-9BD5-1F8CEF128329}"/>
    <hyperlink ref="K15" location="Hora!A1" display="Subir ↑…" xr:uid="{8A26DB46-2C20-4395-8458-9E850DCCADD4}"/>
  </hyperlink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E34FA-F610-4EEB-AE6A-7951DF08C1BA}">
  <sheetPr codeName="Hoja47"/>
  <dimension ref="B2:K33"/>
  <sheetViews>
    <sheetView workbookViewId="0"/>
  </sheetViews>
  <sheetFormatPr baseColWidth="10" defaultRowHeight="15"/>
  <cols>
    <col min="1" max="1" width="6.5703125" customWidth="1"/>
    <col min="3" max="3" width="13" bestFit="1"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336</v>
      </c>
      <c r="C4" s="459"/>
      <c r="D4" s="459"/>
      <c r="E4" s="459"/>
      <c r="F4" s="459"/>
      <c r="G4" s="459"/>
      <c r="H4" s="459"/>
      <c r="I4" s="459"/>
      <c r="J4" s="459"/>
      <c r="K4" s="460"/>
    </row>
    <row r="5" spans="2:11" ht="18.75">
      <c r="B5" s="7"/>
    </row>
    <row r="6" spans="2:11">
      <c r="B6" t="s">
        <v>337</v>
      </c>
    </row>
    <row r="7" spans="2:11" ht="15.75" thickBot="1"/>
    <row r="8" spans="2:11" ht="24" thickBot="1">
      <c r="B8" s="461" t="s">
        <v>196</v>
      </c>
      <c r="C8" s="462"/>
      <c r="D8" s="462"/>
      <c r="E8" s="462"/>
      <c r="F8" s="462"/>
      <c r="G8" s="462"/>
      <c r="H8" s="462"/>
      <c r="I8" s="462"/>
      <c r="J8" s="462"/>
      <c r="K8" s="463"/>
    </row>
    <row r="10" spans="2:11" ht="21">
      <c r="B10" s="76" t="s">
        <v>338</v>
      </c>
    </row>
    <row r="12" spans="2:11">
      <c r="B12" t="s">
        <v>339</v>
      </c>
    </row>
    <row r="13" spans="2:11" ht="15.75" thickBot="1"/>
    <row r="14" spans="2:11" ht="24" thickBot="1">
      <c r="B14" s="461" t="s">
        <v>96</v>
      </c>
      <c r="C14" s="462"/>
      <c r="D14" s="462"/>
      <c r="E14" s="462"/>
      <c r="F14" s="462"/>
      <c r="G14" s="462"/>
      <c r="H14" s="462"/>
      <c r="I14" s="462"/>
      <c r="J14" s="462"/>
      <c r="K14" s="463"/>
    </row>
    <row r="15" spans="2:11">
      <c r="K15" s="2" t="s">
        <v>97</v>
      </c>
    </row>
    <row r="16" spans="2:11">
      <c r="B16" t="s">
        <v>340</v>
      </c>
      <c r="K16" s="2"/>
    </row>
    <row r="17" spans="2:11">
      <c r="K17" s="2"/>
    </row>
    <row r="18" spans="2:11" ht="30">
      <c r="B18" s="119" t="s">
        <v>215</v>
      </c>
      <c r="C18" s="118" t="s">
        <v>333</v>
      </c>
      <c r="D18" s="119" t="s">
        <v>18</v>
      </c>
      <c r="K18" s="2"/>
    </row>
    <row r="19" spans="2:11">
      <c r="B19" s="122" t="s">
        <v>219</v>
      </c>
      <c r="C19" s="125">
        <v>0.52361111111111114</v>
      </c>
      <c r="D19" s="27"/>
      <c r="K19" s="2"/>
    </row>
    <row r="20" spans="2:11">
      <c r="B20" s="122" t="s">
        <v>303</v>
      </c>
      <c r="C20" s="125">
        <v>0.66388888888888886</v>
      </c>
      <c r="D20" s="27"/>
      <c r="K20" s="2"/>
    </row>
    <row r="21" spans="2:11">
      <c r="B21" s="122" t="s">
        <v>304</v>
      </c>
      <c r="C21" s="125">
        <v>0.31458333333333333</v>
      </c>
      <c r="D21" s="27"/>
      <c r="K21" s="2"/>
    </row>
    <row r="22" spans="2:11">
      <c r="B22" s="122" t="s">
        <v>219</v>
      </c>
      <c r="C22" s="125">
        <v>0.8833333333333333</v>
      </c>
      <c r="D22" s="27"/>
      <c r="K22" s="2"/>
    </row>
    <row r="23" spans="2:11">
      <c r="B23" s="122" t="s">
        <v>303</v>
      </c>
      <c r="C23" s="125">
        <v>0.58958333333333335</v>
      </c>
      <c r="D23" s="27"/>
      <c r="K23" s="2"/>
    </row>
    <row r="24" spans="2:11">
      <c r="B24" s="122" t="s">
        <v>304</v>
      </c>
      <c r="C24" s="125">
        <v>0.10902777777777778</v>
      </c>
      <c r="D24" s="27"/>
      <c r="K24" s="2"/>
    </row>
    <row r="25" spans="2:11">
      <c r="B25" s="122" t="s">
        <v>219</v>
      </c>
      <c r="C25" s="125">
        <v>0.24652777777777779</v>
      </c>
      <c r="D25" s="27"/>
      <c r="K25" s="2"/>
    </row>
    <row r="26" spans="2:11">
      <c r="B26" s="122" t="s">
        <v>303</v>
      </c>
      <c r="C26" s="125">
        <v>0.73611111111111116</v>
      </c>
      <c r="D26" s="27"/>
      <c r="K26" s="2"/>
    </row>
    <row r="27" spans="2:11">
      <c r="B27" s="122" t="s">
        <v>304</v>
      </c>
      <c r="C27" s="125">
        <v>0.98888888888888893</v>
      </c>
      <c r="D27" s="27"/>
      <c r="K27" s="2"/>
    </row>
    <row r="28" spans="2:11" ht="15.75" thickBot="1"/>
    <row r="29" spans="2:11" ht="24" thickBot="1">
      <c r="B29" s="461" t="s">
        <v>101</v>
      </c>
      <c r="C29" s="462"/>
      <c r="D29" s="462"/>
      <c r="E29" s="462"/>
      <c r="F29" s="462"/>
      <c r="G29" s="462"/>
      <c r="H29" s="462"/>
      <c r="I29" s="462"/>
      <c r="J29" s="462"/>
      <c r="K29" s="463"/>
    </row>
    <row r="30" spans="2:11">
      <c r="K30" s="2" t="s">
        <v>97</v>
      </c>
    </row>
    <row r="31" spans="2:11">
      <c r="B31" t="s">
        <v>341</v>
      </c>
    </row>
    <row r="33" spans="2:4">
      <c r="B33" s="405" t="s">
        <v>342</v>
      </c>
      <c r="C33" s="406"/>
      <c r="D33" s="116"/>
    </row>
  </sheetData>
  <mergeCells count="6">
    <mergeCell ref="B33:C33"/>
    <mergeCell ref="B2:K2"/>
    <mergeCell ref="B4:K4"/>
    <mergeCell ref="B8:K8"/>
    <mergeCell ref="B14:K14"/>
    <mergeCell ref="B29:K29"/>
  </mergeCells>
  <hyperlinks>
    <hyperlink ref="B2:K2" location="'Tabla de Contenido'!A1" display="Volver a Tabla de Contenido…" xr:uid="{5A425262-78FC-45D0-ABE6-A9E2E5BCF63A}"/>
    <hyperlink ref="K30" location="Minuto!A1" display="Subir ↑…" xr:uid="{64F114EA-75F9-4197-BC01-60F7B1EE19BF}"/>
    <hyperlink ref="K15" location="Minuto!A1" display="Subir ↑…" xr:uid="{E0A0AA91-6D67-45C5-ACFA-88FA2EF7B598}"/>
  </hyperlink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4590D-888E-4312-B449-003A1D1A9BCB}">
  <sheetPr codeName="Hoja49"/>
  <dimension ref="B2:K50"/>
  <sheetViews>
    <sheetView workbookViewId="0"/>
  </sheetViews>
  <sheetFormatPr baseColWidth="10" defaultRowHeight="15"/>
  <cols>
    <col min="1" max="1" width="6.5703125" customWidth="1"/>
    <col min="2" max="2" width="16" customWidth="1"/>
    <col min="3" max="3" width="13.7109375" customWidth="1"/>
    <col min="4" max="4" width="12.85546875" customWidth="1"/>
    <col min="5" max="5" width="14.85546875" customWidth="1"/>
    <col min="6" max="7" width="16.85546875" customWidth="1"/>
    <col min="8" max="8" width="12.5703125" customWidth="1"/>
    <col min="9" max="9" width="12.85546875" customWidth="1"/>
    <col min="10" max="10" width="12.42578125" bestFit="1"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343</v>
      </c>
      <c r="C4" s="459"/>
      <c r="D4" s="459"/>
      <c r="E4" s="459"/>
      <c r="F4" s="459"/>
      <c r="G4" s="459"/>
      <c r="H4" s="459"/>
      <c r="I4" s="459"/>
      <c r="J4" s="459"/>
      <c r="K4" s="460"/>
    </row>
    <row r="5" spans="2:11" ht="18.75">
      <c r="B5" s="7"/>
    </row>
    <row r="6" spans="2:11">
      <c r="B6" s="425" t="s">
        <v>344</v>
      </c>
      <c r="C6" s="425"/>
      <c r="D6" s="425"/>
      <c r="E6" s="425"/>
      <c r="F6" s="425"/>
      <c r="G6" s="425"/>
      <c r="H6" s="425"/>
      <c r="I6" s="425"/>
      <c r="J6" s="425"/>
      <c r="K6" s="425"/>
    </row>
    <row r="7" spans="2:11" ht="15.75" thickBot="1"/>
    <row r="8" spans="2:11" ht="24" thickBot="1">
      <c r="B8" s="461" t="s">
        <v>196</v>
      </c>
      <c r="C8" s="462"/>
      <c r="D8" s="462"/>
      <c r="E8" s="462"/>
      <c r="F8" s="462"/>
      <c r="G8" s="462"/>
      <c r="H8" s="462"/>
      <c r="I8" s="462"/>
      <c r="J8" s="462"/>
      <c r="K8" s="463"/>
    </row>
    <row r="10" spans="2:11" ht="21">
      <c r="B10" s="76" t="s">
        <v>345</v>
      </c>
    </row>
    <row r="12" spans="2:11">
      <c r="B12" t="s">
        <v>346</v>
      </c>
    </row>
    <row r="13" spans="2:11">
      <c r="B13" t="s">
        <v>347</v>
      </c>
    </row>
    <row r="14" spans="2:11">
      <c r="B14" t="s">
        <v>348</v>
      </c>
    </row>
    <row r="15" spans="2:11" ht="15.75" thickBot="1"/>
    <row r="16" spans="2:11" ht="24" thickBot="1">
      <c r="B16" s="461" t="s">
        <v>96</v>
      </c>
      <c r="C16" s="462"/>
      <c r="D16" s="462"/>
      <c r="E16" s="462"/>
      <c r="F16" s="462"/>
      <c r="G16" s="462"/>
      <c r="H16" s="462"/>
      <c r="I16" s="462"/>
      <c r="J16" s="462"/>
      <c r="K16" s="463"/>
    </row>
    <row r="17" spans="2:11">
      <c r="K17" s="2" t="s">
        <v>97</v>
      </c>
    </row>
    <row r="18" spans="2:11">
      <c r="B18" t="s">
        <v>349</v>
      </c>
    </row>
    <row r="20" spans="2:11">
      <c r="B20" s="5" t="s">
        <v>350</v>
      </c>
      <c r="C20" s="5" t="s">
        <v>289</v>
      </c>
      <c r="D20" s="5" t="s">
        <v>351</v>
      </c>
      <c r="E20" s="5" t="s">
        <v>352</v>
      </c>
    </row>
    <row r="21" spans="2:11">
      <c r="B21" s="27" t="s">
        <v>353</v>
      </c>
      <c r="C21" s="123">
        <f ca="1">TODAY()</f>
        <v>44302</v>
      </c>
      <c r="D21" s="27">
        <v>10</v>
      </c>
      <c r="E21" s="114"/>
    </row>
    <row r="23" spans="2:11" ht="15.75" thickBot="1"/>
    <row r="24" spans="2:11" ht="24" thickBot="1">
      <c r="B24" s="461" t="s">
        <v>101</v>
      </c>
      <c r="C24" s="462"/>
      <c r="D24" s="462"/>
      <c r="E24" s="462"/>
      <c r="F24" s="462"/>
      <c r="G24" s="462"/>
      <c r="H24" s="462"/>
      <c r="I24" s="462"/>
      <c r="J24" s="462"/>
      <c r="K24" s="463"/>
    </row>
    <row r="25" spans="2:11">
      <c r="K25" s="2" t="s">
        <v>97</v>
      </c>
    </row>
    <row r="26" spans="2:11">
      <c r="B26" t="s">
        <v>354</v>
      </c>
    </row>
    <row r="28" spans="2:11" ht="30">
      <c r="B28" s="119" t="s">
        <v>355</v>
      </c>
      <c r="C28" s="118" t="s">
        <v>356</v>
      </c>
      <c r="D28" s="118" t="s">
        <v>357</v>
      </c>
      <c r="E28" s="119" t="s">
        <v>358</v>
      </c>
      <c r="J28" s="119" t="s">
        <v>359</v>
      </c>
    </row>
    <row r="29" spans="2:11">
      <c r="B29" s="122" t="s">
        <v>219</v>
      </c>
      <c r="C29" s="120">
        <v>42075</v>
      </c>
      <c r="D29" s="27">
        <v>40</v>
      </c>
      <c r="E29" s="6"/>
      <c r="J29" s="123">
        <v>42020</v>
      </c>
    </row>
    <row r="30" spans="2:11">
      <c r="B30" s="122" t="s">
        <v>303</v>
      </c>
      <c r="C30" s="120">
        <v>42032</v>
      </c>
      <c r="D30" s="27">
        <v>30</v>
      </c>
      <c r="E30" s="6"/>
      <c r="J30" s="123">
        <v>42034</v>
      </c>
    </row>
    <row r="31" spans="2:11">
      <c r="B31" s="122" t="s">
        <v>304</v>
      </c>
      <c r="C31" s="120">
        <v>42050</v>
      </c>
      <c r="D31" s="27">
        <v>60</v>
      </c>
      <c r="E31" s="6"/>
      <c r="J31" s="123">
        <v>42055</v>
      </c>
    </row>
    <row r="32" spans="2:11">
      <c r="B32" s="122" t="s">
        <v>219</v>
      </c>
      <c r="C32" s="120">
        <v>42092</v>
      </c>
      <c r="D32" s="27">
        <v>30</v>
      </c>
      <c r="E32" s="6"/>
      <c r="J32" s="123">
        <v>42069</v>
      </c>
    </row>
    <row r="33" spans="2:11">
      <c r="B33" s="122" t="s">
        <v>303</v>
      </c>
      <c r="C33" s="120">
        <v>42051</v>
      </c>
      <c r="D33" s="27">
        <v>25</v>
      </c>
      <c r="E33" s="6"/>
      <c r="J33" s="123">
        <v>42095</v>
      </c>
    </row>
    <row r="34" spans="2:11">
      <c r="B34" s="122" t="s">
        <v>304</v>
      </c>
      <c r="C34" s="120">
        <v>42033</v>
      </c>
      <c r="D34" s="27">
        <v>60</v>
      </c>
      <c r="E34" s="6"/>
    </row>
    <row r="35" spans="2:11">
      <c r="B35" s="122" t="s">
        <v>219</v>
      </c>
      <c r="C35" s="120">
        <v>42037</v>
      </c>
      <c r="D35" s="27">
        <v>30</v>
      </c>
      <c r="E35" s="6"/>
    </row>
    <row r="36" spans="2:11">
      <c r="B36" s="122" t="s">
        <v>303</v>
      </c>
      <c r="C36" s="120">
        <v>42103</v>
      </c>
      <c r="D36" s="27">
        <v>15</v>
      </c>
      <c r="E36" s="6"/>
    </row>
    <row r="37" spans="2:11">
      <c r="B37" s="122" t="s">
        <v>304</v>
      </c>
      <c r="C37" s="120">
        <v>42009</v>
      </c>
      <c r="D37" s="27">
        <v>30</v>
      </c>
      <c r="E37" s="6"/>
    </row>
    <row r="38" spans="2:11" ht="15.75" thickBot="1"/>
    <row r="39" spans="2:11" ht="24" thickBot="1">
      <c r="B39" s="461" t="s">
        <v>307</v>
      </c>
      <c r="C39" s="462"/>
      <c r="D39" s="462"/>
      <c r="E39" s="462"/>
      <c r="F39" s="462"/>
      <c r="G39" s="462"/>
      <c r="H39" s="462"/>
      <c r="I39" s="462"/>
      <c r="J39" s="462"/>
      <c r="K39" s="463"/>
    </row>
    <row r="40" spans="2:11">
      <c r="K40" s="2" t="s">
        <v>97</v>
      </c>
    </row>
    <row r="41" spans="2:11">
      <c r="B41" t="s">
        <v>360</v>
      </c>
    </row>
    <row r="43" spans="2:11" ht="30.75" customHeight="1">
      <c r="B43" s="119" t="s">
        <v>361</v>
      </c>
      <c r="C43" s="119" t="s">
        <v>362</v>
      </c>
      <c r="D43" s="118" t="s">
        <v>363</v>
      </c>
      <c r="E43" s="119" t="s">
        <v>364</v>
      </c>
      <c r="F43" s="118" t="s">
        <v>365</v>
      </c>
      <c r="G43" s="118" t="s">
        <v>366</v>
      </c>
      <c r="I43" s="119" t="s">
        <v>367</v>
      </c>
    </row>
    <row r="44" spans="2:11">
      <c r="B44" s="6" t="s">
        <v>368</v>
      </c>
      <c r="C44" s="6" t="s">
        <v>369</v>
      </c>
      <c r="D44" s="27">
        <v>6</v>
      </c>
      <c r="E44" s="120">
        <v>42243</v>
      </c>
      <c r="F44" s="6"/>
      <c r="G44" s="6"/>
      <c r="I44" s="120">
        <v>42264</v>
      </c>
    </row>
    <row r="45" spans="2:11">
      <c r="B45" s="6" t="s">
        <v>370</v>
      </c>
      <c r="C45" s="6" t="s">
        <v>371</v>
      </c>
      <c r="D45" s="27">
        <v>8</v>
      </c>
      <c r="E45" s="120">
        <v>42243</v>
      </c>
      <c r="F45" s="6"/>
      <c r="G45" s="6"/>
      <c r="I45" s="120">
        <v>42265</v>
      </c>
    </row>
    <row r="46" spans="2:11">
      <c r="B46" s="6" t="s">
        <v>372</v>
      </c>
      <c r="C46" s="6" t="s">
        <v>373</v>
      </c>
      <c r="D46" s="27">
        <v>43</v>
      </c>
      <c r="E46" s="120">
        <v>42243</v>
      </c>
      <c r="F46" s="6"/>
      <c r="G46" s="6"/>
      <c r="I46" s="120">
        <v>42266</v>
      </c>
    </row>
    <row r="47" spans="2:11">
      <c r="B47" s="6" t="s">
        <v>374</v>
      </c>
      <c r="C47" s="6" t="s">
        <v>375</v>
      </c>
      <c r="D47" s="27">
        <v>11</v>
      </c>
      <c r="E47" s="120">
        <v>42243</v>
      </c>
      <c r="F47" s="6"/>
      <c r="G47" s="6"/>
      <c r="I47" s="120">
        <v>42267</v>
      </c>
    </row>
    <row r="48" spans="2:11">
      <c r="B48" s="6" t="s">
        <v>376</v>
      </c>
      <c r="C48" s="6" t="s">
        <v>377</v>
      </c>
      <c r="D48" s="27">
        <v>35</v>
      </c>
      <c r="E48" s="120">
        <v>42243</v>
      </c>
      <c r="F48" s="6"/>
      <c r="G48" s="6"/>
    </row>
    <row r="49" spans="2:7">
      <c r="B49" s="6" t="s">
        <v>378</v>
      </c>
      <c r="C49" s="6" t="s">
        <v>379</v>
      </c>
      <c r="D49" s="27">
        <v>65</v>
      </c>
      <c r="E49" s="120">
        <v>42243</v>
      </c>
      <c r="F49" s="6"/>
      <c r="G49" s="6"/>
    </row>
    <row r="50" spans="2:7">
      <c r="B50" s="6" t="s">
        <v>380</v>
      </c>
      <c r="C50" s="6" t="s">
        <v>381</v>
      </c>
      <c r="D50" s="27">
        <v>25</v>
      </c>
      <c r="E50" s="120">
        <v>42243</v>
      </c>
      <c r="F50" s="6"/>
      <c r="G50" s="6"/>
    </row>
  </sheetData>
  <mergeCells count="7">
    <mergeCell ref="B39:K39"/>
    <mergeCell ref="B2:K2"/>
    <mergeCell ref="B4:K4"/>
    <mergeCell ref="B6:K6"/>
    <mergeCell ref="B8:K8"/>
    <mergeCell ref="B16:K16"/>
    <mergeCell ref="B24:K24"/>
  </mergeCells>
  <hyperlinks>
    <hyperlink ref="B2:K2" location="'Tabla de Contenido'!A1" display="Volver a Tabla de Contenido…" xr:uid="{47619376-7528-4DE0-AEEC-93C9E98A9581}"/>
    <hyperlink ref="K25" location="Dia.Lab!A1" display="Subir ↑…" xr:uid="{07AB2393-5697-4717-83F1-DBEB033CC28B}"/>
    <hyperlink ref="K17" location="Dia.Lab!A1" display="Subir ↑…" xr:uid="{C8EDABB7-2F52-4F29-889A-B6C0D314AE0C}"/>
    <hyperlink ref="K40" location="Dia.Lab!A1" display="Subir ↑…" xr:uid="{33CF515B-88A3-4593-954E-E467224188CB}"/>
  </hyperlink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61A55-F3A4-4431-93F3-DA67A14AF532}">
  <sheetPr codeName="Hoja64"/>
  <dimension ref="B2:K51"/>
  <sheetViews>
    <sheetView workbookViewId="0">
      <selection activeCell="B2" sqref="B2:K2"/>
    </sheetView>
  </sheetViews>
  <sheetFormatPr baseColWidth="10" defaultRowHeight="15"/>
  <cols>
    <col min="1" max="1" width="6.5703125" customWidth="1"/>
    <col min="2" max="3" width="16" customWidth="1"/>
    <col min="4" max="4" width="15.42578125" customWidth="1"/>
    <col min="5" max="5" width="24" customWidth="1"/>
    <col min="6" max="7" width="16.85546875" customWidth="1"/>
    <col min="8" max="8" width="12.5703125" customWidth="1"/>
    <col min="9" max="9" width="12.85546875" customWidth="1"/>
    <col min="10" max="10" width="12.42578125" bestFit="1" customWidth="1"/>
    <col min="13" max="13" width="11.85546875" bestFit="1" customWidth="1"/>
  </cols>
  <sheetData>
    <row r="2" spans="2:11">
      <c r="B2" s="397" t="s">
        <v>58</v>
      </c>
      <c r="C2" s="397"/>
      <c r="D2" s="397"/>
      <c r="E2" s="397"/>
      <c r="F2" s="397"/>
      <c r="G2" s="397"/>
      <c r="H2" s="397"/>
      <c r="I2" s="397"/>
      <c r="J2" s="397"/>
      <c r="K2" s="397"/>
    </row>
    <row r="3" spans="2:11" ht="15.75" thickBot="1"/>
    <row r="4" spans="2:11" ht="27" thickBot="1">
      <c r="B4" s="458" t="s">
        <v>382</v>
      </c>
      <c r="C4" s="459"/>
      <c r="D4" s="459"/>
      <c r="E4" s="459"/>
      <c r="F4" s="459"/>
      <c r="G4" s="459"/>
      <c r="H4" s="459"/>
      <c r="I4" s="459"/>
      <c r="J4" s="459"/>
      <c r="K4" s="460"/>
    </row>
    <row r="5" spans="2:11" ht="18.75">
      <c r="B5" s="7"/>
    </row>
    <row r="6" spans="2:11" ht="30.75" customHeight="1">
      <c r="B6" s="425" t="s">
        <v>383</v>
      </c>
      <c r="C6" s="425"/>
      <c r="D6" s="425"/>
      <c r="E6" s="425"/>
      <c r="F6" s="425"/>
      <c r="G6" s="425"/>
      <c r="H6" s="425"/>
      <c r="I6" s="425"/>
      <c r="J6" s="425"/>
      <c r="K6" s="425"/>
    </row>
    <row r="7" spans="2:11" ht="15.75" thickBot="1"/>
    <row r="8" spans="2:11" ht="24" thickBot="1">
      <c r="B8" s="461" t="s">
        <v>196</v>
      </c>
      <c r="C8" s="462"/>
      <c r="D8" s="462"/>
      <c r="E8" s="462"/>
      <c r="F8" s="462"/>
      <c r="G8" s="462"/>
      <c r="H8" s="462"/>
      <c r="I8" s="462"/>
      <c r="J8" s="462"/>
      <c r="K8" s="463"/>
    </row>
    <row r="10" spans="2:11" ht="21">
      <c r="B10" s="76" t="s">
        <v>384</v>
      </c>
    </row>
    <row r="12" spans="2:11">
      <c r="B12" t="s">
        <v>346</v>
      </c>
    </row>
    <row r="13" spans="2:11">
      <c r="B13" t="s">
        <v>385</v>
      </c>
    </row>
    <row r="14" spans="2:11">
      <c r="B14" s="425" t="s">
        <v>386</v>
      </c>
      <c r="C14" s="425"/>
      <c r="D14" s="425"/>
      <c r="E14" s="425"/>
      <c r="F14" s="425"/>
      <c r="G14" s="425"/>
      <c r="H14" s="425"/>
      <c r="I14" s="425"/>
      <c r="J14" s="425"/>
      <c r="K14" s="425"/>
    </row>
    <row r="15" spans="2:11">
      <c r="B15" t="s">
        <v>387</v>
      </c>
    </row>
    <row r="16" spans="2:11" ht="15.75" thickBot="1"/>
    <row r="17" spans="2:11" ht="24" thickBot="1">
      <c r="B17" s="461" t="s">
        <v>96</v>
      </c>
      <c r="C17" s="462"/>
      <c r="D17" s="462"/>
      <c r="E17" s="462"/>
      <c r="F17" s="462"/>
      <c r="G17" s="462"/>
      <c r="H17" s="462"/>
      <c r="I17" s="462"/>
      <c r="J17" s="462"/>
      <c r="K17" s="463"/>
    </row>
    <row r="18" spans="2:11">
      <c r="K18" s="2" t="s">
        <v>97</v>
      </c>
    </row>
    <row r="19" spans="2:11">
      <c r="B19" t="s">
        <v>388</v>
      </c>
    </row>
    <row r="21" spans="2:11">
      <c r="B21" s="5" t="s">
        <v>355</v>
      </c>
      <c r="C21" s="5" t="s">
        <v>389</v>
      </c>
      <c r="D21" s="5" t="s">
        <v>390</v>
      </c>
      <c r="E21" s="5" t="s">
        <v>391</v>
      </c>
    </row>
    <row r="22" spans="2:11">
      <c r="B22" s="27" t="s">
        <v>392</v>
      </c>
      <c r="C22" s="123">
        <v>43190</v>
      </c>
      <c r="D22" s="27">
        <v>50</v>
      </c>
      <c r="E22" s="114"/>
    </row>
    <row r="24" spans="2:11" ht="15.75" thickBot="1"/>
    <row r="25" spans="2:11" ht="24" thickBot="1">
      <c r="B25" s="461" t="s">
        <v>101</v>
      </c>
      <c r="C25" s="462"/>
      <c r="D25" s="462"/>
      <c r="E25" s="462"/>
      <c r="F25" s="462"/>
      <c r="G25" s="462"/>
      <c r="H25" s="462"/>
      <c r="I25" s="462"/>
      <c r="J25" s="462"/>
      <c r="K25" s="463"/>
    </row>
    <row r="26" spans="2:11">
      <c r="K26" s="2" t="s">
        <v>97</v>
      </c>
    </row>
    <row r="27" spans="2:11">
      <c r="B27" t="s">
        <v>393</v>
      </c>
    </row>
    <row r="29" spans="2:11" ht="30">
      <c r="B29" s="119" t="s">
        <v>355</v>
      </c>
      <c r="C29" s="118" t="s">
        <v>356</v>
      </c>
      <c r="D29" s="118" t="s">
        <v>357</v>
      </c>
      <c r="E29" s="119" t="s">
        <v>358</v>
      </c>
      <c r="I29" s="119" t="s">
        <v>359</v>
      </c>
    </row>
    <row r="30" spans="2:11">
      <c r="B30" s="122" t="s">
        <v>219</v>
      </c>
      <c r="C30" s="120">
        <v>42075</v>
      </c>
      <c r="D30" s="27">
        <v>40</v>
      </c>
      <c r="E30" s="6"/>
      <c r="I30" s="123">
        <v>42020</v>
      </c>
    </row>
    <row r="31" spans="2:11">
      <c r="B31" s="122" t="s">
        <v>303</v>
      </c>
      <c r="C31" s="120">
        <v>42032</v>
      </c>
      <c r="D31" s="27">
        <v>30</v>
      </c>
      <c r="E31" s="6"/>
      <c r="I31" s="123">
        <v>42034</v>
      </c>
    </row>
    <row r="32" spans="2:11">
      <c r="B32" s="122" t="s">
        <v>304</v>
      </c>
      <c r="C32" s="120">
        <v>42050</v>
      </c>
      <c r="D32" s="27">
        <v>60</v>
      </c>
      <c r="E32" s="6"/>
      <c r="I32" s="123">
        <v>42055</v>
      </c>
    </row>
    <row r="33" spans="2:11">
      <c r="B33" s="122" t="s">
        <v>219</v>
      </c>
      <c r="C33" s="120">
        <v>42092</v>
      </c>
      <c r="D33" s="27">
        <v>30</v>
      </c>
      <c r="E33" s="6"/>
      <c r="I33" s="123">
        <v>42069</v>
      </c>
    </row>
    <row r="34" spans="2:11">
      <c r="B34" s="122" t="s">
        <v>303</v>
      </c>
      <c r="C34" s="120">
        <v>42051</v>
      </c>
      <c r="D34" s="27">
        <v>25</v>
      </c>
      <c r="E34" s="6"/>
      <c r="I34" s="123">
        <v>42095</v>
      </c>
    </row>
    <row r="35" spans="2:11">
      <c r="B35" s="122" t="s">
        <v>304</v>
      </c>
      <c r="C35" s="120">
        <v>42033</v>
      </c>
      <c r="D35" s="27">
        <v>60</v>
      </c>
      <c r="E35" s="6"/>
    </row>
    <row r="36" spans="2:11">
      <c r="B36" s="122" t="s">
        <v>219</v>
      </c>
      <c r="C36" s="120">
        <v>42037</v>
      </c>
      <c r="D36" s="27">
        <v>30</v>
      </c>
      <c r="E36" s="6"/>
    </row>
    <row r="37" spans="2:11">
      <c r="B37" s="122" t="s">
        <v>303</v>
      </c>
      <c r="C37" s="120">
        <v>42103</v>
      </c>
      <c r="D37" s="27">
        <v>15</v>
      </c>
      <c r="E37" s="6"/>
    </row>
    <row r="38" spans="2:11">
      <c r="B38" s="122" t="s">
        <v>304</v>
      </c>
      <c r="C38" s="120">
        <v>42009</v>
      </c>
      <c r="D38" s="27">
        <v>30</v>
      </c>
      <c r="E38" s="6"/>
    </row>
    <row r="39" spans="2:11" ht="15.75" thickBot="1"/>
    <row r="40" spans="2:11" ht="24" thickBot="1">
      <c r="B40" s="461" t="s">
        <v>307</v>
      </c>
      <c r="C40" s="462"/>
      <c r="D40" s="462"/>
      <c r="E40" s="462"/>
      <c r="F40" s="462"/>
      <c r="G40" s="462"/>
      <c r="H40" s="462"/>
      <c r="I40" s="462"/>
      <c r="J40" s="462"/>
      <c r="K40" s="463"/>
    </row>
    <row r="41" spans="2:11">
      <c r="K41" s="2" t="s">
        <v>97</v>
      </c>
    </row>
    <row r="42" spans="2:11">
      <c r="B42" t="s">
        <v>394</v>
      </c>
    </row>
    <row r="44" spans="2:11" ht="30.75" customHeight="1">
      <c r="B44" s="119" t="s">
        <v>361</v>
      </c>
      <c r="C44" s="119" t="s">
        <v>362</v>
      </c>
      <c r="D44" s="118" t="s">
        <v>363</v>
      </c>
      <c r="E44" s="119" t="s">
        <v>364</v>
      </c>
      <c r="F44" s="118" t="s">
        <v>395</v>
      </c>
      <c r="H44" s="119" t="s">
        <v>367</v>
      </c>
    </row>
    <row r="45" spans="2:11">
      <c r="B45" s="6" t="s">
        <v>368</v>
      </c>
      <c r="C45" s="6" t="s">
        <v>369</v>
      </c>
      <c r="D45" s="27">
        <v>15</v>
      </c>
      <c r="E45" s="123">
        <v>42243</v>
      </c>
      <c r="F45" s="6"/>
      <c r="H45" s="120">
        <v>42264</v>
      </c>
    </row>
    <row r="46" spans="2:11">
      <c r="B46" s="6" t="s">
        <v>370</v>
      </c>
      <c r="C46" s="6" t="s">
        <v>371</v>
      </c>
      <c r="D46" s="27">
        <v>12</v>
      </c>
      <c r="E46" s="123">
        <v>42243</v>
      </c>
      <c r="F46" s="6"/>
      <c r="H46" s="120">
        <v>42265</v>
      </c>
    </row>
    <row r="47" spans="2:11">
      <c r="B47" s="6" t="s">
        <v>372</v>
      </c>
      <c r="C47" s="6" t="s">
        <v>373</v>
      </c>
      <c r="D47" s="27">
        <v>38</v>
      </c>
      <c r="E47" s="123">
        <v>42243</v>
      </c>
      <c r="F47" s="6"/>
      <c r="H47" s="120">
        <v>42266</v>
      </c>
    </row>
    <row r="48" spans="2:11">
      <c r="B48" s="6" t="s">
        <v>374</v>
      </c>
      <c r="C48" s="6" t="s">
        <v>375</v>
      </c>
      <c r="D48" s="27">
        <v>6</v>
      </c>
      <c r="E48" s="123">
        <v>42243</v>
      </c>
      <c r="F48" s="6"/>
      <c r="H48" s="120">
        <v>42267</v>
      </c>
    </row>
    <row r="49" spans="2:6">
      <c r="B49" s="6" t="s">
        <v>376</v>
      </c>
      <c r="C49" s="6" t="s">
        <v>377</v>
      </c>
      <c r="D49" s="27">
        <v>30</v>
      </c>
      <c r="E49" s="123">
        <v>42243</v>
      </c>
      <c r="F49" s="6"/>
    </row>
    <row r="50" spans="2:6">
      <c r="B50" s="6" t="s">
        <v>378</v>
      </c>
      <c r="C50" s="6" t="s">
        <v>379</v>
      </c>
      <c r="D50" s="27">
        <v>60</v>
      </c>
      <c r="E50" s="123">
        <v>42243</v>
      </c>
      <c r="F50" s="6"/>
    </row>
    <row r="51" spans="2:6">
      <c r="B51" s="6" t="s">
        <v>380</v>
      </c>
      <c r="C51" s="6" t="s">
        <v>381</v>
      </c>
      <c r="D51" s="27">
        <v>20</v>
      </c>
      <c r="E51" s="123">
        <v>42243</v>
      </c>
      <c r="F51" s="6"/>
    </row>
  </sheetData>
  <mergeCells count="8">
    <mergeCell ref="B25:K25"/>
    <mergeCell ref="B40:K40"/>
    <mergeCell ref="B2:K2"/>
    <mergeCell ref="B4:K4"/>
    <mergeCell ref="B6:K6"/>
    <mergeCell ref="B8:K8"/>
    <mergeCell ref="B14:K14"/>
    <mergeCell ref="B17:K17"/>
  </mergeCells>
  <hyperlinks>
    <hyperlink ref="B2:K2" location="'Tabla de Contenido'!A1" display="Volver a Tabla de Contenido…" xr:uid="{8F33B965-98EB-4163-A825-2C4F788FA505}"/>
    <hyperlink ref="K26" location="Dia.Lab.Intl!A1" display="Subir ↑…" xr:uid="{FE64733C-072C-46D7-A0FB-638DB264BB94}"/>
    <hyperlink ref="K18" location="Dia.Lab.Intl!A1" display="Subir ↑…" xr:uid="{13B64B67-769B-4AB7-92CA-E5775D54292E}"/>
    <hyperlink ref="K41" location="Dia.Lab.Intl!A1" display="Subir ↑…" xr:uid="{B3D3F050-C7C8-4583-A5FF-4D222B204653}"/>
  </hyperlink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CFE2B-3CFF-43E9-B9FD-CB4E51696D9A}">
  <dimension ref="B2:I67"/>
  <sheetViews>
    <sheetView workbookViewId="0"/>
  </sheetViews>
  <sheetFormatPr baseColWidth="10" defaultRowHeight="15"/>
  <cols>
    <col min="1" max="1" width="6.5703125" customWidth="1"/>
    <col min="2" max="2" width="11.28515625" customWidth="1"/>
    <col min="3" max="3" width="12.85546875" bestFit="1" customWidth="1"/>
    <col min="4" max="5" width="22.7109375" customWidth="1"/>
    <col min="6" max="6" width="29" bestFit="1" customWidth="1"/>
    <col min="7" max="8" width="40.7109375" customWidth="1"/>
    <col min="9" max="9" width="12.7109375" customWidth="1"/>
  </cols>
  <sheetData>
    <row r="2" spans="2:9">
      <c r="B2" s="397" t="s">
        <v>58</v>
      </c>
      <c r="C2" s="397"/>
      <c r="D2" s="397"/>
      <c r="E2" s="397"/>
      <c r="F2" s="397"/>
      <c r="G2" s="397"/>
      <c r="H2" s="397"/>
      <c r="I2" s="397"/>
    </row>
    <row r="3" spans="2:9" ht="15.75" thickBot="1"/>
    <row r="4" spans="2:9" ht="27" thickBot="1">
      <c r="B4" s="492" t="s">
        <v>396</v>
      </c>
      <c r="C4" s="493"/>
      <c r="D4" s="493"/>
      <c r="E4" s="493"/>
      <c r="F4" s="493"/>
      <c r="G4" s="493"/>
      <c r="H4" s="493"/>
      <c r="I4" s="494"/>
    </row>
    <row r="5" spans="2:9" ht="18.75">
      <c r="B5" s="7"/>
    </row>
    <row r="6" spans="2:9">
      <c r="B6" s="495" t="s">
        <v>397</v>
      </c>
      <c r="C6" s="495"/>
      <c r="D6" s="495"/>
      <c r="E6" s="495"/>
      <c r="F6" s="495"/>
      <c r="G6" s="495"/>
      <c r="H6" s="495"/>
      <c r="I6" s="495"/>
    </row>
    <row r="7" spans="2:9" ht="15.75" thickBot="1"/>
    <row r="8" spans="2:9" ht="24" thickBot="1">
      <c r="B8" s="486" t="s">
        <v>196</v>
      </c>
      <c r="C8" s="487"/>
      <c r="D8" s="487"/>
      <c r="E8" s="487"/>
      <c r="F8" s="487"/>
      <c r="G8" s="487"/>
      <c r="H8" s="487"/>
      <c r="I8" s="488"/>
    </row>
    <row r="10" spans="2:9">
      <c r="B10" t="s">
        <v>398</v>
      </c>
    </row>
    <row r="12" spans="2:9" ht="15.75">
      <c r="B12" s="128" t="s">
        <v>102</v>
      </c>
    </row>
    <row r="14" spans="2:9" ht="21">
      <c r="B14" s="76" t="s">
        <v>399</v>
      </c>
    </row>
    <row r="16" spans="2:9">
      <c r="B16" s="525" t="s">
        <v>400</v>
      </c>
      <c r="C16" s="525"/>
      <c r="D16" s="525"/>
      <c r="E16" s="525"/>
      <c r="F16" s="525"/>
      <c r="G16" s="525"/>
      <c r="H16" s="525"/>
      <c r="I16" s="525"/>
    </row>
    <row r="17" spans="2:9">
      <c r="B17" s="402" t="s">
        <v>401</v>
      </c>
      <c r="C17" s="402"/>
      <c r="D17" s="402"/>
      <c r="E17" s="402"/>
      <c r="F17" s="402"/>
      <c r="G17" s="402"/>
      <c r="H17" s="402"/>
      <c r="I17" s="402"/>
    </row>
    <row r="18" spans="2:9">
      <c r="B18" s="77"/>
      <c r="C18" s="77"/>
      <c r="D18" s="77"/>
      <c r="E18" s="77"/>
      <c r="F18" s="77"/>
      <c r="G18" s="77"/>
      <c r="H18" s="77"/>
      <c r="I18" s="77"/>
    </row>
    <row r="19" spans="2:9" ht="15.75">
      <c r="B19" s="128" t="s">
        <v>103</v>
      </c>
      <c r="C19" s="77"/>
      <c r="D19" s="77"/>
      <c r="E19" s="77"/>
      <c r="F19" s="77"/>
      <c r="G19" s="77"/>
      <c r="H19" s="77"/>
      <c r="I19" s="77"/>
    </row>
    <row r="20" spans="2:9">
      <c r="B20" s="77"/>
      <c r="C20" s="77"/>
      <c r="D20" s="77"/>
      <c r="E20" s="77"/>
      <c r="F20" s="77"/>
      <c r="G20" s="77"/>
      <c r="H20" s="77"/>
      <c r="I20" s="77"/>
    </row>
    <row r="21" spans="2:9" ht="21">
      <c r="B21" s="76" t="s">
        <v>402</v>
      </c>
      <c r="C21" s="77"/>
      <c r="D21" s="77"/>
      <c r="E21" s="77"/>
      <c r="F21" s="77"/>
      <c r="G21" s="77"/>
      <c r="H21" s="77"/>
      <c r="I21" s="77"/>
    </row>
    <row r="22" spans="2:9">
      <c r="B22" s="77"/>
      <c r="C22" s="77"/>
      <c r="D22" s="77"/>
      <c r="E22" s="77"/>
      <c r="F22" s="77"/>
      <c r="G22" s="77"/>
      <c r="H22" s="77"/>
      <c r="I22" s="77"/>
    </row>
    <row r="23" spans="2:9">
      <c r="B23" s="115" t="s">
        <v>403</v>
      </c>
      <c r="C23" s="77"/>
      <c r="D23" s="77"/>
      <c r="E23" s="77"/>
      <c r="F23" s="77"/>
      <c r="G23" s="77"/>
      <c r="H23" s="77"/>
      <c r="I23" s="77"/>
    </row>
    <row r="24" spans="2:9" ht="15.75" thickBot="1"/>
    <row r="25" spans="2:9" ht="24" thickBot="1">
      <c r="B25" s="486" t="s">
        <v>96</v>
      </c>
      <c r="C25" s="487"/>
      <c r="D25" s="487"/>
      <c r="E25" s="487"/>
      <c r="F25" s="487"/>
      <c r="G25" s="487"/>
      <c r="H25" s="487"/>
      <c r="I25" s="488"/>
    </row>
    <row r="26" spans="2:9">
      <c r="I26" s="2" t="s">
        <v>97</v>
      </c>
    </row>
    <row r="27" spans="2:9">
      <c r="B27" t="s">
        <v>404</v>
      </c>
    </row>
    <row r="29" spans="2:9">
      <c r="B29" s="129" t="s">
        <v>405</v>
      </c>
      <c r="C29" s="129" t="s">
        <v>406</v>
      </c>
      <c r="D29" s="129" t="s">
        <v>407</v>
      </c>
      <c r="E29" s="129" t="s">
        <v>408</v>
      </c>
    </row>
    <row r="30" spans="2:9">
      <c r="B30" s="27" t="s">
        <v>409</v>
      </c>
      <c r="C30" s="27">
        <v>845</v>
      </c>
      <c r="D30" s="27"/>
      <c r="E30" s="27"/>
    </row>
    <row r="31" spans="2:9">
      <c r="B31" s="27" t="s">
        <v>410</v>
      </c>
      <c r="C31" s="27">
        <v>97</v>
      </c>
      <c r="D31" s="27"/>
      <c r="E31" s="27"/>
    </row>
    <row r="32" spans="2:9">
      <c r="B32" s="27" t="s">
        <v>411</v>
      </c>
      <c r="C32" s="27">
        <v>109</v>
      </c>
      <c r="D32" s="27"/>
      <c r="E32" s="27"/>
    </row>
    <row r="33" spans="2:9">
      <c r="B33" s="27" t="s">
        <v>412</v>
      </c>
      <c r="C33" s="27">
        <v>495</v>
      </c>
      <c r="D33" s="27"/>
      <c r="E33" s="27"/>
    </row>
    <row r="34" spans="2:9">
      <c r="B34" s="27" t="s">
        <v>413</v>
      </c>
      <c r="C34" s="27">
        <v>969</v>
      </c>
      <c r="D34" s="27"/>
      <c r="E34" s="27"/>
    </row>
    <row r="35" spans="2:9">
      <c r="B35" s="27" t="s">
        <v>414</v>
      </c>
      <c r="C35" s="27">
        <v>405</v>
      </c>
      <c r="D35" s="27"/>
      <c r="E35" s="27"/>
    </row>
    <row r="36" spans="2:9">
      <c r="B36" s="27" t="s">
        <v>415</v>
      </c>
      <c r="C36" s="27">
        <v>673</v>
      </c>
      <c r="D36" s="27"/>
      <c r="E36" s="27"/>
    </row>
    <row r="37" spans="2:9">
      <c r="B37" s="27" t="s">
        <v>416</v>
      </c>
      <c r="C37" s="27">
        <v>175</v>
      </c>
      <c r="D37" s="27"/>
      <c r="E37" s="27"/>
    </row>
    <row r="38" spans="2:9">
      <c r="B38" s="27" t="s">
        <v>417</v>
      </c>
      <c r="C38" s="27">
        <v>504</v>
      </c>
      <c r="D38" s="27"/>
      <c r="E38" s="27"/>
    </row>
    <row r="39" spans="2:9">
      <c r="B39" s="27" t="s">
        <v>418</v>
      </c>
      <c r="C39" s="27">
        <v>258</v>
      </c>
      <c r="D39" s="27"/>
      <c r="E39" s="27"/>
    </row>
    <row r="40" spans="2:9">
      <c r="B40" s="27" t="s">
        <v>419</v>
      </c>
      <c r="C40" s="27">
        <v>208</v>
      </c>
      <c r="D40" s="27"/>
      <c r="E40" s="27"/>
    </row>
    <row r="41" spans="2:9">
      <c r="B41" s="27" t="s">
        <v>420</v>
      </c>
      <c r="C41" s="27">
        <v>930</v>
      </c>
      <c r="D41" s="27"/>
      <c r="E41" s="27"/>
    </row>
    <row r="42" spans="2:9" ht="15.75" thickBot="1"/>
    <row r="43" spans="2:9" ht="24" thickBot="1">
      <c r="B43" s="486" t="s">
        <v>101</v>
      </c>
      <c r="C43" s="487"/>
      <c r="D43" s="487"/>
      <c r="E43" s="487"/>
      <c r="F43" s="487"/>
      <c r="G43" s="487"/>
      <c r="H43" s="487"/>
      <c r="I43" s="488"/>
    </row>
    <row r="44" spans="2:9">
      <c r="I44" s="2" t="s">
        <v>97</v>
      </c>
    </row>
    <row r="45" spans="2:9">
      <c r="B45" t="s">
        <v>421</v>
      </c>
      <c r="I45" s="2"/>
    </row>
    <row r="46" spans="2:9">
      <c r="I46" s="2"/>
    </row>
    <row r="47" spans="2:9" ht="30">
      <c r="B47" s="130" t="s">
        <v>215</v>
      </c>
      <c r="C47" s="130" t="s">
        <v>422</v>
      </c>
      <c r="D47" s="131" t="s">
        <v>423</v>
      </c>
      <c r="E47" s="131" t="s">
        <v>424</v>
      </c>
    </row>
    <row r="48" spans="2:9">
      <c r="B48" s="122" t="s">
        <v>219</v>
      </c>
      <c r="C48" s="122" t="s">
        <v>425</v>
      </c>
      <c r="D48" s="75"/>
      <c r="E48" s="75"/>
    </row>
    <row r="49" spans="2:9">
      <c r="B49" s="122" t="s">
        <v>303</v>
      </c>
      <c r="C49" s="122" t="s">
        <v>426</v>
      </c>
      <c r="D49" s="75"/>
      <c r="E49" s="75"/>
    </row>
    <row r="50" spans="2:9">
      <c r="B50" s="122" t="s">
        <v>304</v>
      </c>
      <c r="C50" s="122" t="s">
        <v>427</v>
      </c>
      <c r="D50" s="75"/>
      <c r="E50" s="75"/>
    </row>
    <row r="51" spans="2:9">
      <c r="B51" s="122" t="s">
        <v>219</v>
      </c>
      <c r="C51" s="122" t="s">
        <v>428</v>
      </c>
      <c r="D51" s="75"/>
      <c r="E51" s="75"/>
    </row>
    <row r="52" spans="2:9">
      <c r="B52" s="122" t="s">
        <v>303</v>
      </c>
      <c r="C52" s="122" t="s">
        <v>429</v>
      </c>
      <c r="D52" s="75"/>
      <c r="E52" s="75"/>
    </row>
    <row r="53" spans="2:9">
      <c r="B53" s="122" t="s">
        <v>304</v>
      </c>
      <c r="C53" s="122" t="s">
        <v>430</v>
      </c>
      <c r="D53" s="75"/>
      <c r="E53" s="75"/>
    </row>
    <row r="54" spans="2:9">
      <c r="B54" s="122" t="s">
        <v>219</v>
      </c>
      <c r="C54" s="122" t="s">
        <v>428</v>
      </c>
      <c r="D54" s="75"/>
      <c r="E54" s="75"/>
    </row>
    <row r="55" spans="2:9">
      <c r="B55" s="122" t="s">
        <v>303</v>
      </c>
      <c r="C55" s="122" t="s">
        <v>431</v>
      </c>
      <c r="D55" s="75"/>
      <c r="E55" s="75"/>
    </row>
    <row r="56" spans="2:9">
      <c r="B56" s="122" t="s">
        <v>304</v>
      </c>
      <c r="C56" s="122" t="s">
        <v>432</v>
      </c>
      <c r="D56" s="75"/>
      <c r="E56" s="75"/>
    </row>
    <row r="57" spans="2:9" ht="15.75" thickBot="1">
      <c r="B57" s="132"/>
      <c r="C57" s="132"/>
    </row>
    <row r="58" spans="2:9" ht="24" thickBot="1">
      <c r="B58" s="486" t="s">
        <v>433</v>
      </c>
      <c r="C58" s="487"/>
      <c r="D58" s="487"/>
      <c r="E58" s="487"/>
      <c r="F58" s="487"/>
      <c r="G58" s="487"/>
      <c r="H58" s="487"/>
      <c r="I58" s="488"/>
    </row>
    <row r="59" spans="2:9">
      <c r="I59" s="2" t="s">
        <v>97</v>
      </c>
    </row>
    <row r="60" spans="2:9">
      <c r="B60" t="s">
        <v>434</v>
      </c>
    </row>
    <row r="61" spans="2:9" ht="15.75" thickBot="1"/>
    <row r="62" spans="2:9" ht="16.5" thickBot="1">
      <c r="B62" s="133" t="s">
        <v>215</v>
      </c>
      <c r="C62" s="134" t="s">
        <v>422</v>
      </c>
      <c r="D62" s="134" t="s">
        <v>435</v>
      </c>
      <c r="E62" s="134" t="s">
        <v>436</v>
      </c>
      <c r="F62" s="134" t="s">
        <v>437</v>
      </c>
      <c r="G62" s="135" t="s">
        <v>438</v>
      </c>
      <c r="H62" s="135" t="s">
        <v>439</v>
      </c>
    </row>
    <row r="63" spans="2:9" ht="15.75">
      <c r="B63" s="136" t="s">
        <v>440</v>
      </c>
      <c r="C63" s="137" t="s">
        <v>441</v>
      </c>
      <c r="D63" s="137">
        <v>185236926</v>
      </c>
      <c r="E63" s="137" t="s">
        <v>442</v>
      </c>
      <c r="F63" s="138" t="s">
        <v>443</v>
      </c>
      <c r="G63" s="37"/>
      <c r="H63" s="37"/>
    </row>
    <row r="64" spans="2:9" ht="15.75">
      <c r="B64" s="139" t="s">
        <v>444</v>
      </c>
      <c r="C64" s="140" t="s">
        <v>445</v>
      </c>
      <c r="D64" s="140">
        <v>52338895</v>
      </c>
      <c r="E64" s="140" t="s">
        <v>446</v>
      </c>
      <c r="F64" s="141" t="s">
        <v>447</v>
      </c>
      <c r="G64" s="28"/>
      <c r="H64" s="28"/>
    </row>
    <row r="65" spans="2:8" ht="15.75">
      <c r="B65" s="139" t="s">
        <v>448</v>
      </c>
      <c r="C65" s="140" t="s">
        <v>449</v>
      </c>
      <c r="D65" s="140">
        <v>53689741</v>
      </c>
      <c r="E65" s="140" t="s">
        <v>450</v>
      </c>
      <c r="F65" s="141" t="s">
        <v>451</v>
      </c>
      <c r="G65" s="28"/>
      <c r="H65" s="28"/>
    </row>
    <row r="66" spans="2:8" ht="15.75">
      <c r="B66" s="139" t="s">
        <v>452</v>
      </c>
      <c r="C66" s="140" t="s">
        <v>453</v>
      </c>
      <c r="D66" s="140">
        <v>52698741</v>
      </c>
      <c r="E66" s="140" t="s">
        <v>454</v>
      </c>
      <c r="F66" s="141" t="s">
        <v>455</v>
      </c>
      <c r="G66" s="28"/>
      <c r="H66" s="28"/>
    </row>
    <row r="67" spans="2:8" ht="16.5" thickBot="1">
      <c r="B67" s="142" t="s">
        <v>456</v>
      </c>
      <c r="C67" s="143" t="s">
        <v>457</v>
      </c>
      <c r="D67" s="143">
        <v>41658963</v>
      </c>
      <c r="E67" s="143" t="s">
        <v>458</v>
      </c>
      <c r="F67" s="144" t="s">
        <v>459</v>
      </c>
      <c r="G67" s="32"/>
      <c r="H67" s="32"/>
    </row>
  </sheetData>
  <mergeCells count="9">
    <mergeCell ref="B25:I25"/>
    <mergeCell ref="B43:I43"/>
    <mergeCell ref="B58:I58"/>
    <mergeCell ref="B2:I2"/>
    <mergeCell ref="B4:I4"/>
    <mergeCell ref="B6:I6"/>
    <mergeCell ref="B8:I8"/>
    <mergeCell ref="B16:I16"/>
    <mergeCell ref="B17:I17"/>
  </mergeCells>
  <hyperlinks>
    <hyperlink ref="I44" location="Concatenar!A1" display="Subir ↑…" xr:uid="{14C33B9D-797F-4FBA-8CCD-05129B0C3E8A}"/>
    <hyperlink ref="I26" location="Concatenar!A1" display="Subir ↑…" xr:uid="{3768D209-0CD0-4864-87B7-333C5D7A85F8}"/>
    <hyperlink ref="B2:I2" location="'Tabla de Contenido'!A1" display="Volver a Tabla de Contenido…" xr:uid="{FE49AE17-B270-4009-A0BA-3CE70CB1DAEF}"/>
    <hyperlink ref="I59" location="Concatenar!A1" display="Subir ↑…" xr:uid="{5D8FEBC9-9C95-4CD8-890C-120E498915B7}"/>
  </hyperlinks>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D18EE-9B65-44F9-868C-A946E3D75CE7}">
  <dimension ref="B2:K58"/>
  <sheetViews>
    <sheetView workbookViewId="0"/>
  </sheetViews>
  <sheetFormatPr baseColWidth="10" defaultRowHeight="15"/>
  <cols>
    <col min="1" max="1" width="6.5703125" customWidth="1"/>
    <col min="2" max="2" width="13.85546875" customWidth="1"/>
    <col min="3" max="3" width="12.85546875" bestFit="1" customWidth="1"/>
    <col min="4" max="4" width="15" customWidth="1"/>
    <col min="5" max="5" width="12.57031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460</v>
      </c>
      <c r="C4" s="493"/>
      <c r="D4" s="493"/>
      <c r="E4" s="493"/>
      <c r="F4" s="493"/>
      <c r="G4" s="493"/>
      <c r="H4" s="493"/>
      <c r="I4" s="493"/>
      <c r="J4" s="493"/>
      <c r="K4" s="494"/>
    </row>
    <row r="5" spans="2:11" ht="18.75">
      <c r="B5" s="7"/>
    </row>
    <row r="6" spans="2:11">
      <c r="B6" s="495" t="s">
        <v>461</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462</v>
      </c>
    </row>
    <row r="12" spans="2:11">
      <c r="B12" s="525" t="s">
        <v>463</v>
      </c>
      <c r="C12" s="525"/>
      <c r="D12" s="525"/>
      <c r="E12" s="525"/>
      <c r="F12" s="525"/>
      <c r="G12" s="525"/>
      <c r="H12" s="525"/>
      <c r="I12" s="525"/>
      <c r="J12" s="525"/>
      <c r="K12" s="525"/>
    </row>
    <row r="13" spans="2:11">
      <c r="B13" s="402" t="s">
        <v>464</v>
      </c>
      <c r="C13" s="402"/>
      <c r="D13" s="402"/>
      <c r="E13" s="402"/>
      <c r="F13" s="402"/>
      <c r="G13" s="402"/>
      <c r="H13" s="402"/>
      <c r="I13" s="402"/>
      <c r="J13" s="402"/>
      <c r="K13" s="402"/>
    </row>
    <row r="14" spans="2:11" ht="15.75" thickBot="1"/>
    <row r="15" spans="2:11" ht="24" thickBot="1">
      <c r="B15" s="486" t="s">
        <v>96</v>
      </c>
      <c r="C15" s="487"/>
      <c r="D15" s="487"/>
      <c r="E15" s="487"/>
      <c r="F15" s="487"/>
      <c r="G15" s="487"/>
      <c r="H15" s="487"/>
      <c r="I15" s="487"/>
      <c r="J15" s="487"/>
      <c r="K15" s="488"/>
    </row>
    <row r="16" spans="2:11">
      <c r="K16" s="2" t="s">
        <v>97</v>
      </c>
    </row>
    <row r="17" spans="2:11">
      <c r="B17" t="s">
        <v>465</v>
      </c>
      <c r="K17" s="2"/>
    </row>
    <row r="18" spans="2:11">
      <c r="K18" s="2"/>
    </row>
    <row r="19" spans="2:11">
      <c r="B19" s="130" t="s">
        <v>215</v>
      </c>
      <c r="C19" s="5" t="s">
        <v>466</v>
      </c>
    </row>
    <row r="20" spans="2:11">
      <c r="B20" s="122" t="s">
        <v>219</v>
      </c>
      <c r="C20" s="27"/>
    </row>
    <row r="21" spans="2:11">
      <c r="B21" s="122" t="s">
        <v>303</v>
      </c>
      <c r="C21" s="27"/>
    </row>
    <row r="22" spans="2:11">
      <c r="B22" s="122" t="s">
        <v>304</v>
      </c>
      <c r="C22" s="27"/>
    </row>
    <row r="23" spans="2:11">
      <c r="B23" s="122" t="s">
        <v>219</v>
      </c>
      <c r="C23" s="27"/>
    </row>
    <row r="24" spans="2:11">
      <c r="B24" s="122" t="s">
        <v>303</v>
      </c>
      <c r="C24" s="27"/>
    </row>
    <row r="25" spans="2:11">
      <c r="B25" s="122" t="s">
        <v>304</v>
      </c>
      <c r="C25" s="27"/>
    </row>
    <row r="26" spans="2:11">
      <c r="B26" s="122" t="s">
        <v>219</v>
      </c>
      <c r="C26" s="27"/>
    </row>
    <row r="27" spans="2:11">
      <c r="B27" s="122" t="s">
        <v>303</v>
      </c>
      <c r="C27" s="27"/>
    </row>
    <row r="28" spans="2:11">
      <c r="B28" s="122" t="s">
        <v>304</v>
      </c>
      <c r="C28" s="27"/>
    </row>
    <row r="29" spans="2:11" ht="15.75" thickBot="1">
      <c r="B29" s="132"/>
      <c r="C29" s="132"/>
    </row>
    <row r="30" spans="2:11" ht="24" thickBot="1">
      <c r="B30" s="486" t="s">
        <v>101</v>
      </c>
      <c r="C30" s="487"/>
      <c r="D30" s="487"/>
      <c r="E30" s="487"/>
      <c r="F30" s="487"/>
      <c r="G30" s="487"/>
      <c r="H30" s="487"/>
      <c r="I30" s="487"/>
      <c r="J30" s="487"/>
      <c r="K30" s="488"/>
    </row>
    <row r="31" spans="2:11">
      <c r="K31" s="2" t="s">
        <v>97</v>
      </c>
    </row>
    <row r="32" spans="2:11">
      <c r="B32" t="s">
        <v>467</v>
      </c>
    </row>
    <row r="34" spans="2:11">
      <c r="B34" s="129" t="s">
        <v>468</v>
      </c>
      <c r="C34" s="129" t="s">
        <v>405</v>
      </c>
    </row>
    <row r="35" spans="2:11">
      <c r="B35" s="6" t="s">
        <v>469</v>
      </c>
      <c r="C35" s="27"/>
    </row>
    <row r="36" spans="2:11">
      <c r="B36" s="6" t="s">
        <v>470</v>
      </c>
      <c r="C36" s="27"/>
    </row>
    <row r="37" spans="2:11">
      <c r="B37" s="6" t="s">
        <v>471</v>
      </c>
      <c r="C37" s="27"/>
    </row>
    <row r="38" spans="2:11">
      <c r="B38" s="6" t="s">
        <v>472</v>
      </c>
      <c r="C38" s="27"/>
    </row>
    <row r="39" spans="2:11">
      <c r="B39" s="6" t="s">
        <v>473</v>
      </c>
      <c r="C39" s="27"/>
    </row>
    <row r="40" spans="2:11">
      <c r="B40" s="6" t="s">
        <v>474</v>
      </c>
      <c r="C40" s="27"/>
    </row>
    <row r="41" spans="2:11">
      <c r="B41" s="6" t="s">
        <v>475</v>
      </c>
      <c r="C41" s="27"/>
    </row>
    <row r="42" spans="2:11">
      <c r="B42" s="6" t="s">
        <v>476</v>
      </c>
      <c r="C42" s="27"/>
    </row>
    <row r="43" spans="2:11">
      <c r="B43" s="6" t="s">
        <v>477</v>
      </c>
      <c r="C43" s="27"/>
    </row>
    <row r="44" spans="2:11">
      <c r="B44" s="6" t="s">
        <v>478</v>
      </c>
      <c r="C44" s="27"/>
    </row>
    <row r="45" spans="2:11">
      <c r="B45" s="6" t="s">
        <v>479</v>
      </c>
      <c r="C45" s="27"/>
    </row>
    <row r="46" spans="2:11">
      <c r="B46" s="6" t="s">
        <v>480</v>
      </c>
      <c r="C46" s="27"/>
    </row>
    <row r="47" spans="2:11" ht="15.75" thickBot="1"/>
    <row r="48" spans="2:11" ht="24" thickBot="1">
      <c r="B48" s="489" t="s">
        <v>307</v>
      </c>
      <c r="C48" s="490"/>
      <c r="D48" s="490"/>
      <c r="E48" s="490"/>
      <c r="F48" s="490"/>
      <c r="G48" s="490"/>
      <c r="H48" s="490"/>
      <c r="I48" s="490"/>
      <c r="J48" s="490"/>
      <c r="K48" s="491"/>
    </row>
    <row r="49" spans="2:11">
      <c r="K49" s="2" t="s">
        <v>97</v>
      </c>
    </row>
    <row r="50" spans="2:11">
      <c r="B50" t="s">
        <v>481</v>
      </c>
    </row>
    <row r="52" spans="2:11">
      <c r="B52" s="145" t="s">
        <v>215</v>
      </c>
      <c r="C52" s="145" t="s">
        <v>435</v>
      </c>
      <c r="D52" s="116" t="s">
        <v>482</v>
      </c>
    </row>
    <row r="53" spans="2:11">
      <c r="B53" s="146" t="s">
        <v>440</v>
      </c>
      <c r="C53" s="146">
        <v>185236926</v>
      </c>
      <c r="D53" s="6"/>
    </row>
    <row r="54" spans="2:11">
      <c r="B54" s="146" t="s">
        <v>444</v>
      </c>
      <c r="C54" s="146">
        <v>52338895</v>
      </c>
      <c r="D54" s="6"/>
    </row>
    <row r="55" spans="2:11">
      <c r="B55" s="146" t="s">
        <v>448</v>
      </c>
      <c r="C55" s="146">
        <v>53689741</v>
      </c>
      <c r="D55" s="6"/>
    </row>
    <row r="56" spans="2:11">
      <c r="B56" s="146" t="s">
        <v>452</v>
      </c>
      <c r="C56" s="146">
        <v>52698741</v>
      </c>
      <c r="D56" s="6"/>
    </row>
    <row r="57" spans="2:11">
      <c r="B57" s="146" t="s">
        <v>456</v>
      </c>
      <c r="C57" s="146">
        <v>41658963</v>
      </c>
      <c r="D57" s="6"/>
    </row>
    <row r="58" spans="2:11" ht="18.75" customHeight="1"/>
  </sheetData>
  <mergeCells count="9">
    <mergeCell ref="B15:K15"/>
    <mergeCell ref="B30:K30"/>
    <mergeCell ref="B48:K48"/>
    <mergeCell ref="B2:K2"/>
    <mergeCell ref="B4:K4"/>
    <mergeCell ref="B6:K6"/>
    <mergeCell ref="B8:K8"/>
    <mergeCell ref="B12:K12"/>
    <mergeCell ref="B13:K13"/>
  </mergeCells>
  <hyperlinks>
    <hyperlink ref="K16" location="Izquierda!A1" display="Subir ↑…" xr:uid="{D0ED92AE-24AE-4C37-999A-13CFB7074D64}"/>
    <hyperlink ref="K31" location="Izquierda!A1" display="Subir ↑…" xr:uid="{14836422-77C4-49B4-AB98-52FCCFC0D8E1}"/>
    <hyperlink ref="K49" location="Izquierda!A1" display="Subir ↑…" xr:uid="{4562A0E8-136F-4BB4-9C66-AEE3F3BAA8EE}"/>
    <hyperlink ref="B2:K2" location="'Tabla de Contenido'!A1" display="Volver a Tabla de Contenido…" xr:uid="{ABD08D8A-891F-4950-9982-74033130965B}"/>
  </hyperlinks>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BAD-761E-4C89-BFEC-7ADF9C79DE63}">
  <dimension ref="B2:K59"/>
  <sheetViews>
    <sheetView workbookViewId="0"/>
  </sheetViews>
  <sheetFormatPr baseColWidth="10" defaultRowHeight="15"/>
  <cols>
    <col min="1" max="1" width="6.5703125" customWidth="1"/>
    <col min="2" max="2" width="13.85546875" customWidth="1"/>
    <col min="3" max="3" width="12.85546875" bestFit="1" customWidth="1"/>
    <col min="4" max="4" width="15" customWidth="1"/>
    <col min="5" max="5" width="12.57031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483</v>
      </c>
      <c r="C4" s="493"/>
      <c r="D4" s="493"/>
      <c r="E4" s="493"/>
      <c r="F4" s="493"/>
      <c r="G4" s="493"/>
      <c r="H4" s="493"/>
      <c r="I4" s="493"/>
      <c r="J4" s="493"/>
      <c r="K4" s="494"/>
    </row>
    <row r="5" spans="2:11" ht="18.75">
      <c r="B5" s="7"/>
    </row>
    <row r="6" spans="2:11">
      <c r="B6" s="495" t="s">
        <v>484</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485</v>
      </c>
    </row>
    <row r="12" spans="2:11">
      <c r="B12" s="525" t="s">
        <v>463</v>
      </c>
      <c r="C12" s="525"/>
      <c r="D12" s="525"/>
      <c r="E12" s="525"/>
      <c r="F12" s="525"/>
      <c r="G12" s="525"/>
      <c r="H12" s="525"/>
      <c r="I12" s="525"/>
      <c r="J12" s="525"/>
      <c r="K12" s="525"/>
    </row>
    <row r="13" spans="2:11">
      <c r="B13" s="402" t="s">
        <v>464</v>
      </c>
      <c r="C13" s="402"/>
      <c r="D13" s="402"/>
      <c r="E13" s="402"/>
      <c r="F13" s="402"/>
      <c r="G13" s="402"/>
      <c r="H13" s="402"/>
      <c r="I13" s="402"/>
      <c r="J13" s="402"/>
      <c r="K13" s="402"/>
    </row>
    <row r="14" spans="2:11" ht="15.75" thickBot="1"/>
    <row r="15" spans="2:11" ht="24" thickBot="1">
      <c r="B15" s="486" t="s">
        <v>96</v>
      </c>
      <c r="C15" s="487"/>
      <c r="D15" s="487"/>
      <c r="E15" s="487"/>
      <c r="F15" s="487"/>
      <c r="G15" s="487"/>
      <c r="H15" s="487"/>
      <c r="I15" s="487"/>
      <c r="J15" s="487"/>
      <c r="K15" s="488"/>
    </row>
    <row r="16" spans="2:11">
      <c r="K16" s="2" t="s">
        <v>97</v>
      </c>
    </row>
    <row r="17" spans="2:11">
      <c r="B17" t="s">
        <v>486</v>
      </c>
      <c r="K17" s="2"/>
    </row>
    <row r="18" spans="2:11">
      <c r="K18" s="2"/>
    </row>
    <row r="19" spans="2:11">
      <c r="B19" s="130" t="s">
        <v>215</v>
      </c>
      <c r="C19" s="5" t="s">
        <v>487</v>
      </c>
    </row>
    <row r="20" spans="2:11">
      <c r="B20" s="122" t="s">
        <v>219</v>
      </c>
      <c r="C20" s="27"/>
    </row>
    <row r="21" spans="2:11">
      <c r="B21" s="122" t="s">
        <v>303</v>
      </c>
      <c r="C21" s="27"/>
    </row>
    <row r="22" spans="2:11">
      <c r="B22" s="122" t="s">
        <v>304</v>
      </c>
      <c r="C22" s="27"/>
    </row>
    <row r="23" spans="2:11">
      <c r="B23" s="122" t="s">
        <v>219</v>
      </c>
      <c r="C23" s="27"/>
    </row>
    <row r="24" spans="2:11">
      <c r="B24" s="122" t="s">
        <v>303</v>
      </c>
      <c r="C24" s="27"/>
    </row>
    <row r="25" spans="2:11">
      <c r="B25" s="122" t="s">
        <v>304</v>
      </c>
      <c r="C25" s="27"/>
    </row>
    <row r="26" spans="2:11">
      <c r="B26" s="122" t="s">
        <v>219</v>
      </c>
      <c r="C26" s="27"/>
    </row>
    <row r="27" spans="2:11">
      <c r="B27" s="122" t="s">
        <v>303</v>
      </c>
      <c r="C27" s="27"/>
    </row>
    <row r="28" spans="2:11">
      <c r="B28" s="122" t="s">
        <v>304</v>
      </c>
      <c r="C28" s="27"/>
    </row>
    <row r="29" spans="2:11" ht="15.75" thickBot="1">
      <c r="B29" s="132"/>
      <c r="C29" s="132"/>
    </row>
    <row r="30" spans="2:11" ht="24" thickBot="1">
      <c r="B30" s="486" t="s">
        <v>101</v>
      </c>
      <c r="C30" s="487"/>
      <c r="D30" s="487"/>
      <c r="E30" s="487"/>
      <c r="F30" s="487"/>
      <c r="G30" s="487"/>
      <c r="H30" s="487"/>
      <c r="I30" s="487"/>
      <c r="J30" s="487"/>
      <c r="K30" s="488"/>
    </row>
    <row r="31" spans="2:11">
      <c r="K31" s="2" t="s">
        <v>97</v>
      </c>
    </row>
    <row r="32" spans="2:11">
      <c r="B32" t="s">
        <v>488</v>
      </c>
    </row>
    <row r="34" spans="2:11">
      <c r="B34" s="129" t="s">
        <v>468</v>
      </c>
      <c r="C34" s="129" t="s">
        <v>406</v>
      </c>
    </row>
    <row r="35" spans="2:11">
      <c r="B35" s="6" t="s">
        <v>469</v>
      </c>
      <c r="C35" s="27"/>
    </row>
    <row r="36" spans="2:11">
      <c r="B36" s="6" t="s">
        <v>470</v>
      </c>
      <c r="C36" s="27"/>
    </row>
    <row r="37" spans="2:11">
      <c r="B37" s="6" t="s">
        <v>471</v>
      </c>
      <c r="C37" s="27"/>
    </row>
    <row r="38" spans="2:11">
      <c r="B38" s="6" t="s">
        <v>472</v>
      </c>
      <c r="C38" s="27"/>
    </row>
    <row r="39" spans="2:11">
      <c r="B39" s="6" t="s">
        <v>473</v>
      </c>
      <c r="C39" s="27"/>
    </row>
    <row r="40" spans="2:11">
      <c r="B40" s="6" t="s">
        <v>474</v>
      </c>
      <c r="C40" s="27"/>
    </row>
    <row r="41" spans="2:11">
      <c r="B41" s="6" t="s">
        <v>475</v>
      </c>
      <c r="C41" s="27"/>
    </row>
    <row r="42" spans="2:11">
      <c r="B42" s="6" t="s">
        <v>476</v>
      </c>
      <c r="C42" s="27"/>
    </row>
    <row r="43" spans="2:11">
      <c r="B43" s="6" t="s">
        <v>477</v>
      </c>
      <c r="C43" s="27"/>
    </row>
    <row r="44" spans="2:11">
      <c r="B44" s="6" t="s">
        <v>478</v>
      </c>
      <c r="C44" s="27"/>
    </row>
    <row r="45" spans="2:11">
      <c r="B45" s="6" t="s">
        <v>479</v>
      </c>
      <c r="C45" s="27"/>
    </row>
    <row r="46" spans="2:11">
      <c r="B46" s="6" t="s">
        <v>480</v>
      </c>
      <c r="C46" s="27"/>
    </row>
    <row r="47" spans="2:11" ht="15.75" thickBot="1"/>
    <row r="48" spans="2:11" ht="24" thickBot="1">
      <c r="B48" s="489" t="s">
        <v>307</v>
      </c>
      <c r="C48" s="490"/>
      <c r="D48" s="490"/>
      <c r="E48" s="490"/>
      <c r="F48" s="490"/>
      <c r="G48" s="490"/>
      <c r="H48" s="490"/>
      <c r="I48" s="490"/>
      <c r="J48" s="490"/>
      <c r="K48" s="491"/>
    </row>
    <row r="49" spans="2:11">
      <c r="K49" s="2" t="s">
        <v>97</v>
      </c>
    </row>
    <row r="50" spans="2:11">
      <c r="B50" t="s">
        <v>489</v>
      </c>
    </row>
    <row r="52" spans="2:11">
      <c r="B52" s="145" t="s">
        <v>215</v>
      </c>
      <c r="C52" s="145" t="s">
        <v>435</v>
      </c>
      <c r="D52" s="116" t="s">
        <v>482</v>
      </c>
    </row>
    <row r="53" spans="2:11">
      <c r="B53" s="146" t="s">
        <v>440</v>
      </c>
      <c r="C53" s="146">
        <v>185236926</v>
      </c>
      <c r="D53" s="6"/>
    </row>
    <row r="54" spans="2:11">
      <c r="B54" s="146" t="s">
        <v>444</v>
      </c>
      <c r="C54" s="146">
        <v>52338895</v>
      </c>
      <c r="D54" s="6"/>
    </row>
    <row r="55" spans="2:11">
      <c r="B55" s="146" t="s">
        <v>448</v>
      </c>
      <c r="C55" s="146">
        <v>53689741</v>
      </c>
      <c r="D55" s="6"/>
    </row>
    <row r="56" spans="2:11">
      <c r="B56" s="146" t="s">
        <v>452</v>
      </c>
      <c r="C56" s="146">
        <v>52698741</v>
      </c>
      <c r="D56" s="6"/>
    </row>
    <row r="57" spans="2:11">
      <c r="B57" s="146" t="s">
        <v>456</v>
      </c>
      <c r="C57" s="146">
        <v>41658963</v>
      </c>
      <c r="D57" s="6"/>
    </row>
    <row r="58" spans="2:11" ht="18.75" customHeight="1"/>
    <row r="59" spans="2:11" ht="23.25" customHeight="1"/>
  </sheetData>
  <mergeCells count="9">
    <mergeCell ref="B15:K15"/>
    <mergeCell ref="B30:K30"/>
    <mergeCell ref="B48:K48"/>
    <mergeCell ref="B2:K2"/>
    <mergeCell ref="B4:K4"/>
    <mergeCell ref="B6:K6"/>
    <mergeCell ref="B8:K8"/>
    <mergeCell ref="B12:K12"/>
    <mergeCell ref="B13:K13"/>
  </mergeCells>
  <hyperlinks>
    <hyperlink ref="K16" location="Derecha!A1" display="Subir ↑…" xr:uid="{29894C49-F26E-42AE-AD5C-B647B38647C5}"/>
    <hyperlink ref="K31" location="Derecha!A1" display="Subir ↑…" xr:uid="{43828674-B8A6-4D71-BEE3-EA4EF8C67DE8}"/>
    <hyperlink ref="K49" location="Derecha!A1" display="Subir ↑…" xr:uid="{EFE4D6A0-E6C4-4AC3-8470-A2FB7FF05341}"/>
    <hyperlink ref="B2:K2" location="'Tabla de Contenido'!A1" display="Volver a Tabla de Contenido…" xr:uid="{BD74FF2F-8C2D-4C3C-9B0E-8BA07D075C65}"/>
  </hyperlinks>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FD54C-5520-4D29-A256-BF5A01FBE340}">
  <dimension ref="B2:K60"/>
  <sheetViews>
    <sheetView workbookViewId="0"/>
  </sheetViews>
  <sheetFormatPr baseColWidth="10" defaultRowHeight="15"/>
  <cols>
    <col min="1" max="1" width="6.5703125" customWidth="1"/>
    <col min="2" max="2" width="13.85546875" customWidth="1"/>
    <col min="3" max="3" width="12.85546875" bestFit="1" customWidth="1"/>
    <col min="4" max="4" width="15" customWidth="1"/>
    <col min="5" max="5" width="12.57031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490</v>
      </c>
      <c r="C4" s="493"/>
      <c r="D4" s="493"/>
      <c r="E4" s="493"/>
      <c r="F4" s="493"/>
      <c r="G4" s="493"/>
      <c r="H4" s="493"/>
      <c r="I4" s="493"/>
      <c r="J4" s="493"/>
      <c r="K4" s="494"/>
    </row>
    <row r="5" spans="2:11" ht="18.75">
      <c r="B5" s="7"/>
    </row>
    <row r="6" spans="2:11">
      <c r="B6" s="495" t="s">
        <v>491</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492</v>
      </c>
    </row>
    <row r="12" spans="2:11">
      <c r="B12" s="525" t="s">
        <v>463</v>
      </c>
      <c r="C12" s="525"/>
      <c r="D12" s="525"/>
      <c r="E12" s="525"/>
      <c r="F12" s="525"/>
      <c r="G12" s="525"/>
      <c r="H12" s="525"/>
      <c r="I12" s="525"/>
      <c r="J12" s="525"/>
      <c r="K12" s="525"/>
    </row>
    <row r="13" spans="2:11">
      <c r="B13" t="s">
        <v>493</v>
      </c>
    </row>
    <row r="14" spans="2:11">
      <c r="B14" s="402" t="s">
        <v>494</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c r="B18" t="s">
        <v>495</v>
      </c>
      <c r="K18" s="2"/>
    </row>
    <row r="19" spans="2:11">
      <c r="K19" s="2"/>
    </row>
    <row r="20" spans="2:11">
      <c r="B20" s="5" t="s">
        <v>241</v>
      </c>
      <c r="C20" s="5" t="s">
        <v>496</v>
      </c>
    </row>
    <row r="21" spans="2:11">
      <c r="B21" s="122" t="s">
        <v>497</v>
      </c>
      <c r="C21" s="27"/>
    </row>
    <row r="22" spans="2:11">
      <c r="B22" s="122" t="s">
        <v>498</v>
      </c>
      <c r="C22" s="27"/>
    </row>
    <row r="23" spans="2:11">
      <c r="B23" s="122" t="s">
        <v>499</v>
      </c>
      <c r="C23" s="27"/>
    </row>
    <row r="24" spans="2:11">
      <c r="B24" s="122" t="s">
        <v>500</v>
      </c>
      <c r="C24" s="27"/>
    </row>
    <row r="25" spans="2:11">
      <c r="B25" s="122" t="s">
        <v>501</v>
      </c>
      <c r="C25" s="27"/>
    </row>
    <row r="26" spans="2:11">
      <c r="B26" s="122" t="s">
        <v>502</v>
      </c>
      <c r="C26" s="27"/>
    </row>
    <row r="27" spans="2:11">
      <c r="B27" s="122" t="s">
        <v>503</v>
      </c>
      <c r="C27" s="27"/>
    </row>
    <row r="28" spans="2:11">
      <c r="B28" s="122" t="s">
        <v>504</v>
      </c>
      <c r="C28" s="27"/>
    </row>
    <row r="29" spans="2:11">
      <c r="B29" s="122" t="s">
        <v>505</v>
      </c>
      <c r="C29" s="27"/>
    </row>
    <row r="30" spans="2:11" ht="15.75" thickBot="1">
      <c r="B30" s="132"/>
      <c r="C30" s="132"/>
    </row>
    <row r="31" spans="2:11" ht="24" thickBot="1">
      <c r="B31" s="486" t="s">
        <v>101</v>
      </c>
      <c r="C31" s="487"/>
      <c r="D31" s="487"/>
      <c r="E31" s="487"/>
      <c r="F31" s="487"/>
      <c r="G31" s="487"/>
      <c r="H31" s="487"/>
      <c r="I31" s="487"/>
      <c r="J31" s="487"/>
      <c r="K31" s="488"/>
    </row>
    <row r="32" spans="2:11">
      <c r="K32" s="2" t="s">
        <v>97</v>
      </c>
    </row>
    <row r="33" spans="2:3">
      <c r="B33" t="s">
        <v>506</v>
      </c>
    </row>
    <row r="35" spans="2:3">
      <c r="B35" s="129" t="s">
        <v>468</v>
      </c>
      <c r="C35" s="129" t="s">
        <v>23</v>
      </c>
    </row>
    <row r="36" spans="2:3">
      <c r="B36" s="6" t="s">
        <v>469</v>
      </c>
      <c r="C36" s="27"/>
    </row>
    <row r="37" spans="2:3">
      <c r="B37" s="6" t="s">
        <v>470</v>
      </c>
      <c r="C37" s="27"/>
    </row>
    <row r="38" spans="2:3">
      <c r="B38" s="6" t="s">
        <v>471</v>
      </c>
      <c r="C38" s="27"/>
    </row>
    <row r="39" spans="2:3">
      <c r="B39" s="6" t="s">
        <v>472</v>
      </c>
      <c r="C39" s="27"/>
    </row>
    <row r="40" spans="2:3">
      <c r="B40" s="6" t="s">
        <v>473</v>
      </c>
      <c r="C40" s="27"/>
    </row>
    <row r="41" spans="2:3">
      <c r="B41" s="6" t="s">
        <v>474</v>
      </c>
      <c r="C41" s="27"/>
    </row>
    <row r="42" spans="2:3">
      <c r="B42" s="6" t="s">
        <v>475</v>
      </c>
      <c r="C42" s="27"/>
    </row>
    <row r="43" spans="2:3">
      <c r="B43" s="6" t="s">
        <v>476</v>
      </c>
      <c r="C43" s="27"/>
    </row>
    <row r="44" spans="2:3">
      <c r="B44" s="6" t="s">
        <v>477</v>
      </c>
      <c r="C44" s="27"/>
    </row>
    <row r="45" spans="2:3">
      <c r="B45" s="6" t="s">
        <v>478</v>
      </c>
      <c r="C45" s="27"/>
    </row>
    <row r="46" spans="2:3">
      <c r="B46" s="6" t="s">
        <v>479</v>
      </c>
      <c r="C46" s="27"/>
    </row>
    <row r="47" spans="2:3">
      <c r="B47" s="6" t="s">
        <v>480</v>
      </c>
      <c r="C47" s="27"/>
    </row>
    <row r="48" spans="2:3" ht="15.75" thickBot="1"/>
    <row r="49" spans="2:11" ht="24" thickBot="1">
      <c r="B49" s="489" t="s">
        <v>307</v>
      </c>
      <c r="C49" s="490"/>
      <c r="D49" s="490"/>
      <c r="E49" s="490"/>
      <c r="F49" s="490"/>
      <c r="G49" s="490"/>
      <c r="H49" s="490"/>
      <c r="I49" s="490"/>
      <c r="J49" s="490"/>
      <c r="K49" s="491"/>
    </row>
    <row r="50" spans="2:11">
      <c r="K50" s="2" t="s">
        <v>97</v>
      </c>
    </row>
    <row r="51" spans="2:11">
      <c r="B51" t="s">
        <v>507</v>
      </c>
    </row>
    <row r="53" spans="2:11">
      <c r="B53" s="145" t="s">
        <v>215</v>
      </c>
      <c r="C53" s="145" t="s">
        <v>435</v>
      </c>
      <c r="D53" s="116" t="s">
        <v>482</v>
      </c>
    </row>
    <row r="54" spans="2:11">
      <c r="B54" s="146" t="s">
        <v>440</v>
      </c>
      <c r="C54" s="146">
        <v>185236926</v>
      </c>
      <c r="D54" s="6"/>
    </row>
    <row r="55" spans="2:11">
      <c r="B55" s="146" t="s">
        <v>444</v>
      </c>
      <c r="C55" s="146">
        <v>52338895</v>
      </c>
      <c r="D55" s="6"/>
    </row>
    <row r="56" spans="2:11">
      <c r="B56" s="146" t="s">
        <v>448</v>
      </c>
      <c r="C56" s="146">
        <v>53689741</v>
      </c>
      <c r="D56" s="6"/>
    </row>
    <row r="57" spans="2:11">
      <c r="B57" s="146" t="s">
        <v>452</v>
      </c>
      <c r="C57" s="146">
        <v>52698741</v>
      </c>
      <c r="D57" s="6"/>
    </row>
    <row r="58" spans="2:11">
      <c r="B58" s="146" t="s">
        <v>456</v>
      </c>
      <c r="C58" s="146">
        <v>41658963</v>
      </c>
      <c r="D58" s="6"/>
    </row>
    <row r="59" spans="2:11" ht="18.75" customHeight="1"/>
    <row r="60" spans="2:11" ht="23.25" customHeight="1"/>
  </sheetData>
  <mergeCells count="9">
    <mergeCell ref="B16:K16"/>
    <mergeCell ref="B31:K31"/>
    <mergeCell ref="B49:K49"/>
    <mergeCell ref="B2:K2"/>
    <mergeCell ref="B4:K4"/>
    <mergeCell ref="B6:K6"/>
    <mergeCell ref="B8:K8"/>
    <mergeCell ref="B12:K12"/>
    <mergeCell ref="B14:K14"/>
  </mergeCells>
  <hyperlinks>
    <hyperlink ref="K17" location="Extrae!A1" display="Subir ↑…" xr:uid="{16FD90D6-AFB5-4FC7-8BDB-411ECA8F2986}"/>
    <hyperlink ref="K32" location="Extrae!A1" display="Subir ↑…" xr:uid="{626404E9-B00D-4161-9171-8566675C18BE}"/>
    <hyperlink ref="K50" location="Extrae!A1" display="Subir ↑…" xr:uid="{BCA5D17A-E16A-4D5D-8A9B-4D4ED575D13A}"/>
    <hyperlink ref="B2:K2" location="'Tabla de Contenido'!A1" display="Volver a Tabla de Contenido…" xr:uid="{B35FCD95-E091-4FB1-B0A0-C380374CA5F5}"/>
  </hyperlinks>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A08BA-A783-42F7-8951-C2AE5BF4FE91}">
  <dimension ref="B2:K56"/>
  <sheetViews>
    <sheetView workbookViewId="0">
      <selection activeCell="B2" sqref="B2:K2"/>
    </sheetView>
  </sheetViews>
  <sheetFormatPr baseColWidth="10" defaultRowHeight="15"/>
  <cols>
    <col min="1" max="1" width="6.5703125" customWidth="1"/>
    <col min="2" max="2" width="17.28515625" customWidth="1"/>
    <col min="3" max="3" width="12.85546875" bestFit="1" customWidth="1"/>
    <col min="4" max="4" width="15" customWidth="1"/>
    <col min="5" max="5" width="12.57031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508</v>
      </c>
      <c r="C4" s="493"/>
      <c r="D4" s="493"/>
      <c r="E4" s="493"/>
      <c r="F4" s="493"/>
      <c r="G4" s="493"/>
      <c r="H4" s="493"/>
      <c r="I4" s="493"/>
      <c r="J4" s="493"/>
      <c r="K4" s="494"/>
    </row>
    <row r="5" spans="2:11" ht="18.75">
      <c r="B5" s="7"/>
    </row>
    <row r="6" spans="2:11">
      <c r="B6" s="495" t="s">
        <v>509</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510</v>
      </c>
    </row>
    <row r="12" spans="2:11">
      <c r="B12" s="525" t="s">
        <v>511</v>
      </c>
      <c r="C12" s="525"/>
      <c r="D12" s="525"/>
      <c r="E12" s="525"/>
      <c r="F12" s="525"/>
      <c r="G12" s="525"/>
      <c r="H12" s="525"/>
      <c r="I12" s="525"/>
      <c r="J12" s="525"/>
      <c r="K12" s="525"/>
    </row>
    <row r="13" spans="2:11" ht="15.75" thickBot="1"/>
    <row r="14" spans="2:11" ht="24" thickBot="1">
      <c r="B14" s="486" t="s">
        <v>96</v>
      </c>
      <c r="C14" s="487"/>
      <c r="D14" s="487"/>
      <c r="E14" s="487"/>
      <c r="F14" s="487"/>
      <c r="G14" s="487"/>
      <c r="H14" s="487"/>
      <c r="I14" s="487"/>
      <c r="J14" s="487"/>
      <c r="K14" s="488"/>
    </row>
    <row r="15" spans="2:11">
      <c r="K15" s="2" t="s">
        <v>97</v>
      </c>
    </row>
    <row r="16" spans="2:11">
      <c r="B16" t="s">
        <v>512</v>
      </c>
      <c r="K16" s="2"/>
    </row>
    <row r="17" spans="2:11">
      <c r="K17" s="2"/>
    </row>
    <row r="18" spans="2:11">
      <c r="B18" s="130" t="s">
        <v>215</v>
      </c>
      <c r="C18" s="5" t="s">
        <v>513</v>
      </c>
    </row>
    <row r="19" spans="2:11">
      <c r="B19" s="122" t="s">
        <v>219</v>
      </c>
      <c r="C19" s="6"/>
    </row>
    <row r="20" spans="2:11">
      <c r="B20" s="122" t="s">
        <v>303</v>
      </c>
      <c r="C20" s="6"/>
    </row>
    <row r="21" spans="2:11">
      <c r="B21" s="122" t="s">
        <v>304</v>
      </c>
      <c r="C21" s="6"/>
    </row>
    <row r="22" spans="2:11">
      <c r="B22" s="122" t="s">
        <v>219</v>
      </c>
      <c r="C22" s="6"/>
    </row>
    <row r="23" spans="2:11">
      <c r="B23" s="122" t="s">
        <v>303</v>
      </c>
      <c r="C23" s="6"/>
    </row>
    <row r="24" spans="2:11">
      <c r="B24" s="122" t="s">
        <v>304</v>
      </c>
      <c r="C24" s="6"/>
    </row>
    <row r="25" spans="2:11">
      <c r="B25" s="122" t="s">
        <v>219</v>
      </c>
      <c r="C25" s="6"/>
    </row>
    <row r="26" spans="2:11">
      <c r="B26" s="122" t="s">
        <v>303</v>
      </c>
      <c r="C26" s="6"/>
    </row>
    <row r="27" spans="2:11">
      <c r="B27" s="122" t="s">
        <v>304</v>
      </c>
      <c r="C27" s="6"/>
    </row>
    <row r="28" spans="2:11" ht="15.75" thickBot="1">
      <c r="B28" s="132"/>
      <c r="C28" s="132"/>
    </row>
    <row r="29" spans="2:11" ht="24" thickBot="1">
      <c r="B29" s="486" t="s">
        <v>101</v>
      </c>
      <c r="C29" s="487"/>
      <c r="D29" s="487"/>
      <c r="E29" s="487"/>
      <c r="F29" s="487"/>
      <c r="G29" s="487"/>
      <c r="H29" s="487"/>
      <c r="I29" s="487"/>
      <c r="J29" s="487"/>
      <c r="K29" s="488"/>
    </row>
    <row r="30" spans="2:11">
      <c r="K30" s="2" t="s">
        <v>97</v>
      </c>
    </row>
    <row r="31" spans="2:11">
      <c r="B31" t="s">
        <v>514</v>
      </c>
    </row>
    <row r="33" spans="2:11">
      <c r="B33" s="5" t="s">
        <v>215</v>
      </c>
      <c r="C33" s="5" t="s">
        <v>513</v>
      </c>
    </row>
    <row r="34" spans="2:11">
      <c r="B34" s="6" t="s">
        <v>515</v>
      </c>
      <c r="C34" s="6"/>
    </row>
    <row r="35" spans="2:11">
      <c r="B35" s="6" t="s">
        <v>516</v>
      </c>
      <c r="C35" s="6"/>
    </row>
    <row r="36" spans="2:11">
      <c r="B36" s="6" t="s">
        <v>517</v>
      </c>
      <c r="C36" s="6"/>
    </row>
    <row r="37" spans="2:11">
      <c r="B37" s="6" t="s">
        <v>518</v>
      </c>
      <c r="C37" s="6"/>
    </row>
    <row r="38" spans="2:11">
      <c r="B38" s="6" t="s">
        <v>519</v>
      </c>
      <c r="C38" s="6"/>
    </row>
    <row r="39" spans="2:11">
      <c r="B39" s="6" t="s">
        <v>520</v>
      </c>
      <c r="C39" s="6"/>
    </row>
    <row r="40" spans="2:11">
      <c r="B40" s="6" t="s">
        <v>521</v>
      </c>
      <c r="C40" s="6"/>
    </row>
    <row r="41" spans="2:11">
      <c r="B41" s="6" t="s">
        <v>522</v>
      </c>
      <c r="C41" s="6"/>
    </row>
    <row r="42" spans="2:11">
      <c r="B42" s="6" t="s">
        <v>523</v>
      </c>
      <c r="C42" s="6"/>
    </row>
    <row r="43" spans="2:11">
      <c r="B43" s="6" t="s">
        <v>524</v>
      </c>
      <c r="C43" s="6"/>
    </row>
    <row r="44" spans="2:11" ht="15.75" thickBot="1"/>
    <row r="45" spans="2:11" ht="24" thickBot="1">
      <c r="B45" s="489" t="s">
        <v>307</v>
      </c>
      <c r="C45" s="490"/>
      <c r="D45" s="490"/>
      <c r="E45" s="490"/>
      <c r="F45" s="490"/>
      <c r="G45" s="490"/>
      <c r="H45" s="490"/>
      <c r="I45" s="490"/>
      <c r="J45" s="490"/>
      <c r="K45" s="491"/>
    </row>
    <row r="46" spans="2:11">
      <c r="K46" s="2" t="s">
        <v>97</v>
      </c>
    </row>
    <row r="47" spans="2:11">
      <c r="B47" t="s">
        <v>525</v>
      </c>
    </row>
    <row r="49" spans="2:4">
      <c r="B49" s="145" t="s">
        <v>215</v>
      </c>
      <c r="C49" s="145" t="s">
        <v>435</v>
      </c>
      <c r="D49" s="116" t="s">
        <v>526</v>
      </c>
    </row>
    <row r="50" spans="2:4">
      <c r="B50" s="146" t="s">
        <v>440</v>
      </c>
      <c r="C50" s="146">
        <v>1852369262</v>
      </c>
      <c r="D50" s="6"/>
    </row>
    <row r="51" spans="2:4">
      <c r="B51" s="146" t="s">
        <v>444</v>
      </c>
      <c r="C51" s="146">
        <v>1012343434</v>
      </c>
      <c r="D51" s="6"/>
    </row>
    <row r="52" spans="2:4">
      <c r="B52" s="146" t="s">
        <v>448</v>
      </c>
      <c r="C52" s="146">
        <v>53689741</v>
      </c>
      <c r="D52" s="6"/>
    </row>
    <row r="53" spans="2:4">
      <c r="B53" s="146" t="s">
        <v>452</v>
      </c>
      <c r="C53" s="146">
        <v>1000000002</v>
      </c>
      <c r="D53" s="6"/>
    </row>
    <row r="54" spans="2:4">
      <c r="B54" s="146" t="s">
        <v>456</v>
      </c>
      <c r="C54" s="146">
        <v>41658963</v>
      </c>
      <c r="D54" s="6"/>
    </row>
    <row r="55" spans="2:4" ht="18.75" customHeight="1"/>
    <row r="56" spans="2:4" ht="23.25" customHeight="1"/>
  </sheetData>
  <mergeCells count="8">
    <mergeCell ref="B29:K29"/>
    <mergeCell ref="B45:K45"/>
    <mergeCell ref="B2:K2"/>
    <mergeCell ref="B4:K4"/>
    <mergeCell ref="B6:K6"/>
    <mergeCell ref="B8:K8"/>
    <mergeCell ref="B12:K12"/>
    <mergeCell ref="B14:K14"/>
  </mergeCells>
  <hyperlinks>
    <hyperlink ref="K15" location="Largo!A1" display="Subir ↑…" xr:uid="{A52293ED-1BB0-42A1-A7D1-F32C0C5C6D6D}"/>
    <hyperlink ref="K30" location="Largo!A1" display="Subir ↑…" xr:uid="{ACC7E2C6-90B8-4B9B-BA1A-273DA6809499}"/>
    <hyperlink ref="K46" location="Largo!A1" display="Subir ↑…" xr:uid="{E5DA638C-F594-4E67-92BC-B088F2534BBE}"/>
    <hyperlink ref="B2:K2" location="'Tabla de Contenido'!A1" display="Volver a Tabla de Contenido…" xr:uid="{3067176B-5768-452B-9003-2C646D48FFB1}"/>
  </hyperlinks>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5F7AD-EEB5-4F15-A726-2FFA652ED017}">
  <dimension ref="B2:K59"/>
  <sheetViews>
    <sheetView workbookViewId="0">
      <selection activeCell="B2" sqref="B2:K2"/>
    </sheetView>
  </sheetViews>
  <sheetFormatPr baseColWidth="10" defaultRowHeight="15"/>
  <cols>
    <col min="1" max="1" width="6.5703125" customWidth="1"/>
    <col min="2" max="2" width="17.28515625" customWidth="1"/>
    <col min="3" max="3" width="12.85546875" bestFit="1" customWidth="1"/>
    <col min="4" max="4" width="15" customWidth="1"/>
    <col min="5" max="5" width="12.57031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527</v>
      </c>
      <c r="C4" s="493"/>
      <c r="D4" s="493"/>
      <c r="E4" s="493"/>
      <c r="F4" s="493"/>
      <c r="G4" s="493"/>
      <c r="H4" s="493"/>
      <c r="I4" s="493"/>
      <c r="J4" s="493"/>
      <c r="K4" s="494"/>
    </row>
    <row r="5" spans="2:11" ht="18.75">
      <c r="B5" s="7"/>
    </row>
    <row r="6" spans="2:11">
      <c r="B6" s="495" t="s">
        <v>528</v>
      </c>
      <c r="C6" s="495"/>
      <c r="D6" s="495"/>
      <c r="E6" s="495"/>
      <c r="F6" s="495"/>
      <c r="G6" s="495"/>
      <c r="H6" s="495"/>
      <c r="I6" s="495"/>
      <c r="J6" s="495"/>
      <c r="K6" s="495"/>
    </row>
    <row r="7" spans="2:11">
      <c r="B7" s="419" t="s">
        <v>529</v>
      </c>
      <c r="C7" s="419"/>
      <c r="D7" s="419"/>
      <c r="E7" s="419"/>
      <c r="F7" s="419"/>
      <c r="G7" s="419"/>
      <c r="H7" s="419"/>
      <c r="I7" s="419"/>
      <c r="J7" s="419"/>
      <c r="K7" s="419"/>
    </row>
    <row r="8" spans="2:11" ht="15.75" thickBot="1"/>
    <row r="9" spans="2:11" ht="24" thickBot="1">
      <c r="B9" s="486" t="s">
        <v>196</v>
      </c>
      <c r="C9" s="487"/>
      <c r="D9" s="487"/>
      <c r="E9" s="487"/>
      <c r="F9" s="487"/>
      <c r="G9" s="487"/>
      <c r="H9" s="487"/>
      <c r="I9" s="487"/>
      <c r="J9" s="487"/>
      <c r="K9" s="488"/>
    </row>
    <row r="11" spans="2:11" ht="21">
      <c r="B11" s="76" t="s">
        <v>530</v>
      </c>
    </row>
    <row r="13" spans="2:11">
      <c r="B13" s="525" t="s">
        <v>531</v>
      </c>
      <c r="C13" s="525"/>
      <c r="D13" s="525"/>
      <c r="E13" s="525"/>
      <c r="F13" s="525"/>
      <c r="G13" s="525"/>
      <c r="H13" s="525"/>
      <c r="I13" s="525"/>
      <c r="J13" s="525"/>
      <c r="K13" s="525"/>
    </row>
    <row r="14" spans="2:11">
      <c r="B14" t="s">
        <v>532</v>
      </c>
    </row>
    <row r="15" spans="2:11" ht="28.5" customHeight="1">
      <c r="B15" s="495" t="s">
        <v>533</v>
      </c>
      <c r="C15" s="495"/>
      <c r="D15" s="495"/>
      <c r="E15" s="495"/>
      <c r="F15" s="495"/>
      <c r="G15" s="495"/>
      <c r="H15" s="495"/>
      <c r="I15" s="495"/>
      <c r="J15" s="495"/>
      <c r="K15" s="495"/>
    </row>
    <row r="16" spans="2:11" ht="15.75" thickBot="1"/>
    <row r="17" spans="2:11" ht="24" thickBot="1">
      <c r="B17" s="486" t="s">
        <v>96</v>
      </c>
      <c r="C17" s="487"/>
      <c r="D17" s="487"/>
      <c r="E17" s="487"/>
      <c r="F17" s="487"/>
      <c r="G17" s="487"/>
      <c r="H17" s="487"/>
      <c r="I17" s="487"/>
      <c r="J17" s="487"/>
      <c r="K17" s="488"/>
    </row>
    <row r="18" spans="2:11">
      <c r="K18" s="2" t="s">
        <v>97</v>
      </c>
    </row>
    <row r="19" spans="2:11">
      <c r="B19" t="s">
        <v>534</v>
      </c>
      <c r="K19" s="2"/>
    </row>
    <row r="20" spans="2:11">
      <c r="K20" s="2"/>
    </row>
    <row r="21" spans="2:11">
      <c r="B21" s="130" t="s">
        <v>215</v>
      </c>
      <c r="C21" s="5" t="s">
        <v>535</v>
      </c>
    </row>
    <row r="22" spans="2:11">
      <c r="B22" s="122" t="s">
        <v>219</v>
      </c>
      <c r="C22" s="6"/>
    </row>
    <row r="23" spans="2:11">
      <c r="B23" s="122" t="s">
        <v>536</v>
      </c>
      <c r="C23" s="6"/>
    </row>
    <row r="24" spans="2:11">
      <c r="B24" s="122" t="s">
        <v>304</v>
      </c>
      <c r="C24" s="6"/>
    </row>
    <row r="25" spans="2:11">
      <c r="B25" s="122" t="s">
        <v>219</v>
      </c>
      <c r="C25" s="6"/>
    </row>
    <row r="26" spans="2:11">
      <c r="B26" s="122" t="s">
        <v>537</v>
      </c>
      <c r="C26" s="6"/>
    </row>
    <row r="27" spans="2:11">
      <c r="B27" s="122" t="s">
        <v>304</v>
      </c>
      <c r="C27" s="6"/>
    </row>
    <row r="28" spans="2:11">
      <c r="B28" s="122" t="s">
        <v>219</v>
      </c>
      <c r="C28" s="6"/>
    </row>
    <row r="29" spans="2:11">
      <c r="B29" s="122" t="s">
        <v>538</v>
      </c>
      <c r="C29" s="6"/>
    </row>
    <row r="30" spans="2:11">
      <c r="B30" s="122" t="s">
        <v>304</v>
      </c>
      <c r="C30" s="6"/>
    </row>
    <row r="31" spans="2:11" ht="15.75" thickBot="1">
      <c r="B31" s="132"/>
      <c r="C31" s="132"/>
    </row>
    <row r="32" spans="2:11" ht="24" thickBot="1">
      <c r="B32" s="486" t="s">
        <v>101</v>
      </c>
      <c r="C32" s="487"/>
      <c r="D32" s="487"/>
      <c r="E32" s="487"/>
      <c r="F32" s="487"/>
      <c r="G32" s="487"/>
      <c r="H32" s="487"/>
      <c r="I32" s="487"/>
      <c r="J32" s="487"/>
      <c r="K32" s="488"/>
    </row>
    <row r="33" spans="2:11">
      <c r="K33" s="2" t="s">
        <v>97</v>
      </c>
    </row>
    <row r="34" spans="2:11">
      <c r="B34" t="s">
        <v>539</v>
      </c>
    </row>
    <row r="36" spans="2:11">
      <c r="B36" s="5" t="s">
        <v>215</v>
      </c>
      <c r="C36" s="5" t="s">
        <v>540</v>
      </c>
    </row>
    <row r="37" spans="2:11">
      <c r="B37" s="6" t="s">
        <v>515</v>
      </c>
      <c r="C37" s="6"/>
    </row>
    <row r="38" spans="2:11">
      <c r="B38" s="6" t="s">
        <v>516</v>
      </c>
      <c r="C38" s="6"/>
    </row>
    <row r="39" spans="2:11">
      <c r="B39" s="6" t="s">
        <v>517</v>
      </c>
      <c r="C39" s="6"/>
    </row>
    <row r="40" spans="2:11">
      <c r="B40" s="6" t="s">
        <v>518</v>
      </c>
      <c r="C40" s="6"/>
    </row>
    <row r="41" spans="2:11">
      <c r="B41" s="6" t="s">
        <v>519</v>
      </c>
      <c r="C41" s="6"/>
    </row>
    <row r="42" spans="2:11">
      <c r="B42" s="6" t="s">
        <v>541</v>
      </c>
      <c r="C42" s="6"/>
    </row>
    <row r="43" spans="2:11">
      <c r="B43" s="6" t="s">
        <v>521</v>
      </c>
      <c r="C43" s="6"/>
    </row>
    <row r="44" spans="2:11">
      <c r="B44" s="6" t="s">
        <v>522</v>
      </c>
      <c r="C44" s="6"/>
    </row>
    <row r="45" spans="2:11">
      <c r="B45" s="6" t="s">
        <v>523</v>
      </c>
      <c r="C45" s="6"/>
    </row>
    <row r="46" spans="2:11">
      <c r="B46" s="6" t="s">
        <v>542</v>
      </c>
      <c r="C46" s="6"/>
    </row>
    <row r="47" spans="2:11" ht="15.75" thickBot="1"/>
    <row r="48" spans="2:11" ht="24" thickBot="1">
      <c r="B48" s="489" t="s">
        <v>307</v>
      </c>
      <c r="C48" s="490"/>
      <c r="D48" s="490"/>
      <c r="E48" s="490"/>
      <c r="F48" s="490"/>
      <c r="G48" s="490"/>
      <c r="H48" s="490"/>
      <c r="I48" s="490"/>
      <c r="J48" s="490"/>
      <c r="K48" s="491"/>
    </row>
    <row r="49" spans="2:11">
      <c r="K49" s="2" t="s">
        <v>97</v>
      </c>
    </row>
    <row r="50" spans="2:11">
      <c r="B50" t="s">
        <v>543</v>
      </c>
    </row>
    <row r="51" spans="2:11" ht="15.75" thickBot="1"/>
    <row r="52" spans="2:11" ht="32.25" thickBot="1">
      <c r="B52" s="147" t="s">
        <v>544</v>
      </c>
      <c r="C52" s="148" t="s">
        <v>545</v>
      </c>
    </row>
    <row r="53" spans="2:11">
      <c r="B53" s="36" t="s">
        <v>546</v>
      </c>
      <c r="C53" s="6"/>
    </row>
    <row r="54" spans="2:11">
      <c r="B54" s="6" t="s">
        <v>547</v>
      </c>
      <c r="C54" s="6"/>
    </row>
    <row r="55" spans="2:11">
      <c r="B55" s="6" t="s">
        <v>548</v>
      </c>
      <c r="C55" s="6"/>
    </row>
    <row r="56" spans="2:11">
      <c r="B56" s="6" t="s">
        <v>549</v>
      </c>
      <c r="C56" s="6"/>
    </row>
    <row r="57" spans="2:11">
      <c r="B57" s="6" t="s">
        <v>550</v>
      </c>
      <c r="C57" s="6"/>
    </row>
    <row r="58" spans="2:11" ht="18.75" customHeight="1"/>
    <row r="59" spans="2:11" ht="23.25" customHeight="1"/>
  </sheetData>
  <mergeCells count="10">
    <mergeCell ref="B15:K15"/>
    <mergeCell ref="B17:K17"/>
    <mergeCell ref="B32:K32"/>
    <mergeCell ref="B48:K48"/>
    <mergeCell ref="B2:K2"/>
    <mergeCell ref="B4:K4"/>
    <mergeCell ref="B6:K6"/>
    <mergeCell ref="B7:K7"/>
    <mergeCell ref="B9:K9"/>
    <mergeCell ref="B13:K13"/>
  </mergeCells>
  <hyperlinks>
    <hyperlink ref="K18" location="Encontrar!A1" display="Subir ↑…" xr:uid="{DA2A6B78-6E84-441E-A74B-B3BAC3D2A55B}"/>
    <hyperlink ref="K33" location="Encontrar!A1" display="Subir ↑…" xr:uid="{99404499-12AB-4643-98FF-26E3178E1E0F}"/>
    <hyperlink ref="K49" location="Encontrar!A1" display="Subir ↑…" xr:uid="{9A568240-1ADA-4B34-8D67-37274EBF2336}"/>
    <hyperlink ref="B2:K2" location="'Tabla de Contenido'!A1" display="Volver a Tabla de Contenido…" xr:uid="{3F8342CC-FB1F-4EAC-B554-CBE42BDF695F}"/>
  </hyperlinks>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3F801-FCB7-4D03-98E5-FE2C893E8C9B}">
  <dimension ref="B2:K40"/>
  <sheetViews>
    <sheetView workbookViewId="0">
      <selection activeCell="B2" sqref="B2:K2"/>
    </sheetView>
  </sheetViews>
  <sheetFormatPr baseColWidth="10" defaultRowHeight="15"/>
  <cols>
    <col min="1" max="1" width="6.5703125" customWidth="1"/>
    <col min="2" max="2" width="20.42578125" customWidth="1"/>
    <col min="3" max="3" width="12.85546875" bestFit="1" customWidth="1"/>
    <col min="4" max="4" width="17" customWidth="1"/>
    <col min="5" max="5" width="16.1406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551</v>
      </c>
      <c r="C4" s="493"/>
      <c r="D4" s="493"/>
      <c r="E4" s="493"/>
      <c r="F4" s="493"/>
      <c r="G4" s="493"/>
      <c r="H4" s="493"/>
      <c r="I4" s="493"/>
      <c r="J4" s="493"/>
      <c r="K4" s="494"/>
    </row>
    <row r="5" spans="2:11" ht="18.75">
      <c r="B5" s="7"/>
    </row>
    <row r="6" spans="2:11">
      <c r="B6" s="495" t="s">
        <v>552</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553</v>
      </c>
    </row>
    <row r="12" spans="2:11">
      <c r="B12" s="525" t="s">
        <v>554</v>
      </c>
      <c r="C12" s="525"/>
      <c r="D12" s="525"/>
      <c r="E12" s="525"/>
      <c r="F12" s="525"/>
      <c r="G12" s="525"/>
      <c r="H12" s="525"/>
      <c r="I12" s="525"/>
      <c r="J12" s="525"/>
      <c r="K12" s="525"/>
    </row>
    <row r="13" spans="2:11" ht="15.75" thickBot="1"/>
    <row r="14" spans="2:11" ht="24" thickBot="1">
      <c r="B14" s="486" t="s">
        <v>283</v>
      </c>
      <c r="C14" s="487"/>
      <c r="D14" s="487"/>
      <c r="E14" s="487"/>
      <c r="F14" s="487"/>
      <c r="G14" s="487"/>
      <c r="H14" s="487"/>
      <c r="I14" s="487"/>
      <c r="J14" s="487"/>
      <c r="K14" s="488"/>
    </row>
    <row r="15" spans="2:11">
      <c r="K15" s="2" t="s">
        <v>97</v>
      </c>
    </row>
    <row r="16" spans="2:11">
      <c r="B16" t="s">
        <v>555</v>
      </c>
      <c r="K16" s="2"/>
    </row>
    <row r="17" spans="2:11">
      <c r="K17" s="2"/>
    </row>
    <row r="18" spans="2:11">
      <c r="B18" s="130" t="s">
        <v>215</v>
      </c>
      <c r="C18" s="5" t="s">
        <v>556</v>
      </c>
    </row>
    <row r="19" spans="2:11">
      <c r="B19" s="122" t="s">
        <v>219</v>
      </c>
      <c r="C19" s="6"/>
    </row>
    <row r="20" spans="2:11">
      <c r="B20" s="122" t="s">
        <v>303</v>
      </c>
      <c r="C20" s="6"/>
    </row>
    <row r="21" spans="2:11">
      <c r="B21" s="122" t="s">
        <v>304</v>
      </c>
      <c r="C21" s="6"/>
    </row>
    <row r="22" spans="2:11">
      <c r="B22" s="122" t="s">
        <v>219</v>
      </c>
      <c r="C22" s="6"/>
    </row>
    <row r="23" spans="2:11">
      <c r="B23" s="122" t="s">
        <v>303</v>
      </c>
      <c r="C23" s="6"/>
    </row>
    <row r="24" spans="2:11">
      <c r="B24" s="122" t="s">
        <v>304</v>
      </c>
      <c r="C24" s="6"/>
    </row>
    <row r="25" spans="2:11">
      <c r="B25" s="122" t="s">
        <v>219</v>
      </c>
      <c r="C25" s="6"/>
    </row>
    <row r="26" spans="2:11">
      <c r="B26" s="122" t="s">
        <v>303</v>
      </c>
      <c r="C26" s="6"/>
    </row>
    <row r="27" spans="2:11">
      <c r="B27" s="122" t="s">
        <v>304</v>
      </c>
      <c r="C27" s="6"/>
    </row>
    <row r="28" spans="2:11" ht="15.75" thickBot="1">
      <c r="B28" s="132"/>
      <c r="C28" s="132"/>
    </row>
    <row r="29" spans="2:11" ht="24" thickBot="1">
      <c r="B29" s="489" t="s">
        <v>307</v>
      </c>
      <c r="C29" s="490"/>
      <c r="D29" s="490"/>
      <c r="E29" s="490"/>
      <c r="F29" s="490"/>
      <c r="G29" s="490"/>
      <c r="H29" s="490"/>
      <c r="I29" s="490"/>
      <c r="J29" s="490"/>
      <c r="K29" s="491"/>
    </row>
    <row r="30" spans="2:11">
      <c r="K30" s="2" t="s">
        <v>97</v>
      </c>
    </row>
    <row r="31" spans="2:11">
      <c r="B31" t="s">
        <v>557</v>
      </c>
    </row>
    <row r="33" spans="2:5">
      <c r="B33" s="145" t="s">
        <v>558</v>
      </c>
      <c r="C33" s="145" t="s">
        <v>559</v>
      </c>
      <c r="D33" s="116" t="s">
        <v>558</v>
      </c>
      <c r="E33" s="116" t="s">
        <v>559</v>
      </c>
    </row>
    <row r="34" spans="2:5">
      <c r="B34" s="146" t="s">
        <v>560</v>
      </c>
      <c r="C34" s="146" t="s">
        <v>561</v>
      </c>
      <c r="D34" s="6"/>
      <c r="E34" s="6"/>
    </row>
    <row r="35" spans="2:5">
      <c r="B35" s="146" t="s">
        <v>562</v>
      </c>
      <c r="C35" s="146" t="s">
        <v>563</v>
      </c>
      <c r="D35" s="6"/>
      <c r="E35" s="6"/>
    </row>
    <row r="36" spans="2:5">
      <c r="B36" s="146" t="s">
        <v>564</v>
      </c>
      <c r="C36" s="146" t="s">
        <v>565</v>
      </c>
      <c r="D36" s="6"/>
      <c r="E36" s="6"/>
    </row>
    <row r="37" spans="2:5">
      <c r="B37" s="146" t="s">
        <v>566</v>
      </c>
      <c r="C37" s="146" t="s">
        <v>567</v>
      </c>
      <c r="D37" s="6"/>
      <c r="E37" s="6"/>
    </row>
    <row r="38" spans="2:5">
      <c r="B38" s="146" t="s">
        <v>568</v>
      </c>
      <c r="C38" s="146" t="s">
        <v>569</v>
      </c>
      <c r="D38" s="6"/>
      <c r="E38" s="6"/>
    </row>
    <row r="39" spans="2:5">
      <c r="B39" s="146" t="s">
        <v>570</v>
      </c>
      <c r="C39" s="146" t="s">
        <v>563</v>
      </c>
      <c r="D39" s="6"/>
      <c r="E39" s="6"/>
    </row>
    <row r="40" spans="2:5">
      <c r="B40" s="146" t="s">
        <v>571</v>
      </c>
      <c r="C40" s="146" t="s">
        <v>565</v>
      </c>
      <c r="D40" s="6"/>
      <c r="E40" s="6"/>
    </row>
  </sheetData>
  <mergeCells count="7">
    <mergeCell ref="B29:K29"/>
    <mergeCell ref="B2:K2"/>
    <mergeCell ref="B4:K4"/>
    <mergeCell ref="B6:K6"/>
    <mergeCell ref="B8:K8"/>
    <mergeCell ref="B12:K12"/>
    <mergeCell ref="B14:K14"/>
  </mergeCells>
  <hyperlinks>
    <hyperlink ref="K15" location="MayusC!A1" display="Subir ↑…" xr:uid="{EA309D12-16C1-4144-A00D-EBF09EC522C7}"/>
    <hyperlink ref="K30" location="MayusC!A1" display="Subir ↑…" xr:uid="{1DEF4C0A-D751-4F58-A30A-469F57B2CCA5}"/>
    <hyperlink ref="B2:K2" location="'Tabla de Contenido'!A1" display="Volver a Tabla de Contenido…" xr:uid="{984063BB-5921-4F5D-8511-E7835CD8E077}"/>
  </hyperlink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A1B54-9A22-44F9-A5DB-6A630CADC30F}">
  <dimension ref="B2:K40"/>
  <sheetViews>
    <sheetView workbookViewId="0"/>
  </sheetViews>
  <sheetFormatPr baseColWidth="10" defaultRowHeight="15"/>
  <cols>
    <col min="1" max="1" width="6.5703125" customWidth="1"/>
    <col min="2" max="2" width="20.42578125" customWidth="1"/>
    <col min="3" max="3" width="13.7109375" customWidth="1"/>
    <col min="4" max="4" width="17" customWidth="1"/>
    <col min="5" max="5" width="16.1406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572</v>
      </c>
      <c r="C4" s="493"/>
      <c r="D4" s="493"/>
      <c r="E4" s="493"/>
      <c r="F4" s="493"/>
      <c r="G4" s="493"/>
      <c r="H4" s="493"/>
      <c r="I4" s="493"/>
      <c r="J4" s="493"/>
      <c r="K4" s="494"/>
    </row>
    <row r="5" spans="2:11" ht="18.75">
      <c r="B5" s="7"/>
    </row>
    <row r="6" spans="2:11">
      <c r="B6" s="495" t="s">
        <v>573</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574</v>
      </c>
    </row>
    <row r="12" spans="2:11">
      <c r="B12" s="525" t="s">
        <v>575</v>
      </c>
      <c r="C12" s="525"/>
      <c r="D12" s="525"/>
      <c r="E12" s="525"/>
      <c r="F12" s="525"/>
      <c r="G12" s="525"/>
      <c r="H12" s="525"/>
      <c r="I12" s="525"/>
      <c r="J12" s="525"/>
      <c r="K12" s="525"/>
    </row>
    <row r="13" spans="2:11" ht="15.75" thickBot="1"/>
    <row r="14" spans="2:11" ht="24" thickBot="1">
      <c r="B14" s="486" t="s">
        <v>283</v>
      </c>
      <c r="C14" s="487"/>
      <c r="D14" s="487"/>
      <c r="E14" s="487"/>
      <c r="F14" s="487"/>
      <c r="G14" s="487"/>
      <c r="H14" s="487"/>
      <c r="I14" s="487"/>
      <c r="J14" s="487"/>
      <c r="K14" s="488"/>
    </row>
    <row r="15" spans="2:11">
      <c r="K15" s="2" t="s">
        <v>97</v>
      </c>
    </row>
    <row r="16" spans="2:11">
      <c r="B16" t="s">
        <v>576</v>
      </c>
      <c r="K16" s="2"/>
    </row>
    <row r="17" spans="2:11">
      <c r="K17" s="2"/>
    </row>
    <row r="18" spans="2:11">
      <c r="B18" s="130" t="s">
        <v>215</v>
      </c>
      <c r="C18" s="5" t="s">
        <v>577</v>
      </c>
    </row>
    <row r="19" spans="2:11">
      <c r="B19" s="122" t="s">
        <v>260</v>
      </c>
      <c r="C19" s="27"/>
    </row>
    <row r="20" spans="2:11">
      <c r="B20" s="122" t="s">
        <v>578</v>
      </c>
      <c r="C20" s="27"/>
    </row>
    <row r="21" spans="2:11">
      <c r="B21" s="122" t="s">
        <v>579</v>
      </c>
      <c r="C21" s="27"/>
    </row>
    <row r="22" spans="2:11">
      <c r="B22" s="122" t="s">
        <v>260</v>
      </c>
      <c r="C22" s="27"/>
    </row>
    <row r="23" spans="2:11">
      <c r="B23" s="122" t="s">
        <v>578</v>
      </c>
      <c r="C23" s="27"/>
    </row>
    <row r="24" spans="2:11">
      <c r="B24" s="122" t="s">
        <v>579</v>
      </c>
      <c r="C24" s="27"/>
    </row>
    <row r="25" spans="2:11">
      <c r="B25" s="122" t="s">
        <v>260</v>
      </c>
      <c r="C25" s="27"/>
    </row>
    <row r="26" spans="2:11">
      <c r="B26" s="122" t="s">
        <v>578</v>
      </c>
      <c r="C26" s="27"/>
    </row>
    <row r="27" spans="2:11">
      <c r="B27" s="122" t="s">
        <v>579</v>
      </c>
      <c r="C27" s="27"/>
    </row>
    <row r="28" spans="2:11" ht="15.75" thickBot="1">
      <c r="B28" s="132"/>
      <c r="C28" s="132"/>
    </row>
    <row r="29" spans="2:11" ht="24" thickBot="1">
      <c r="B29" s="489" t="s">
        <v>307</v>
      </c>
      <c r="C29" s="490"/>
      <c r="D29" s="490"/>
      <c r="E29" s="490"/>
      <c r="F29" s="490"/>
      <c r="G29" s="490"/>
      <c r="H29" s="490"/>
      <c r="I29" s="490"/>
      <c r="J29" s="490"/>
      <c r="K29" s="491"/>
    </row>
    <row r="30" spans="2:11">
      <c r="K30" s="2" t="s">
        <v>97</v>
      </c>
    </row>
    <row r="31" spans="2:11">
      <c r="B31" t="s">
        <v>580</v>
      </c>
    </row>
    <row r="33" spans="2:5">
      <c r="B33" s="145" t="s">
        <v>558</v>
      </c>
      <c r="C33" s="145" t="s">
        <v>559</v>
      </c>
      <c r="D33" s="116" t="s">
        <v>558</v>
      </c>
      <c r="E33" s="116" t="s">
        <v>559</v>
      </c>
    </row>
    <row r="34" spans="2:5">
      <c r="B34" s="146" t="s">
        <v>560</v>
      </c>
      <c r="C34" s="146" t="s">
        <v>581</v>
      </c>
      <c r="D34" s="6"/>
      <c r="E34" s="6"/>
    </row>
    <row r="35" spans="2:5">
      <c r="B35" s="146" t="s">
        <v>562</v>
      </c>
      <c r="C35" s="146" t="s">
        <v>582</v>
      </c>
      <c r="D35" s="6"/>
      <c r="E35" s="6"/>
    </row>
    <row r="36" spans="2:5">
      <c r="B36" s="146" t="s">
        <v>564</v>
      </c>
      <c r="C36" s="146" t="s">
        <v>583</v>
      </c>
      <c r="D36" s="6"/>
      <c r="E36" s="6"/>
    </row>
    <row r="37" spans="2:5">
      <c r="B37" s="146" t="s">
        <v>566</v>
      </c>
      <c r="C37" s="146" t="s">
        <v>584</v>
      </c>
      <c r="D37" s="6"/>
      <c r="E37" s="6"/>
    </row>
    <row r="38" spans="2:5">
      <c r="B38" s="146" t="s">
        <v>568</v>
      </c>
      <c r="C38" s="146" t="s">
        <v>585</v>
      </c>
      <c r="D38" s="6"/>
      <c r="E38" s="6"/>
    </row>
    <row r="39" spans="2:5">
      <c r="B39" s="146" t="s">
        <v>570</v>
      </c>
      <c r="C39" s="146" t="s">
        <v>582</v>
      </c>
      <c r="D39" s="6"/>
      <c r="E39" s="6"/>
    </row>
    <row r="40" spans="2:5">
      <c r="B40" s="146" t="s">
        <v>571</v>
      </c>
      <c r="C40" s="146" t="s">
        <v>583</v>
      </c>
      <c r="D40" s="6"/>
      <c r="E40" s="6"/>
    </row>
  </sheetData>
  <mergeCells count="7">
    <mergeCell ref="B29:K29"/>
    <mergeCell ref="B2:K2"/>
    <mergeCell ref="B4:K4"/>
    <mergeCell ref="B6:K6"/>
    <mergeCell ref="B8:K8"/>
    <mergeCell ref="B12:K12"/>
    <mergeCell ref="B14:K14"/>
  </mergeCells>
  <hyperlinks>
    <hyperlink ref="K15" location="MinusC!A1" display="Subir ↑…" xr:uid="{63D9D517-C5EF-44C5-B84C-526834ADBF25}"/>
    <hyperlink ref="K30" location="MinusC!A1" display="Subir ↑…" xr:uid="{7293884C-F1C4-42B4-A043-A80CA1255A45}"/>
    <hyperlink ref="B2:K2" location="'Tabla de Contenido'!A1" display="Volver a Tabla de Contenido…" xr:uid="{B0B24DC1-EFF0-4EFC-9E16-51519215F1AF}"/>
  </hyperlink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94DE1-3613-4128-98FD-C4D221D1D28B}">
  <dimension ref="B2:K40"/>
  <sheetViews>
    <sheetView workbookViewId="0"/>
  </sheetViews>
  <sheetFormatPr baseColWidth="10" defaultRowHeight="15"/>
  <cols>
    <col min="1" max="1" width="6.5703125" customWidth="1"/>
    <col min="2" max="2" width="20.42578125" customWidth="1"/>
    <col min="3" max="3" width="14.7109375" bestFit="1" customWidth="1"/>
    <col min="4" max="4" width="17" customWidth="1"/>
    <col min="5" max="5" width="16.1406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586</v>
      </c>
      <c r="C4" s="493"/>
      <c r="D4" s="493"/>
      <c r="E4" s="493"/>
      <c r="F4" s="493"/>
      <c r="G4" s="493"/>
      <c r="H4" s="493"/>
      <c r="I4" s="493"/>
      <c r="J4" s="493"/>
      <c r="K4" s="494"/>
    </row>
    <row r="5" spans="2:11" ht="18.75">
      <c r="B5" s="7"/>
    </row>
    <row r="6" spans="2:11">
      <c r="B6" s="495" t="s">
        <v>587</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588</v>
      </c>
    </row>
    <row r="12" spans="2:11">
      <c r="B12" s="525" t="s">
        <v>589</v>
      </c>
      <c r="C12" s="525"/>
      <c r="D12" s="525"/>
      <c r="E12" s="525"/>
      <c r="F12" s="525"/>
      <c r="G12" s="525"/>
      <c r="H12" s="525"/>
      <c r="I12" s="525"/>
      <c r="J12" s="525"/>
      <c r="K12" s="525"/>
    </row>
    <row r="13" spans="2:11" ht="15.75" thickBot="1"/>
    <row r="14" spans="2:11" ht="24" thickBot="1">
      <c r="B14" s="486" t="s">
        <v>283</v>
      </c>
      <c r="C14" s="487"/>
      <c r="D14" s="487"/>
      <c r="E14" s="487"/>
      <c r="F14" s="487"/>
      <c r="G14" s="487"/>
      <c r="H14" s="487"/>
      <c r="I14" s="487"/>
      <c r="J14" s="487"/>
      <c r="K14" s="488"/>
    </row>
    <row r="15" spans="2:11">
      <c r="K15" s="2" t="s">
        <v>97</v>
      </c>
    </row>
    <row r="16" spans="2:11">
      <c r="B16" t="s">
        <v>590</v>
      </c>
      <c r="K16" s="2"/>
    </row>
    <row r="17" spans="2:11">
      <c r="K17" s="2"/>
    </row>
    <row r="18" spans="2:11">
      <c r="B18" s="130" t="s">
        <v>215</v>
      </c>
      <c r="C18" s="5" t="s">
        <v>591</v>
      </c>
    </row>
    <row r="19" spans="2:11">
      <c r="B19" s="122" t="s">
        <v>592</v>
      </c>
      <c r="C19" s="27"/>
    </row>
    <row r="20" spans="2:11">
      <c r="B20" s="122" t="s">
        <v>593</v>
      </c>
      <c r="C20" s="27"/>
    </row>
    <row r="21" spans="2:11">
      <c r="B21" s="122" t="s">
        <v>594</v>
      </c>
      <c r="C21" s="27"/>
    </row>
    <row r="22" spans="2:11">
      <c r="B22" s="122" t="s">
        <v>595</v>
      </c>
      <c r="C22" s="27"/>
    </row>
    <row r="23" spans="2:11">
      <c r="B23" s="122" t="s">
        <v>593</v>
      </c>
      <c r="C23" s="27"/>
    </row>
    <row r="24" spans="2:11">
      <c r="B24" s="122" t="s">
        <v>594</v>
      </c>
      <c r="C24" s="27"/>
    </row>
    <row r="25" spans="2:11">
      <c r="B25" s="122" t="s">
        <v>592</v>
      </c>
      <c r="C25" s="27"/>
    </row>
    <row r="26" spans="2:11">
      <c r="B26" s="122" t="s">
        <v>593</v>
      </c>
      <c r="C26" s="27"/>
    </row>
    <row r="27" spans="2:11">
      <c r="B27" s="122" t="s">
        <v>594</v>
      </c>
      <c r="C27" s="27"/>
    </row>
    <row r="28" spans="2:11" ht="15.75" thickBot="1">
      <c r="B28" s="132"/>
      <c r="C28" s="132"/>
    </row>
    <row r="29" spans="2:11" ht="24" thickBot="1">
      <c r="B29" s="489" t="s">
        <v>307</v>
      </c>
      <c r="C29" s="490"/>
      <c r="D29" s="490"/>
      <c r="E29" s="490"/>
      <c r="F29" s="490"/>
      <c r="G29" s="490"/>
      <c r="H29" s="490"/>
      <c r="I29" s="490"/>
      <c r="J29" s="490"/>
      <c r="K29" s="491"/>
    </row>
    <row r="30" spans="2:11">
      <c r="K30" s="2" t="s">
        <v>97</v>
      </c>
    </row>
    <row r="31" spans="2:11">
      <c r="B31" t="s">
        <v>596</v>
      </c>
    </row>
    <row r="33" spans="2:5">
      <c r="B33" s="145" t="s">
        <v>558</v>
      </c>
      <c r="C33" s="145" t="s">
        <v>559</v>
      </c>
      <c r="D33" s="116" t="s">
        <v>558</v>
      </c>
      <c r="E33" s="116" t="s">
        <v>559</v>
      </c>
    </row>
    <row r="34" spans="2:5">
      <c r="B34" s="146" t="s">
        <v>597</v>
      </c>
      <c r="C34" s="146" t="s">
        <v>561</v>
      </c>
      <c r="D34" s="6"/>
      <c r="E34" s="6"/>
    </row>
    <row r="35" spans="2:5">
      <c r="B35" s="146" t="s">
        <v>598</v>
      </c>
      <c r="C35" s="146" t="s">
        <v>563</v>
      </c>
      <c r="D35" s="6"/>
      <c r="E35" s="6"/>
    </row>
    <row r="36" spans="2:5">
      <c r="B36" s="146" t="s">
        <v>599</v>
      </c>
      <c r="C36" s="146" t="s">
        <v>565</v>
      </c>
      <c r="D36" s="6"/>
      <c r="E36" s="6"/>
    </row>
    <row r="37" spans="2:5">
      <c r="B37" s="146" t="s">
        <v>600</v>
      </c>
      <c r="C37" s="146" t="s">
        <v>567</v>
      </c>
      <c r="D37" s="6"/>
      <c r="E37" s="6"/>
    </row>
    <row r="38" spans="2:5">
      <c r="B38" s="146" t="s">
        <v>601</v>
      </c>
      <c r="C38" s="146" t="s">
        <v>569</v>
      </c>
      <c r="D38" s="6"/>
      <c r="E38" s="6"/>
    </row>
    <row r="39" spans="2:5">
      <c r="B39" s="146" t="s">
        <v>602</v>
      </c>
      <c r="C39" s="146" t="s">
        <v>563</v>
      </c>
      <c r="D39" s="6"/>
      <c r="E39" s="6"/>
    </row>
    <row r="40" spans="2:5">
      <c r="B40" s="146" t="s">
        <v>603</v>
      </c>
      <c r="C40" s="146" t="s">
        <v>565</v>
      </c>
      <c r="D40" s="6"/>
      <c r="E40" s="6"/>
    </row>
  </sheetData>
  <mergeCells count="7">
    <mergeCell ref="B29:K29"/>
    <mergeCell ref="B2:K2"/>
    <mergeCell ref="B4:K4"/>
    <mergeCell ref="B6:K6"/>
    <mergeCell ref="B8:K8"/>
    <mergeCell ref="B12:K12"/>
    <mergeCell ref="B14:K14"/>
  </mergeCells>
  <hyperlinks>
    <hyperlink ref="K15" location="NomPropio!A1" display="Subir ↑…" xr:uid="{C8D18073-4CC3-4148-BF70-8975E039BC8A}"/>
    <hyperlink ref="K30" location="NomPropio!A1" display="Subir ↑…" xr:uid="{129A4215-B147-4E58-B7D3-860C634F0473}"/>
    <hyperlink ref="B2:K2" location="'Tabla de Contenido'!A1" display="Volver a Tabla de Contenido…" xr:uid="{EA04E317-7A3E-40FD-8F4B-D2A8B176A0FE}"/>
  </hyperlinks>
  <pageMargins left="0.7" right="0.7" top="0.75" bottom="0.75" header="0.3" footer="0.3"/>
  <pageSetup paperSize="9" orientation="portrait"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FF7BE-5020-47FF-B717-2A5042A33572}">
  <dimension ref="B2:K38"/>
  <sheetViews>
    <sheetView workbookViewId="0"/>
  </sheetViews>
  <sheetFormatPr baseColWidth="10" defaultRowHeight="15"/>
  <cols>
    <col min="1" max="1" width="6.5703125" customWidth="1"/>
    <col min="2" max="3" width="11.85546875" bestFit="1" customWidth="1"/>
  </cols>
  <sheetData>
    <row r="2" spans="2:11">
      <c r="B2" s="397" t="s">
        <v>58</v>
      </c>
      <c r="C2" s="397"/>
      <c r="D2" s="397"/>
      <c r="E2" s="397"/>
      <c r="F2" s="397"/>
      <c r="G2" s="397"/>
      <c r="H2" s="397"/>
      <c r="I2" s="397"/>
      <c r="J2" s="397"/>
      <c r="K2" s="397"/>
    </row>
    <row r="3" spans="2:11" ht="15.75" thickBot="1"/>
    <row r="4" spans="2:11" ht="27" thickBot="1">
      <c r="B4" s="536" t="s">
        <v>604</v>
      </c>
      <c r="C4" s="537"/>
      <c r="D4" s="537"/>
      <c r="E4" s="537"/>
      <c r="F4" s="537"/>
      <c r="G4" s="537"/>
      <c r="H4" s="537"/>
      <c r="I4" s="537"/>
      <c r="J4" s="537"/>
      <c r="K4" s="538"/>
    </row>
    <row r="5" spans="2:11" ht="18.75">
      <c r="B5" s="7"/>
    </row>
    <row r="6" spans="2:11">
      <c r="B6" s="495" t="s">
        <v>605</v>
      </c>
      <c r="C6" s="495"/>
      <c r="D6" s="495"/>
      <c r="E6" s="495"/>
      <c r="F6" s="495"/>
      <c r="G6" s="495"/>
      <c r="H6" s="495"/>
      <c r="I6" s="495"/>
      <c r="J6" s="495"/>
      <c r="K6" s="495"/>
    </row>
    <row r="7" spans="2:11" ht="15.75" thickBot="1"/>
    <row r="8" spans="2:11" ht="24" thickBot="1">
      <c r="B8" s="533" t="s">
        <v>196</v>
      </c>
      <c r="C8" s="534"/>
      <c r="D8" s="534"/>
      <c r="E8" s="534"/>
      <c r="F8" s="534"/>
      <c r="G8" s="534"/>
      <c r="H8" s="534"/>
      <c r="I8" s="534"/>
      <c r="J8" s="534"/>
      <c r="K8" s="535"/>
    </row>
    <row r="10" spans="2:11" ht="21">
      <c r="B10" s="76" t="s">
        <v>606</v>
      </c>
    </row>
    <row r="12" spans="2:11" ht="18" customHeight="1">
      <c r="B12" t="s">
        <v>607</v>
      </c>
    </row>
    <row r="13" spans="2:11" ht="15.75" thickBot="1"/>
    <row r="14" spans="2:11" ht="24" thickBot="1">
      <c r="B14" s="533" t="s">
        <v>283</v>
      </c>
      <c r="C14" s="534"/>
      <c r="D14" s="534"/>
      <c r="E14" s="534"/>
      <c r="F14" s="534"/>
      <c r="G14" s="534"/>
      <c r="H14" s="534"/>
      <c r="I14" s="534"/>
      <c r="J14" s="534"/>
      <c r="K14" s="535"/>
    </row>
    <row r="15" spans="2:11">
      <c r="K15" s="2" t="s">
        <v>97</v>
      </c>
    </row>
    <row r="16" spans="2:11">
      <c r="B16" t="s">
        <v>608</v>
      </c>
    </row>
    <row r="18" spans="2:11">
      <c r="B18" s="27">
        <v>84</v>
      </c>
      <c r="C18" s="6"/>
    </row>
    <row r="19" spans="2:11">
      <c r="B19" s="27">
        <v>23</v>
      </c>
      <c r="C19" s="6"/>
    </row>
    <row r="20" spans="2:11">
      <c r="B20" s="27">
        <v>31</v>
      </c>
      <c r="C20" s="6"/>
    </row>
    <row r="21" spans="2:11">
      <c r="B21" s="27">
        <v>36</v>
      </c>
      <c r="C21" s="6"/>
    </row>
    <row r="22" spans="2:11">
      <c r="B22" s="27">
        <v>85</v>
      </c>
      <c r="C22" s="6"/>
    </row>
    <row r="23" spans="2:11" ht="15.75" thickBot="1">
      <c r="B23" s="149"/>
      <c r="H23" s="150"/>
      <c r="I23" s="150"/>
      <c r="J23" s="150"/>
    </row>
    <row r="24" spans="2:11" ht="24" thickBot="1">
      <c r="B24" s="533" t="s">
        <v>204</v>
      </c>
      <c r="C24" s="534"/>
      <c r="D24" s="534"/>
      <c r="E24" s="534"/>
      <c r="F24" s="534"/>
      <c r="G24" s="534"/>
      <c r="H24" s="534"/>
      <c r="I24" s="534"/>
      <c r="J24" s="534"/>
      <c r="K24" s="535"/>
    </row>
    <row r="25" spans="2:11">
      <c r="K25" s="2" t="s">
        <v>97</v>
      </c>
    </row>
    <row r="26" spans="2:11">
      <c r="B26" t="s">
        <v>609</v>
      </c>
    </row>
    <row r="28" spans="2:11" ht="45">
      <c r="B28" s="119" t="s">
        <v>215</v>
      </c>
      <c r="C28" s="119" t="s">
        <v>610</v>
      </c>
      <c r="D28" s="131" t="s">
        <v>611</v>
      </c>
    </row>
    <row r="29" spans="2:11">
      <c r="B29" s="6" t="s">
        <v>440</v>
      </c>
      <c r="C29" s="27">
        <v>49</v>
      </c>
      <c r="D29" s="6"/>
    </row>
    <row r="30" spans="2:11">
      <c r="B30" s="6" t="s">
        <v>219</v>
      </c>
      <c r="C30" s="27">
        <v>36</v>
      </c>
      <c r="D30" s="6"/>
    </row>
    <row r="31" spans="2:11">
      <c r="B31" s="6" t="s">
        <v>264</v>
      </c>
      <c r="C31" s="27">
        <v>46</v>
      </c>
      <c r="D31" s="6"/>
    </row>
    <row r="32" spans="2:11">
      <c r="B32" s="6" t="s">
        <v>276</v>
      </c>
      <c r="C32" s="27">
        <v>43</v>
      </c>
      <c r="D32" s="6"/>
    </row>
    <row r="33" spans="2:4">
      <c r="B33" s="6" t="s">
        <v>612</v>
      </c>
      <c r="C33" s="27">
        <v>38</v>
      </c>
      <c r="D33" s="6"/>
    </row>
    <row r="34" spans="2:4">
      <c r="B34" s="6" t="s">
        <v>613</v>
      </c>
      <c r="C34" s="27">
        <v>50</v>
      </c>
      <c r="D34" s="6"/>
    </row>
    <row r="35" spans="2:4">
      <c r="B35" s="6" t="s">
        <v>614</v>
      </c>
      <c r="C35" s="27">
        <v>54</v>
      </c>
      <c r="D35" s="6"/>
    </row>
    <row r="36" spans="2:4">
      <c r="B36" s="6" t="s">
        <v>222</v>
      </c>
      <c r="C36" s="27">
        <v>37</v>
      </c>
      <c r="D36" s="6"/>
    </row>
    <row r="37" spans="2:4">
      <c r="B37" s="6" t="s">
        <v>615</v>
      </c>
      <c r="C37" s="27">
        <v>29</v>
      </c>
      <c r="D37" s="6"/>
    </row>
    <row r="38" spans="2:4">
      <c r="B38" s="6" t="s">
        <v>616</v>
      </c>
      <c r="C38" s="27">
        <v>47</v>
      </c>
      <c r="D38" s="6"/>
    </row>
  </sheetData>
  <mergeCells count="6">
    <mergeCell ref="B24:K24"/>
    <mergeCell ref="B2:K2"/>
    <mergeCell ref="B4:K4"/>
    <mergeCell ref="B6:K6"/>
    <mergeCell ref="B8:K8"/>
    <mergeCell ref="B14:K14"/>
  </mergeCells>
  <hyperlinks>
    <hyperlink ref="K15" location="Es.Par!A1" display="Subir ↑…" xr:uid="{3336C886-D893-403C-9D1A-0B6A1FC7B22B}"/>
    <hyperlink ref="K25" location="Es.Par!A1" display="Subir ↑…" xr:uid="{EF316431-4A01-4D5F-BF61-7347E23D228F}"/>
    <hyperlink ref="B2:K2" location="'Tabla de Contenido'!A1" display="Volver a Tabla de Contenido…" xr:uid="{2F0748A5-9D6C-431F-83B4-C8F1C54EE16B}"/>
  </hyperlinks>
  <pageMargins left="0.7" right="0.7" top="0.75" bottom="0.75" header="0.3" footer="0.3"/>
  <pageSetup paperSize="9" orientation="portrait"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8183-99DF-464A-BE5D-0E62E7D8E459}">
  <dimension ref="B2:K38"/>
  <sheetViews>
    <sheetView workbookViewId="0">
      <selection activeCell="B2" sqref="B2:K2"/>
    </sheetView>
  </sheetViews>
  <sheetFormatPr baseColWidth="10" defaultRowHeight="15"/>
  <cols>
    <col min="1" max="1" width="6.5703125" customWidth="1"/>
    <col min="2" max="3" width="11.85546875" bestFit="1" customWidth="1"/>
  </cols>
  <sheetData>
    <row r="2" spans="2:11">
      <c r="B2" s="397" t="s">
        <v>58</v>
      </c>
      <c r="C2" s="397"/>
      <c r="D2" s="397"/>
      <c r="E2" s="397"/>
      <c r="F2" s="397"/>
      <c r="G2" s="397"/>
      <c r="H2" s="397"/>
      <c r="I2" s="397"/>
      <c r="J2" s="397"/>
      <c r="K2" s="397"/>
    </row>
    <row r="3" spans="2:11" ht="15.75" thickBot="1"/>
    <row r="4" spans="2:11" ht="27" thickBot="1">
      <c r="B4" s="536" t="s">
        <v>617</v>
      </c>
      <c r="C4" s="537"/>
      <c r="D4" s="537"/>
      <c r="E4" s="537"/>
      <c r="F4" s="537"/>
      <c r="G4" s="537"/>
      <c r="H4" s="537"/>
      <c r="I4" s="537"/>
      <c r="J4" s="537"/>
      <c r="K4" s="538"/>
    </row>
    <row r="5" spans="2:11" ht="18.75">
      <c r="B5" s="7"/>
    </row>
    <row r="6" spans="2:11">
      <c r="B6" s="495" t="s">
        <v>618</v>
      </c>
      <c r="C6" s="495"/>
      <c r="D6" s="495"/>
      <c r="E6" s="495"/>
      <c r="F6" s="495"/>
      <c r="G6" s="495"/>
      <c r="H6" s="495"/>
      <c r="I6" s="495"/>
      <c r="J6" s="495"/>
      <c r="K6" s="495"/>
    </row>
    <row r="7" spans="2:11" ht="15.75" thickBot="1"/>
    <row r="8" spans="2:11" ht="24" thickBot="1">
      <c r="B8" s="533" t="s">
        <v>196</v>
      </c>
      <c r="C8" s="534"/>
      <c r="D8" s="534"/>
      <c r="E8" s="534"/>
      <c r="F8" s="534"/>
      <c r="G8" s="534"/>
      <c r="H8" s="534"/>
      <c r="I8" s="534"/>
      <c r="J8" s="534"/>
      <c r="K8" s="535"/>
    </row>
    <row r="10" spans="2:11" ht="21">
      <c r="B10" s="76" t="s">
        <v>619</v>
      </c>
    </row>
    <row r="12" spans="2:11" ht="18" customHeight="1">
      <c r="B12" t="s">
        <v>620</v>
      </c>
    </row>
    <row r="13" spans="2:11" ht="15.75" thickBot="1"/>
    <row r="14" spans="2:11" ht="24" thickBot="1">
      <c r="B14" s="533" t="s">
        <v>283</v>
      </c>
      <c r="C14" s="534"/>
      <c r="D14" s="534"/>
      <c r="E14" s="534"/>
      <c r="F14" s="534"/>
      <c r="G14" s="534"/>
      <c r="H14" s="534"/>
      <c r="I14" s="534"/>
      <c r="J14" s="534"/>
      <c r="K14" s="535"/>
    </row>
    <row r="15" spans="2:11">
      <c r="K15" s="2" t="s">
        <v>97</v>
      </c>
    </row>
    <row r="16" spans="2:11">
      <c r="B16" t="s">
        <v>621</v>
      </c>
    </row>
    <row r="18" spans="2:11">
      <c r="B18" s="27">
        <v>41</v>
      </c>
      <c r="C18" s="6"/>
    </row>
    <row r="19" spans="2:11">
      <c r="B19" s="27">
        <v>20</v>
      </c>
      <c r="C19" s="6"/>
    </row>
    <row r="20" spans="2:11">
      <c r="B20" s="27">
        <v>31</v>
      </c>
      <c r="C20" s="6"/>
    </row>
    <row r="21" spans="2:11">
      <c r="B21" s="27">
        <v>36</v>
      </c>
      <c r="C21" s="6"/>
    </row>
    <row r="22" spans="2:11">
      <c r="B22" s="27">
        <v>85</v>
      </c>
      <c r="C22" s="6"/>
    </row>
    <row r="23" spans="2:11" ht="15.75" thickBot="1">
      <c r="B23" s="149"/>
      <c r="H23" s="150"/>
      <c r="I23" s="150"/>
      <c r="J23" s="150"/>
    </row>
    <row r="24" spans="2:11" ht="24" thickBot="1">
      <c r="B24" s="533" t="s">
        <v>204</v>
      </c>
      <c r="C24" s="534"/>
      <c r="D24" s="534"/>
      <c r="E24" s="534"/>
      <c r="F24" s="534"/>
      <c r="G24" s="534"/>
      <c r="H24" s="534"/>
      <c r="I24" s="534"/>
      <c r="J24" s="534"/>
      <c r="K24" s="535"/>
    </row>
    <row r="25" spans="2:11">
      <c r="K25" s="2" t="s">
        <v>97</v>
      </c>
    </row>
    <row r="26" spans="2:11">
      <c r="B26" t="s">
        <v>622</v>
      </c>
    </row>
    <row r="28" spans="2:11" ht="45">
      <c r="B28" s="119" t="s">
        <v>215</v>
      </c>
      <c r="C28" s="119" t="s">
        <v>610</v>
      </c>
      <c r="D28" s="131" t="s">
        <v>623</v>
      </c>
    </row>
    <row r="29" spans="2:11">
      <c r="B29" s="6" t="s">
        <v>440</v>
      </c>
      <c r="C29" s="27">
        <v>49</v>
      </c>
      <c r="D29" s="6"/>
    </row>
    <row r="30" spans="2:11">
      <c r="B30" s="6" t="s">
        <v>219</v>
      </c>
      <c r="C30" s="27">
        <v>36</v>
      </c>
      <c r="D30" s="6"/>
    </row>
    <row r="31" spans="2:11">
      <c r="B31" s="6" t="s">
        <v>264</v>
      </c>
      <c r="C31" s="27">
        <v>46</v>
      </c>
      <c r="D31" s="6"/>
    </row>
    <row r="32" spans="2:11">
      <c r="B32" s="6" t="s">
        <v>276</v>
      </c>
      <c r="C32" s="27">
        <v>43</v>
      </c>
      <c r="D32" s="6"/>
    </row>
    <row r="33" spans="2:4">
      <c r="B33" s="6" t="s">
        <v>612</v>
      </c>
      <c r="C33" s="27">
        <v>38</v>
      </c>
      <c r="D33" s="6"/>
    </row>
    <row r="34" spans="2:4">
      <c r="B34" s="6" t="s">
        <v>613</v>
      </c>
      <c r="C34" s="27">
        <v>50</v>
      </c>
      <c r="D34" s="6"/>
    </row>
    <row r="35" spans="2:4">
      <c r="B35" s="6" t="s">
        <v>614</v>
      </c>
      <c r="C35" s="27">
        <v>54</v>
      </c>
      <c r="D35" s="6"/>
    </row>
    <row r="36" spans="2:4">
      <c r="B36" s="6" t="s">
        <v>222</v>
      </c>
      <c r="C36" s="27">
        <v>37</v>
      </c>
      <c r="D36" s="6"/>
    </row>
    <row r="37" spans="2:4">
      <c r="B37" s="6" t="s">
        <v>615</v>
      </c>
      <c r="C37" s="27">
        <v>29</v>
      </c>
      <c r="D37" s="6"/>
    </row>
    <row r="38" spans="2:4">
      <c r="B38" s="6" t="s">
        <v>616</v>
      </c>
      <c r="C38" s="27">
        <v>47</v>
      </c>
      <c r="D38" s="6"/>
    </row>
  </sheetData>
  <mergeCells count="6">
    <mergeCell ref="B24:K24"/>
    <mergeCell ref="B2:K2"/>
    <mergeCell ref="B4:K4"/>
    <mergeCell ref="B6:K6"/>
    <mergeCell ref="B8:K8"/>
    <mergeCell ref="B14:K14"/>
  </mergeCells>
  <hyperlinks>
    <hyperlink ref="K15" location="Es.Impar!A1" display="Subir ↑…" xr:uid="{BCD896E9-C00C-44CD-9904-1A84EBD79FAA}"/>
    <hyperlink ref="K25" location="Es.Impar!A1" display="Subir ↑…" xr:uid="{95469654-5DCC-4B11-AB39-F294CB40CD9F}"/>
    <hyperlink ref="B2:K2" location="'Tabla de Contenido'!A1" display="Volver a Tabla de Contenido…" xr:uid="{AD175086-F6C4-492B-821D-728BFD42DC65}"/>
  </hyperlinks>
  <pageMargins left="0.7" right="0.7" top="0.75" bottom="0.75" header="0.3" footer="0.3"/>
  <pageSetup paperSize="9"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7C499-F9C8-4E46-9774-7F485383FD61}">
  <dimension ref="B2:K33"/>
  <sheetViews>
    <sheetView workbookViewId="0"/>
  </sheetViews>
  <sheetFormatPr baseColWidth="10" defaultRowHeight="15"/>
  <cols>
    <col min="1" max="1" width="6.5703125" customWidth="1"/>
    <col min="2" max="3" width="11.85546875" bestFit="1" customWidth="1"/>
  </cols>
  <sheetData>
    <row r="2" spans="2:11">
      <c r="B2" s="397" t="s">
        <v>58</v>
      </c>
      <c r="C2" s="397"/>
      <c r="D2" s="397"/>
      <c r="E2" s="397"/>
      <c r="F2" s="397"/>
      <c r="G2" s="397"/>
      <c r="H2" s="397"/>
      <c r="I2" s="397"/>
      <c r="J2" s="397"/>
      <c r="K2" s="397"/>
    </row>
    <row r="3" spans="2:11" ht="15.75" thickBot="1"/>
    <row r="4" spans="2:11" ht="27" thickBot="1">
      <c r="B4" s="536" t="s">
        <v>624</v>
      </c>
      <c r="C4" s="537"/>
      <c r="D4" s="537"/>
      <c r="E4" s="537"/>
      <c r="F4" s="537"/>
      <c r="G4" s="537"/>
      <c r="H4" s="537"/>
      <c r="I4" s="537"/>
      <c r="J4" s="537"/>
      <c r="K4" s="538"/>
    </row>
    <row r="5" spans="2:11" ht="18.75">
      <c r="B5" s="7"/>
    </row>
    <row r="6" spans="2:11">
      <c r="B6" s="495" t="s">
        <v>625</v>
      </c>
      <c r="C6" s="495"/>
      <c r="D6" s="495"/>
      <c r="E6" s="495"/>
      <c r="F6" s="495"/>
      <c r="G6" s="495"/>
      <c r="H6" s="495"/>
      <c r="I6" s="495"/>
      <c r="J6" s="495"/>
      <c r="K6" s="495"/>
    </row>
    <row r="7" spans="2:11" ht="15.75" thickBot="1"/>
    <row r="8" spans="2:11" ht="24" thickBot="1">
      <c r="B8" s="533" t="s">
        <v>196</v>
      </c>
      <c r="C8" s="534"/>
      <c r="D8" s="534"/>
      <c r="E8" s="534"/>
      <c r="F8" s="534"/>
      <c r="G8" s="534"/>
      <c r="H8" s="534"/>
      <c r="I8" s="534"/>
      <c r="J8" s="534"/>
      <c r="K8" s="535"/>
    </row>
    <row r="10" spans="2:11" ht="21">
      <c r="B10" s="76" t="s">
        <v>626</v>
      </c>
    </row>
    <row r="12" spans="2:11" ht="18" customHeight="1">
      <c r="B12" t="s">
        <v>627</v>
      </c>
    </row>
    <row r="13" spans="2:11" ht="15.75" thickBot="1"/>
    <row r="14" spans="2:11" ht="24" thickBot="1">
      <c r="B14" s="533" t="s">
        <v>283</v>
      </c>
      <c r="C14" s="534"/>
      <c r="D14" s="534"/>
      <c r="E14" s="534"/>
      <c r="F14" s="534"/>
      <c r="G14" s="534"/>
      <c r="H14" s="534"/>
      <c r="I14" s="534"/>
      <c r="J14" s="534"/>
      <c r="K14" s="535"/>
    </row>
    <row r="15" spans="2:11">
      <c r="K15" s="2" t="s">
        <v>97</v>
      </c>
    </row>
    <row r="16" spans="2:11">
      <c r="B16" t="s">
        <v>628</v>
      </c>
    </row>
    <row r="18" spans="2:11">
      <c r="B18" s="27">
        <v>85</v>
      </c>
      <c r="C18" s="6"/>
    </row>
    <row r="19" spans="2:11">
      <c r="B19" s="27">
        <v>23</v>
      </c>
      <c r="C19" s="6"/>
    </row>
    <row r="20" spans="2:11">
      <c r="B20" s="27" t="s">
        <v>629</v>
      </c>
      <c r="C20" s="6"/>
    </row>
    <row r="21" spans="2:11">
      <c r="B21" s="27">
        <v>36</v>
      </c>
      <c r="C21" s="6"/>
    </row>
    <row r="22" spans="2:11">
      <c r="B22" s="27">
        <v>85</v>
      </c>
      <c r="C22" s="6"/>
    </row>
    <row r="23" spans="2:11" ht="15.75" thickBot="1">
      <c r="B23" s="149"/>
      <c r="H23" s="150"/>
      <c r="I23" s="150"/>
      <c r="J23" s="150"/>
    </row>
    <row r="24" spans="2:11" ht="24" thickBot="1">
      <c r="B24" s="533" t="s">
        <v>204</v>
      </c>
      <c r="C24" s="534"/>
      <c r="D24" s="534"/>
      <c r="E24" s="534"/>
      <c r="F24" s="534"/>
      <c r="G24" s="534"/>
      <c r="H24" s="534"/>
      <c r="I24" s="534"/>
      <c r="J24" s="534"/>
      <c r="K24" s="535"/>
    </row>
    <row r="25" spans="2:11">
      <c r="K25" s="2" t="s">
        <v>97</v>
      </c>
    </row>
    <row r="26" spans="2:11">
      <c r="B26" t="s">
        <v>630</v>
      </c>
    </row>
    <row r="28" spans="2:11">
      <c r="B28" s="27" t="s">
        <v>219</v>
      </c>
      <c r="C28" s="6"/>
    </row>
    <row r="29" spans="2:11">
      <c r="B29" s="27">
        <v>14</v>
      </c>
      <c r="C29" s="6"/>
    </row>
    <row r="30" spans="2:11">
      <c r="B30" s="27" t="e">
        <f>A11=Excel</f>
        <v>#NAME?</v>
      </c>
      <c r="C30" s="6"/>
    </row>
    <row r="31" spans="2:11">
      <c r="B31" s="27">
        <v>25</v>
      </c>
      <c r="C31" s="6"/>
    </row>
    <row r="32" spans="2:11">
      <c r="B32" s="27">
        <v>14</v>
      </c>
      <c r="C32" s="6"/>
    </row>
    <row r="33" spans="2:3">
      <c r="B33" s="27" t="s">
        <v>428</v>
      </c>
      <c r="C33" s="6"/>
    </row>
  </sheetData>
  <mergeCells count="6">
    <mergeCell ref="B24:K24"/>
    <mergeCell ref="B2:K2"/>
    <mergeCell ref="B4:K4"/>
    <mergeCell ref="B6:K6"/>
    <mergeCell ref="B8:K8"/>
    <mergeCell ref="B14:K14"/>
  </mergeCells>
  <hyperlinks>
    <hyperlink ref="K15" location="Esnumero!A1" display="Subir ↑…" xr:uid="{30574BF1-7472-45F1-985B-30B4A2B8A046}"/>
    <hyperlink ref="K25" location="Esnumero!A1" display="Subir ↑…" xr:uid="{D56B0464-28E8-469E-9F27-F8A9C4770C4A}"/>
    <hyperlink ref="B2:K2" location="'Tabla de Contenido'!A1" display="Volver a Tabla de Contenido…" xr:uid="{A88EE4C3-F400-4888-98A4-DAC5AE3D8D2B}"/>
  </hyperlinks>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72F58-646B-444C-8164-9D36F0D07803}">
  <dimension ref="B2:K38"/>
  <sheetViews>
    <sheetView workbookViewId="0"/>
  </sheetViews>
  <sheetFormatPr baseColWidth="10" defaultRowHeight="15"/>
  <cols>
    <col min="1" max="1" width="6.5703125" customWidth="1"/>
    <col min="2" max="3" width="11.85546875" bestFit="1" customWidth="1"/>
  </cols>
  <sheetData>
    <row r="2" spans="2:11">
      <c r="B2" s="397" t="s">
        <v>58</v>
      </c>
      <c r="C2" s="397"/>
      <c r="D2" s="397"/>
      <c r="E2" s="397"/>
      <c r="F2" s="397"/>
      <c r="G2" s="397"/>
      <c r="H2" s="397"/>
      <c r="I2" s="397"/>
      <c r="J2" s="397"/>
      <c r="K2" s="397"/>
    </row>
    <row r="3" spans="2:11" ht="15.75" thickBot="1"/>
    <row r="4" spans="2:11" ht="27" thickBot="1">
      <c r="B4" s="536" t="s">
        <v>631</v>
      </c>
      <c r="C4" s="537"/>
      <c r="D4" s="537"/>
      <c r="E4" s="537"/>
      <c r="F4" s="537"/>
      <c r="G4" s="537"/>
      <c r="H4" s="537"/>
      <c r="I4" s="537"/>
      <c r="J4" s="537"/>
      <c r="K4" s="538"/>
    </row>
    <row r="5" spans="2:11" ht="18.75">
      <c r="B5" s="7"/>
    </row>
    <row r="6" spans="2:11">
      <c r="B6" s="495" t="s">
        <v>632</v>
      </c>
      <c r="C6" s="495"/>
      <c r="D6" s="495"/>
      <c r="E6" s="495"/>
      <c r="F6" s="495"/>
      <c r="G6" s="495"/>
      <c r="H6" s="495"/>
      <c r="I6" s="495"/>
      <c r="J6" s="495"/>
      <c r="K6" s="495"/>
    </row>
    <row r="7" spans="2:11" ht="15.75" thickBot="1"/>
    <row r="8" spans="2:11" ht="24" thickBot="1">
      <c r="B8" s="533" t="s">
        <v>196</v>
      </c>
      <c r="C8" s="534"/>
      <c r="D8" s="534"/>
      <c r="E8" s="534"/>
      <c r="F8" s="534"/>
      <c r="G8" s="534"/>
      <c r="H8" s="534"/>
      <c r="I8" s="534"/>
      <c r="J8" s="534"/>
      <c r="K8" s="535"/>
    </row>
    <row r="10" spans="2:11" ht="21">
      <c r="B10" s="76" t="s">
        <v>633</v>
      </c>
    </row>
    <row r="12" spans="2:11" ht="18" customHeight="1">
      <c r="B12" t="s">
        <v>634</v>
      </c>
    </row>
    <row r="13" spans="2:11" ht="15.75" thickBot="1"/>
    <row r="14" spans="2:11" ht="24" thickBot="1">
      <c r="B14" s="533" t="s">
        <v>283</v>
      </c>
      <c r="C14" s="534"/>
      <c r="D14" s="534"/>
      <c r="E14" s="534"/>
      <c r="F14" s="534"/>
      <c r="G14" s="534"/>
      <c r="H14" s="534"/>
      <c r="I14" s="534"/>
      <c r="J14" s="534"/>
      <c r="K14" s="535"/>
    </row>
    <row r="15" spans="2:11">
      <c r="K15" s="2" t="s">
        <v>97</v>
      </c>
    </row>
    <row r="16" spans="2:11">
      <c r="B16" t="s">
        <v>635</v>
      </c>
    </row>
    <row r="18" spans="2:11">
      <c r="B18" s="27" t="s">
        <v>219</v>
      </c>
      <c r="C18" s="6"/>
    </row>
    <row r="19" spans="2:11">
      <c r="B19" s="27">
        <v>64</v>
      </c>
      <c r="C19" s="6"/>
    </row>
    <row r="20" spans="2:11">
      <c r="B20" s="27">
        <v>31</v>
      </c>
      <c r="C20" s="6"/>
    </row>
    <row r="21" spans="2:11">
      <c r="B21" s="27" t="s">
        <v>636</v>
      </c>
      <c r="C21" s="6"/>
    </row>
    <row r="22" spans="2:11">
      <c r="B22" s="27">
        <v>85</v>
      </c>
      <c r="C22" s="6"/>
    </row>
    <row r="23" spans="2:11" ht="15.75" thickBot="1">
      <c r="B23" s="149"/>
      <c r="H23" s="150"/>
      <c r="I23" s="150"/>
      <c r="J23" s="150"/>
    </row>
    <row r="24" spans="2:11" ht="24" thickBot="1">
      <c r="B24" s="533" t="s">
        <v>204</v>
      </c>
      <c r="C24" s="534"/>
      <c r="D24" s="534"/>
      <c r="E24" s="534"/>
      <c r="F24" s="534"/>
      <c r="G24" s="534"/>
      <c r="H24" s="534"/>
      <c r="I24" s="534"/>
      <c r="J24" s="534"/>
      <c r="K24" s="535"/>
    </row>
    <row r="25" spans="2:11">
      <c r="K25" s="2" t="s">
        <v>97</v>
      </c>
    </row>
    <row r="26" spans="2:11">
      <c r="B26" t="s">
        <v>637</v>
      </c>
    </row>
    <row r="28" spans="2:11" ht="30">
      <c r="B28" s="119" t="s">
        <v>638</v>
      </c>
      <c r="C28" s="131" t="s">
        <v>639</v>
      </c>
    </row>
    <row r="29" spans="2:11">
      <c r="B29" s="27" t="s">
        <v>636</v>
      </c>
      <c r="C29" s="6"/>
    </row>
    <row r="30" spans="2:11">
      <c r="B30" s="27">
        <v>53</v>
      </c>
      <c r="C30" s="6"/>
    </row>
    <row r="31" spans="2:11">
      <c r="B31" s="27" t="s">
        <v>640</v>
      </c>
      <c r="C31" s="6"/>
    </row>
    <row r="32" spans="2:11">
      <c r="B32" s="27" t="s">
        <v>641</v>
      </c>
      <c r="C32" s="6"/>
    </row>
    <row r="33" spans="2:3">
      <c r="B33" s="27">
        <v>78</v>
      </c>
      <c r="C33" s="6"/>
    </row>
    <row r="34" spans="2:3">
      <c r="B34" s="27">
        <v>23</v>
      </c>
      <c r="C34" s="6"/>
    </row>
    <row r="35" spans="2:3">
      <c r="B35" s="27" t="s">
        <v>642</v>
      </c>
      <c r="C35" s="6"/>
    </row>
    <row r="36" spans="2:3">
      <c r="B36" s="27">
        <v>33</v>
      </c>
      <c r="C36" s="6"/>
    </row>
    <row r="37" spans="2:3">
      <c r="B37" s="27">
        <v>23</v>
      </c>
      <c r="C37" s="6"/>
    </row>
    <row r="38" spans="2:3">
      <c r="B38" s="27">
        <v>45</v>
      </c>
      <c r="C38" s="6"/>
    </row>
  </sheetData>
  <mergeCells count="6">
    <mergeCell ref="B24:K24"/>
    <mergeCell ref="B2:K2"/>
    <mergeCell ref="B4:K4"/>
    <mergeCell ref="B6:K6"/>
    <mergeCell ref="B8:K8"/>
    <mergeCell ref="B14:K14"/>
  </mergeCells>
  <hyperlinks>
    <hyperlink ref="K15" location="EsTexto!A1" display="Subir ↑…" xr:uid="{D82A36B6-C1BC-432D-8A6B-A709FE10A34F}"/>
    <hyperlink ref="K25" location="EsTexto!A1" display="Subir ↑…" xr:uid="{4BA46BBA-C942-478B-BDB4-2AD443AA08EE}"/>
    <hyperlink ref="B2:K2" location="'Tabla de Contenido'!A1" display="Volver a Tabla de Contenido…" xr:uid="{D57C4FEB-DBB4-4867-ABAA-1B99B135E233}"/>
  </hyperlink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564C8-6999-404E-871C-23339F375735}">
  <dimension ref="B2:K23"/>
  <sheetViews>
    <sheetView workbookViewId="0">
      <selection activeCell="B2" sqref="B2:K2"/>
    </sheetView>
  </sheetViews>
  <sheetFormatPr baseColWidth="10" defaultRowHeight="15"/>
  <cols>
    <col min="1" max="1" width="6.5703125" customWidth="1"/>
    <col min="2" max="3" width="11.85546875" bestFit="1" customWidth="1"/>
  </cols>
  <sheetData>
    <row r="2" spans="2:11">
      <c r="B2" s="397" t="s">
        <v>58</v>
      </c>
      <c r="C2" s="397"/>
      <c r="D2" s="397"/>
      <c r="E2" s="397"/>
      <c r="F2" s="397"/>
      <c r="G2" s="397"/>
      <c r="H2" s="397"/>
      <c r="I2" s="397"/>
      <c r="J2" s="397"/>
      <c r="K2" s="397"/>
    </row>
    <row r="3" spans="2:11" ht="15.75" thickBot="1"/>
    <row r="4" spans="2:11" ht="27" thickBot="1">
      <c r="B4" s="536" t="s">
        <v>643</v>
      </c>
      <c r="C4" s="537"/>
      <c r="D4" s="537"/>
      <c r="E4" s="537"/>
      <c r="F4" s="537"/>
      <c r="G4" s="537"/>
      <c r="H4" s="537"/>
      <c r="I4" s="537"/>
      <c r="J4" s="537"/>
      <c r="K4" s="538"/>
    </row>
    <row r="5" spans="2:11" ht="18.75">
      <c r="B5" s="7"/>
    </row>
    <row r="6" spans="2:11">
      <c r="B6" s="495" t="s">
        <v>644</v>
      </c>
      <c r="C6" s="495"/>
      <c r="D6" s="495"/>
      <c r="E6" s="495"/>
      <c r="F6" s="495"/>
      <c r="G6" s="495"/>
      <c r="H6" s="495"/>
      <c r="I6" s="495"/>
      <c r="J6" s="495"/>
      <c r="K6" s="495"/>
    </row>
    <row r="7" spans="2:11" ht="15.75" thickBot="1"/>
    <row r="8" spans="2:11" ht="24" thickBot="1">
      <c r="B8" s="533" t="s">
        <v>196</v>
      </c>
      <c r="C8" s="534"/>
      <c r="D8" s="534"/>
      <c r="E8" s="534"/>
      <c r="F8" s="534"/>
      <c r="G8" s="534"/>
      <c r="H8" s="534"/>
      <c r="I8" s="534"/>
      <c r="J8" s="534"/>
      <c r="K8" s="535"/>
    </row>
    <row r="10" spans="2:11" ht="21">
      <c r="B10" s="76" t="s">
        <v>645</v>
      </c>
    </row>
    <row r="12" spans="2:11" ht="18" customHeight="1">
      <c r="B12" t="s">
        <v>646</v>
      </c>
    </row>
    <row r="13" spans="2:11" ht="15.75" thickBot="1"/>
    <row r="14" spans="2:11" ht="24" thickBot="1">
      <c r="B14" s="533" t="s">
        <v>283</v>
      </c>
      <c r="C14" s="534"/>
      <c r="D14" s="534"/>
      <c r="E14" s="534"/>
      <c r="F14" s="534"/>
      <c r="G14" s="534"/>
      <c r="H14" s="534"/>
      <c r="I14" s="534"/>
      <c r="J14" s="534"/>
      <c r="K14" s="535"/>
    </row>
    <row r="15" spans="2:11">
      <c r="K15" s="2" t="s">
        <v>97</v>
      </c>
    </row>
    <row r="16" spans="2:11">
      <c r="B16" t="s">
        <v>647</v>
      </c>
    </row>
    <row r="18" spans="2:10">
      <c r="B18" s="27">
        <v>85</v>
      </c>
      <c r="C18" s="6"/>
    </row>
    <row r="19" spans="2:10">
      <c r="B19" s="27"/>
      <c r="C19" s="6"/>
    </row>
    <row r="20" spans="2:10">
      <c r="B20" s="27" t="s">
        <v>629</v>
      </c>
      <c r="C20" s="6"/>
    </row>
    <row r="21" spans="2:10">
      <c r="B21" s="27"/>
      <c r="C21" s="6"/>
    </row>
    <row r="22" spans="2:10">
      <c r="B22" s="27">
        <v>85</v>
      </c>
      <c r="C22" s="6"/>
    </row>
    <row r="23" spans="2:10">
      <c r="B23" s="149"/>
      <c r="H23" s="150"/>
      <c r="I23" s="150"/>
      <c r="J23" s="150"/>
    </row>
  </sheetData>
  <mergeCells count="5">
    <mergeCell ref="B2:K2"/>
    <mergeCell ref="B4:K4"/>
    <mergeCell ref="B6:K6"/>
    <mergeCell ref="B8:K8"/>
    <mergeCell ref="B14:K14"/>
  </mergeCells>
  <hyperlinks>
    <hyperlink ref="B2:K2" location="'Tabla de Contenido'!A1" display="Volver a Tabla de Contenido…" xr:uid="{BA4C1019-AACC-47EC-9ECF-FACD3F2F1145}"/>
    <hyperlink ref="K15" location="Esblanco!A1" display="Subir ↑…" xr:uid="{F46A5976-C4A2-44A0-BA83-FB517B3177A4}"/>
  </hyperlinks>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0D0F3-9825-4CC7-BA67-AC560158A56D}">
  <dimension ref="B2:K64"/>
  <sheetViews>
    <sheetView workbookViewId="0">
      <selection activeCell="B2" sqref="B2:K2"/>
    </sheetView>
  </sheetViews>
  <sheetFormatPr baseColWidth="10" defaultRowHeight="15"/>
  <cols>
    <col min="1" max="1" width="6.5703125" customWidth="1"/>
    <col min="2" max="2" width="12.140625" customWidth="1"/>
    <col min="3" max="3" width="13.85546875" customWidth="1"/>
    <col min="4" max="4" width="12.140625" customWidth="1"/>
    <col min="5" max="5" width="11.7109375" customWidth="1"/>
    <col min="6" max="6" width="13.7109375" bestFit="1" customWidth="1"/>
    <col min="7" max="7" width="13" customWidth="1"/>
    <col min="8" max="8" width="12.140625" customWidth="1"/>
    <col min="9" max="9" width="12.42578125" customWidth="1"/>
  </cols>
  <sheetData>
    <row r="2" spans="2:11">
      <c r="B2" s="397" t="s">
        <v>58</v>
      </c>
      <c r="C2" s="397"/>
      <c r="D2" s="397"/>
      <c r="E2" s="397"/>
      <c r="F2" s="397"/>
      <c r="G2" s="397"/>
      <c r="H2" s="397"/>
      <c r="I2" s="397"/>
      <c r="J2" s="397"/>
      <c r="K2" s="397"/>
    </row>
    <row r="3" spans="2:11" ht="15.75" thickBot="1"/>
    <row r="4" spans="2:11" ht="27" thickBot="1">
      <c r="B4" s="398" t="s">
        <v>4</v>
      </c>
      <c r="C4" s="399"/>
      <c r="D4" s="399"/>
      <c r="E4" s="399"/>
      <c r="F4" s="399"/>
      <c r="G4" s="399"/>
      <c r="H4" s="399"/>
      <c r="I4" s="399"/>
      <c r="J4" s="399"/>
      <c r="K4" s="400"/>
    </row>
    <row r="5" spans="2:11" ht="18.75">
      <c r="B5" s="7"/>
    </row>
    <row r="6" spans="2:11">
      <c r="B6" s="401" t="s">
        <v>648</v>
      </c>
      <c r="C6" s="401"/>
      <c r="D6" s="401"/>
      <c r="E6" s="401"/>
      <c r="F6" s="401"/>
      <c r="G6" s="401"/>
      <c r="H6" s="401"/>
      <c r="I6" s="401"/>
      <c r="J6" s="401"/>
      <c r="K6" s="401"/>
    </row>
    <row r="7" spans="2:11">
      <c r="B7" s="425" t="s">
        <v>649</v>
      </c>
      <c r="C7" s="425"/>
      <c r="D7" s="425"/>
      <c r="E7" s="425"/>
      <c r="F7" s="425"/>
      <c r="G7" s="425"/>
      <c r="H7" s="425"/>
      <c r="I7" s="425"/>
      <c r="J7" s="425"/>
      <c r="K7" s="425"/>
    </row>
    <row r="8" spans="2:11" ht="15.75" thickBot="1"/>
    <row r="9" spans="2:11" ht="24" thickBot="1">
      <c r="B9" s="394" t="s">
        <v>650</v>
      </c>
      <c r="C9" s="395"/>
      <c r="D9" s="395"/>
      <c r="E9" s="395"/>
      <c r="F9" s="395"/>
      <c r="G9" s="395"/>
      <c r="H9" s="395"/>
      <c r="I9" s="395"/>
      <c r="J9" s="395"/>
      <c r="K9" s="396"/>
    </row>
    <row r="10" spans="2:11" ht="15.75" thickBot="1"/>
    <row r="11" spans="2:11" ht="20.25" customHeight="1" thickTop="1" thickBot="1">
      <c r="B11" s="403" t="s">
        <v>62</v>
      </c>
      <c r="C11" s="404"/>
    </row>
    <row r="12" spans="2:11" ht="15.75" thickTop="1">
      <c r="B12" s="10" t="s">
        <v>65</v>
      </c>
      <c r="C12" s="11" t="s">
        <v>66</v>
      </c>
    </row>
    <row r="13" spans="2:11">
      <c r="B13" s="12" t="s">
        <v>71</v>
      </c>
      <c r="C13" s="13" t="s">
        <v>72</v>
      </c>
    </row>
    <row r="14" spans="2:11">
      <c r="B14" s="12" t="s">
        <v>77</v>
      </c>
      <c r="C14" s="13" t="s">
        <v>78</v>
      </c>
    </row>
    <row r="15" spans="2:11">
      <c r="B15" s="12" t="s">
        <v>83</v>
      </c>
      <c r="C15" s="13" t="s">
        <v>84</v>
      </c>
    </row>
    <row r="16" spans="2:11">
      <c r="B16" s="12" t="s">
        <v>89</v>
      </c>
      <c r="C16" s="13" t="s">
        <v>90</v>
      </c>
    </row>
    <row r="17" spans="2:11" ht="15.75" thickBot="1">
      <c r="B17" s="18" t="s">
        <v>93</v>
      </c>
      <c r="C17" s="19" t="s">
        <v>94</v>
      </c>
      <c r="D17" s="17"/>
    </row>
    <row r="18" spans="2:11" ht="16.5" thickTop="1" thickBot="1">
      <c r="B18" s="17"/>
      <c r="C18" s="17"/>
      <c r="D18" s="17"/>
      <c r="E18" s="20"/>
      <c r="F18" s="17"/>
      <c r="G18" s="17"/>
      <c r="H18" s="20"/>
      <c r="I18" s="17"/>
      <c r="J18" s="17"/>
      <c r="K18" s="17"/>
    </row>
    <row r="19" spans="2:11" ht="24" thickBot="1">
      <c r="B19" s="394" t="s">
        <v>96</v>
      </c>
      <c r="C19" s="395"/>
      <c r="D19" s="395"/>
      <c r="E19" s="395"/>
      <c r="F19" s="395"/>
      <c r="G19" s="395"/>
      <c r="H19" s="395"/>
      <c r="I19" s="395"/>
      <c r="J19" s="395"/>
      <c r="K19" s="396"/>
    </row>
    <row r="20" spans="2:11">
      <c r="K20" s="2" t="s">
        <v>97</v>
      </c>
    </row>
    <row r="21" spans="2:11" hidden="1">
      <c r="K21" s="2"/>
    </row>
    <row r="22" spans="2:11" hidden="1">
      <c r="K22" s="2"/>
    </row>
    <row r="23" spans="2:11">
      <c r="B23" s="21">
        <v>99</v>
      </c>
      <c r="C23" s="21">
        <v>32</v>
      </c>
      <c r="D23" s="22"/>
      <c r="E23" s="20"/>
      <c r="F23" s="17"/>
      <c r="G23" s="17"/>
      <c r="H23" s="20"/>
      <c r="I23" s="17"/>
      <c r="J23" s="17"/>
      <c r="K23" s="17"/>
    </row>
    <row r="24" spans="2:11" ht="15.75" thickBot="1">
      <c r="B24" s="17"/>
      <c r="C24" s="17"/>
      <c r="D24" s="17"/>
      <c r="E24" s="20"/>
      <c r="F24" s="17"/>
      <c r="G24" s="17"/>
      <c r="H24" s="20"/>
      <c r="I24" s="17"/>
      <c r="J24" s="17"/>
      <c r="K24" s="17"/>
    </row>
    <row r="25" spans="2:11" ht="15.75" hidden="1" thickBot="1">
      <c r="E25" s="20"/>
      <c r="F25" s="17"/>
      <c r="G25" s="17"/>
      <c r="H25" s="20"/>
      <c r="I25" s="17"/>
      <c r="J25" s="17"/>
      <c r="K25" s="17"/>
    </row>
    <row r="26" spans="2:11" ht="24" thickBot="1">
      <c r="B26" s="394" t="s">
        <v>98</v>
      </c>
      <c r="C26" s="395"/>
      <c r="D26" s="395"/>
      <c r="E26" s="395"/>
      <c r="F26" s="395"/>
      <c r="G26" s="395"/>
      <c r="H26" s="395"/>
      <c r="I26" s="395"/>
      <c r="J26" s="395"/>
      <c r="K26" s="396"/>
    </row>
    <row r="27" spans="2:11" ht="15.75" thickBot="1">
      <c r="K27" s="2" t="s">
        <v>97</v>
      </c>
    </row>
    <row r="28" spans="2:11">
      <c r="B28" s="23" t="s">
        <v>99</v>
      </c>
      <c r="C28" s="24" t="s">
        <v>100</v>
      </c>
      <c r="D28" s="24" t="s">
        <v>65</v>
      </c>
      <c r="E28" s="24" t="s">
        <v>71</v>
      </c>
      <c r="F28" s="24" t="s">
        <v>77</v>
      </c>
      <c r="G28" s="24" t="s">
        <v>83</v>
      </c>
      <c r="H28" s="24" t="s">
        <v>89</v>
      </c>
      <c r="I28" s="25" t="s">
        <v>93</v>
      </c>
    </row>
    <row r="29" spans="2:11">
      <c r="B29" s="26">
        <v>45</v>
      </c>
      <c r="C29" s="27">
        <v>25</v>
      </c>
      <c r="D29" s="6"/>
      <c r="E29" s="6"/>
      <c r="F29" s="6"/>
      <c r="G29" s="6"/>
      <c r="H29" s="6"/>
      <c r="I29" s="28"/>
    </row>
    <row r="30" spans="2:11">
      <c r="B30" s="26">
        <v>23</v>
      </c>
      <c r="C30" s="27">
        <v>36</v>
      </c>
      <c r="D30" s="6"/>
      <c r="E30" s="6"/>
      <c r="F30" s="6"/>
      <c r="G30" s="6"/>
      <c r="H30" s="6"/>
      <c r="I30" s="28"/>
    </row>
    <row r="31" spans="2:11">
      <c r="B31" s="26">
        <v>15</v>
      </c>
      <c r="C31" s="27">
        <v>15</v>
      </c>
      <c r="D31" s="6"/>
      <c r="E31" s="6"/>
      <c r="F31" s="6"/>
      <c r="G31" s="6"/>
      <c r="H31" s="6"/>
      <c r="I31" s="28"/>
    </row>
    <row r="32" spans="2:11">
      <c r="B32" s="26">
        <v>56</v>
      </c>
      <c r="C32" s="27">
        <v>48</v>
      </c>
      <c r="D32" s="6"/>
      <c r="E32" s="6"/>
      <c r="F32" s="6"/>
      <c r="G32" s="6"/>
      <c r="H32" s="6"/>
      <c r="I32" s="28"/>
    </row>
    <row r="33" spans="2:11">
      <c r="B33" s="26">
        <v>20</v>
      </c>
      <c r="C33" s="27">
        <v>22</v>
      </c>
      <c r="D33" s="6"/>
      <c r="E33" s="6"/>
      <c r="F33" s="6"/>
      <c r="G33" s="6"/>
      <c r="H33" s="6"/>
      <c r="I33" s="28"/>
    </row>
    <row r="34" spans="2:11" ht="15.75" thickBot="1">
      <c r="B34" s="29">
        <v>45</v>
      </c>
      <c r="C34" s="30">
        <v>17</v>
      </c>
      <c r="D34" s="31"/>
      <c r="E34" s="31"/>
      <c r="F34" s="31"/>
      <c r="G34" s="31"/>
      <c r="H34" s="31"/>
      <c r="I34" s="32"/>
    </row>
    <row r="35" spans="2:11" ht="15.75" thickBot="1"/>
    <row r="36" spans="2:11" ht="24" thickBot="1">
      <c r="B36" s="394" t="s">
        <v>101</v>
      </c>
      <c r="C36" s="395"/>
      <c r="D36" s="395"/>
      <c r="E36" s="395"/>
      <c r="F36" s="395"/>
      <c r="G36" s="395"/>
      <c r="H36" s="395"/>
      <c r="I36" s="395"/>
      <c r="J36" s="395"/>
      <c r="K36" s="396"/>
    </row>
    <row r="37" spans="2:11" ht="15.75" thickBot="1">
      <c r="K37" s="2" t="s">
        <v>97</v>
      </c>
    </row>
    <row r="38" spans="2:11" hidden="1"/>
    <row r="39" spans="2:11" ht="15.75" hidden="1" thickBot="1"/>
    <row r="40" spans="2:11">
      <c r="B40" s="151" t="s">
        <v>215</v>
      </c>
      <c r="C40" s="152" t="s">
        <v>651</v>
      </c>
      <c r="D40" s="25" t="s">
        <v>120</v>
      </c>
    </row>
    <row r="41" spans="2:11">
      <c r="B41" s="153" t="s">
        <v>440</v>
      </c>
      <c r="C41" s="6" t="s">
        <v>652</v>
      </c>
      <c r="D41" s="28"/>
    </row>
    <row r="42" spans="2:11">
      <c r="B42" s="153" t="s">
        <v>219</v>
      </c>
      <c r="C42" s="6" t="s">
        <v>653</v>
      </c>
      <c r="D42" s="28"/>
    </row>
    <row r="43" spans="2:11">
      <c r="B43" s="153" t="s">
        <v>264</v>
      </c>
      <c r="C43" s="6" t="s">
        <v>654</v>
      </c>
      <c r="D43" s="28"/>
    </row>
    <row r="44" spans="2:11">
      <c r="B44" s="153" t="s">
        <v>276</v>
      </c>
      <c r="C44" s="6" t="s">
        <v>652</v>
      </c>
      <c r="D44" s="28"/>
    </row>
    <row r="45" spans="2:11">
      <c r="B45" s="153" t="s">
        <v>612</v>
      </c>
      <c r="C45" s="6" t="s">
        <v>652</v>
      </c>
      <c r="D45" s="28"/>
    </row>
    <row r="46" spans="2:11">
      <c r="B46" s="153" t="s">
        <v>613</v>
      </c>
      <c r="C46" s="6" t="s">
        <v>653</v>
      </c>
      <c r="D46" s="28"/>
    </row>
    <row r="47" spans="2:11">
      <c r="B47" s="153" t="s">
        <v>614</v>
      </c>
      <c r="C47" s="6" t="s">
        <v>652</v>
      </c>
      <c r="D47" s="28"/>
    </row>
    <row r="48" spans="2:11">
      <c r="B48" s="153" t="s">
        <v>222</v>
      </c>
      <c r="C48" s="6" t="s">
        <v>654</v>
      </c>
      <c r="D48" s="28"/>
    </row>
    <row r="49" spans="2:11">
      <c r="B49" s="153" t="s">
        <v>615</v>
      </c>
      <c r="C49" s="6" t="s">
        <v>652</v>
      </c>
      <c r="D49" s="28"/>
    </row>
    <row r="50" spans="2:11" ht="15.75" thickBot="1">
      <c r="B50" s="43" t="s">
        <v>616</v>
      </c>
      <c r="C50" s="31" t="s">
        <v>653</v>
      </c>
      <c r="D50" s="32"/>
    </row>
    <row r="51" spans="2:11" ht="15.75" thickBot="1"/>
    <row r="52" spans="2:11" ht="24" thickBot="1">
      <c r="B52" s="394" t="s">
        <v>104</v>
      </c>
      <c r="C52" s="395"/>
      <c r="D52" s="395"/>
      <c r="E52" s="395"/>
      <c r="F52" s="395"/>
      <c r="G52" s="395"/>
      <c r="H52" s="395"/>
      <c r="I52" s="395"/>
      <c r="J52" s="395"/>
      <c r="K52" s="396"/>
    </row>
    <row r="53" spans="2:11">
      <c r="K53" s="2" t="s">
        <v>97</v>
      </c>
    </row>
    <row r="54" spans="2:11">
      <c r="B54" s="119" t="s">
        <v>215</v>
      </c>
      <c r="C54" s="119" t="s">
        <v>655</v>
      </c>
      <c r="D54" s="119" t="s">
        <v>610</v>
      </c>
      <c r="E54" s="119" t="s">
        <v>656</v>
      </c>
      <c r="F54" s="119" t="s">
        <v>657</v>
      </c>
      <c r="G54" s="119" t="s">
        <v>658</v>
      </c>
      <c r="H54" s="119" t="s">
        <v>659</v>
      </c>
      <c r="I54" s="54"/>
    </row>
    <row r="55" spans="2:11">
      <c r="B55" s="6" t="s">
        <v>440</v>
      </c>
      <c r="C55" s="6" t="s">
        <v>660</v>
      </c>
      <c r="D55" s="27">
        <v>49</v>
      </c>
      <c r="E55" s="27" t="s">
        <v>661</v>
      </c>
      <c r="F55" s="6"/>
      <c r="G55" s="6"/>
      <c r="H55" s="6"/>
    </row>
    <row r="56" spans="2:11">
      <c r="B56" s="6" t="s">
        <v>219</v>
      </c>
      <c r="C56" s="6" t="s">
        <v>662</v>
      </c>
      <c r="D56" s="27">
        <v>36</v>
      </c>
      <c r="E56" s="27" t="s">
        <v>663</v>
      </c>
      <c r="F56" s="6"/>
      <c r="G56" s="6"/>
      <c r="H56" s="6"/>
    </row>
    <row r="57" spans="2:11">
      <c r="B57" s="6" t="s">
        <v>264</v>
      </c>
      <c r="C57" s="6" t="s">
        <v>664</v>
      </c>
      <c r="D57" s="27">
        <v>46</v>
      </c>
      <c r="E57" s="27" t="s">
        <v>665</v>
      </c>
      <c r="F57" s="6"/>
      <c r="G57" s="6"/>
      <c r="H57" s="6"/>
    </row>
    <row r="58" spans="2:11">
      <c r="B58" s="6" t="s">
        <v>276</v>
      </c>
      <c r="C58" s="6" t="s">
        <v>666</v>
      </c>
      <c r="D58" s="27">
        <v>43</v>
      </c>
      <c r="E58" s="27" t="s">
        <v>667</v>
      </c>
      <c r="F58" s="6"/>
      <c r="G58" s="6"/>
      <c r="H58" s="6"/>
    </row>
    <row r="59" spans="2:11">
      <c r="B59" s="6" t="s">
        <v>612</v>
      </c>
      <c r="C59" s="6" t="s">
        <v>660</v>
      </c>
      <c r="D59" s="27">
        <v>38</v>
      </c>
      <c r="E59" s="27" t="s">
        <v>663</v>
      </c>
      <c r="F59" s="6"/>
      <c r="G59" s="6"/>
      <c r="H59" s="6"/>
    </row>
    <row r="60" spans="2:11">
      <c r="B60" s="6" t="s">
        <v>613</v>
      </c>
      <c r="C60" s="6" t="s">
        <v>668</v>
      </c>
      <c r="D60" s="27">
        <v>50</v>
      </c>
      <c r="E60" s="27" t="s">
        <v>661</v>
      </c>
      <c r="F60" s="6"/>
      <c r="G60" s="6"/>
      <c r="H60" s="6"/>
    </row>
    <row r="61" spans="2:11">
      <c r="B61" s="6" t="s">
        <v>614</v>
      </c>
      <c r="C61" s="6" t="s">
        <v>669</v>
      </c>
      <c r="D61" s="27">
        <v>54</v>
      </c>
      <c r="E61" s="27" t="s">
        <v>661</v>
      </c>
      <c r="F61" s="6"/>
      <c r="G61" s="6"/>
      <c r="H61" s="6"/>
    </row>
    <row r="62" spans="2:11">
      <c r="B62" s="6" t="s">
        <v>222</v>
      </c>
      <c r="C62" s="6" t="s">
        <v>660</v>
      </c>
      <c r="D62" s="27">
        <v>37</v>
      </c>
      <c r="E62" s="27" t="s">
        <v>663</v>
      </c>
      <c r="F62" s="6"/>
      <c r="G62" s="6"/>
      <c r="H62" s="6"/>
    </row>
    <row r="63" spans="2:11">
      <c r="B63" s="6" t="s">
        <v>615</v>
      </c>
      <c r="C63" s="6" t="s">
        <v>670</v>
      </c>
      <c r="D63" s="27">
        <v>29</v>
      </c>
      <c r="E63" s="27" t="s">
        <v>665</v>
      </c>
      <c r="F63" s="6"/>
      <c r="G63" s="6"/>
      <c r="H63" s="6"/>
    </row>
    <row r="64" spans="2:11">
      <c r="B64" s="6" t="s">
        <v>616</v>
      </c>
      <c r="C64" s="6" t="s">
        <v>660</v>
      </c>
      <c r="D64" s="27">
        <v>47</v>
      </c>
      <c r="E64" s="27" t="s">
        <v>661</v>
      </c>
      <c r="F64" s="6"/>
      <c r="G64" s="6"/>
      <c r="H64" s="6"/>
    </row>
  </sheetData>
  <mergeCells count="10">
    <mergeCell ref="B19:K19"/>
    <mergeCell ref="B26:K26"/>
    <mergeCell ref="B36:K36"/>
    <mergeCell ref="B52:K52"/>
    <mergeCell ref="B2:K2"/>
    <mergeCell ref="B4:K4"/>
    <mergeCell ref="B6:K6"/>
    <mergeCell ref="B7:K7"/>
    <mergeCell ref="B9:K9"/>
    <mergeCell ref="B11:C11"/>
  </mergeCells>
  <hyperlinks>
    <hyperlink ref="K27" location="'Pruebas Lógicas'!A1" display="Subir ↑…" xr:uid="{9FC0C6C4-29A2-47A1-A83D-51B862C02209}"/>
    <hyperlink ref="K37" location="'Pruebas Lógicas'!A1" display="Subir ↑…" xr:uid="{1B55D994-1AE1-4BEB-ADA7-2B5E8FD381BD}"/>
    <hyperlink ref="K53" location="'Pruebas Lógicas'!A1" display="Subir ↑…" xr:uid="{210CCE17-3436-41B7-9247-84ADC248B69B}"/>
    <hyperlink ref="B2:K2" location="'Tabla de Contenido'!A1" display="Volver a Tabla de Contenido…" xr:uid="{FD9BE395-C115-4EC8-B283-3B3A71DF36EF}"/>
    <hyperlink ref="K20" location="'Pruebas Lógicas'!A1" display="Subir ↑…" xr:uid="{240B7895-28DF-4244-9466-D86C4366F9FA}"/>
  </hyperlinks>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6F54B-9374-4080-BD01-448E1A1AC80F}">
  <dimension ref="B2:L133"/>
  <sheetViews>
    <sheetView workbookViewId="0">
      <selection activeCell="B2" sqref="B2:K2"/>
    </sheetView>
  </sheetViews>
  <sheetFormatPr baseColWidth="10" defaultRowHeight="15"/>
  <cols>
    <col min="1" max="1" width="6.5703125" customWidth="1"/>
    <col min="3" max="3" width="12.85546875" customWidth="1"/>
    <col min="4" max="4" width="15.140625" customWidth="1"/>
    <col min="5" max="5" width="12.28515625" customWidth="1"/>
    <col min="6" max="6" width="12.140625" customWidth="1"/>
    <col min="7" max="7" width="11.5703125" customWidth="1"/>
    <col min="8" max="8" width="12.7109375" customWidth="1"/>
    <col min="9" max="9" width="13" customWidth="1"/>
    <col min="10" max="11" width="12.85546875" customWidth="1"/>
    <col min="12" max="12" width="12.28515625" customWidth="1"/>
    <col min="13" max="13" width="15" customWidth="1"/>
    <col min="18" max="18" width="12.140625" customWidth="1"/>
    <col min="19" max="19" width="14.28515625" customWidth="1"/>
  </cols>
  <sheetData>
    <row r="2" spans="2:11">
      <c r="B2" s="397" t="s">
        <v>58</v>
      </c>
      <c r="C2" s="397"/>
      <c r="D2" s="397"/>
      <c r="E2" s="397"/>
      <c r="F2" s="397"/>
      <c r="G2" s="397"/>
      <c r="H2" s="397"/>
      <c r="I2" s="397"/>
      <c r="J2" s="397"/>
      <c r="K2" s="397"/>
    </row>
    <row r="3" spans="2:11" ht="15.75" thickBot="1"/>
    <row r="4" spans="2:11" ht="27" thickBot="1">
      <c r="B4" s="559" t="s">
        <v>671</v>
      </c>
      <c r="C4" s="560"/>
      <c r="D4" s="560"/>
      <c r="E4" s="560"/>
      <c r="F4" s="560"/>
      <c r="G4" s="560"/>
      <c r="H4" s="560"/>
      <c r="I4" s="560"/>
      <c r="J4" s="560"/>
      <c r="K4" s="561"/>
    </row>
    <row r="5" spans="2:11" ht="18.75">
      <c r="B5" s="7"/>
    </row>
    <row r="6" spans="2:11">
      <c r="B6" s="495" t="s">
        <v>672</v>
      </c>
      <c r="C6" s="495"/>
      <c r="D6" s="495"/>
      <c r="E6" s="495"/>
      <c r="F6" s="495"/>
      <c r="G6" s="495"/>
      <c r="H6" s="495"/>
      <c r="I6" s="495"/>
      <c r="J6" s="495"/>
      <c r="K6" s="495"/>
    </row>
    <row r="7" spans="2:11">
      <c r="B7" s="524" t="s">
        <v>673</v>
      </c>
      <c r="C7" s="524"/>
      <c r="D7" s="524"/>
      <c r="E7" s="524"/>
      <c r="F7" s="524"/>
      <c r="G7" s="524"/>
      <c r="H7" s="524"/>
      <c r="I7" s="524"/>
      <c r="J7" s="524"/>
      <c r="K7" s="524"/>
    </row>
    <row r="8" spans="2:11" ht="15.75" thickBot="1">
      <c r="B8" s="525"/>
      <c r="C8" s="525"/>
      <c r="D8" s="525"/>
      <c r="E8" s="525"/>
      <c r="F8" s="525"/>
      <c r="G8" s="525"/>
      <c r="H8" s="525"/>
      <c r="I8" s="525"/>
      <c r="J8" s="525"/>
      <c r="K8" s="525"/>
    </row>
    <row r="9" spans="2:11" ht="24" thickBot="1">
      <c r="B9" s="553" t="s">
        <v>196</v>
      </c>
      <c r="C9" s="554"/>
      <c r="D9" s="554"/>
      <c r="E9" s="554"/>
      <c r="F9" s="554"/>
      <c r="G9" s="554"/>
      <c r="H9" s="554"/>
      <c r="I9" s="554"/>
      <c r="J9" s="554"/>
      <c r="K9" s="555"/>
    </row>
    <row r="11" spans="2:11" ht="21">
      <c r="B11" s="76" t="s">
        <v>674</v>
      </c>
    </row>
    <row r="13" spans="2:11" ht="18" customHeight="1">
      <c r="B13" t="s">
        <v>675</v>
      </c>
    </row>
    <row r="14" spans="2:11" ht="18" customHeight="1">
      <c r="B14" s="154" t="s">
        <v>676</v>
      </c>
    </row>
    <row r="15" spans="2:11" ht="18" customHeight="1" thickBot="1">
      <c r="B15" s="154"/>
    </row>
    <row r="16" spans="2:11" ht="18" customHeight="1" thickTop="1" thickBot="1">
      <c r="B16" s="556" t="s">
        <v>650</v>
      </c>
      <c r="C16" s="557"/>
    </row>
    <row r="17" spans="2:11" ht="18" customHeight="1" thickTop="1">
      <c r="B17" s="10" t="s">
        <v>65</v>
      </c>
      <c r="C17" s="11" t="s">
        <v>66</v>
      </c>
    </row>
    <row r="18" spans="2:11" ht="18" customHeight="1">
      <c r="B18" s="12" t="s">
        <v>71</v>
      </c>
      <c r="C18" s="13" t="s">
        <v>72</v>
      </c>
    </row>
    <row r="19" spans="2:11" ht="18" customHeight="1">
      <c r="B19" s="12" t="s">
        <v>77</v>
      </c>
      <c r="C19" s="13" t="s">
        <v>78</v>
      </c>
    </row>
    <row r="20" spans="2:11" ht="18" customHeight="1">
      <c r="B20" s="12" t="s">
        <v>83</v>
      </c>
      <c r="C20" s="13" t="s">
        <v>84</v>
      </c>
    </row>
    <row r="21" spans="2:11" ht="18" customHeight="1">
      <c r="B21" s="12" t="s">
        <v>89</v>
      </c>
      <c r="C21" s="13" t="s">
        <v>90</v>
      </c>
    </row>
    <row r="22" spans="2:11" ht="18" customHeight="1" thickBot="1">
      <c r="B22" s="18" t="s">
        <v>93</v>
      </c>
      <c r="C22" s="19" t="s">
        <v>94</v>
      </c>
    </row>
    <row r="23" spans="2:11" ht="18" customHeight="1" thickTop="1">
      <c r="B23" s="154"/>
    </row>
    <row r="24" spans="2:11" ht="18" customHeight="1">
      <c r="B24" s="154" t="s">
        <v>677</v>
      </c>
    </row>
    <row r="25" spans="2:11" ht="18" customHeight="1">
      <c r="B25" s="154"/>
    </row>
    <row r="26" spans="2:11" ht="18" customHeight="1">
      <c r="B26" t="s">
        <v>678</v>
      </c>
    </row>
    <row r="27" spans="2:11">
      <c r="B27" s="402" t="s">
        <v>679</v>
      </c>
      <c r="C27" s="402"/>
      <c r="D27" s="402"/>
      <c r="E27" s="402"/>
      <c r="F27" s="402"/>
      <c r="G27" s="402"/>
      <c r="H27" s="402"/>
      <c r="I27" s="402"/>
      <c r="J27" s="402"/>
      <c r="K27" s="402"/>
    </row>
    <row r="28" spans="2:11" ht="32.25" customHeight="1">
      <c r="B28" s="558" t="s">
        <v>680</v>
      </c>
      <c r="C28" s="558"/>
      <c r="D28" s="558"/>
      <c r="E28" s="558"/>
      <c r="F28" s="558"/>
      <c r="G28" s="558"/>
      <c r="H28" s="558"/>
      <c r="I28" s="558"/>
      <c r="J28" s="558"/>
      <c r="K28" s="558"/>
    </row>
    <row r="29" spans="2:11" ht="15.75" thickBot="1"/>
    <row r="30" spans="2:11" ht="24" thickBot="1">
      <c r="B30" s="553" t="s">
        <v>96</v>
      </c>
      <c r="C30" s="554"/>
      <c r="D30" s="554"/>
      <c r="E30" s="554"/>
      <c r="F30" s="554"/>
      <c r="G30" s="554"/>
      <c r="H30" s="554"/>
      <c r="I30" s="554"/>
      <c r="J30" s="554"/>
      <c r="K30" s="555"/>
    </row>
    <row r="31" spans="2:11" ht="15.75" thickBot="1">
      <c r="K31" s="2" t="s">
        <v>97</v>
      </c>
    </row>
    <row r="32" spans="2:11" hidden="1"/>
    <row r="33" spans="2:11" ht="15.75" hidden="1" thickBot="1"/>
    <row r="34" spans="2:11">
      <c r="B34" s="548" t="s">
        <v>681</v>
      </c>
      <c r="C34" s="549"/>
      <c r="D34" s="155" t="s">
        <v>682</v>
      </c>
      <c r="E34" s="156" t="s">
        <v>683</v>
      </c>
    </row>
    <row r="35" spans="2:11">
      <c r="B35" s="550" t="s">
        <v>129</v>
      </c>
      <c r="C35" s="502"/>
      <c r="D35" s="157">
        <v>3.8</v>
      </c>
      <c r="E35" s="28"/>
    </row>
    <row r="36" spans="2:11">
      <c r="B36" s="550" t="s">
        <v>130</v>
      </c>
      <c r="C36" s="502"/>
      <c r="D36" s="157">
        <v>2.6</v>
      </c>
      <c r="E36" s="28"/>
    </row>
    <row r="37" spans="2:11">
      <c r="B37" s="550" t="s">
        <v>131</v>
      </c>
      <c r="C37" s="502"/>
      <c r="D37" s="157">
        <v>4.0999999999999996</v>
      </c>
      <c r="E37" s="28"/>
    </row>
    <row r="38" spans="2:11">
      <c r="B38" s="550" t="s">
        <v>132</v>
      </c>
      <c r="C38" s="502"/>
      <c r="D38" s="157">
        <v>4.9000000000000004</v>
      </c>
      <c r="E38" s="28"/>
    </row>
    <row r="39" spans="2:11">
      <c r="B39" s="550" t="s">
        <v>133</v>
      </c>
      <c r="C39" s="502"/>
      <c r="D39" s="157">
        <v>1.4</v>
      </c>
      <c r="E39" s="28"/>
    </row>
    <row r="40" spans="2:11" ht="15.75" thickBot="1">
      <c r="B40" s="551" t="s">
        <v>134</v>
      </c>
      <c r="C40" s="552"/>
      <c r="D40" s="158">
        <v>3</v>
      </c>
      <c r="E40" s="32"/>
    </row>
    <row r="41" spans="2:11" ht="15.75" thickBot="1">
      <c r="B41" s="132"/>
      <c r="C41" s="132"/>
      <c r="D41" s="159"/>
    </row>
    <row r="42" spans="2:11" ht="24" thickBot="1">
      <c r="B42" s="553" t="s">
        <v>101</v>
      </c>
      <c r="C42" s="554"/>
      <c r="D42" s="554"/>
      <c r="E42" s="554"/>
      <c r="F42" s="554"/>
      <c r="G42" s="554"/>
      <c r="H42" s="554"/>
      <c r="I42" s="554"/>
      <c r="J42" s="554"/>
      <c r="K42" s="555"/>
    </row>
    <row r="43" spans="2:11" ht="15.75" thickBot="1">
      <c r="K43" s="2" t="s">
        <v>97</v>
      </c>
    </row>
    <row r="44" spans="2:11" hidden="1"/>
    <row r="45" spans="2:11" ht="15.75" hidden="1" thickBot="1"/>
    <row r="46" spans="2:11">
      <c r="B46" s="548" t="s">
        <v>124</v>
      </c>
      <c r="C46" s="549"/>
      <c r="D46" s="155" t="s">
        <v>684</v>
      </c>
      <c r="E46" s="156" t="s">
        <v>155</v>
      </c>
    </row>
    <row r="47" spans="2:11">
      <c r="B47" s="550" t="s">
        <v>129</v>
      </c>
      <c r="C47" s="502"/>
      <c r="D47" s="160">
        <v>1452500</v>
      </c>
      <c r="E47" s="161"/>
    </row>
    <row r="48" spans="2:11">
      <c r="B48" s="550" t="s">
        <v>130</v>
      </c>
      <c r="C48" s="502"/>
      <c r="D48" s="160">
        <v>350000</v>
      </c>
      <c r="E48" s="161"/>
    </row>
    <row r="49" spans="2:12">
      <c r="B49" s="550" t="s">
        <v>131</v>
      </c>
      <c r="C49" s="502"/>
      <c r="D49" s="160">
        <v>5737500</v>
      </c>
      <c r="E49" s="161"/>
    </row>
    <row r="50" spans="2:12">
      <c r="B50" s="550" t="s">
        <v>132</v>
      </c>
      <c r="C50" s="502"/>
      <c r="D50" s="160">
        <v>8550000</v>
      </c>
      <c r="E50" s="161"/>
    </row>
    <row r="51" spans="2:12">
      <c r="B51" s="550" t="s">
        <v>133</v>
      </c>
      <c r="C51" s="502"/>
      <c r="D51" s="160">
        <v>11812500</v>
      </c>
      <c r="E51" s="161"/>
    </row>
    <row r="52" spans="2:12" ht="15.75" thickBot="1">
      <c r="B52" s="551" t="s">
        <v>134</v>
      </c>
      <c r="C52" s="552"/>
      <c r="D52" s="44">
        <v>325000</v>
      </c>
      <c r="E52" s="162"/>
    </row>
    <row r="53" spans="2:12" ht="15.75" thickBot="1"/>
    <row r="54" spans="2:12" ht="24" thickBot="1">
      <c r="B54" s="553" t="s">
        <v>98</v>
      </c>
      <c r="C54" s="554"/>
      <c r="D54" s="554"/>
      <c r="E54" s="554"/>
      <c r="F54" s="554"/>
      <c r="G54" s="554"/>
      <c r="H54" s="554"/>
      <c r="I54" s="554"/>
      <c r="J54" s="554"/>
      <c r="K54" s="555"/>
    </row>
    <row r="55" spans="2:12" ht="15.75" thickBot="1">
      <c r="K55" s="2" t="s">
        <v>97</v>
      </c>
    </row>
    <row r="56" spans="2:12" ht="30">
      <c r="B56" s="151" t="s">
        <v>215</v>
      </c>
      <c r="C56" s="152" t="s">
        <v>422</v>
      </c>
      <c r="D56" s="152" t="s">
        <v>685</v>
      </c>
      <c r="E56" s="152" t="s">
        <v>610</v>
      </c>
      <c r="F56" s="152" t="s">
        <v>686</v>
      </c>
      <c r="G56" s="152" t="s">
        <v>155</v>
      </c>
      <c r="H56" s="163" t="s">
        <v>687</v>
      </c>
      <c r="I56" s="164" t="s">
        <v>688</v>
      </c>
      <c r="L56" s="2"/>
    </row>
    <row r="57" spans="2:12">
      <c r="B57" s="153" t="s">
        <v>440</v>
      </c>
      <c r="C57" s="6" t="s">
        <v>429</v>
      </c>
      <c r="D57" s="160">
        <v>994000</v>
      </c>
      <c r="E57" s="27">
        <v>49</v>
      </c>
      <c r="F57" s="6"/>
      <c r="G57" s="6"/>
      <c r="H57" s="6"/>
      <c r="I57" s="28"/>
      <c r="K57" s="2"/>
    </row>
    <row r="58" spans="2:12">
      <c r="B58" s="153" t="s">
        <v>219</v>
      </c>
      <c r="C58" s="6" t="s">
        <v>426</v>
      </c>
      <c r="D58" s="160">
        <v>1424000</v>
      </c>
      <c r="E58" s="27">
        <v>36</v>
      </c>
      <c r="F58" s="6"/>
      <c r="G58" s="6"/>
      <c r="H58" s="6"/>
      <c r="I58" s="28"/>
      <c r="K58" s="2"/>
    </row>
    <row r="59" spans="2:12">
      <c r="B59" s="153" t="s">
        <v>264</v>
      </c>
      <c r="C59" s="6" t="s">
        <v>689</v>
      </c>
      <c r="D59" s="160">
        <v>1263000</v>
      </c>
      <c r="E59" s="27">
        <v>46</v>
      </c>
      <c r="F59" s="6"/>
      <c r="G59" s="6"/>
      <c r="H59" s="6"/>
      <c r="I59" s="28"/>
      <c r="K59" s="2"/>
    </row>
    <row r="60" spans="2:12">
      <c r="B60" s="153" t="s">
        <v>276</v>
      </c>
      <c r="C60" s="6" t="s">
        <v>427</v>
      </c>
      <c r="D60" s="160">
        <v>934000</v>
      </c>
      <c r="E60" s="27">
        <v>43</v>
      </c>
      <c r="F60" s="6"/>
      <c r="G60" s="6"/>
      <c r="H60" s="6"/>
      <c r="I60" s="28"/>
      <c r="K60" s="2"/>
    </row>
    <row r="61" spans="2:12">
      <c r="B61" s="153" t="s">
        <v>612</v>
      </c>
      <c r="C61" s="6" t="s">
        <v>690</v>
      </c>
      <c r="D61" s="160">
        <v>989000</v>
      </c>
      <c r="E61" s="27">
        <v>38</v>
      </c>
      <c r="F61" s="6"/>
      <c r="G61" s="6"/>
      <c r="H61" s="6"/>
      <c r="I61" s="28"/>
      <c r="K61" s="2"/>
    </row>
    <row r="62" spans="2:12">
      <c r="B62" s="153" t="s">
        <v>613</v>
      </c>
      <c r="C62" s="6" t="s">
        <v>691</v>
      </c>
      <c r="D62" s="160">
        <v>1145000</v>
      </c>
      <c r="E62" s="27">
        <v>50</v>
      </c>
      <c r="F62" s="6"/>
      <c r="G62" s="6"/>
      <c r="H62" s="6"/>
      <c r="I62" s="28"/>
      <c r="K62" s="2"/>
    </row>
    <row r="63" spans="2:12">
      <c r="B63" s="153" t="s">
        <v>614</v>
      </c>
      <c r="C63" s="6" t="s">
        <v>692</v>
      </c>
      <c r="D63" s="160">
        <v>763000</v>
      </c>
      <c r="E63" s="27">
        <v>54</v>
      </c>
      <c r="F63" s="6"/>
      <c r="G63" s="6"/>
      <c r="H63" s="6"/>
      <c r="I63" s="28"/>
      <c r="K63" s="2"/>
    </row>
    <row r="64" spans="2:12">
      <c r="B64" s="153" t="s">
        <v>222</v>
      </c>
      <c r="C64" s="6" t="s">
        <v>693</v>
      </c>
      <c r="D64" s="160">
        <v>779000</v>
      </c>
      <c r="E64" s="27">
        <v>37</v>
      </c>
      <c r="F64" s="6"/>
      <c r="G64" s="6"/>
      <c r="H64" s="6"/>
      <c r="I64" s="28"/>
      <c r="K64" s="2"/>
    </row>
    <row r="65" spans="2:11">
      <c r="B65" s="153" t="s">
        <v>615</v>
      </c>
      <c r="C65" s="6" t="s">
        <v>428</v>
      </c>
      <c r="D65" s="160">
        <v>938000</v>
      </c>
      <c r="E65" s="27">
        <v>29</v>
      </c>
      <c r="F65" s="6"/>
      <c r="G65" s="6"/>
      <c r="H65" s="6"/>
      <c r="I65" s="28"/>
      <c r="K65" s="2"/>
    </row>
    <row r="66" spans="2:11" ht="15.75" thickBot="1">
      <c r="B66" s="43" t="s">
        <v>616</v>
      </c>
      <c r="C66" s="31" t="s">
        <v>694</v>
      </c>
      <c r="D66" s="44">
        <v>1315000</v>
      </c>
      <c r="E66" s="30">
        <v>47</v>
      </c>
      <c r="F66" s="31"/>
      <c r="G66" s="31"/>
      <c r="H66" s="31"/>
      <c r="I66" s="32"/>
      <c r="K66" s="2"/>
    </row>
    <row r="67" spans="2:11" ht="15.75" thickBot="1">
      <c r="K67" s="2"/>
    </row>
    <row r="68" spans="2:11" hidden="1"/>
    <row r="69" spans="2:11" hidden="1"/>
    <row r="70" spans="2:11" hidden="1"/>
    <row r="71" spans="2:11" hidden="1"/>
    <row r="72" spans="2:11" ht="15.75" hidden="1" thickBot="1"/>
    <row r="73" spans="2:11" ht="24" thickBot="1">
      <c r="B73" s="545" t="s">
        <v>202</v>
      </c>
      <c r="C73" s="546"/>
      <c r="D73" s="546"/>
      <c r="E73" s="546"/>
      <c r="F73" s="546"/>
      <c r="G73" s="546"/>
      <c r="H73" s="546"/>
      <c r="I73" s="546"/>
      <c r="J73" s="546"/>
      <c r="K73" s="547"/>
    </row>
    <row r="74" spans="2:11" ht="15.75" thickBot="1">
      <c r="K74" s="2" t="s">
        <v>97</v>
      </c>
    </row>
    <row r="75" spans="2:11" hidden="1">
      <c r="K75" s="2"/>
    </row>
    <row r="76" spans="2:11" ht="15.75" hidden="1" thickBot="1">
      <c r="K76" s="2"/>
    </row>
    <row r="77" spans="2:11">
      <c r="B77" s="23" t="s">
        <v>309</v>
      </c>
      <c r="C77" s="24" t="s">
        <v>695</v>
      </c>
      <c r="D77" s="25" t="s">
        <v>120</v>
      </c>
    </row>
    <row r="78" spans="2:11">
      <c r="B78" s="165">
        <f ca="1">TODAY()</f>
        <v>44302</v>
      </c>
      <c r="C78" s="27" t="s">
        <v>696</v>
      </c>
      <c r="D78" s="28"/>
    </row>
    <row r="79" spans="2:11">
      <c r="B79" s="165">
        <f ca="1">B78+1</f>
        <v>44303</v>
      </c>
      <c r="C79" s="27" t="s">
        <v>697</v>
      </c>
      <c r="D79" s="28"/>
    </row>
    <row r="80" spans="2:11">
      <c r="B80" s="165">
        <f ca="1">B79+1</f>
        <v>44304</v>
      </c>
      <c r="C80" s="27" t="s">
        <v>696</v>
      </c>
      <c r="D80" s="28"/>
    </row>
    <row r="81" spans="2:11">
      <c r="B81" s="165">
        <f ca="1">B80+1</f>
        <v>44305</v>
      </c>
      <c r="C81" s="27" t="s">
        <v>696</v>
      </c>
      <c r="D81" s="28"/>
    </row>
    <row r="82" spans="2:11">
      <c r="B82" s="165">
        <f ca="1">B81+1</f>
        <v>44306</v>
      </c>
      <c r="C82" s="27" t="s">
        <v>697</v>
      </c>
      <c r="D82" s="28"/>
    </row>
    <row r="83" spans="2:11" ht="15.75" thickBot="1">
      <c r="B83" s="166">
        <f ca="1">B82+1</f>
        <v>44307</v>
      </c>
      <c r="C83" s="30" t="s">
        <v>696</v>
      </c>
      <c r="D83" s="32"/>
    </row>
    <row r="84" spans="2:11" ht="15.75" thickBot="1">
      <c r="B84" s="167"/>
      <c r="C84" s="149"/>
    </row>
    <row r="85" spans="2:11" ht="24" thickBot="1">
      <c r="B85" s="545" t="s">
        <v>698</v>
      </c>
      <c r="C85" s="546"/>
      <c r="D85" s="546"/>
      <c r="E85" s="546"/>
      <c r="F85" s="546"/>
      <c r="G85" s="546"/>
      <c r="H85" s="546"/>
      <c r="I85" s="546"/>
      <c r="J85" s="546"/>
      <c r="K85" s="547"/>
    </row>
    <row r="86" spans="2:11" ht="15.75" thickBot="1">
      <c r="K86" s="2" t="s">
        <v>97</v>
      </c>
    </row>
    <row r="87" spans="2:11" hidden="1">
      <c r="K87" s="2"/>
    </row>
    <row r="88" spans="2:11" ht="15.75" hidden="1" thickBot="1">
      <c r="K88" s="2"/>
    </row>
    <row r="89" spans="2:11">
      <c r="B89" s="23" t="s">
        <v>146</v>
      </c>
      <c r="C89" s="25" t="s">
        <v>699</v>
      </c>
    </row>
    <row r="90" spans="2:11">
      <c r="B90" s="26" t="s">
        <v>700</v>
      </c>
      <c r="C90" s="99"/>
    </row>
    <row r="91" spans="2:11">
      <c r="B91" s="26">
        <v>2</v>
      </c>
      <c r="C91" s="99"/>
    </row>
    <row r="92" spans="2:11">
      <c r="B92" s="26" t="s">
        <v>701</v>
      </c>
      <c r="C92" s="99"/>
    </row>
    <row r="93" spans="2:11">
      <c r="B93" s="26" t="s">
        <v>702</v>
      </c>
      <c r="C93" s="99"/>
    </row>
    <row r="94" spans="2:11">
      <c r="B94" s="26">
        <v>5</v>
      </c>
      <c r="C94" s="99"/>
    </row>
    <row r="95" spans="2:11">
      <c r="B95" s="26" t="s">
        <v>703</v>
      </c>
      <c r="C95" s="99"/>
    </row>
    <row r="96" spans="2:11">
      <c r="B96" s="26">
        <v>7</v>
      </c>
      <c r="C96" s="99"/>
    </row>
    <row r="97" spans="2:11" ht="15.75" thickBot="1">
      <c r="B97" s="29">
        <v>8</v>
      </c>
      <c r="C97" s="100"/>
    </row>
    <row r="98" spans="2:11" ht="15.75" thickBot="1"/>
    <row r="99" spans="2:11" ht="24" thickBot="1">
      <c r="B99" s="545" t="s">
        <v>104</v>
      </c>
      <c r="C99" s="546"/>
      <c r="D99" s="546"/>
      <c r="E99" s="546"/>
      <c r="F99" s="546"/>
      <c r="G99" s="546"/>
      <c r="H99" s="546"/>
      <c r="I99" s="546"/>
      <c r="J99" s="546"/>
      <c r="K99" s="547"/>
    </row>
    <row r="100" spans="2:11" ht="15.75" thickBot="1">
      <c r="K100" s="2" t="s">
        <v>97</v>
      </c>
    </row>
    <row r="101" spans="2:11" ht="30">
      <c r="B101" s="151" t="s">
        <v>215</v>
      </c>
      <c r="C101" s="152" t="s">
        <v>422</v>
      </c>
      <c r="D101" s="152" t="s">
        <v>655</v>
      </c>
      <c r="E101" s="152" t="s">
        <v>685</v>
      </c>
      <c r="F101" s="152" t="s">
        <v>610</v>
      </c>
      <c r="G101" s="152" t="s">
        <v>656</v>
      </c>
      <c r="H101" s="163" t="s">
        <v>704</v>
      </c>
      <c r="I101" s="152" t="s">
        <v>705</v>
      </c>
      <c r="J101" s="164" t="s">
        <v>706</v>
      </c>
    </row>
    <row r="102" spans="2:11">
      <c r="B102" s="153" t="s">
        <v>440</v>
      </c>
      <c r="C102" s="6" t="s">
        <v>429</v>
      </c>
      <c r="D102" s="6" t="s">
        <v>660</v>
      </c>
      <c r="E102" s="160">
        <v>994000</v>
      </c>
      <c r="F102" s="27">
        <v>49</v>
      </c>
      <c r="G102" s="27" t="s">
        <v>661</v>
      </c>
      <c r="H102" s="6"/>
      <c r="I102" s="6"/>
      <c r="J102" s="28"/>
    </row>
    <row r="103" spans="2:11">
      <c r="B103" s="153" t="s">
        <v>219</v>
      </c>
      <c r="C103" s="6" t="s">
        <v>426</v>
      </c>
      <c r="D103" s="6" t="s">
        <v>662</v>
      </c>
      <c r="E103" s="160">
        <v>1424000</v>
      </c>
      <c r="F103" s="27">
        <v>36</v>
      </c>
      <c r="G103" s="27" t="s">
        <v>663</v>
      </c>
      <c r="H103" s="6"/>
      <c r="I103" s="6"/>
      <c r="J103" s="28"/>
    </row>
    <row r="104" spans="2:11">
      <c r="B104" s="153" t="s">
        <v>264</v>
      </c>
      <c r="C104" s="6" t="s">
        <v>689</v>
      </c>
      <c r="D104" s="6" t="s">
        <v>664</v>
      </c>
      <c r="E104" s="160">
        <v>1263000</v>
      </c>
      <c r="F104" s="27">
        <v>46</v>
      </c>
      <c r="G104" s="27" t="s">
        <v>665</v>
      </c>
      <c r="H104" s="6"/>
      <c r="I104" s="6"/>
      <c r="J104" s="28"/>
    </row>
    <row r="105" spans="2:11">
      <c r="B105" s="153" t="s">
        <v>276</v>
      </c>
      <c r="C105" s="6" t="s">
        <v>427</v>
      </c>
      <c r="D105" s="6" t="s">
        <v>666</v>
      </c>
      <c r="E105" s="160">
        <v>934000</v>
      </c>
      <c r="F105" s="27">
        <v>43</v>
      </c>
      <c r="G105" s="27" t="s">
        <v>667</v>
      </c>
      <c r="H105" s="6"/>
      <c r="I105" s="6"/>
      <c r="J105" s="28"/>
    </row>
    <row r="106" spans="2:11">
      <c r="B106" s="153" t="s">
        <v>612</v>
      </c>
      <c r="C106" s="6" t="s">
        <v>690</v>
      </c>
      <c r="D106" s="6" t="s">
        <v>660</v>
      </c>
      <c r="E106" s="160">
        <v>989000</v>
      </c>
      <c r="F106" s="27">
        <v>38</v>
      </c>
      <c r="G106" s="27" t="s">
        <v>663</v>
      </c>
      <c r="H106" s="6"/>
      <c r="I106" s="6"/>
      <c r="J106" s="28"/>
    </row>
    <row r="107" spans="2:11">
      <c r="B107" s="153" t="s">
        <v>613</v>
      </c>
      <c r="C107" s="6" t="s">
        <v>691</v>
      </c>
      <c r="D107" s="6" t="s">
        <v>668</v>
      </c>
      <c r="E107" s="160">
        <v>1145000</v>
      </c>
      <c r="F107" s="27">
        <v>50</v>
      </c>
      <c r="G107" s="27" t="s">
        <v>661</v>
      </c>
      <c r="H107" s="6"/>
      <c r="I107" s="6"/>
      <c r="J107" s="28"/>
    </row>
    <row r="108" spans="2:11">
      <c r="B108" s="153" t="s">
        <v>614</v>
      </c>
      <c r="C108" s="6" t="s">
        <v>692</v>
      </c>
      <c r="D108" s="6" t="s">
        <v>669</v>
      </c>
      <c r="E108" s="160">
        <v>763000</v>
      </c>
      <c r="F108" s="27">
        <v>54</v>
      </c>
      <c r="G108" s="27" t="s">
        <v>661</v>
      </c>
      <c r="H108" s="6"/>
      <c r="I108" s="6"/>
      <c r="J108" s="28"/>
    </row>
    <row r="109" spans="2:11">
      <c r="B109" s="153" t="s">
        <v>222</v>
      </c>
      <c r="C109" s="6" t="s">
        <v>693</v>
      </c>
      <c r="D109" s="6" t="s">
        <v>660</v>
      </c>
      <c r="E109" s="160">
        <v>779000</v>
      </c>
      <c r="F109" s="27">
        <v>37</v>
      </c>
      <c r="G109" s="27" t="s">
        <v>663</v>
      </c>
      <c r="H109" s="6"/>
      <c r="I109" s="6"/>
      <c r="J109" s="28"/>
    </row>
    <row r="110" spans="2:11">
      <c r="B110" s="153" t="s">
        <v>615</v>
      </c>
      <c r="C110" s="6" t="s">
        <v>428</v>
      </c>
      <c r="D110" s="6" t="s">
        <v>670</v>
      </c>
      <c r="E110" s="160">
        <v>938000</v>
      </c>
      <c r="F110" s="27">
        <v>29</v>
      </c>
      <c r="G110" s="27" t="s">
        <v>665</v>
      </c>
      <c r="H110" s="6"/>
      <c r="I110" s="6"/>
      <c r="J110" s="28"/>
    </row>
    <row r="111" spans="2:11" ht="15.75" thickBot="1">
      <c r="B111" s="43" t="s">
        <v>616</v>
      </c>
      <c r="C111" s="31" t="s">
        <v>694</v>
      </c>
      <c r="D111" s="31" t="s">
        <v>660</v>
      </c>
      <c r="E111" s="44">
        <v>1315000</v>
      </c>
      <c r="F111" s="30">
        <v>47</v>
      </c>
      <c r="G111" s="30" t="s">
        <v>661</v>
      </c>
      <c r="H111" s="31"/>
      <c r="I111" s="31"/>
      <c r="J111" s="32"/>
    </row>
    <row r="112" spans="2:11" ht="15.75" thickBot="1"/>
    <row r="113" spans="2:11" hidden="1"/>
    <row r="114" spans="2:11" hidden="1"/>
    <row r="115" spans="2:11" hidden="1"/>
    <row r="116" spans="2:11" ht="15.75" hidden="1" thickBot="1"/>
    <row r="117" spans="2:11" ht="24" thickBot="1">
      <c r="B117" s="545" t="s">
        <v>707</v>
      </c>
      <c r="C117" s="546"/>
      <c r="D117" s="546"/>
      <c r="E117" s="546"/>
      <c r="F117" s="546"/>
      <c r="G117" s="546"/>
      <c r="H117" s="546"/>
      <c r="I117" s="546"/>
      <c r="J117" s="546"/>
      <c r="K117" s="547"/>
    </row>
    <row r="118" spans="2:11" ht="15.75" thickBot="1">
      <c r="K118" s="2" t="s">
        <v>97</v>
      </c>
    </row>
    <row r="119" spans="2:11" hidden="1"/>
    <row r="120" spans="2:11" ht="15.75" hidden="1" thickBot="1"/>
    <row r="121" spans="2:11" ht="30" customHeight="1">
      <c r="B121" s="151" t="s">
        <v>215</v>
      </c>
      <c r="C121" s="152" t="s">
        <v>422</v>
      </c>
      <c r="D121" s="152" t="s">
        <v>610</v>
      </c>
      <c r="E121" s="543" t="s">
        <v>708</v>
      </c>
      <c r="F121" s="544"/>
    </row>
    <row r="122" spans="2:11">
      <c r="B122" s="168" t="s">
        <v>303</v>
      </c>
      <c r="C122" s="169" t="s">
        <v>709</v>
      </c>
      <c r="D122" s="27">
        <v>22</v>
      </c>
      <c r="E122" s="539"/>
      <c r="F122" s="540"/>
    </row>
    <row r="123" spans="2:11">
      <c r="B123" s="168" t="s">
        <v>710</v>
      </c>
      <c r="C123" s="169" t="s">
        <v>711</v>
      </c>
      <c r="D123" s="27">
        <v>19</v>
      </c>
      <c r="E123" s="539"/>
      <c r="F123" s="540"/>
    </row>
    <row r="124" spans="2:11">
      <c r="B124" s="168" t="s">
        <v>712</v>
      </c>
      <c r="C124" s="169" t="s">
        <v>713</v>
      </c>
      <c r="D124" s="27">
        <v>14</v>
      </c>
      <c r="E124" s="539"/>
      <c r="F124" s="540"/>
    </row>
    <row r="125" spans="2:11">
      <c r="B125" s="168" t="s">
        <v>276</v>
      </c>
      <c r="C125" s="169" t="s">
        <v>714</v>
      </c>
      <c r="D125" s="27">
        <v>19</v>
      </c>
      <c r="E125" s="539"/>
      <c r="F125" s="540"/>
    </row>
    <row r="126" spans="2:11">
      <c r="B126" s="168" t="s">
        <v>715</v>
      </c>
      <c r="C126" s="169" t="s">
        <v>716</v>
      </c>
      <c r="D126" s="27">
        <v>18</v>
      </c>
      <c r="E126" s="539"/>
      <c r="F126" s="540"/>
    </row>
    <row r="127" spans="2:11">
      <c r="B127" s="168" t="s">
        <v>717</v>
      </c>
      <c r="C127" s="169" t="s">
        <v>694</v>
      </c>
      <c r="D127" s="27">
        <v>15</v>
      </c>
      <c r="E127" s="539"/>
      <c r="F127" s="540"/>
    </row>
    <row r="128" spans="2:11">
      <c r="B128" s="168" t="s">
        <v>718</v>
      </c>
      <c r="C128" s="169" t="s">
        <v>719</v>
      </c>
      <c r="D128" s="27">
        <v>20</v>
      </c>
      <c r="E128" s="539"/>
      <c r="F128" s="540"/>
    </row>
    <row r="129" spans="2:11" ht="15.75" thickBot="1">
      <c r="B129" s="170" t="s">
        <v>720</v>
      </c>
      <c r="C129" s="171" t="s">
        <v>721</v>
      </c>
      <c r="D129" s="30">
        <v>18</v>
      </c>
      <c r="E129" s="541"/>
      <c r="F129" s="542"/>
    </row>
    <row r="132" spans="2:11">
      <c r="K132" s="2"/>
    </row>
    <row r="133" spans="2:11" ht="15" customHeight="1"/>
  </sheetData>
  <mergeCells count="39">
    <mergeCell ref="B9:K9"/>
    <mergeCell ref="B2:K2"/>
    <mergeCell ref="B4:K4"/>
    <mergeCell ref="B6:K6"/>
    <mergeCell ref="B7:K7"/>
    <mergeCell ref="B8:K8"/>
    <mergeCell ref="B42:K42"/>
    <mergeCell ref="B16:C16"/>
    <mergeCell ref="B27:K27"/>
    <mergeCell ref="B28:K28"/>
    <mergeCell ref="B30:K30"/>
    <mergeCell ref="B34:C34"/>
    <mergeCell ref="B35:C35"/>
    <mergeCell ref="B36:C36"/>
    <mergeCell ref="B37:C37"/>
    <mergeCell ref="B38:C38"/>
    <mergeCell ref="B39:C39"/>
    <mergeCell ref="B40:C40"/>
    <mergeCell ref="B117:K117"/>
    <mergeCell ref="B46:C46"/>
    <mergeCell ref="B47:C47"/>
    <mergeCell ref="B48:C48"/>
    <mergeCell ref="B49:C49"/>
    <mergeCell ref="B50:C50"/>
    <mergeCell ref="B51:C51"/>
    <mergeCell ref="B52:C52"/>
    <mergeCell ref="B54:K54"/>
    <mergeCell ref="B73:K73"/>
    <mergeCell ref="B85:K85"/>
    <mergeCell ref="B99:K99"/>
    <mergeCell ref="E127:F127"/>
    <mergeCell ref="E128:F128"/>
    <mergeCell ref="E129:F129"/>
    <mergeCell ref="E121:F121"/>
    <mergeCell ref="E122:F122"/>
    <mergeCell ref="E123:F123"/>
    <mergeCell ref="E124:F124"/>
    <mergeCell ref="E125:F125"/>
    <mergeCell ref="E126:F126"/>
  </mergeCells>
  <hyperlinks>
    <hyperlink ref="K31" location="Si!A1" display="Subir ↑…" xr:uid="{0AF89957-57A0-46EF-95BA-B29302C8E57D}"/>
    <hyperlink ref="K43" location="Si!A1" display="Subir ↑…" xr:uid="{72CFA30B-52BD-44DC-ACD9-BA495DB1516C}"/>
    <hyperlink ref="K55" location="Si!A1" display="Subir ↑…" xr:uid="{9F6038C6-A387-44E2-A7C5-A8EAF773A3F4}"/>
    <hyperlink ref="K74" location="Si!A1" display="Subir ↑…" xr:uid="{1B8B882B-98AA-4CDF-A500-3B5FB3D8B1E7}"/>
    <hyperlink ref="B2:K2" location="'Tabla de Contenido'!A1" display="Volver a Tabla de Contenido…" xr:uid="{06EE91FD-9CA8-4E6D-B2C4-D09401A03C2E}"/>
    <hyperlink ref="K86" location="Si!A1" display="Subir ↑…" xr:uid="{C2D5F34D-0D60-4178-BBF7-6B04ECAC4CC2}"/>
    <hyperlink ref="K100" location="Si!A1" display="Subir ↑…" xr:uid="{39B18F0A-6EDA-4D02-A3BB-2574AF272F24}"/>
    <hyperlink ref="K118" location="Si!A1" display="Subir ↑…" xr:uid="{9B1BCE88-5204-437E-8614-B128ACF7F240}"/>
  </hyperlinks>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FA458-2C43-42A1-A505-D2ADFAE1AE6A}">
  <dimension ref="B2:K76"/>
  <sheetViews>
    <sheetView workbookViewId="0">
      <selection activeCell="B2" sqref="B2:K2"/>
    </sheetView>
  </sheetViews>
  <sheetFormatPr baseColWidth="10" defaultRowHeight="15"/>
  <cols>
    <col min="1" max="1" width="6.5703125" customWidth="1"/>
    <col min="2" max="2" width="13.85546875" customWidth="1"/>
    <col min="3" max="3" width="14.42578125" bestFit="1" customWidth="1"/>
    <col min="5" max="5" width="12.5703125" customWidth="1"/>
  </cols>
  <sheetData>
    <row r="2" spans="2:11">
      <c r="B2" s="397" t="s">
        <v>58</v>
      </c>
      <c r="C2" s="397"/>
      <c r="D2" s="397"/>
      <c r="E2" s="397"/>
      <c r="F2" s="397"/>
      <c r="G2" s="397"/>
      <c r="H2" s="397"/>
      <c r="I2" s="397"/>
      <c r="J2" s="397"/>
      <c r="K2" s="397"/>
    </row>
    <row r="3" spans="2:11" ht="15.75" thickBot="1"/>
    <row r="4" spans="2:11" ht="27" thickBot="1">
      <c r="B4" s="492" t="s">
        <v>722</v>
      </c>
      <c r="C4" s="493"/>
      <c r="D4" s="493"/>
      <c r="E4" s="493"/>
      <c r="F4" s="493"/>
      <c r="G4" s="493"/>
      <c r="H4" s="493"/>
      <c r="I4" s="493"/>
      <c r="J4" s="493"/>
      <c r="K4" s="494"/>
    </row>
    <row r="5" spans="2:11" ht="18.75">
      <c r="B5" s="7"/>
    </row>
    <row r="6" spans="2:11">
      <c r="B6" s="495" t="s">
        <v>723</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724</v>
      </c>
    </row>
    <row r="12" spans="2:11">
      <c r="B12" t="s">
        <v>725</v>
      </c>
    </row>
    <row r="13" spans="2:11">
      <c r="B13" s="402" t="s">
        <v>726</v>
      </c>
      <c r="C13" s="402"/>
      <c r="D13" s="402"/>
      <c r="E13" s="402"/>
      <c r="F13" s="402"/>
      <c r="G13" s="402"/>
      <c r="H13" s="402"/>
      <c r="I13" s="402"/>
      <c r="J13" s="402"/>
      <c r="K13" s="402"/>
    </row>
    <row r="14" spans="2:11" ht="15.75" thickBot="1"/>
    <row r="15" spans="2:11" ht="24" thickBot="1">
      <c r="B15" s="486" t="s">
        <v>96</v>
      </c>
      <c r="C15" s="487"/>
      <c r="D15" s="487"/>
      <c r="E15" s="487"/>
      <c r="F15" s="487"/>
      <c r="G15" s="487"/>
      <c r="H15" s="487"/>
      <c r="I15" s="487"/>
      <c r="J15" s="487"/>
      <c r="K15" s="488"/>
    </row>
    <row r="16" spans="2:11">
      <c r="K16" s="2" t="s">
        <v>97</v>
      </c>
    </row>
    <row r="17" spans="2:11" hidden="1">
      <c r="K17" s="2"/>
    </row>
    <row r="18" spans="2:11" hidden="1">
      <c r="K18" s="2"/>
    </row>
    <row r="19" spans="2:11">
      <c r="B19" s="5" t="s">
        <v>350</v>
      </c>
      <c r="C19" s="5" t="s">
        <v>727</v>
      </c>
    </row>
    <row r="20" spans="2:11">
      <c r="B20" s="6" t="s">
        <v>728</v>
      </c>
      <c r="C20" s="6" t="s">
        <v>729</v>
      </c>
    </row>
    <row r="21" spans="2:11">
      <c r="B21" s="6" t="s">
        <v>730</v>
      </c>
      <c r="C21" s="6" t="s">
        <v>731</v>
      </c>
    </row>
    <row r="22" spans="2:11">
      <c r="B22" s="6" t="s">
        <v>732</v>
      </c>
      <c r="C22" s="6" t="s">
        <v>733</v>
      </c>
      <c r="E22" s="570" t="s">
        <v>734</v>
      </c>
      <c r="F22" s="570"/>
      <c r="G22" s="570"/>
      <c r="H22" s="570"/>
      <c r="I22" s="172"/>
    </row>
    <row r="23" spans="2:11">
      <c r="B23" s="6" t="s">
        <v>735</v>
      </c>
      <c r="C23" s="6" t="s">
        <v>731</v>
      </c>
    </row>
    <row r="24" spans="2:11">
      <c r="B24" s="6" t="s">
        <v>728</v>
      </c>
      <c r="C24" s="6" t="s">
        <v>729</v>
      </c>
    </row>
    <row r="25" spans="2:11">
      <c r="B25" s="6" t="s">
        <v>730</v>
      </c>
      <c r="C25" s="6" t="s">
        <v>736</v>
      </c>
    </row>
    <row r="26" spans="2:11">
      <c r="B26" s="6" t="s">
        <v>732</v>
      </c>
      <c r="C26" s="6" t="s">
        <v>737</v>
      </c>
    </row>
    <row r="27" spans="2:11">
      <c r="B27" s="6" t="s">
        <v>738</v>
      </c>
      <c r="C27" s="6" t="s">
        <v>731</v>
      </c>
    </row>
    <row r="28" spans="2:11" ht="15.75" thickBot="1"/>
    <row r="29" spans="2:11" ht="24" thickBot="1">
      <c r="B29" s="486" t="s">
        <v>101</v>
      </c>
      <c r="C29" s="487"/>
      <c r="D29" s="487"/>
      <c r="E29" s="487"/>
      <c r="F29" s="487"/>
      <c r="G29" s="487"/>
      <c r="H29" s="487"/>
      <c r="I29" s="487"/>
      <c r="J29" s="487"/>
      <c r="K29" s="488"/>
    </row>
    <row r="30" spans="2:11">
      <c r="K30" s="2" t="s">
        <v>97</v>
      </c>
    </row>
    <row r="31" spans="2:11" hidden="1"/>
    <row r="32" spans="2:11" hidden="1"/>
    <row r="33" spans="2:11">
      <c r="B33" s="173" t="s">
        <v>20</v>
      </c>
      <c r="C33" s="173" t="s">
        <v>739</v>
      </c>
    </row>
    <row r="34" spans="2:11">
      <c r="B34" s="174" t="s">
        <v>740</v>
      </c>
      <c r="C34" s="175">
        <v>10000000</v>
      </c>
    </row>
    <row r="35" spans="2:11">
      <c r="B35" s="174" t="s">
        <v>741</v>
      </c>
      <c r="C35" s="175">
        <v>8000000</v>
      </c>
    </row>
    <row r="36" spans="2:11">
      <c r="B36" s="174" t="s">
        <v>742</v>
      </c>
      <c r="C36" s="175">
        <v>7000000</v>
      </c>
    </row>
    <row r="37" spans="2:11">
      <c r="B37" s="174" t="s">
        <v>743</v>
      </c>
      <c r="C37" s="175">
        <v>9000000</v>
      </c>
    </row>
    <row r="38" spans="2:11">
      <c r="B38" s="174" t="s">
        <v>744</v>
      </c>
      <c r="C38" s="175">
        <v>10050000</v>
      </c>
      <c r="E38" s="176" t="s">
        <v>265</v>
      </c>
      <c r="F38" s="116"/>
    </row>
    <row r="39" spans="2:11">
      <c r="B39" s="174" t="s">
        <v>745</v>
      </c>
      <c r="C39" s="175">
        <v>8500000</v>
      </c>
    </row>
    <row r="40" spans="2:11">
      <c r="B40" s="174" t="s">
        <v>746</v>
      </c>
      <c r="C40" s="175">
        <v>10000000</v>
      </c>
    </row>
    <row r="41" spans="2:11">
      <c r="B41" s="174" t="s">
        <v>747</v>
      </c>
      <c r="C41" s="175">
        <v>9000000</v>
      </c>
    </row>
    <row r="42" spans="2:11">
      <c r="B42" s="174" t="s">
        <v>748</v>
      </c>
      <c r="C42" s="175">
        <v>10000000</v>
      </c>
    </row>
    <row r="43" spans="2:11">
      <c r="B43" s="174" t="s">
        <v>749</v>
      </c>
      <c r="C43" s="175">
        <v>11200000</v>
      </c>
    </row>
    <row r="44" spans="2:11">
      <c r="B44" s="174" t="s">
        <v>750</v>
      </c>
      <c r="C44" s="175">
        <v>8000000</v>
      </c>
    </row>
    <row r="45" spans="2:11">
      <c r="B45" s="174" t="s">
        <v>751</v>
      </c>
      <c r="C45" s="175">
        <v>12400000</v>
      </c>
    </row>
    <row r="46" spans="2:11" ht="15.75" thickBot="1"/>
    <row r="47" spans="2:11" ht="24" thickBot="1">
      <c r="B47" s="486" t="s">
        <v>202</v>
      </c>
      <c r="C47" s="487"/>
      <c r="D47" s="487"/>
      <c r="E47" s="487"/>
      <c r="F47" s="487"/>
      <c r="G47" s="487"/>
      <c r="H47" s="487"/>
      <c r="I47" s="487"/>
      <c r="J47" s="487"/>
      <c r="K47" s="488"/>
    </row>
    <row r="48" spans="2:11">
      <c r="K48" s="2" t="s">
        <v>97</v>
      </c>
    </row>
    <row r="49" spans="2:11" hidden="1"/>
    <row r="50" spans="2:11" hidden="1"/>
    <row r="51" spans="2:11">
      <c r="B51" s="5" t="s">
        <v>350</v>
      </c>
      <c r="C51" s="5" t="s">
        <v>727</v>
      </c>
    </row>
    <row r="52" spans="2:11">
      <c r="B52" s="6" t="s">
        <v>728</v>
      </c>
      <c r="C52" s="6" t="s">
        <v>729</v>
      </c>
    </row>
    <row r="53" spans="2:11">
      <c r="B53" s="6" t="s">
        <v>730</v>
      </c>
      <c r="C53" s="6" t="s">
        <v>731</v>
      </c>
      <c r="E53" s="176" t="s">
        <v>265</v>
      </c>
      <c r="F53" s="116"/>
    </row>
    <row r="54" spans="2:11">
      <c r="B54" s="6" t="s">
        <v>732</v>
      </c>
      <c r="C54" s="6" t="s">
        <v>733</v>
      </c>
    </row>
    <row r="55" spans="2:11">
      <c r="B55" s="6" t="s">
        <v>735</v>
      </c>
      <c r="C55" s="6" t="s">
        <v>731</v>
      </c>
    </row>
    <row r="56" spans="2:11">
      <c r="B56" s="6" t="s">
        <v>752</v>
      </c>
      <c r="C56" s="6" t="s">
        <v>729</v>
      </c>
      <c r="E56" s="5" t="s">
        <v>753</v>
      </c>
      <c r="F56" s="393" t="s">
        <v>754</v>
      </c>
      <c r="G56" s="393"/>
    </row>
    <row r="57" spans="2:11">
      <c r="B57" s="6" t="s">
        <v>730</v>
      </c>
      <c r="C57" s="6" t="s">
        <v>736</v>
      </c>
      <c r="E57" s="122" t="s">
        <v>755</v>
      </c>
      <c r="F57" s="502" t="s">
        <v>756</v>
      </c>
      <c r="G57" s="502"/>
    </row>
    <row r="58" spans="2:11">
      <c r="B58" s="6" t="s">
        <v>732</v>
      </c>
      <c r="C58" s="6" t="s">
        <v>737</v>
      </c>
      <c r="E58" s="122" t="s">
        <v>757</v>
      </c>
      <c r="F58" s="502" t="s">
        <v>758</v>
      </c>
      <c r="G58" s="502"/>
    </row>
    <row r="59" spans="2:11">
      <c r="B59" s="6" t="s">
        <v>738</v>
      </c>
      <c r="C59" s="6" t="s">
        <v>731</v>
      </c>
      <c r="E59" s="122" t="s">
        <v>759</v>
      </c>
      <c r="F59" s="502" t="s">
        <v>760</v>
      </c>
      <c r="G59" s="502"/>
    </row>
    <row r="60" spans="2:11" ht="15.75" thickBot="1"/>
    <row r="61" spans="2:11" ht="15.75" hidden="1" thickBot="1"/>
    <row r="62" spans="2:11" ht="24" thickBot="1">
      <c r="B62" s="489" t="s">
        <v>204</v>
      </c>
      <c r="C62" s="490"/>
      <c r="D62" s="490"/>
      <c r="E62" s="490"/>
      <c r="F62" s="490"/>
      <c r="G62" s="490"/>
      <c r="H62" s="490"/>
      <c r="I62" s="490"/>
      <c r="J62" s="490"/>
      <c r="K62" s="491"/>
    </row>
    <row r="63" spans="2:11" ht="15.75" thickBot="1">
      <c r="K63" s="2" t="s">
        <v>97</v>
      </c>
    </row>
    <row r="64" spans="2:11" ht="16.5" thickTop="1" thickBot="1">
      <c r="B64" s="177" t="s">
        <v>350</v>
      </c>
      <c r="C64" s="178" t="s">
        <v>121</v>
      </c>
    </row>
    <row r="65" spans="2:7" ht="15.75" thickTop="1">
      <c r="B65" s="179" t="s">
        <v>761</v>
      </c>
      <c r="C65" s="180">
        <v>32</v>
      </c>
    </row>
    <row r="66" spans="2:7">
      <c r="B66" s="179" t="s">
        <v>762</v>
      </c>
      <c r="C66" s="180">
        <v>50</v>
      </c>
    </row>
    <row r="67" spans="2:7">
      <c r="B67" s="181" t="s">
        <v>763</v>
      </c>
      <c r="C67" s="182">
        <v>54</v>
      </c>
    </row>
    <row r="68" spans="2:7">
      <c r="B68" s="181" t="s">
        <v>764</v>
      </c>
      <c r="C68" s="182">
        <v>75</v>
      </c>
    </row>
    <row r="69" spans="2:7" ht="15.75" thickBot="1">
      <c r="B69" s="183" t="s">
        <v>761</v>
      </c>
      <c r="C69" s="184">
        <v>86</v>
      </c>
    </row>
    <row r="70" spans="2:7" ht="16.5" thickTop="1" thickBot="1"/>
    <row r="71" spans="2:7" ht="19.5" customHeight="1">
      <c r="B71" s="568" t="s">
        <v>1782</v>
      </c>
      <c r="C71" s="569"/>
      <c r="D71" s="569"/>
      <c r="E71" s="569"/>
      <c r="F71" s="569"/>
      <c r="G71" s="185"/>
    </row>
    <row r="72" spans="2:7" ht="18.75" customHeight="1">
      <c r="B72" s="562" t="s">
        <v>1783</v>
      </c>
      <c r="C72" s="563"/>
      <c r="D72" s="563"/>
      <c r="E72" s="563"/>
      <c r="F72" s="564"/>
      <c r="G72" s="28"/>
    </row>
    <row r="73" spans="2:7" ht="18.75" customHeight="1">
      <c r="B73" s="562" t="s">
        <v>1784</v>
      </c>
      <c r="C73" s="563"/>
      <c r="D73" s="563"/>
      <c r="E73" s="563"/>
      <c r="F73" s="564"/>
      <c r="G73" s="28"/>
    </row>
    <row r="74" spans="2:7" ht="18.75" customHeight="1">
      <c r="B74" s="562" t="s">
        <v>1785</v>
      </c>
      <c r="C74" s="563"/>
      <c r="D74" s="563"/>
      <c r="E74" s="563"/>
      <c r="F74" s="564"/>
      <c r="G74" s="28"/>
    </row>
    <row r="75" spans="2:7" ht="18.75" customHeight="1">
      <c r="B75" s="562" t="s">
        <v>1786</v>
      </c>
      <c r="C75" s="563"/>
      <c r="D75" s="563"/>
      <c r="E75" s="563"/>
      <c r="F75" s="564"/>
      <c r="G75" s="28"/>
    </row>
    <row r="76" spans="2:7" ht="15.75" customHeight="1" thickBot="1">
      <c r="B76" s="565" t="s">
        <v>1787</v>
      </c>
      <c r="C76" s="566"/>
      <c r="D76" s="566"/>
      <c r="E76" s="566"/>
      <c r="F76" s="567"/>
      <c r="G76" s="32"/>
    </row>
  </sheetData>
  <mergeCells count="20">
    <mergeCell ref="F58:G58"/>
    <mergeCell ref="B2:K2"/>
    <mergeCell ref="B4:K4"/>
    <mergeCell ref="B6:K6"/>
    <mergeCell ref="B8:K8"/>
    <mergeCell ref="B13:K13"/>
    <mergeCell ref="B15:K15"/>
    <mergeCell ref="E22:H22"/>
    <mergeCell ref="B29:K29"/>
    <mergeCell ref="B47:K47"/>
    <mergeCell ref="F56:G56"/>
    <mergeCell ref="F57:G57"/>
    <mergeCell ref="B75:F75"/>
    <mergeCell ref="B76:F76"/>
    <mergeCell ref="F59:G59"/>
    <mergeCell ref="B62:K62"/>
    <mergeCell ref="B71:F71"/>
    <mergeCell ref="B72:F72"/>
    <mergeCell ref="B73:F73"/>
    <mergeCell ref="B74:F74"/>
  </mergeCells>
  <phoneticPr fontId="65" type="noConversion"/>
  <hyperlinks>
    <hyperlink ref="K16" location="Contar.Si!A1" display="Subir ↑…" xr:uid="{3220FE90-2096-4C9A-8C3E-086E36650E22}"/>
    <hyperlink ref="K30" location="Contar.Si!A1" display="Subir ↑…" xr:uid="{22139D3C-AD2D-4BFA-9FFA-F3AFF2AE709C}"/>
    <hyperlink ref="K48" location="Contar.Si!A1" display="Subir ↑…" xr:uid="{C4173DD0-6CBD-48CF-8C4D-BB1F90066AC5}"/>
    <hyperlink ref="K63" location="Contar.Si!A1" display="Subir ↑…" xr:uid="{FF25C6EB-A6B5-4F92-A3CA-C4145F271E90}"/>
    <hyperlink ref="B2:K2" location="'Tabla de Contenido'!A1" display="Volver a Tabla de Contenido…" xr:uid="{0C2D803C-19CF-4CBE-B7C8-CEB0613CB19B}"/>
  </hyperlinks>
  <pageMargins left="0.7" right="0.7" top="0.75" bottom="0.75" header="0.3" footer="0.3"/>
  <pageSetup paperSize="9"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ECAD1-27E4-47EB-9DAE-6934930BE2D6}">
  <dimension ref="B2:K58"/>
  <sheetViews>
    <sheetView workbookViewId="0">
      <selection activeCell="B2" sqref="B2:K2"/>
    </sheetView>
  </sheetViews>
  <sheetFormatPr baseColWidth="10" defaultRowHeight="15"/>
  <cols>
    <col min="1" max="1" width="6.5703125" customWidth="1"/>
    <col min="2" max="2" width="18.28515625" customWidth="1"/>
    <col min="3" max="3" width="12" bestFit="1" customWidth="1"/>
    <col min="4" max="4" width="10.42578125" bestFit="1" customWidth="1"/>
    <col min="5" max="5" width="12.5703125" customWidth="1"/>
    <col min="7" max="7" width="12" bestFit="1"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765</v>
      </c>
      <c r="C4" s="493"/>
      <c r="D4" s="493"/>
      <c r="E4" s="493"/>
      <c r="F4" s="493"/>
      <c r="G4" s="493"/>
      <c r="H4" s="493"/>
      <c r="I4" s="493"/>
      <c r="J4" s="493"/>
      <c r="K4" s="494"/>
    </row>
    <row r="5" spans="2:11" ht="18.75">
      <c r="B5" s="7"/>
    </row>
    <row r="6" spans="2:11">
      <c r="B6" s="495" t="s">
        <v>766</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767</v>
      </c>
    </row>
    <row r="12" spans="2:11">
      <c r="B12" s="525" t="s">
        <v>768</v>
      </c>
      <c r="C12" s="525"/>
      <c r="D12" s="525"/>
      <c r="E12" s="525"/>
      <c r="F12" s="525"/>
      <c r="G12" s="525"/>
      <c r="H12" s="525"/>
      <c r="I12" s="525"/>
      <c r="J12" s="525"/>
      <c r="K12" s="525"/>
    </row>
    <row r="13" spans="2:11">
      <c r="B13" s="402" t="s">
        <v>769</v>
      </c>
      <c r="C13" s="402"/>
      <c r="D13" s="402"/>
      <c r="E13" s="402"/>
      <c r="F13" s="402"/>
      <c r="G13" s="402"/>
      <c r="H13" s="402"/>
      <c r="I13" s="402"/>
      <c r="J13" s="402"/>
      <c r="K13" s="402"/>
    </row>
    <row r="14" spans="2:11">
      <c r="B14" s="402" t="s">
        <v>770</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hidden="1">
      <c r="K18" s="2"/>
    </row>
    <row r="19" spans="2:11" hidden="1">
      <c r="K19" s="2"/>
    </row>
    <row r="20" spans="2:11">
      <c r="B20" s="5" t="s">
        <v>124</v>
      </c>
      <c r="C20" s="5" t="s">
        <v>20</v>
      </c>
      <c r="D20" s="5" t="s">
        <v>684</v>
      </c>
    </row>
    <row r="21" spans="2:11">
      <c r="B21" s="122" t="s">
        <v>219</v>
      </c>
      <c r="C21" s="122" t="s">
        <v>125</v>
      </c>
      <c r="D21" s="186">
        <v>35000</v>
      </c>
    </row>
    <row r="22" spans="2:11">
      <c r="B22" s="122" t="s">
        <v>303</v>
      </c>
      <c r="C22" s="122" t="s">
        <v>125</v>
      </c>
      <c r="D22" s="186">
        <v>69000</v>
      </c>
    </row>
    <row r="23" spans="2:11">
      <c r="B23" s="122" t="s">
        <v>304</v>
      </c>
      <c r="C23" s="122" t="s">
        <v>125</v>
      </c>
      <c r="D23" s="186">
        <v>42000</v>
      </c>
    </row>
    <row r="24" spans="2:11">
      <c r="B24" s="122" t="s">
        <v>219</v>
      </c>
      <c r="C24" s="122" t="s">
        <v>126</v>
      </c>
      <c r="D24" s="186">
        <v>32000</v>
      </c>
      <c r="F24" s="5" t="s">
        <v>120</v>
      </c>
      <c r="G24" s="187"/>
    </row>
    <row r="25" spans="2:11">
      <c r="B25" s="122" t="s">
        <v>303</v>
      </c>
      <c r="C25" s="122" t="s">
        <v>126</v>
      </c>
      <c r="D25" s="186">
        <v>33000</v>
      </c>
    </row>
    <row r="26" spans="2:11">
      <c r="B26" s="122" t="s">
        <v>304</v>
      </c>
      <c r="C26" s="122" t="s">
        <v>126</v>
      </c>
      <c r="D26" s="186">
        <v>56000</v>
      </c>
    </row>
    <row r="27" spans="2:11">
      <c r="B27" s="122" t="s">
        <v>219</v>
      </c>
      <c r="C27" s="122" t="s">
        <v>127</v>
      </c>
      <c r="D27" s="186">
        <v>91000</v>
      </c>
    </row>
    <row r="28" spans="2:11">
      <c r="B28" s="122" t="s">
        <v>303</v>
      </c>
      <c r="C28" s="122" t="s">
        <v>127</v>
      </c>
      <c r="D28" s="186">
        <v>27000</v>
      </c>
    </row>
    <row r="29" spans="2:11">
      <c r="B29" s="122" t="s">
        <v>304</v>
      </c>
      <c r="C29" s="122" t="s">
        <v>127</v>
      </c>
      <c r="D29" s="186">
        <v>44000</v>
      </c>
    </row>
    <row r="30" spans="2:11" ht="15.75" thickBot="1"/>
    <row r="31" spans="2:11" ht="24" thickBot="1">
      <c r="B31" s="486" t="s">
        <v>101</v>
      </c>
      <c r="C31" s="487"/>
      <c r="D31" s="487"/>
      <c r="E31" s="487"/>
      <c r="F31" s="487"/>
      <c r="G31" s="487"/>
      <c r="H31" s="487"/>
      <c r="I31" s="487"/>
      <c r="J31" s="487"/>
      <c r="K31" s="488"/>
    </row>
    <row r="32" spans="2:11">
      <c r="K32" s="2" t="s">
        <v>97</v>
      </c>
    </row>
    <row r="33" spans="2:11" hidden="1">
      <c r="K33" s="2"/>
    </row>
    <row r="34" spans="2:11" hidden="1">
      <c r="K34" s="2"/>
    </row>
    <row r="35" spans="2:11">
      <c r="B35" s="5" t="s">
        <v>355</v>
      </c>
      <c r="C35" s="5" t="s">
        <v>739</v>
      </c>
      <c r="D35" s="5" t="s">
        <v>771</v>
      </c>
    </row>
    <row r="36" spans="2:11">
      <c r="B36" s="6" t="s">
        <v>772</v>
      </c>
      <c r="C36" s="186">
        <v>1000000</v>
      </c>
      <c r="D36" s="186">
        <f>C36*12%</f>
        <v>120000</v>
      </c>
    </row>
    <row r="37" spans="2:11">
      <c r="B37" s="6" t="s">
        <v>773</v>
      </c>
      <c r="C37" s="186">
        <v>2000000</v>
      </c>
      <c r="D37" s="186">
        <f t="shared" ref="D37:D44" si="0">C37*12%</f>
        <v>240000</v>
      </c>
    </row>
    <row r="38" spans="2:11">
      <c r="B38" s="6" t="s">
        <v>774</v>
      </c>
      <c r="C38" s="186">
        <v>1500000</v>
      </c>
      <c r="D38" s="186">
        <f t="shared" si="0"/>
        <v>180000</v>
      </c>
    </row>
    <row r="39" spans="2:11">
      <c r="B39" s="6" t="s">
        <v>775</v>
      </c>
      <c r="C39" s="186">
        <v>800000</v>
      </c>
      <c r="D39" s="186">
        <f t="shared" si="0"/>
        <v>96000</v>
      </c>
      <c r="F39" s="5" t="s">
        <v>120</v>
      </c>
      <c r="G39" s="187"/>
    </row>
    <row r="40" spans="2:11">
      <c r="B40" s="6" t="s">
        <v>776</v>
      </c>
      <c r="C40" s="186">
        <v>1200000</v>
      </c>
      <c r="D40" s="186">
        <f t="shared" si="0"/>
        <v>144000</v>
      </c>
    </row>
    <row r="41" spans="2:11">
      <c r="B41" s="6" t="s">
        <v>777</v>
      </c>
      <c r="C41" s="186">
        <v>3000000</v>
      </c>
      <c r="D41" s="186">
        <f t="shared" si="0"/>
        <v>360000</v>
      </c>
    </row>
    <row r="42" spans="2:11">
      <c r="B42" s="6" t="s">
        <v>778</v>
      </c>
      <c r="C42" s="186">
        <v>700000</v>
      </c>
      <c r="D42" s="186">
        <f t="shared" si="0"/>
        <v>84000</v>
      </c>
    </row>
    <row r="43" spans="2:11">
      <c r="B43" s="6" t="s">
        <v>779</v>
      </c>
      <c r="C43" s="186">
        <v>980000</v>
      </c>
      <c r="D43" s="186">
        <f t="shared" si="0"/>
        <v>117600</v>
      </c>
    </row>
    <row r="44" spans="2:11">
      <c r="B44" s="6" t="s">
        <v>780</v>
      </c>
      <c r="C44" s="186">
        <v>1100000</v>
      </c>
      <c r="D44" s="186">
        <f t="shared" si="0"/>
        <v>132000</v>
      </c>
    </row>
    <row r="45" spans="2:11" ht="15.75" thickBot="1"/>
    <row r="46" spans="2:11" ht="24" thickBot="1">
      <c r="B46" s="489" t="s">
        <v>204</v>
      </c>
      <c r="C46" s="490"/>
      <c r="D46" s="490"/>
      <c r="E46" s="490"/>
      <c r="F46" s="490"/>
      <c r="G46" s="490"/>
      <c r="H46" s="490"/>
      <c r="I46" s="490"/>
      <c r="J46" s="490"/>
      <c r="K46" s="491"/>
    </row>
    <row r="47" spans="2:11" ht="15.75" thickBot="1">
      <c r="K47" s="2" t="s">
        <v>97</v>
      </c>
    </row>
    <row r="48" spans="2:11" ht="16.5" thickTop="1" thickBot="1">
      <c r="B48" s="177" t="s">
        <v>781</v>
      </c>
      <c r="C48" s="178" t="s">
        <v>158</v>
      </c>
    </row>
    <row r="49" spans="2:5" ht="15.75" thickTop="1">
      <c r="B49" s="10">
        <v>100000</v>
      </c>
      <c r="C49" s="180">
        <v>7000</v>
      </c>
    </row>
    <row r="50" spans="2:5">
      <c r="B50" s="12">
        <v>200000</v>
      </c>
      <c r="C50" s="182">
        <v>14000</v>
      </c>
    </row>
    <row r="51" spans="2:5">
      <c r="B51" s="12">
        <v>300000</v>
      </c>
      <c r="C51" s="182">
        <v>21000</v>
      </c>
    </row>
    <row r="52" spans="2:5">
      <c r="B52" s="188">
        <v>150000</v>
      </c>
      <c r="C52" s="189">
        <v>10500</v>
      </c>
    </row>
    <row r="53" spans="2:5" ht="15.75" thickBot="1">
      <c r="B53" s="15">
        <v>400000</v>
      </c>
      <c r="C53" s="184">
        <v>28000</v>
      </c>
    </row>
    <row r="54" spans="2:5" ht="15.75" thickTop="1"/>
    <row r="55" spans="2:5" ht="28.5" customHeight="1">
      <c r="B55" s="118" t="s">
        <v>1789</v>
      </c>
      <c r="C55" s="571"/>
      <c r="D55" s="572"/>
      <c r="E55" s="573"/>
    </row>
    <row r="56" spans="2:5" ht="18.75" customHeight="1"/>
    <row r="57" spans="2:5" ht="18.75" customHeight="1"/>
    <row r="58" spans="2:5" ht="15.75" customHeight="1"/>
  </sheetData>
  <mergeCells count="11">
    <mergeCell ref="B13:K13"/>
    <mergeCell ref="B2:K2"/>
    <mergeCell ref="B4:K4"/>
    <mergeCell ref="B6:K6"/>
    <mergeCell ref="B8:K8"/>
    <mergeCell ref="B12:K12"/>
    <mergeCell ref="B14:K14"/>
    <mergeCell ref="B16:K16"/>
    <mergeCell ref="B31:K31"/>
    <mergeCell ref="B46:K46"/>
    <mergeCell ref="C55:E55"/>
  </mergeCells>
  <hyperlinks>
    <hyperlink ref="K17" location="Sumar.Si!A1" display="Subir ↑…" xr:uid="{130A5ECB-3272-43C7-A901-04C41A07C5B7}"/>
    <hyperlink ref="K32" location="Sumar.Si!A1" display="Subir ↑…" xr:uid="{16C617BE-A9D1-43F7-97CE-467899FB9A98}"/>
    <hyperlink ref="K47" location="Sumar.Si!A1" display="Subir ↑…" xr:uid="{7B224F31-C1CC-4188-ADFD-52FCB8F0862E}"/>
    <hyperlink ref="B2:K2" location="'Tabla de Contenido'!A1" display="Volver a Tabla de Contenido…" xr:uid="{FE64991B-F428-47A3-AF40-181AAFE8FC0F}"/>
  </hyperlinks>
  <pageMargins left="0.7" right="0.7" top="0.75" bottom="0.75" header="0.3" footer="0.3"/>
  <pageSetup paperSize="9"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A3D1-9A4F-4CC3-9A0B-CD4DF6CECEF9}">
  <dimension ref="B2:K71"/>
  <sheetViews>
    <sheetView workbookViewId="0">
      <selection activeCell="B2" sqref="B2:K2"/>
    </sheetView>
  </sheetViews>
  <sheetFormatPr baseColWidth="10" defaultRowHeight="15"/>
  <cols>
    <col min="1" max="1" width="6.5703125" customWidth="1"/>
    <col min="2" max="2" width="17.85546875" customWidth="1"/>
    <col min="3" max="3" width="13.85546875" bestFit="1" customWidth="1"/>
    <col min="4" max="4" width="12" bestFit="1" customWidth="1"/>
    <col min="5" max="5" width="12.5703125" customWidth="1"/>
    <col min="6" max="6" width="12.28515625" customWidth="1"/>
    <col min="7" max="7" width="13.140625" customWidth="1"/>
    <col min="11" max="11" width="12.7109375" customWidth="1"/>
  </cols>
  <sheetData>
    <row r="2" spans="2:11">
      <c r="B2" s="397" t="s">
        <v>58</v>
      </c>
      <c r="C2" s="397"/>
      <c r="D2" s="397"/>
      <c r="E2" s="397"/>
      <c r="F2" s="397"/>
      <c r="G2" s="397"/>
      <c r="H2" s="397"/>
      <c r="I2" s="397"/>
      <c r="J2" s="397"/>
      <c r="K2" s="397"/>
    </row>
    <row r="3" spans="2:11" ht="15.75" thickBot="1"/>
    <row r="4" spans="2:11" ht="27" thickBot="1">
      <c r="B4" s="492" t="s">
        <v>782</v>
      </c>
      <c r="C4" s="493"/>
      <c r="D4" s="493"/>
      <c r="E4" s="493"/>
      <c r="F4" s="493"/>
      <c r="G4" s="493"/>
      <c r="H4" s="493"/>
      <c r="I4" s="493"/>
      <c r="J4" s="493"/>
      <c r="K4" s="494"/>
    </row>
    <row r="5" spans="2:11" ht="18.75">
      <c r="B5" s="7"/>
    </row>
    <row r="6" spans="2:11">
      <c r="B6" s="495" t="s">
        <v>783</v>
      </c>
      <c r="C6" s="495"/>
      <c r="D6" s="495"/>
      <c r="E6" s="495"/>
      <c r="F6" s="495"/>
      <c r="G6" s="495"/>
      <c r="H6" s="495"/>
      <c r="I6" s="495"/>
      <c r="J6" s="495"/>
      <c r="K6" s="495"/>
    </row>
    <row r="7" spans="2:11" ht="15.75" thickBot="1"/>
    <row r="8" spans="2:11" ht="24" thickBot="1">
      <c r="B8" s="486" t="s">
        <v>196</v>
      </c>
      <c r="C8" s="487"/>
      <c r="D8" s="487"/>
      <c r="E8" s="487"/>
      <c r="F8" s="487"/>
      <c r="G8" s="487"/>
      <c r="H8" s="487"/>
      <c r="I8" s="487"/>
      <c r="J8" s="487"/>
      <c r="K8" s="488"/>
    </row>
    <row r="10" spans="2:11" ht="21">
      <c r="B10" s="76" t="s">
        <v>784</v>
      </c>
    </row>
    <row r="12" spans="2:11">
      <c r="B12" s="525" t="s">
        <v>768</v>
      </c>
      <c r="C12" s="525"/>
      <c r="D12" s="525"/>
      <c r="E12" s="525"/>
      <c r="F12" s="525"/>
      <c r="G12" s="525"/>
      <c r="H12" s="525"/>
      <c r="I12" s="525"/>
      <c r="J12" s="525"/>
      <c r="K12" s="525"/>
    </row>
    <row r="13" spans="2:11">
      <c r="B13" s="402" t="s">
        <v>785</v>
      </c>
      <c r="C13" s="402"/>
      <c r="D13" s="402"/>
      <c r="E13" s="402"/>
      <c r="F13" s="402"/>
      <c r="G13" s="402"/>
      <c r="H13" s="402"/>
      <c r="I13" s="402"/>
      <c r="J13" s="402"/>
      <c r="K13" s="402"/>
    </row>
    <row r="14" spans="2:11" ht="31.5" customHeight="1">
      <c r="B14" s="402" t="s">
        <v>786</v>
      </c>
      <c r="C14" s="402"/>
      <c r="D14" s="402"/>
      <c r="E14" s="402"/>
      <c r="F14" s="402"/>
      <c r="G14" s="402"/>
      <c r="H14" s="402"/>
      <c r="I14" s="402"/>
      <c r="J14" s="402"/>
      <c r="K14" s="402"/>
    </row>
    <row r="15" spans="2:11" ht="15.75" thickBot="1"/>
    <row r="16" spans="2:11" ht="24" thickBot="1">
      <c r="B16" s="486" t="s">
        <v>96</v>
      </c>
      <c r="C16" s="487"/>
      <c r="D16" s="487"/>
      <c r="E16" s="487"/>
      <c r="F16" s="487"/>
      <c r="G16" s="487"/>
      <c r="H16" s="487"/>
      <c r="I16" s="487"/>
      <c r="J16" s="487"/>
      <c r="K16" s="488"/>
    </row>
    <row r="17" spans="2:11">
      <c r="K17" s="2" t="s">
        <v>97</v>
      </c>
    </row>
    <row r="18" spans="2:11" hidden="1">
      <c r="K18" s="2"/>
    </row>
    <row r="19" spans="2:11" hidden="1">
      <c r="K19" s="2"/>
    </row>
    <row r="20" spans="2:11">
      <c r="B20" s="5" t="s">
        <v>20</v>
      </c>
      <c r="C20" s="5" t="s">
        <v>787</v>
      </c>
      <c r="D20" s="5" t="s">
        <v>788</v>
      </c>
      <c r="K20" s="2"/>
    </row>
    <row r="21" spans="2:11">
      <c r="B21" s="6" t="s">
        <v>125</v>
      </c>
      <c r="C21" s="186">
        <v>52829</v>
      </c>
      <c r="D21" s="186">
        <v>84462</v>
      </c>
      <c r="K21" s="2"/>
    </row>
    <row r="22" spans="2:11">
      <c r="B22" s="6" t="s">
        <v>126</v>
      </c>
      <c r="C22" s="186">
        <v>46280</v>
      </c>
      <c r="D22" s="186">
        <v>86917</v>
      </c>
    </row>
    <row r="23" spans="2:11">
      <c r="B23" s="6" t="s">
        <v>127</v>
      </c>
      <c r="C23" s="186">
        <v>51625</v>
      </c>
      <c r="D23" s="186">
        <v>58445</v>
      </c>
    </row>
    <row r="24" spans="2:11">
      <c r="B24" s="6" t="s">
        <v>789</v>
      </c>
      <c r="C24" s="186">
        <v>37675</v>
      </c>
      <c r="D24" s="186">
        <v>87525</v>
      </c>
    </row>
    <row r="25" spans="2:11">
      <c r="B25" s="6" t="s">
        <v>790</v>
      </c>
      <c r="C25" s="186">
        <v>46280</v>
      </c>
      <c r="D25" s="186">
        <v>64170</v>
      </c>
    </row>
    <row r="26" spans="2:11">
      <c r="B26" s="6" t="s">
        <v>791</v>
      </c>
      <c r="C26" s="186">
        <v>51534</v>
      </c>
      <c r="D26" s="186">
        <v>53760</v>
      </c>
      <c r="F26" s="5" t="s">
        <v>265</v>
      </c>
      <c r="G26" s="190"/>
    </row>
    <row r="27" spans="2:11">
      <c r="B27" s="6" t="s">
        <v>792</v>
      </c>
      <c r="C27" s="186">
        <v>52723</v>
      </c>
      <c r="D27" s="186">
        <v>52260</v>
      </c>
    </row>
    <row r="28" spans="2:11">
      <c r="B28" s="6" t="s">
        <v>793</v>
      </c>
      <c r="C28" s="186">
        <v>36312</v>
      </c>
      <c r="D28" s="186">
        <v>52425</v>
      </c>
    </row>
    <row r="29" spans="2:11">
      <c r="B29" s="6" t="s">
        <v>794</v>
      </c>
      <c r="C29" s="186">
        <v>37453</v>
      </c>
      <c r="D29" s="186">
        <v>63038</v>
      </c>
    </row>
    <row r="30" spans="2:11">
      <c r="B30" s="6" t="s">
        <v>795</v>
      </c>
      <c r="C30" s="186">
        <v>50249</v>
      </c>
      <c r="D30" s="186">
        <v>86791</v>
      </c>
    </row>
    <row r="31" spans="2:11">
      <c r="B31" s="6" t="s">
        <v>796</v>
      </c>
      <c r="C31" s="186">
        <v>41379</v>
      </c>
      <c r="D31" s="186">
        <v>88458</v>
      </c>
    </row>
    <row r="32" spans="2:11">
      <c r="B32" s="6" t="s">
        <v>797</v>
      </c>
      <c r="C32" s="186">
        <v>40566</v>
      </c>
      <c r="D32" s="186">
        <v>65018</v>
      </c>
    </row>
    <row r="33" spans="2:11" ht="15.75" thickBot="1"/>
    <row r="34" spans="2:11" ht="24" thickBot="1">
      <c r="B34" s="486" t="s">
        <v>101</v>
      </c>
      <c r="C34" s="487"/>
      <c r="D34" s="487"/>
      <c r="E34" s="487"/>
      <c r="F34" s="487"/>
      <c r="G34" s="487"/>
      <c r="H34" s="487"/>
      <c r="I34" s="487"/>
      <c r="J34" s="487"/>
      <c r="K34" s="488"/>
    </row>
    <row r="35" spans="2:11">
      <c r="K35" s="2" t="s">
        <v>97</v>
      </c>
    </row>
    <row r="36" spans="2:11" hidden="1">
      <c r="K36" s="2"/>
    </row>
    <row r="37" spans="2:11" hidden="1">
      <c r="K37" s="2"/>
    </row>
    <row r="38" spans="2:11">
      <c r="B38" s="5" t="s">
        <v>124</v>
      </c>
      <c r="C38" s="5" t="s">
        <v>798</v>
      </c>
      <c r="D38" s="5" t="s">
        <v>799</v>
      </c>
    </row>
    <row r="39" spans="2:11">
      <c r="B39" s="6" t="s">
        <v>772</v>
      </c>
      <c r="C39" s="186" t="s">
        <v>800</v>
      </c>
      <c r="D39" s="186">
        <v>10276</v>
      </c>
    </row>
    <row r="40" spans="2:11">
      <c r="B40" s="6" t="s">
        <v>773</v>
      </c>
      <c r="C40" s="186" t="s">
        <v>801</v>
      </c>
      <c r="D40" s="186">
        <v>20321</v>
      </c>
      <c r="F40" s="5" t="s">
        <v>120</v>
      </c>
      <c r="G40" s="187"/>
    </row>
    <row r="41" spans="2:11">
      <c r="B41" s="6" t="s">
        <v>774</v>
      </c>
      <c r="C41" s="186" t="s">
        <v>802</v>
      </c>
      <c r="D41" s="186">
        <v>1901</v>
      </c>
    </row>
    <row r="42" spans="2:11">
      <c r="B42" s="6" t="s">
        <v>775</v>
      </c>
      <c r="C42" s="186" t="s">
        <v>800</v>
      </c>
      <c r="D42" s="186">
        <v>19920</v>
      </c>
    </row>
    <row r="43" spans="2:11">
      <c r="B43" s="6" t="s">
        <v>776</v>
      </c>
      <c r="C43" s="186" t="s">
        <v>801</v>
      </c>
      <c r="D43" s="186">
        <v>16431</v>
      </c>
    </row>
    <row r="44" spans="2:11">
      <c r="B44" s="6" t="s">
        <v>777</v>
      </c>
      <c r="C44" s="186" t="s">
        <v>803</v>
      </c>
      <c r="D44" s="186">
        <v>10600</v>
      </c>
      <c r="F44" s="5" t="s">
        <v>753</v>
      </c>
      <c r="G44" s="393" t="s">
        <v>754</v>
      </c>
      <c r="H44" s="393"/>
    </row>
    <row r="45" spans="2:11">
      <c r="B45" s="6" t="s">
        <v>778</v>
      </c>
      <c r="C45" s="186" t="s">
        <v>800</v>
      </c>
      <c r="D45" s="186">
        <v>116664</v>
      </c>
      <c r="F45" s="122" t="s">
        <v>804</v>
      </c>
      <c r="G45" s="502" t="s">
        <v>805</v>
      </c>
      <c r="H45" s="502"/>
    </row>
    <row r="46" spans="2:11">
      <c r="B46" s="6" t="s">
        <v>779</v>
      </c>
      <c r="C46" s="186" t="s">
        <v>806</v>
      </c>
      <c r="D46" s="186">
        <v>12776</v>
      </c>
      <c r="F46" s="122" t="s">
        <v>807</v>
      </c>
      <c r="G46" s="502" t="s">
        <v>808</v>
      </c>
      <c r="H46" s="502"/>
    </row>
    <row r="47" spans="2:11">
      <c r="B47" s="6" t="s">
        <v>780</v>
      </c>
      <c r="C47" s="186" t="s">
        <v>809</v>
      </c>
      <c r="D47" s="186">
        <v>14975</v>
      </c>
      <c r="F47" s="122" t="s">
        <v>810</v>
      </c>
      <c r="G47" s="502" t="s">
        <v>811</v>
      </c>
      <c r="H47" s="502"/>
    </row>
    <row r="48" spans="2:11" ht="15.75" thickBot="1"/>
    <row r="49" spans="2:11" ht="24" thickBot="1">
      <c r="B49" s="489" t="s">
        <v>98</v>
      </c>
      <c r="C49" s="490"/>
      <c r="D49" s="490"/>
      <c r="E49" s="490"/>
      <c r="F49" s="490"/>
      <c r="G49" s="490"/>
      <c r="H49" s="490"/>
      <c r="I49" s="490"/>
      <c r="J49" s="490"/>
      <c r="K49" s="491"/>
    </row>
    <row r="50" spans="2:11" ht="15.75" thickBot="1">
      <c r="K50" s="2" t="s">
        <v>97</v>
      </c>
    </row>
    <row r="51" spans="2:11" ht="16.5" thickTop="1" thickBot="1">
      <c r="B51" s="177" t="s">
        <v>781</v>
      </c>
      <c r="C51" s="178" t="s">
        <v>158</v>
      </c>
    </row>
    <row r="52" spans="2:11" ht="15.75" thickTop="1">
      <c r="B52" s="191">
        <v>100000</v>
      </c>
      <c r="C52" s="192">
        <v>7000</v>
      </c>
    </row>
    <row r="53" spans="2:11">
      <c r="B53" s="193">
        <v>200000</v>
      </c>
      <c r="C53" s="194">
        <v>14000</v>
      </c>
    </row>
    <row r="54" spans="2:11">
      <c r="B54" s="193">
        <v>300000</v>
      </c>
      <c r="C54" s="194">
        <v>21000</v>
      </c>
    </row>
    <row r="55" spans="2:11" ht="15.75" thickBot="1">
      <c r="B55" s="195">
        <v>400000</v>
      </c>
      <c r="C55" s="196">
        <v>28000</v>
      </c>
    </row>
    <row r="56" spans="2:11" ht="15.75" thickTop="1">
      <c r="B56" s="197"/>
      <c r="C56" s="197"/>
    </row>
    <row r="57" spans="2:11">
      <c r="B57" s="574" t="s">
        <v>1791</v>
      </c>
      <c r="C57" s="575"/>
      <c r="D57" s="578"/>
      <c r="E57" s="579"/>
      <c r="F57" s="580"/>
    </row>
    <row r="58" spans="2:11">
      <c r="B58" s="574" t="s">
        <v>1792</v>
      </c>
      <c r="C58" s="575"/>
      <c r="D58" s="578"/>
      <c r="E58" s="579"/>
      <c r="F58" s="580"/>
    </row>
    <row r="59" spans="2:11" ht="15.75" thickBot="1"/>
    <row r="60" spans="2:11" ht="24" thickBot="1">
      <c r="B60" s="489" t="s">
        <v>104</v>
      </c>
      <c r="C60" s="490"/>
      <c r="D60" s="490"/>
      <c r="E60" s="490"/>
      <c r="F60" s="490"/>
      <c r="G60" s="490"/>
      <c r="H60" s="490"/>
      <c r="I60" s="490"/>
      <c r="J60" s="490"/>
      <c r="K60" s="491"/>
    </row>
    <row r="61" spans="2:11" ht="15.75" thickBot="1">
      <c r="K61" s="2" t="s">
        <v>97</v>
      </c>
    </row>
    <row r="62" spans="2:11" ht="31.5" thickTop="1" thickBot="1">
      <c r="B62" s="198" t="s">
        <v>812</v>
      </c>
      <c r="C62" s="199" t="s">
        <v>813</v>
      </c>
    </row>
    <row r="63" spans="2:11" ht="15.75" thickTop="1">
      <c r="B63" s="179" t="s">
        <v>814</v>
      </c>
      <c r="C63" s="200">
        <v>45678</v>
      </c>
    </row>
    <row r="64" spans="2:11">
      <c r="B64" s="181" t="s">
        <v>815</v>
      </c>
      <c r="C64" s="201">
        <v>23789</v>
      </c>
    </row>
    <row r="65" spans="2:5">
      <c r="B65" s="181" t="s">
        <v>816</v>
      </c>
      <c r="C65" s="201">
        <v>-4789</v>
      </c>
    </row>
    <row r="66" spans="2:5">
      <c r="B66" s="181" t="s">
        <v>817</v>
      </c>
      <c r="C66" s="13">
        <v>0</v>
      </c>
    </row>
    <row r="67" spans="2:5" ht="15.75" thickBot="1">
      <c r="B67" s="183" t="s">
        <v>818</v>
      </c>
      <c r="C67" s="202">
        <v>9678</v>
      </c>
    </row>
    <row r="68" spans="2:5" ht="15.75" thickTop="1"/>
    <row r="70" spans="2:5">
      <c r="B70" s="574" t="s">
        <v>1791</v>
      </c>
      <c r="C70" s="575"/>
      <c r="D70" s="576"/>
      <c r="E70" s="577"/>
    </row>
    <row r="71" spans="2:5">
      <c r="B71" s="574" t="s">
        <v>1792</v>
      </c>
      <c r="C71" s="575"/>
      <c r="D71" s="576"/>
      <c r="E71" s="577"/>
    </row>
  </sheetData>
  <mergeCells count="23">
    <mergeCell ref="G46:H46"/>
    <mergeCell ref="B2:K2"/>
    <mergeCell ref="B4:K4"/>
    <mergeCell ref="B6:K6"/>
    <mergeCell ref="B8:K8"/>
    <mergeCell ref="B12:K12"/>
    <mergeCell ref="B13:K13"/>
    <mergeCell ref="B14:K14"/>
    <mergeCell ref="B16:K16"/>
    <mergeCell ref="B34:K34"/>
    <mergeCell ref="G44:H44"/>
    <mergeCell ref="G45:H45"/>
    <mergeCell ref="B70:C70"/>
    <mergeCell ref="B71:C71"/>
    <mergeCell ref="D70:E70"/>
    <mergeCell ref="D71:E71"/>
    <mergeCell ref="G47:H47"/>
    <mergeCell ref="B49:K49"/>
    <mergeCell ref="B60:K60"/>
    <mergeCell ref="D57:F57"/>
    <mergeCell ref="D58:F58"/>
    <mergeCell ref="B57:C57"/>
    <mergeCell ref="B58:C58"/>
  </mergeCells>
  <hyperlinks>
    <hyperlink ref="K17" location="Promedio.Si!A1" display="Subir ↑…" xr:uid="{5BFF04E5-E654-451F-84C0-16E798BA7902}"/>
    <hyperlink ref="K35" location="Promedio.Si!A1" display="Subir ↑…" xr:uid="{29B8BE58-7338-4AB8-A0B7-723AEBA38258}"/>
    <hyperlink ref="K50" location="Promedio.Si!A1" display="Subir ↑…" xr:uid="{A372DAB1-F79D-4241-B4E5-1931A8234A56}"/>
    <hyperlink ref="B2:K2" location="'Tabla de Contenido'!A1" display="Volver a Tabla de Contenido…" xr:uid="{65ADF266-E90C-4EA0-9771-D723DEAFD79B}"/>
    <hyperlink ref="K61" location="Promedio.Si!A1" display="Subir ↑…" xr:uid="{16923152-36F7-4D6C-B4C3-F3999B4D6794}"/>
  </hyperlinks>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D9C45-D3DF-4A85-ABFC-924E12010933}">
  <dimension ref="B2:K70"/>
  <sheetViews>
    <sheetView workbookViewId="0">
      <selection activeCell="B2" sqref="B2:K2"/>
    </sheetView>
  </sheetViews>
  <sheetFormatPr baseColWidth="10" defaultRowHeight="15"/>
  <cols>
    <col min="1" max="1" width="6.5703125" customWidth="1"/>
    <col min="2" max="2" width="11.85546875" customWidth="1"/>
    <col min="3" max="3" width="13.85546875" customWidth="1"/>
    <col min="4" max="4" width="17" bestFit="1" customWidth="1"/>
    <col min="5" max="5" width="13" customWidth="1"/>
    <col min="7" max="7" width="13.85546875" customWidth="1"/>
    <col min="9" max="9" width="12.5703125" customWidth="1"/>
  </cols>
  <sheetData>
    <row r="2" spans="2:11">
      <c r="B2" s="397" t="s">
        <v>58</v>
      </c>
      <c r="C2" s="397"/>
      <c r="D2" s="397"/>
      <c r="E2" s="397"/>
      <c r="F2" s="397"/>
      <c r="G2" s="397"/>
      <c r="H2" s="397"/>
      <c r="I2" s="397"/>
      <c r="J2" s="397"/>
      <c r="K2" s="397"/>
    </row>
    <row r="3" spans="2:11" ht="15.75" thickBot="1"/>
    <row r="4" spans="2:11" ht="27" thickBot="1">
      <c r="B4" s="398" t="s">
        <v>863</v>
      </c>
      <c r="C4" s="399"/>
      <c r="D4" s="399"/>
      <c r="E4" s="399"/>
      <c r="F4" s="399"/>
      <c r="G4" s="399"/>
      <c r="H4" s="399"/>
      <c r="I4" s="399"/>
      <c r="J4" s="399"/>
      <c r="K4" s="400"/>
    </row>
    <row r="5" spans="2:11" ht="18.75">
      <c r="B5" s="7"/>
    </row>
    <row r="6" spans="2:11" ht="30" customHeight="1">
      <c r="B6" s="425" t="s">
        <v>864</v>
      </c>
      <c r="C6" s="425"/>
      <c r="D6" s="425"/>
      <c r="E6" s="425"/>
      <c r="F6" s="425"/>
      <c r="G6" s="425"/>
      <c r="H6" s="425"/>
      <c r="I6" s="425"/>
      <c r="J6" s="425"/>
      <c r="K6" s="425"/>
    </row>
    <row r="7" spans="2:11" ht="33" customHeight="1">
      <c r="B7" s="425" t="s">
        <v>865</v>
      </c>
      <c r="C7" s="425"/>
      <c r="D7" s="425"/>
      <c r="E7" s="425"/>
      <c r="F7" s="425"/>
      <c r="G7" s="425"/>
      <c r="H7" s="425"/>
      <c r="I7" s="425"/>
      <c r="J7" s="425"/>
      <c r="K7" s="425"/>
    </row>
    <row r="8" spans="2:11" ht="15.75" thickBot="1"/>
    <row r="9" spans="2:11" ht="24" thickBot="1">
      <c r="B9" s="422" t="s">
        <v>196</v>
      </c>
      <c r="C9" s="423"/>
      <c r="D9" s="423"/>
      <c r="E9" s="423"/>
      <c r="F9" s="423"/>
      <c r="G9" s="423"/>
      <c r="H9" s="423"/>
      <c r="I9" s="423"/>
      <c r="J9" s="423"/>
      <c r="K9" s="424"/>
    </row>
    <row r="11" spans="2:11" ht="21">
      <c r="B11" s="76" t="s">
        <v>866</v>
      </c>
    </row>
    <row r="13" spans="2:11" ht="33.75" customHeight="1">
      <c r="B13" s="425" t="s">
        <v>867</v>
      </c>
      <c r="C13" s="425"/>
      <c r="D13" s="425"/>
      <c r="E13" s="425"/>
      <c r="F13" s="425"/>
      <c r="G13" s="425"/>
      <c r="H13" s="425"/>
      <c r="I13" s="425"/>
      <c r="J13" s="425"/>
      <c r="K13" s="425"/>
    </row>
    <row r="14" spans="2:11" ht="33" customHeight="1">
      <c r="B14" s="495" t="s">
        <v>868</v>
      </c>
      <c r="C14" s="495"/>
      <c r="D14" s="495"/>
      <c r="E14" s="495"/>
      <c r="F14" s="495"/>
      <c r="G14" s="495"/>
      <c r="H14" s="495"/>
      <c r="I14" s="495"/>
      <c r="J14" s="495"/>
      <c r="K14" s="495"/>
    </row>
    <row r="15" spans="2:11" ht="51.75" customHeight="1">
      <c r="B15" s="425" t="s">
        <v>869</v>
      </c>
      <c r="C15" s="425"/>
      <c r="D15" s="425"/>
      <c r="E15" s="425"/>
      <c r="F15" s="425"/>
      <c r="G15" s="425"/>
      <c r="H15" s="425"/>
      <c r="I15" s="425"/>
      <c r="J15" s="425"/>
      <c r="K15" s="425"/>
    </row>
    <row r="16" spans="2:11" ht="50.1" customHeight="1">
      <c r="B16" s="425" t="s">
        <v>870</v>
      </c>
      <c r="C16" s="425"/>
      <c r="D16" s="425"/>
      <c r="E16" s="425"/>
      <c r="F16" s="425"/>
      <c r="G16" s="425"/>
      <c r="H16" s="425"/>
      <c r="I16" s="425"/>
      <c r="J16" s="425"/>
      <c r="K16" s="425"/>
    </row>
    <row r="17" spans="2:11" ht="15.75" thickBot="1"/>
    <row r="18" spans="2:11" ht="24" thickBot="1">
      <c r="B18" s="422" t="s">
        <v>96</v>
      </c>
      <c r="C18" s="423"/>
      <c r="D18" s="423"/>
      <c r="E18" s="423"/>
      <c r="F18" s="423"/>
      <c r="G18" s="423"/>
      <c r="H18" s="423"/>
      <c r="I18" s="423"/>
      <c r="J18" s="423"/>
      <c r="K18" s="424"/>
    </row>
    <row r="19" spans="2:11">
      <c r="K19" s="2" t="s">
        <v>97</v>
      </c>
    </row>
    <row r="20" spans="2:11">
      <c r="B20" t="s">
        <v>871</v>
      </c>
    </row>
    <row r="22" spans="2:11">
      <c r="B22" s="119" t="s">
        <v>819</v>
      </c>
      <c r="C22" s="119" t="s">
        <v>215</v>
      </c>
      <c r="D22" s="119" t="s">
        <v>861</v>
      </c>
      <c r="F22" s="203" t="s">
        <v>820</v>
      </c>
      <c r="G22" s="204">
        <v>105</v>
      </c>
    </row>
    <row r="23" spans="2:11">
      <c r="B23" s="27">
        <v>101</v>
      </c>
      <c r="C23" s="6" t="s">
        <v>821</v>
      </c>
      <c r="D23" s="27" t="s">
        <v>872</v>
      </c>
      <c r="F23" s="205" t="s">
        <v>822</v>
      </c>
      <c r="G23" s="204"/>
    </row>
    <row r="24" spans="2:11">
      <c r="B24" s="27">
        <v>102</v>
      </c>
      <c r="C24" s="6" t="s">
        <v>823</v>
      </c>
      <c r="D24" s="27" t="s">
        <v>873</v>
      </c>
      <c r="F24" s="205" t="s">
        <v>862</v>
      </c>
      <c r="G24" s="204"/>
    </row>
    <row r="25" spans="2:11">
      <c r="B25" s="27">
        <v>103</v>
      </c>
      <c r="C25" s="6" t="s">
        <v>440</v>
      </c>
      <c r="D25" s="27" t="s">
        <v>874</v>
      </c>
    </row>
    <row r="26" spans="2:11">
      <c r="B26" s="27">
        <v>104</v>
      </c>
      <c r="C26" s="6" t="s">
        <v>824</v>
      </c>
      <c r="D26" s="27" t="s">
        <v>875</v>
      </c>
    </row>
    <row r="27" spans="2:11">
      <c r="B27" s="27">
        <v>105</v>
      </c>
      <c r="C27" s="6" t="s">
        <v>277</v>
      </c>
      <c r="D27" s="27" t="s">
        <v>876</v>
      </c>
    </row>
    <row r="28" spans="2:11">
      <c r="B28" s="27">
        <v>106</v>
      </c>
      <c r="C28" s="6" t="s">
        <v>825</v>
      </c>
      <c r="D28" s="27" t="s">
        <v>877</v>
      </c>
    </row>
    <row r="29" spans="2:11">
      <c r="B29" s="27">
        <v>107</v>
      </c>
      <c r="C29" s="6" t="s">
        <v>826</v>
      </c>
      <c r="D29" s="27" t="s">
        <v>878</v>
      </c>
    </row>
    <row r="30" spans="2:11">
      <c r="B30" s="27">
        <v>108</v>
      </c>
      <c r="C30" s="6" t="s">
        <v>827</v>
      </c>
      <c r="D30" s="27" t="s">
        <v>879</v>
      </c>
    </row>
    <row r="31" spans="2:11">
      <c r="B31" s="27">
        <v>109</v>
      </c>
      <c r="C31" s="6" t="s">
        <v>828</v>
      </c>
      <c r="D31" s="27" t="s">
        <v>880</v>
      </c>
    </row>
    <row r="32" spans="2:11">
      <c r="B32" s="27">
        <v>110</v>
      </c>
      <c r="C32" s="6" t="s">
        <v>829</v>
      </c>
      <c r="D32" s="27" t="s">
        <v>881</v>
      </c>
    </row>
    <row r="34" spans="2:11" ht="91.5" customHeight="1">
      <c r="B34" s="401" t="s">
        <v>882</v>
      </c>
      <c r="C34" s="401"/>
      <c r="D34" s="401"/>
      <c r="E34" s="401"/>
      <c r="F34" s="401"/>
      <c r="G34" s="401"/>
      <c r="H34" s="401"/>
      <c r="I34" s="401"/>
      <c r="J34" s="401"/>
      <c r="K34" s="401"/>
    </row>
    <row r="36" spans="2:11" ht="15.75" thickBot="1"/>
    <row r="37" spans="2:11" ht="24" thickBot="1">
      <c r="B37" s="422" t="s">
        <v>307</v>
      </c>
      <c r="C37" s="423"/>
      <c r="D37" s="423"/>
      <c r="E37" s="423"/>
      <c r="F37" s="423"/>
      <c r="G37" s="423"/>
      <c r="H37" s="423"/>
      <c r="I37" s="423"/>
      <c r="J37" s="423"/>
      <c r="K37" s="424"/>
    </row>
    <row r="38" spans="2:11">
      <c r="K38" s="2" t="s">
        <v>97</v>
      </c>
    </row>
    <row r="39" spans="2:11">
      <c r="B39" t="s">
        <v>883</v>
      </c>
    </row>
    <row r="41" spans="2:11">
      <c r="B41" s="206" t="s">
        <v>830</v>
      </c>
      <c r="C41" s="206" t="s">
        <v>831</v>
      </c>
      <c r="D41" s="206" t="s">
        <v>832</v>
      </c>
    </row>
    <row r="42" spans="2:11">
      <c r="B42" s="169">
        <v>9562426</v>
      </c>
      <c r="C42" s="209" t="s">
        <v>848</v>
      </c>
      <c r="D42" s="169" t="s">
        <v>849</v>
      </c>
    </row>
    <row r="43" spans="2:11">
      <c r="B43" s="169">
        <v>2556621</v>
      </c>
      <c r="C43" s="209" t="s">
        <v>838</v>
      </c>
      <c r="D43" s="169" t="s">
        <v>839</v>
      </c>
      <c r="F43" s="207" t="s">
        <v>435</v>
      </c>
      <c r="G43" s="169">
        <v>57455245</v>
      </c>
    </row>
    <row r="44" spans="2:11">
      <c r="B44" s="169">
        <v>23562121</v>
      </c>
      <c r="C44" s="209" t="s">
        <v>852</v>
      </c>
      <c r="D44" s="169" t="s">
        <v>713</v>
      </c>
      <c r="F44" s="208" t="s">
        <v>215</v>
      </c>
      <c r="G44" s="6"/>
      <c r="H44" s="208" t="s">
        <v>422</v>
      </c>
      <c r="I44" s="6"/>
    </row>
    <row r="45" spans="2:11">
      <c r="B45" s="169">
        <v>2365215</v>
      </c>
      <c r="C45" s="209" t="s">
        <v>833</v>
      </c>
      <c r="D45" s="169" t="s">
        <v>834</v>
      </c>
    </row>
    <row r="46" spans="2:11">
      <c r="B46" s="169">
        <v>5124512</v>
      </c>
      <c r="C46" s="209" t="s">
        <v>840</v>
      </c>
      <c r="D46" s="169" t="s">
        <v>841</v>
      </c>
    </row>
    <row r="47" spans="2:11">
      <c r="B47" s="169">
        <v>2542514</v>
      </c>
      <c r="C47" s="209" t="s">
        <v>836</v>
      </c>
      <c r="D47" s="169" t="s">
        <v>837</v>
      </c>
    </row>
    <row r="48" spans="2:11">
      <c r="B48" s="169">
        <v>2512451</v>
      </c>
      <c r="C48" s="209" t="s">
        <v>835</v>
      </c>
      <c r="D48" s="169" t="s">
        <v>719</v>
      </c>
    </row>
    <row r="49" spans="2:11">
      <c r="B49" s="169">
        <v>25362484</v>
      </c>
      <c r="C49" s="209" t="s">
        <v>720</v>
      </c>
      <c r="D49" s="169" t="s">
        <v>721</v>
      </c>
    </row>
    <row r="50" spans="2:11">
      <c r="B50" s="169">
        <v>5124512</v>
      </c>
      <c r="C50" s="209" t="s">
        <v>842</v>
      </c>
      <c r="D50" s="169" t="s">
        <v>843</v>
      </c>
    </row>
    <row r="51" spans="2:11">
      <c r="B51" s="169">
        <v>57455245</v>
      </c>
      <c r="C51" s="209" t="s">
        <v>855</v>
      </c>
      <c r="D51" s="169" t="s">
        <v>856</v>
      </c>
    </row>
    <row r="52" spans="2:11">
      <c r="B52" s="169">
        <v>79756824</v>
      </c>
      <c r="C52" s="209" t="s">
        <v>857</v>
      </c>
      <c r="D52" s="169" t="s">
        <v>858</v>
      </c>
    </row>
    <row r="53" spans="2:11">
      <c r="B53" s="169">
        <v>5124512</v>
      </c>
      <c r="C53" s="209" t="s">
        <v>844</v>
      </c>
      <c r="D53" s="169" t="s">
        <v>845</v>
      </c>
    </row>
    <row r="54" spans="2:11">
      <c r="B54" s="169">
        <v>85246125</v>
      </c>
      <c r="C54" s="209" t="s">
        <v>859</v>
      </c>
      <c r="D54" s="169" t="s">
        <v>860</v>
      </c>
    </row>
    <row r="55" spans="2:11">
      <c r="B55" s="169">
        <v>21325461</v>
      </c>
      <c r="C55" s="209" t="s">
        <v>850</v>
      </c>
      <c r="D55" s="169" t="s">
        <v>851</v>
      </c>
    </row>
    <row r="56" spans="2:11">
      <c r="B56" s="169">
        <v>85682450</v>
      </c>
      <c r="C56" s="169" t="s">
        <v>857</v>
      </c>
      <c r="D56" s="169" t="s">
        <v>851</v>
      </c>
    </row>
    <row r="57" spans="2:11">
      <c r="B57" s="169">
        <v>8526451</v>
      </c>
      <c r="C57" s="209" t="s">
        <v>846</v>
      </c>
      <c r="D57" s="169" t="s">
        <v>847</v>
      </c>
    </row>
    <row r="58" spans="2:11">
      <c r="B58" s="169">
        <v>25635200</v>
      </c>
      <c r="C58" s="169" t="s">
        <v>853</v>
      </c>
      <c r="D58" s="169" t="s">
        <v>854</v>
      </c>
    </row>
    <row r="59" spans="2:11" ht="15.75" thickBot="1"/>
    <row r="60" spans="2:11" ht="24" thickBot="1">
      <c r="B60" s="422" t="s">
        <v>101</v>
      </c>
      <c r="C60" s="423"/>
      <c r="D60" s="423"/>
      <c r="E60" s="423"/>
      <c r="F60" s="423"/>
      <c r="G60" s="423"/>
      <c r="H60" s="423"/>
      <c r="I60" s="423"/>
      <c r="J60" s="423"/>
      <c r="K60" s="424"/>
    </row>
    <row r="61" spans="2:11">
      <c r="K61" s="2" t="s">
        <v>97</v>
      </c>
    </row>
    <row r="62" spans="2:11">
      <c r="B62" t="s">
        <v>884</v>
      </c>
    </row>
    <row r="64" spans="2:11" ht="30">
      <c r="B64" s="119" t="s">
        <v>684</v>
      </c>
      <c r="C64" s="119" t="s">
        <v>885</v>
      </c>
      <c r="E64" s="119" t="s">
        <v>350</v>
      </c>
      <c r="F64" s="119" t="s">
        <v>684</v>
      </c>
      <c r="G64" s="118" t="s">
        <v>886</v>
      </c>
    </row>
    <row r="65" spans="2:7">
      <c r="B65" s="6">
        <v>0</v>
      </c>
      <c r="C65" s="6" t="s">
        <v>887</v>
      </c>
      <c r="E65" s="6" t="s">
        <v>888</v>
      </c>
      <c r="F65" s="27">
        <v>18</v>
      </c>
      <c r="G65" s="6"/>
    </row>
    <row r="66" spans="2:7">
      <c r="B66" s="6">
        <v>5</v>
      </c>
      <c r="C66" s="6" t="s">
        <v>889</v>
      </c>
      <c r="E66" s="6" t="s">
        <v>890</v>
      </c>
      <c r="F66" s="27">
        <v>3</v>
      </c>
      <c r="G66" s="6"/>
    </row>
    <row r="67" spans="2:7">
      <c r="B67" s="6">
        <v>10</v>
      </c>
      <c r="C67" s="6" t="s">
        <v>891</v>
      </c>
      <c r="E67" s="6" t="s">
        <v>892</v>
      </c>
      <c r="F67" s="27">
        <v>28</v>
      </c>
      <c r="G67" s="6"/>
    </row>
    <row r="68" spans="2:7">
      <c r="B68" s="6">
        <v>15</v>
      </c>
      <c r="C68" s="6" t="s">
        <v>893</v>
      </c>
      <c r="E68" s="6" t="s">
        <v>894</v>
      </c>
      <c r="F68" s="27">
        <v>9</v>
      </c>
      <c r="G68" s="6"/>
    </row>
    <row r="69" spans="2:7">
      <c r="B69" s="6">
        <v>20</v>
      </c>
      <c r="C69" s="6" t="s">
        <v>895</v>
      </c>
    </row>
    <row r="70" spans="2:7">
      <c r="B70" s="6">
        <v>25</v>
      </c>
      <c r="C70" s="6" t="s">
        <v>896</v>
      </c>
    </row>
  </sheetData>
  <mergeCells count="13">
    <mergeCell ref="B13:K13"/>
    <mergeCell ref="B2:K2"/>
    <mergeCell ref="B4:K4"/>
    <mergeCell ref="B6:K6"/>
    <mergeCell ref="B7:K7"/>
    <mergeCell ref="B9:K9"/>
    <mergeCell ref="B60:K60"/>
    <mergeCell ref="B14:K14"/>
    <mergeCell ref="B15:K15"/>
    <mergeCell ref="B16:K16"/>
    <mergeCell ref="B18:K18"/>
    <mergeCell ref="B34:K34"/>
    <mergeCell ref="B37:K37"/>
  </mergeCells>
  <hyperlinks>
    <hyperlink ref="K19" location="BuscarV!A1" display="Subir ↑…" xr:uid="{C3052069-0144-4E1F-B08D-61790833EC08}"/>
    <hyperlink ref="K38" location="BuscarV!A1" display="Subir ↑…" xr:uid="{359F5CD9-2808-4D4E-85F6-CB550FFF29B0}"/>
    <hyperlink ref="B2:K2" location="'Tabla de Contenido'!A1" display="Volver a Tabla de Contenido…" xr:uid="{C3FB6285-07F3-40BE-8045-0CDC7FAE45EA}"/>
    <hyperlink ref="K61" location="BuscarV!A1" display="Subir ↑…" xr:uid="{93E72A75-E5B0-45ED-A8E9-0A7D03C5E31D}"/>
  </hyperlinks>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08910-5944-4FB5-9126-7395726B962E}">
  <dimension ref="B2:U48"/>
  <sheetViews>
    <sheetView workbookViewId="0">
      <selection activeCell="B2" sqref="B2:K2"/>
    </sheetView>
  </sheetViews>
  <sheetFormatPr baseColWidth="10" defaultRowHeight="15"/>
  <cols>
    <col min="1" max="1" width="6.5703125" customWidth="1"/>
    <col min="2" max="2" width="11.85546875" bestFit="1" customWidth="1"/>
    <col min="3" max="3" width="15.85546875" customWidth="1"/>
    <col min="4" max="4" width="17" bestFit="1" customWidth="1"/>
    <col min="5" max="5" width="14.7109375" customWidth="1"/>
    <col min="6" max="6" width="13.140625" bestFit="1" customWidth="1"/>
    <col min="11" max="11" width="12.85546875" customWidth="1"/>
  </cols>
  <sheetData>
    <row r="2" spans="2:11">
      <c r="B2" s="397" t="s">
        <v>58</v>
      </c>
      <c r="C2" s="397"/>
      <c r="D2" s="397"/>
      <c r="E2" s="397"/>
      <c r="F2" s="397"/>
      <c r="G2" s="397"/>
      <c r="H2" s="397"/>
      <c r="I2" s="397"/>
      <c r="J2" s="397"/>
      <c r="K2" s="397"/>
    </row>
    <row r="3" spans="2:11" ht="15.75" thickBot="1"/>
    <row r="4" spans="2:11" ht="27" thickBot="1">
      <c r="B4" s="398" t="s">
        <v>897</v>
      </c>
      <c r="C4" s="399"/>
      <c r="D4" s="399"/>
      <c r="E4" s="399"/>
      <c r="F4" s="399"/>
      <c r="G4" s="399"/>
      <c r="H4" s="399"/>
      <c r="I4" s="399"/>
      <c r="J4" s="399"/>
      <c r="K4" s="400"/>
    </row>
    <row r="5" spans="2:11" ht="18.75">
      <c r="B5" s="7"/>
    </row>
    <row r="6" spans="2:11" ht="42.75" customHeight="1">
      <c r="B6" s="425" t="s">
        <v>898</v>
      </c>
      <c r="C6" s="425"/>
      <c r="D6" s="425"/>
      <c r="E6" s="425"/>
      <c r="F6" s="425"/>
      <c r="G6" s="425"/>
      <c r="H6" s="425"/>
      <c r="I6" s="425"/>
      <c r="J6" s="425"/>
      <c r="K6" s="425"/>
    </row>
    <row r="7" spans="2:11" ht="15.75" thickBot="1"/>
    <row r="8" spans="2:11" ht="24" thickBot="1">
      <c r="B8" s="422" t="s">
        <v>196</v>
      </c>
      <c r="C8" s="423"/>
      <c r="D8" s="423"/>
      <c r="E8" s="423"/>
      <c r="F8" s="423"/>
      <c r="G8" s="423"/>
      <c r="H8" s="423"/>
      <c r="I8" s="423"/>
      <c r="J8" s="423"/>
      <c r="K8" s="424"/>
    </row>
    <row r="10" spans="2:11" ht="21">
      <c r="B10" s="76" t="s">
        <v>899</v>
      </c>
    </row>
    <row r="12" spans="2:11" ht="33.75" customHeight="1">
      <c r="B12" s="425" t="s">
        <v>900</v>
      </c>
      <c r="C12" s="425"/>
      <c r="D12" s="425"/>
      <c r="E12" s="425"/>
      <c r="F12" s="425"/>
      <c r="G12" s="425"/>
      <c r="H12" s="425"/>
      <c r="I12" s="425"/>
      <c r="J12" s="425"/>
      <c r="K12" s="425"/>
    </row>
    <row r="13" spans="2:11" ht="33" customHeight="1">
      <c r="B13" s="495" t="s">
        <v>901</v>
      </c>
      <c r="C13" s="495"/>
      <c r="D13" s="495"/>
      <c r="E13" s="495"/>
      <c r="F13" s="495"/>
      <c r="G13" s="495"/>
      <c r="H13" s="495"/>
      <c r="I13" s="495"/>
      <c r="J13" s="495"/>
      <c r="K13" s="495"/>
    </row>
    <row r="14" spans="2:11" ht="39" customHeight="1">
      <c r="B14" s="425" t="s">
        <v>902</v>
      </c>
      <c r="C14" s="425"/>
      <c r="D14" s="425"/>
      <c r="E14" s="425"/>
      <c r="F14" s="425"/>
      <c r="G14" s="425"/>
      <c r="H14" s="425"/>
      <c r="I14" s="425"/>
      <c r="J14" s="425"/>
      <c r="K14" s="425"/>
    </row>
    <row r="15" spans="2:11" ht="45" customHeight="1">
      <c r="B15" s="425" t="s">
        <v>903</v>
      </c>
      <c r="C15" s="425"/>
      <c r="D15" s="425"/>
      <c r="E15" s="425"/>
      <c r="F15" s="425"/>
      <c r="G15" s="425"/>
      <c r="H15" s="425"/>
      <c r="I15" s="425"/>
      <c r="J15" s="425"/>
      <c r="K15" s="425"/>
    </row>
    <row r="16" spans="2:11" ht="15.75" thickBot="1"/>
    <row r="17" spans="2:12" ht="24" thickBot="1">
      <c r="B17" s="422" t="s">
        <v>96</v>
      </c>
      <c r="C17" s="423"/>
      <c r="D17" s="423"/>
      <c r="E17" s="423"/>
      <c r="F17" s="423"/>
      <c r="G17" s="423"/>
      <c r="H17" s="423"/>
      <c r="I17" s="423"/>
      <c r="J17" s="423"/>
      <c r="K17" s="424"/>
    </row>
    <row r="18" spans="2:12">
      <c r="K18" s="2" t="s">
        <v>97</v>
      </c>
    </row>
    <row r="19" spans="2:12">
      <c r="B19" t="s">
        <v>904</v>
      </c>
    </row>
    <row r="21" spans="2:12">
      <c r="B21" s="119" t="s">
        <v>819</v>
      </c>
      <c r="C21" s="27">
        <v>101</v>
      </c>
      <c r="D21" s="27">
        <v>102</v>
      </c>
      <c r="E21" s="27">
        <v>103</v>
      </c>
      <c r="F21" s="27">
        <v>104</v>
      </c>
      <c r="G21" s="27">
        <v>105</v>
      </c>
      <c r="H21" s="27">
        <v>106</v>
      </c>
      <c r="I21" s="27">
        <v>107</v>
      </c>
      <c r="J21" s="27">
        <v>108</v>
      </c>
      <c r="K21" s="27">
        <v>109</v>
      </c>
      <c r="L21" s="27">
        <v>110</v>
      </c>
    </row>
    <row r="22" spans="2:12">
      <c r="B22" s="119" t="s">
        <v>215</v>
      </c>
      <c r="C22" s="6" t="s">
        <v>821</v>
      </c>
      <c r="D22" s="6" t="s">
        <v>823</v>
      </c>
      <c r="E22" s="6" t="s">
        <v>440</v>
      </c>
      <c r="F22" s="6" t="s">
        <v>824</v>
      </c>
      <c r="G22" s="6" t="s">
        <v>277</v>
      </c>
      <c r="H22" s="6" t="s">
        <v>825</v>
      </c>
      <c r="I22" s="6" t="s">
        <v>826</v>
      </c>
      <c r="J22" s="6" t="s">
        <v>827</v>
      </c>
      <c r="K22" s="6" t="s">
        <v>828</v>
      </c>
      <c r="L22" s="6" t="s">
        <v>829</v>
      </c>
    </row>
    <row r="23" spans="2:12">
      <c r="B23" s="119" t="s">
        <v>861</v>
      </c>
      <c r="C23" s="27" t="s">
        <v>872</v>
      </c>
      <c r="D23" s="27" t="s">
        <v>873</v>
      </c>
      <c r="E23" s="27" t="s">
        <v>874</v>
      </c>
      <c r="F23" s="27" t="s">
        <v>875</v>
      </c>
      <c r="G23" s="27" t="s">
        <v>876</v>
      </c>
      <c r="H23" s="27" t="s">
        <v>877</v>
      </c>
      <c r="I23" s="27" t="s">
        <v>878</v>
      </c>
      <c r="J23" s="27" t="s">
        <v>879</v>
      </c>
      <c r="K23" s="27" t="s">
        <v>880</v>
      </c>
      <c r="L23" s="27" t="s">
        <v>881</v>
      </c>
    </row>
    <row r="25" spans="2:12">
      <c r="B25" s="203" t="s">
        <v>820</v>
      </c>
      <c r="C25" s="204">
        <v>105</v>
      </c>
    </row>
    <row r="26" spans="2:12">
      <c r="B26" s="205" t="s">
        <v>822</v>
      </c>
      <c r="C26" s="204"/>
    </row>
    <row r="27" spans="2:12">
      <c r="B27" s="205" t="s">
        <v>862</v>
      </c>
      <c r="C27" s="204"/>
    </row>
    <row r="29" spans="2:12" ht="65.25" customHeight="1">
      <c r="B29" s="401" t="s">
        <v>905</v>
      </c>
      <c r="C29" s="401"/>
      <c r="D29" s="401"/>
      <c r="E29" s="401"/>
      <c r="F29" s="401"/>
      <c r="G29" s="401"/>
      <c r="H29" s="401"/>
      <c r="I29" s="401"/>
      <c r="J29" s="401"/>
      <c r="K29" s="401"/>
    </row>
    <row r="30" spans="2:12" ht="15.75" thickBot="1"/>
    <row r="31" spans="2:12" ht="24" thickBot="1">
      <c r="B31" s="422" t="s">
        <v>307</v>
      </c>
      <c r="C31" s="423"/>
      <c r="D31" s="423"/>
      <c r="E31" s="423"/>
      <c r="F31" s="423"/>
      <c r="G31" s="423"/>
      <c r="H31" s="423"/>
      <c r="I31" s="423"/>
      <c r="J31" s="423"/>
      <c r="K31" s="424"/>
    </row>
    <row r="32" spans="2:12">
      <c r="K32" s="2" t="s">
        <v>97</v>
      </c>
    </row>
    <row r="33" spans="2:21">
      <c r="B33" s="425" t="s">
        <v>1794</v>
      </c>
      <c r="C33" s="425"/>
      <c r="D33" s="425"/>
      <c r="E33" s="425"/>
      <c r="F33" s="425"/>
      <c r="G33" s="425"/>
      <c r="H33" s="425"/>
      <c r="I33" s="425"/>
      <c r="J33" s="425"/>
      <c r="K33" s="425"/>
    </row>
    <row r="34" spans="2:21">
      <c r="B34" s="210"/>
      <c r="C34" s="210"/>
      <c r="D34" s="210"/>
      <c r="E34" s="210"/>
      <c r="F34" s="210"/>
      <c r="G34" s="210"/>
      <c r="K34" s="2"/>
    </row>
    <row r="35" spans="2:21" ht="18.75" customHeight="1">
      <c r="B35" s="211" t="s">
        <v>435</v>
      </c>
      <c r="C35" s="169">
        <v>57455245</v>
      </c>
    </row>
    <row r="37" spans="2:21" ht="18.75">
      <c r="B37" s="211" t="s">
        <v>831</v>
      </c>
      <c r="C37" s="212"/>
      <c r="D37" s="211" t="s">
        <v>832</v>
      </c>
      <c r="E37" s="212"/>
    </row>
    <row r="38" spans="2:21" ht="18.75">
      <c r="B38" s="211" t="s">
        <v>907</v>
      </c>
      <c r="C38" s="212"/>
      <c r="D38" s="211" t="s">
        <v>908</v>
      </c>
      <c r="E38" s="212"/>
    </row>
    <row r="40" spans="2:21">
      <c r="B40" s="206" t="s">
        <v>830</v>
      </c>
      <c r="C40" s="169">
        <v>9562426</v>
      </c>
      <c r="D40" s="169">
        <v>2556621</v>
      </c>
      <c r="E40" s="169">
        <v>23562121</v>
      </c>
      <c r="F40" s="169">
        <v>2365215</v>
      </c>
      <c r="G40" s="169">
        <v>5124512</v>
      </c>
      <c r="H40" s="169">
        <v>2542514</v>
      </c>
      <c r="I40" s="169">
        <v>2512451</v>
      </c>
      <c r="J40" s="169">
        <v>25362484</v>
      </c>
      <c r="K40" s="169">
        <v>5124512</v>
      </c>
      <c r="L40" s="169">
        <v>57455245</v>
      </c>
      <c r="M40" s="169">
        <v>79756824</v>
      </c>
      <c r="N40" s="169">
        <v>5124512</v>
      </c>
      <c r="O40" s="169">
        <v>85246125</v>
      </c>
      <c r="P40" s="169">
        <v>21325461</v>
      </c>
      <c r="Q40" s="169">
        <v>85682450</v>
      </c>
      <c r="R40" s="169">
        <v>8526451</v>
      </c>
      <c r="S40" s="169">
        <v>25635200</v>
      </c>
      <c r="T40" s="169">
        <v>3652136</v>
      </c>
      <c r="U40" s="169">
        <v>54215452</v>
      </c>
    </row>
    <row r="41" spans="2:21">
      <c r="B41" s="206" t="s">
        <v>831</v>
      </c>
      <c r="C41" s="209" t="s">
        <v>848</v>
      </c>
      <c r="D41" s="209" t="s">
        <v>838</v>
      </c>
      <c r="E41" s="209" t="s">
        <v>852</v>
      </c>
      <c r="F41" s="209" t="s">
        <v>833</v>
      </c>
      <c r="G41" s="209" t="s">
        <v>840</v>
      </c>
      <c r="H41" s="209" t="s">
        <v>836</v>
      </c>
      <c r="I41" s="209" t="s">
        <v>835</v>
      </c>
      <c r="J41" s="209" t="s">
        <v>720</v>
      </c>
      <c r="K41" s="209" t="s">
        <v>842</v>
      </c>
      <c r="L41" s="209" t="s">
        <v>855</v>
      </c>
      <c r="M41" s="209" t="s">
        <v>857</v>
      </c>
      <c r="N41" s="209" t="s">
        <v>844</v>
      </c>
      <c r="O41" s="209" t="s">
        <v>859</v>
      </c>
      <c r="P41" s="209" t="s">
        <v>850</v>
      </c>
      <c r="Q41" s="169" t="s">
        <v>857</v>
      </c>
      <c r="R41" s="209" t="s">
        <v>846</v>
      </c>
      <c r="S41" s="169" t="s">
        <v>853</v>
      </c>
      <c r="T41" s="209" t="s">
        <v>909</v>
      </c>
      <c r="U41" s="169" t="s">
        <v>910</v>
      </c>
    </row>
    <row r="42" spans="2:21">
      <c r="B42" s="206" t="s">
        <v>832</v>
      </c>
      <c r="C42" s="169" t="s">
        <v>849</v>
      </c>
      <c r="D42" s="169" t="s">
        <v>839</v>
      </c>
      <c r="E42" s="169" t="s">
        <v>713</v>
      </c>
      <c r="F42" s="169" t="s">
        <v>834</v>
      </c>
      <c r="G42" s="169" t="s">
        <v>841</v>
      </c>
      <c r="H42" s="169" t="s">
        <v>837</v>
      </c>
      <c r="I42" s="169" t="s">
        <v>719</v>
      </c>
      <c r="J42" s="169" t="s">
        <v>721</v>
      </c>
      <c r="K42" s="169" t="s">
        <v>843</v>
      </c>
      <c r="L42" s="169" t="s">
        <v>856</v>
      </c>
      <c r="M42" s="169" t="s">
        <v>858</v>
      </c>
      <c r="N42" s="169" t="s">
        <v>845</v>
      </c>
      <c r="O42" s="169" t="s">
        <v>860</v>
      </c>
      <c r="P42" s="169" t="s">
        <v>851</v>
      </c>
      <c r="Q42" s="169" t="s">
        <v>851</v>
      </c>
      <c r="R42" s="169" t="s">
        <v>847</v>
      </c>
      <c r="S42" s="169" t="s">
        <v>854</v>
      </c>
      <c r="T42" s="169" t="s">
        <v>911</v>
      </c>
      <c r="U42" s="169" t="s">
        <v>912</v>
      </c>
    </row>
    <row r="43" spans="2:21">
      <c r="B43" s="206" t="s">
        <v>906</v>
      </c>
      <c r="C43" s="213" t="s">
        <v>913</v>
      </c>
      <c r="D43" s="213" t="s">
        <v>913</v>
      </c>
      <c r="E43" s="213" t="s">
        <v>914</v>
      </c>
      <c r="F43" s="213" t="s">
        <v>914</v>
      </c>
      <c r="G43" s="213" t="s">
        <v>913</v>
      </c>
      <c r="H43" s="213" t="s">
        <v>914</v>
      </c>
      <c r="I43" s="213" t="s">
        <v>913</v>
      </c>
      <c r="J43" s="213" t="s">
        <v>913</v>
      </c>
      <c r="K43" s="213" t="s">
        <v>913</v>
      </c>
      <c r="L43" s="213" t="s">
        <v>913</v>
      </c>
      <c r="M43" s="213" t="s">
        <v>914</v>
      </c>
      <c r="N43" s="213" t="s">
        <v>913</v>
      </c>
      <c r="O43" s="213" t="s">
        <v>913</v>
      </c>
      <c r="P43" s="213" t="s">
        <v>914</v>
      </c>
      <c r="Q43" s="213" t="s">
        <v>914</v>
      </c>
      <c r="R43" s="213" t="s">
        <v>913</v>
      </c>
      <c r="S43" s="213" t="s">
        <v>913</v>
      </c>
      <c r="T43" s="213" t="s">
        <v>913</v>
      </c>
      <c r="U43" s="213" t="s">
        <v>913</v>
      </c>
    </row>
    <row r="44" spans="2:21">
      <c r="B44" s="206" t="s">
        <v>610</v>
      </c>
      <c r="C44" s="169">
        <v>25</v>
      </c>
      <c r="D44" s="169">
        <v>28</v>
      </c>
      <c r="E44" s="169">
        <v>28</v>
      </c>
      <c r="F44" s="169">
        <v>19</v>
      </c>
      <c r="G44" s="169">
        <v>27</v>
      </c>
      <c r="H44" s="169">
        <v>22</v>
      </c>
      <c r="I44" s="169">
        <v>34</v>
      </c>
      <c r="J44" s="169">
        <v>32</v>
      </c>
      <c r="K44" s="169">
        <v>24</v>
      </c>
      <c r="L44" s="169">
        <v>27</v>
      </c>
      <c r="M44" s="169">
        <v>19</v>
      </c>
      <c r="N44" s="169">
        <v>20</v>
      </c>
      <c r="O44" s="169">
        <v>24</v>
      </c>
      <c r="P44" s="169">
        <v>24</v>
      </c>
      <c r="Q44" s="169">
        <v>16</v>
      </c>
      <c r="R44" s="169">
        <v>30</v>
      </c>
      <c r="S44" s="169">
        <v>45</v>
      </c>
      <c r="T44" s="169">
        <v>25</v>
      </c>
      <c r="U44" s="169">
        <v>25</v>
      </c>
    </row>
    <row r="45" spans="2:21">
      <c r="B45" s="206" t="s">
        <v>655</v>
      </c>
      <c r="C45" s="169" t="s">
        <v>915</v>
      </c>
      <c r="D45" s="169" t="s">
        <v>660</v>
      </c>
      <c r="E45" s="169" t="s">
        <v>668</v>
      </c>
      <c r="F45" s="169" t="s">
        <v>916</v>
      </c>
      <c r="G45" s="169" t="s">
        <v>917</v>
      </c>
      <c r="H45" s="169" t="s">
        <v>664</v>
      </c>
      <c r="I45" s="169" t="s">
        <v>918</v>
      </c>
      <c r="J45" s="169" t="s">
        <v>684</v>
      </c>
      <c r="K45" s="169" t="s">
        <v>684</v>
      </c>
      <c r="L45" s="169" t="s">
        <v>919</v>
      </c>
      <c r="M45" s="169" t="s">
        <v>916</v>
      </c>
      <c r="N45" s="169" t="s">
        <v>664</v>
      </c>
      <c r="O45" s="169" t="s">
        <v>684</v>
      </c>
      <c r="P45" s="169" t="s">
        <v>920</v>
      </c>
      <c r="Q45" s="169" t="s">
        <v>921</v>
      </c>
      <c r="R45" s="169" t="s">
        <v>922</v>
      </c>
      <c r="S45" s="169" t="s">
        <v>923</v>
      </c>
      <c r="T45" s="169" t="s">
        <v>924</v>
      </c>
      <c r="U45" s="169" t="s">
        <v>925</v>
      </c>
    </row>
    <row r="46" spans="2:21">
      <c r="B46" s="206" t="s">
        <v>926</v>
      </c>
      <c r="C46" s="213" t="s">
        <v>38</v>
      </c>
      <c r="D46" s="213" t="s">
        <v>38</v>
      </c>
      <c r="E46" s="213" t="s">
        <v>927</v>
      </c>
      <c r="F46" s="213" t="s">
        <v>927</v>
      </c>
      <c r="G46" s="213" t="s">
        <v>38</v>
      </c>
      <c r="H46" s="213" t="s">
        <v>38</v>
      </c>
      <c r="I46" s="213" t="s">
        <v>927</v>
      </c>
      <c r="J46" s="213" t="s">
        <v>927</v>
      </c>
      <c r="K46" s="213" t="s">
        <v>927</v>
      </c>
      <c r="L46" s="213" t="s">
        <v>927</v>
      </c>
      <c r="M46" s="213" t="s">
        <v>927</v>
      </c>
      <c r="N46" s="213" t="s">
        <v>38</v>
      </c>
      <c r="O46" s="213" t="s">
        <v>927</v>
      </c>
      <c r="P46" s="213" t="s">
        <v>38</v>
      </c>
      <c r="Q46" s="213" t="s">
        <v>927</v>
      </c>
      <c r="R46" s="213" t="s">
        <v>927</v>
      </c>
      <c r="S46" s="213" t="s">
        <v>927</v>
      </c>
      <c r="T46" s="213" t="s">
        <v>38</v>
      </c>
      <c r="U46" s="213" t="s">
        <v>38</v>
      </c>
    </row>
    <row r="47" spans="2:21">
      <c r="B47" s="206" t="s">
        <v>651</v>
      </c>
      <c r="C47" s="169" t="s">
        <v>653</v>
      </c>
      <c r="D47" s="169" t="s">
        <v>653</v>
      </c>
      <c r="E47" s="169" t="s">
        <v>653</v>
      </c>
      <c r="F47" s="169" t="s">
        <v>654</v>
      </c>
      <c r="G47" s="169" t="s">
        <v>653</v>
      </c>
      <c r="H47" s="169" t="s">
        <v>652</v>
      </c>
      <c r="I47" s="169" t="s">
        <v>652</v>
      </c>
      <c r="J47" s="169" t="s">
        <v>653</v>
      </c>
      <c r="K47" s="169" t="s">
        <v>654</v>
      </c>
      <c r="L47" s="169" t="s">
        <v>653</v>
      </c>
      <c r="M47" s="169" t="s">
        <v>652</v>
      </c>
      <c r="N47" s="169" t="s">
        <v>654</v>
      </c>
      <c r="O47" s="169" t="s">
        <v>652</v>
      </c>
      <c r="P47" s="169" t="s">
        <v>652</v>
      </c>
      <c r="Q47" s="169" t="s">
        <v>654</v>
      </c>
      <c r="R47" s="169" t="s">
        <v>652</v>
      </c>
      <c r="S47" s="169" t="s">
        <v>652</v>
      </c>
      <c r="T47" s="169" t="s">
        <v>653</v>
      </c>
      <c r="U47" s="169" t="s">
        <v>652</v>
      </c>
    </row>
    <row r="48" spans="2:21">
      <c r="B48" s="206" t="s">
        <v>928</v>
      </c>
      <c r="C48" s="214">
        <v>500000</v>
      </c>
      <c r="D48" s="214">
        <v>500000</v>
      </c>
      <c r="E48" s="214">
        <v>500000</v>
      </c>
      <c r="F48" s="214">
        <v>450000</v>
      </c>
      <c r="G48" s="214">
        <v>1000000</v>
      </c>
      <c r="H48" s="214">
        <v>1200000</v>
      </c>
      <c r="I48" s="214">
        <v>1000000</v>
      </c>
      <c r="J48" s="214">
        <v>450000</v>
      </c>
      <c r="K48" s="214">
        <v>450000</v>
      </c>
      <c r="L48" s="214">
        <v>1000000</v>
      </c>
      <c r="M48" s="214">
        <v>450000</v>
      </c>
      <c r="N48" s="214">
        <v>1200000</v>
      </c>
      <c r="O48" s="214">
        <v>450000</v>
      </c>
      <c r="P48" s="214">
        <v>500000</v>
      </c>
      <c r="Q48" s="214">
        <v>300000</v>
      </c>
      <c r="R48" s="214">
        <v>500000</v>
      </c>
      <c r="S48" s="214">
        <v>1890000</v>
      </c>
      <c r="T48" s="214">
        <v>500000</v>
      </c>
      <c r="U48" s="214">
        <v>400000</v>
      </c>
    </row>
  </sheetData>
  <mergeCells count="12">
    <mergeCell ref="B33:K33"/>
    <mergeCell ref="B2:K2"/>
    <mergeCell ref="B4:K4"/>
    <mergeCell ref="B6:K6"/>
    <mergeCell ref="B8:K8"/>
    <mergeCell ref="B12:K12"/>
    <mergeCell ref="B13:K13"/>
    <mergeCell ref="B14:K14"/>
    <mergeCell ref="B15:K15"/>
    <mergeCell ref="B17:K17"/>
    <mergeCell ref="B29:K29"/>
    <mergeCell ref="B31:K31"/>
  </mergeCells>
  <hyperlinks>
    <hyperlink ref="K18" location="BuscarH!A1" display="Subir ↑…" xr:uid="{72385F63-1491-4DAE-B500-0D4DF154290C}"/>
    <hyperlink ref="K32" location="BuscarH!A1" display="Subir ↑…" xr:uid="{66161181-45C8-4610-989D-AA6CC435F4E0}"/>
    <hyperlink ref="B2:K2" location="'Tabla de Contenido'!A1" display="Volver a Tabla de Contenido…" xr:uid="{F8D705DE-1F88-4977-9BA8-3B50252C7258}"/>
  </hyperlinks>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20890-3AF0-4305-94D0-66A9B738DA28}">
  <sheetPr codeName="Hoja2"/>
  <dimension ref="B2:L216"/>
  <sheetViews>
    <sheetView zoomScaleNormal="100" workbookViewId="0">
      <selection activeCell="B2" sqref="B2:K2"/>
    </sheetView>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929</v>
      </c>
      <c r="C4" s="399"/>
      <c r="D4" s="399"/>
      <c r="E4" s="399"/>
      <c r="F4" s="399"/>
      <c r="G4" s="399"/>
      <c r="H4" s="399"/>
      <c r="I4" s="399"/>
      <c r="J4" s="399"/>
      <c r="K4" s="400"/>
    </row>
    <row r="5" spans="2:11" ht="18.75">
      <c r="B5" s="7"/>
    </row>
    <row r="6" spans="2:11">
      <c r="B6" s="425" t="s">
        <v>930</v>
      </c>
      <c r="C6" s="425"/>
      <c r="D6" s="425"/>
      <c r="E6" s="425"/>
      <c r="F6" s="425"/>
      <c r="G6" s="425"/>
      <c r="H6" s="425"/>
      <c r="I6" s="425"/>
      <c r="J6" s="425"/>
      <c r="K6" s="425"/>
    </row>
    <row r="7" spans="2:11" ht="15.75" thickBot="1"/>
    <row r="8" spans="2:11" ht="24" thickBot="1">
      <c r="B8" s="422" t="s">
        <v>931</v>
      </c>
      <c r="C8" s="423"/>
      <c r="D8" s="423"/>
      <c r="E8" s="423"/>
      <c r="F8" s="423"/>
      <c r="G8" s="423"/>
      <c r="H8" s="423"/>
      <c r="I8" s="423"/>
      <c r="J8" s="423"/>
      <c r="K8" s="424"/>
    </row>
    <row r="10" spans="2:11">
      <c r="B10" s="419" t="s">
        <v>932</v>
      </c>
      <c r="C10" s="419"/>
      <c r="D10" s="419"/>
      <c r="E10" s="419"/>
      <c r="F10" s="419"/>
      <c r="G10" s="419"/>
      <c r="H10" s="419"/>
      <c r="I10" s="419"/>
      <c r="J10" s="419"/>
      <c r="K10" s="419"/>
    </row>
    <row r="12" spans="2:11">
      <c r="C12" t="s">
        <v>933</v>
      </c>
    </row>
    <row r="13" spans="2:11">
      <c r="C13" t="s">
        <v>934</v>
      </c>
    </row>
    <row r="14" spans="2:11">
      <c r="C14" t="s">
        <v>935</v>
      </c>
    </row>
    <row r="16" spans="2:11" ht="28.5" customHeight="1">
      <c r="B16" s="495" t="s">
        <v>936</v>
      </c>
      <c r="C16" s="495"/>
      <c r="D16" s="495"/>
      <c r="E16" s="495"/>
      <c r="F16" s="495"/>
      <c r="G16" s="495"/>
      <c r="H16" s="495"/>
      <c r="I16" s="495"/>
      <c r="J16" s="495"/>
      <c r="K16" s="495"/>
    </row>
    <row r="20" spans="2:11" ht="30.75" customHeight="1">
      <c r="B20" s="495" t="s">
        <v>937</v>
      </c>
      <c r="C20" s="495"/>
      <c r="D20" s="495"/>
      <c r="E20" s="495"/>
      <c r="F20" s="495"/>
      <c r="G20" s="495"/>
      <c r="H20" s="495"/>
      <c r="I20" s="495"/>
      <c r="J20" s="495"/>
      <c r="K20" s="495"/>
    </row>
    <row r="39" spans="2:11">
      <c r="B39" t="s">
        <v>938</v>
      </c>
    </row>
    <row r="46" spans="2:11" ht="15.75" thickBot="1"/>
    <row r="47" spans="2:11" ht="24" thickBot="1">
      <c r="B47" s="422" t="s">
        <v>939</v>
      </c>
      <c r="C47" s="423"/>
      <c r="D47" s="423"/>
      <c r="E47" s="423"/>
      <c r="F47" s="423"/>
      <c r="G47" s="423"/>
      <c r="H47" s="423"/>
      <c r="I47" s="423"/>
      <c r="J47" s="423"/>
      <c r="K47" s="424"/>
    </row>
    <row r="48" spans="2:11">
      <c r="K48" s="2" t="s">
        <v>97</v>
      </c>
    </row>
    <row r="49" spans="2:2">
      <c r="B49" t="s">
        <v>940</v>
      </c>
    </row>
    <row r="51" spans="2:2">
      <c r="B51" t="s">
        <v>941</v>
      </c>
    </row>
    <row r="70" spans="2:11">
      <c r="B70" t="s">
        <v>942</v>
      </c>
    </row>
    <row r="71" spans="2:11" ht="15.75" thickBot="1"/>
    <row r="72" spans="2:11" ht="24" thickBot="1">
      <c r="B72" s="422" t="s">
        <v>943</v>
      </c>
      <c r="C72" s="423"/>
      <c r="D72" s="423"/>
      <c r="E72" s="423"/>
      <c r="F72" s="423"/>
      <c r="G72" s="423"/>
      <c r="H72" s="423"/>
      <c r="I72" s="423"/>
      <c r="J72" s="423"/>
      <c r="K72" s="424"/>
    </row>
    <row r="73" spans="2:11">
      <c r="K73" s="2" t="s">
        <v>97</v>
      </c>
    </row>
    <row r="74" spans="2:11" ht="29.25" customHeight="1">
      <c r="B74" s="425" t="s">
        <v>944</v>
      </c>
      <c r="C74" s="425"/>
      <c r="D74" s="425"/>
      <c r="E74" s="425"/>
      <c r="F74" s="425"/>
      <c r="G74" s="425"/>
      <c r="H74" s="425"/>
      <c r="I74" s="425"/>
      <c r="J74" s="425"/>
      <c r="K74" s="425"/>
    </row>
    <row r="88" spans="2:2">
      <c r="B88" t="s">
        <v>945</v>
      </c>
    </row>
    <row r="89" spans="2:2">
      <c r="B89" t="s">
        <v>946</v>
      </c>
    </row>
    <row r="90" spans="2:2">
      <c r="B90" t="s">
        <v>947</v>
      </c>
    </row>
    <row r="91" spans="2:2">
      <c r="B91" t="s">
        <v>948</v>
      </c>
    </row>
    <row r="92" spans="2:2">
      <c r="B92" t="s">
        <v>949</v>
      </c>
    </row>
    <row r="93" spans="2:2">
      <c r="B93" t="s">
        <v>950</v>
      </c>
    </row>
    <row r="94" spans="2:2">
      <c r="B94" t="s">
        <v>951</v>
      </c>
    </row>
    <row r="95" spans="2:2">
      <c r="B95" t="s">
        <v>952</v>
      </c>
    </row>
    <row r="96" spans="2:2">
      <c r="B96" t="s">
        <v>953</v>
      </c>
    </row>
    <row r="97" spans="2:11">
      <c r="B97" t="s">
        <v>954</v>
      </c>
    </row>
    <row r="98" spans="2:11">
      <c r="B98" t="s">
        <v>955</v>
      </c>
    </row>
    <row r="99" spans="2:11">
      <c r="B99" t="s">
        <v>956</v>
      </c>
    </row>
    <row r="100" spans="2:11">
      <c r="B100" t="s">
        <v>957</v>
      </c>
    </row>
    <row r="101" spans="2:11">
      <c r="B101" t="s">
        <v>958</v>
      </c>
    </row>
    <row r="102" spans="2:11" ht="15.75" thickBot="1"/>
    <row r="103" spans="2:11" ht="24" thickBot="1">
      <c r="B103" s="422" t="s">
        <v>959</v>
      </c>
      <c r="C103" s="423"/>
      <c r="D103" s="423"/>
      <c r="E103" s="423"/>
      <c r="F103" s="423"/>
      <c r="G103" s="423"/>
      <c r="H103" s="423"/>
      <c r="I103" s="423"/>
      <c r="J103" s="423"/>
      <c r="K103" s="424"/>
    </row>
    <row r="108" spans="2:11" ht="69" customHeight="1">
      <c r="B108" s="581" t="s">
        <v>960</v>
      </c>
      <c r="C108" s="581"/>
      <c r="D108" s="581"/>
      <c r="E108" s="215"/>
      <c r="F108" s="215"/>
      <c r="G108" s="215"/>
      <c r="H108" s="215"/>
      <c r="I108" s="215"/>
      <c r="J108" s="215"/>
      <c r="K108" s="215"/>
    </row>
    <row r="115" spans="2:11" ht="64.5" customHeight="1">
      <c r="B115" s="581" t="s">
        <v>961</v>
      </c>
      <c r="C115" s="581"/>
      <c r="D115" s="581"/>
      <c r="E115" s="215"/>
      <c r="F115" s="215"/>
      <c r="G115" s="215"/>
      <c r="H115" s="215"/>
      <c r="I115" s="215"/>
      <c r="J115" s="215"/>
      <c r="K115" s="215"/>
    </row>
    <row r="118" spans="2:11" ht="15.75" thickBot="1"/>
    <row r="119" spans="2:11" ht="24" thickBot="1">
      <c r="B119" s="422" t="s">
        <v>962</v>
      </c>
      <c r="C119" s="423"/>
      <c r="D119" s="423"/>
      <c r="E119" s="423"/>
      <c r="F119" s="423"/>
      <c r="G119" s="423"/>
      <c r="H119" s="423"/>
      <c r="I119" s="423"/>
      <c r="J119" s="423"/>
      <c r="K119" s="424"/>
    </row>
    <row r="120" spans="2:11">
      <c r="K120" s="2" t="s">
        <v>97</v>
      </c>
    </row>
    <row r="121" spans="2:11">
      <c r="B121" s="524" t="s">
        <v>963</v>
      </c>
      <c r="C121" s="524"/>
      <c r="D121" s="524"/>
      <c r="E121" s="524"/>
      <c r="F121" s="524"/>
      <c r="G121" s="524"/>
      <c r="H121" s="524"/>
      <c r="I121" s="524"/>
      <c r="J121" s="524"/>
      <c r="K121" s="524"/>
    </row>
    <row r="126" spans="2:11">
      <c r="E126" s="112" t="s">
        <v>964</v>
      </c>
      <c r="F126" t="s">
        <v>965</v>
      </c>
    </row>
    <row r="127" spans="2:11">
      <c r="E127" s="112" t="s">
        <v>966</v>
      </c>
      <c r="F127" t="s">
        <v>967</v>
      </c>
    </row>
    <row r="134" spans="2:11" ht="15.75" thickBot="1"/>
    <row r="135" spans="2:11" ht="24" thickBot="1">
      <c r="B135" s="422" t="s">
        <v>968</v>
      </c>
      <c r="C135" s="423"/>
      <c r="D135" s="423"/>
      <c r="E135" s="423"/>
      <c r="F135" s="423"/>
      <c r="G135" s="423"/>
      <c r="H135" s="423"/>
      <c r="I135" s="423"/>
      <c r="J135" s="423"/>
      <c r="K135" s="424"/>
    </row>
    <row r="136" spans="2:11">
      <c r="K136" s="2" t="s">
        <v>97</v>
      </c>
    </row>
    <row r="137" spans="2:11">
      <c r="B137" t="s">
        <v>969</v>
      </c>
      <c r="K137" s="2"/>
    </row>
    <row r="138" spans="2:11">
      <c r="K138" s="2"/>
    </row>
    <row r="139" spans="2:11">
      <c r="B139" s="5" t="s">
        <v>970</v>
      </c>
      <c r="C139" s="539" t="s">
        <v>971</v>
      </c>
      <c r="D139" s="539"/>
      <c r="E139" s="539"/>
      <c r="F139" s="539"/>
      <c r="K139" s="2"/>
    </row>
    <row r="140" spans="2:11">
      <c r="B140" s="5" t="s">
        <v>75</v>
      </c>
      <c r="C140" s="539" t="s">
        <v>972</v>
      </c>
      <c r="D140" s="539"/>
      <c r="E140" s="539"/>
      <c r="F140" s="539"/>
      <c r="K140" s="2"/>
    </row>
    <row r="141" spans="2:11" ht="15.75" thickBot="1"/>
    <row r="142" spans="2:11" ht="24" thickBot="1">
      <c r="B142" s="422" t="s">
        <v>959</v>
      </c>
      <c r="C142" s="423"/>
      <c r="D142" s="423"/>
      <c r="E142" s="423"/>
      <c r="F142" s="423"/>
      <c r="G142" s="423"/>
      <c r="H142" s="423"/>
      <c r="I142" s="423"/>
      <c r="J142" s="423"/>
      <c r="K142" s="424"/>
    </row>
    <row r="148" spans="2:4" ht="33.75" customHeight="1">
      <c r="B148" s="581" t="s">
        <v>973</v>
      </c>
      <c r="C148" s="581"/>
      <c r="D148" s="581"/>
    </row>
    <row r="158" spans="2:4">
      <c r="B158" s="581" t="s">
        <v>974</v>
      </c>
      <c r="C158" s="581"/>
      <c r="D158" s="581"/>
    </row>
    <row r="164" spans="2:11" ht="15.75" thickBot="1">
      <c r="B164" s="17"/>
      <c r="C164" s="17"/>
      <c r="D164" s="17"/>
      <c r="E164" s="20"/>
      <c r="F164" s="17"/>
      <c r="G164" s="17"/>
      <c r="H164" s="20"/>
      <c r="I164" s="17"/>
      <c r="J164" s="17"/>
      <c r="K164" s="17"/>
    </row>
    <row r="165" spans="2:11" ht="24" thickBot="1">
      <c r="B165" s="422" t="s">
        <v>975</v>
      </c>
      <c r="C165" s="423"/>
      <c r="D165" s="423"/>
      <c r="E165" s="423"/>
      <c r="F165" s="423"/>
      <c r="G165" s="423"/>
      <c r="H165" s="423"/>
      <c r="I165" s="423"/>
      <c r="J165" s="423"/>
      <c r="K165" s="424"/>
    </row>
    <row r="166" spans="2:11">
      <c r="K166" s="2" t="s">
        <v>97</v>
      </c>
    </row>
    <row r="167" spans="2:11" ht="30.75" customHeight="1">
      <c r="B167" s="425" t="s">
        <v>976</v>
      </c>
      <c r="C167" s="425"/>
      <c r="D167" s="425"/>
      <c r="E167" s="425"/>
      <c r="F167" s="425"/>
      <c r="G167" s="425"/>
      <c r="H167" s="425"/>
      <c r="I167" s="425"/>
      <c r="J167" s="425"/>
      <c r="K167" s="425"/>
    </row>
    <row r="168" spans="2:11">
      <c r="B168" s="17"/>
      <c r="C168" s="17"/>
      <c r="D168" s="17"/>
      <c r="E168" s="20"/>
      <c r="F168" s="17"/>
      <c r="G168" s="17"/>
      <c r="H168" s="20"/>
      <c r="I168" s="17"/>
      <c r="J168" s="17"/>
      <c r="K168" s="17"/>
    </row>
    <row r="169" spans="2:11">
      <c r="B169" s="17"/>
      <c r="C169" s="17"/>
      <c r="D169" s="17"/>
      <c r="E169" s="20"/>
      <c r="F169" s="17"/>
      <c r="G169" s="17"/>
      <c r="H169" s="20"/>
      <c r="I169" s="17"/>
      <c r="J169" s="17"/>
      <c r="K169" s="17"/>
    </row>
    <row r="170" spans="2:11">
      <c r="B170" s="17"/>
      <c r="C170" s="17"/>
      <c r="D170" s="17"/>
      <c r="E170" s="20"/>
      <c r="F170" s="17"/>
      <c r="G170" s="17"/>
      <c r="H170" s="20"/>
      <c r="I170" s="17"/>
      <c r="J170" s="17"/>
      <c r="K170" s="17"/>
    </row>
    <row r="171" spans="2:11">
      <c r="B171" s="17"/>
      <c r="C171" s="17"/>
      <c r="D171" s="17"/>
      <c r="E171" s="20"/>
      <c r="F171" s="17"/>
      <c r="G171" s="17"/>
      <c r="H171" s="20"/>
      <c r="I171" s="17"/>
      <c r="J171" s="17"/>
      <c r="K171" s="17"/>
    </row>
    <row r="172" spans="2:11">
      <c r="B172" s="17"/>
      <c r="C172" s="17"/>
      <c r="D172" s="17"/>
      <c r="E172" s="20"/>
      <c r="F172" s="17"/>
      <c r="G172" s="17"/>
      <c r="H172" s="20"/>
      <c r="I172" s="17"/>
      <c r="J172" s="17"/>
      <c r="K172" s="17"/>
    </row>
    <row r="173" spans="2:11">
      <c r="B173" s="17"/>
      <c r="C173" s="17"/>
      <c r="D173" s="17"/>
      <c r="E173" s="20"/>
      <c r="F173" s="17"/>
      <c r="G173" s="17"/>
      <c r="H173" s="20"/>
      <c r="I173" s="17"/>
      <c r="J173" s="17"/>
      <c r="K173" s="17"/>
    </row>
    <row r="174" spans="2:11">
      <c r="B174" s="17"/>
      <c r="C174" s="17"/>
      <c r="D174" s="17"/>
      <c r="E174" s="20"/>
      <c r="F174" s="17"/>
      <c r="G174" s="17"/>
      <c r="H174" s="20"/>
      <c r="I174" s="17"/>
      <c r="J174" s="17"/>
      <c r="K174" s="17"/>
    </row>
    <row r="175" spans="2:11">
      <c r="B175" s="17"/>
      <c r="C175" s="17"/>
      <c r="D175" s="17"/>
      <c r="E175" s="20"/>
      <c r="F175" s="17"/>
      <c r="G175" s="17"/>
      <c r="H175" s="20"/>
      <c r="I175" s="17"/>
      <c r="J175" s="17"/>
      <c r="K175" s="17"/>
    </row>
    <row r="176" spans="2:11">
      <c r="B176" s="17"/>
      <c r="C176" s="17"/>
      <c r="D176" s="17"/>
      <c r="E176" s="20"/>
      <c r="F176" s="17"/>
      <c r="G176" s="17"/>
      <c r="H176" s="20"/>
      <c r="I176" s="17"/>
      <c r="J176" s="17"/>
      <c r="K176" s="17"/>
    </row>
    <row r="177" spans="2:11">
      <c r="B177" s="17"/>
      <c r="C177" s="17"/>
      <c r="D177" s="17"/>
      <c r="E177" s="20"/>
      <c r="F177" s="17"/>
      <c r="G177" s="17"/>
      <c r="H177" s="20"/>
      <c r="I177" s="17"/>
      <c r="J177" s="17"/>
      <c r="K177" s="17"/>
    </row>
    <row r="178" spans="2:11">
      <c r="B178" s="17"/>
      <c r="C178" s="17"/>
      <c r="D178" s="17"/>
      <c r="E178" s="20"/>
      <c r="F178" s="17"/>
      <c r="G178" s="17"/>
      <c r="H178" s="20"/>
      <c r="I178" s="17"/>
      <c r="J178" s="17"/>
      <c r="K178" s="17"/>
    </row>
    <row r="179" spans="2:11">
      <c r="B179" s="17"/>
      <c r="C179" s="17"/>
      <c r="D179" s="17"/>
      <c r="E179" s="20"/>
      <c r="F179" s="17"/>
      <c r="G179" s="17"/>
      <c r="H179" s="20"/>
      <c r="I179" s="17"/>
      <c r="J179" s="17"/>
      <c r="K179" s="17"/>
    </row>
    <row r="180" spans="2:11">
      <c r="B180" s="17"/>
      <c r="C180" s="17"/>
      <c r="D180" s="17"/>
      <c r="E180" s="20"/>
      <c r="F180" s="17"/>
      <c r="G180" s="17"/>
      <c r="H180" s="20"/>
      <c r="I180" s="17"/>
      <c r="J180" s="17"/>
      <c r="K180" s="17"/>
    </row>
    <row r="181" spans="2:11">
      <c r="B181" s="17"/>
      <c r="C181" s="17"/>
      <c r="D181" s="17"/>
      <c r="E181" s="20"/>
      <c r="F181" s="17"/>
      <c r="G181" s="17"/>
      <c r="H181" s="20"/>
      <c r="I181" s="17"/>
      <c r="J181" s="17"/>
      <c r="K181" s="17"/>
    </row>
    <row r="182" spans="2:11">
      <c r="B182" s="17"/>
      <c r="C182" s="17"/>
      <c r="D182" s="17"/>
      <c r="E182" s="20"/>
      <c r="F182" s="17"/>
      <c r="G182" s="17"/>
      <c r="H182" s="20"/>
      <c r="I182" s="17"/>
      <c r="J182" s="17"/>
      <c r="K182" s="17"/>
    </row>
    <row r="183" spans="2:11">
      <c r="B183" s="17"/>
      <c r="C183" s="17"/>
      <c r="D183" s="17"/>
      <c r="E183" s="20"/>
      <c r="F183" s="17"/>
      <c r="G183" s="17"/>
      <c r="H183" s="20"/>
      <c r="I183" s="17"/>
      <c r="J183" s="17"/>
      <c r="K183" s="17"/>
    </row>
    <row r="184" spans="2:11">
      <c r="B184" s="17"/>
      <c r="C184" s="17"/>
      <c r="D184" s="17"/>
      <c r="E184" s="20"/>
      <c r="F184" s="17"/>
      <c r="G184" s="17"/>
      <c r="H184" s="20"/>
      <c r="I184" s="17"/>
      <c r="J184" s="17"/>
      <c r="K184" s="17"/>
    </row>
    <row r="185" spans="2:11">
      <c r="B185" s="17"/>
      <c r="C185" s="17"/>
      <c r="D185" s="17"/>
      <c r="E185" s="20"/>
      <c r="F185" s="17"/>
      <c r="G185" s="17"/>
      <c r="H185" s="20"/>
      <c r="I185" s="17"/>
      <c r="J185" s="17"/>
      <c r="K185" s="17"/>
    </row>
    <row r="186" spans="2:11">
      <c r="B186" s="17"/>
      <c r="C186" s="17"/>
      <c r="D186" s="17"/>
      <c r="E186" s="20"/>
      <c r="F186" s="17"/>
      <c r="G186" s="17"/>
      <c r="H186" s="20"/>
      <c r="I186" s="17"/>
      <c r="J186" s="17"/>
      <c r="K186" s="17"/>
    </row>
    <row r="187" spans="2:11">
      <c r="B187" s="17"/>
      <c r="C187" s="17"/>
      <c r="D187" s="17"/>
      <c r="E187" s="20"/>
      <c r="F187" s="17"/>
      <c r="G187" s="17"/>
      <c r="H187" s="20"/>
      <c r="I187" s="17"/>
      <c r="J187" s="17"/>
      <c r="K187" s="17"/>
    </row>
    <row r="188" spans="2:11">
      <c r="B188" s="17"/>
      <c r="C188" s="17"/>
      <c r="D188" s="17"/>
      <c r="E188" s="20"/>
      <c r="F188" s="17"/>
      <c r="G188" s="17"/>
      <c r="H188" s="20"/>
      <c r="I188" s="17"/>
      <c r="J188" s="17"/>
      <c r="K188" s="17"/>
    </row>
    <row r="189" spans="2:11">
      <c r="B189" s="17"/>
      <c r="C189" s="17"/>
      <c r="D189" s="17"/>
      <c r="E189" s="20"/>
      <c r="F189" s="17"/>
      <c r="G189" s="17"/>
      <c r="H189" s="20"/>
      <c r="I189" s="17"/>
      <c r="J189" s="17"/>
      <c r="K189" s="17"/>
    </row>
    <row r="190" spans="2:11">
      <c r="B190" s="17"/>
      <c r="C190" s="17"/>
      <c r="D190" s="17"/>
      <c r="E190" s="20"/>
      <c r="F190" s="17"/>
      <c r="G190" s="17"/>
      <c r="H190" s="20"/>
      <c r="I190" s="17"/>
      <c r="J190" s="17"/>
      <c r="K190" s="17"/>
    </row>
    <row r="191" spans="2:11" ht="15.75" thickBot="1">
      <c r="B191" s="17"/>
      <c r="C191" s="17"/>
      <c r="D191" s="17"/>
      <c r="E191" s="20"/>
      <c r="F191" s="17"/>
      <c r="G191" s="17"/>
      <c r="H191" s="20"/>
      <c r="I191" s="17"/>
      <c r="J191" s="17"/>
      <c r="K191" s="17"/>
    </row>
    <row r="192" spans="2:11" ht="24" thickBot="1">
      <c r="B192" s="422" t="s">
        <v>977</v>
      </c>
      <c r="C192" s="423"/>
      <c r="D192" s="423"/>
      <c r="E192" s="423"/>
      <c r="F192" s="423"/>
      <c r="G192" s="423"/>
      <c r="H192" s="423"/>
      <c r="I192" s="423"/>
      <c r="J192" s="423"/>
      <c r="K192" s="424"/>
    </row>
    <row r="193" spans="2:12">
      <c r="K193" s="2" t="s">
        <v>97</v>
      </c>
    </row>
    <row r="194" spans="2:12">
      <c r="B194" t="s">
        <v>978</v>
      </c>
      <c r="K194" s="2"/>
    </row>
    <row r="195" spans="2:12">
      <c r="K195" s="2"/>
    </row>
    <row r="196" spans="2:12" ht="25.5">
      <c r="B196" s="216" t="s">
        <v>819</v>
      </c>
      <c r="C196" s="216" t="s">
        <v>215</v>
      </c>
      <c r="D196" s="216" t="s">
        <v>422</v>
      </c>
      <c r="E196" s="216" t="s">
        <v>798</v>
      </c>
      <c r="F196" s="216" t="s">
        <v>655</v>
      </c>
      <c r="G196" s="216" t="s">
        <v>979</v>
      </c>
      <c r="H196" s="216" t="s">
        <v>908</v>
      </c>
      <c r="I196" s="217" t="s">
        <v>980</v>
      </c>
      <c r="K196" s="2"/>
    </row>
    <row r="197" spans="2:12">
      <c r="B197" s="27">
        <v>1</v>
      </c>
      <c r="C197" s="6" t="s">
        <v>981</v>
      </c>
      <c r="D197" s="6" t="s">
        <v>427</v>
      </c>
      <c r="E197" s="6" t="s">
        <v>982</v>
      </c>
      <c r="F197" s="6" t="s">
        <v>982</v>
      </c>
      <c r="G197" s="120" t="s">
        <v>816</v>
      </c>
      <c r="H197" s="218">
        <v>12621.254192059427</v>
      </c>
      <c r="I197" s="27">
        <v>56</v>
      </c>
      <c r="K197" s="2"/>
      <c r="L197" s="219"/>
    </row>
    <row r="198" spans="2:12">
      <c r="B198" s="27">
        <v>2</v>
      </c>
      <c r="C198" s="6" t="s">
        <v>614</v>
      </c>
      <c r="D198" s="6" t="s">
        <v>983</v>
      </c>
      <c r="E198" s="6" t="s">
        <v>984</v>
      </c>
      <c r="F198" s="6" t="s">
        <v>985</v>
      </c>
      <c r="G198" s="120" t="s">
        <v>986</v>
      </c>
      <c r="H198" s="218">
        <v>24040.484175351296</v>
      </c>
      <c r="I198" s="27">
        <v>57</v>
      </c>
      <c r="K198" s="2"/>
      <c r="L198" s="219"/>
    </row>
    <row r="199" spans="2:12">
      <c r="B199" s="27">
        <v>3</v>
      </c>
      <c r="C199" s="6" t="s">
        <v>987</v>
      </c>
      <c r="D199" s="6" t="s">
        <v>988</v>
      </c>
      <c r="E199" s="6" t="s">
        <v>989</v>
      </c>
      <c r="F199" s="6" t="s">
        <v>990</v>
      </c>
      <c r="G199" s="120" t="s">
        <v>991</v>
      </c>
      <c r="H199" s="218">
        <v>15025.302609594557</v>
      </c>
      <c r="I199" s="27">
        <v>30</v>
      </c>
      <c r="K199" s="2"/>
      <c r="L199" s="219"/>
    </row>
    <row r="200" spans="2:12">
      <c r="B200" s="27">
        <v>4</v>
      </c>
      <c r="C200" s="6" t="s">
        <v>992</v>
      </c>
      <c r="D200" s="6" t="s">
        <v>993</v>
      </c>
      <c r="E200" s="6" t="s">
        <v>989</v>
      </c>
      <c r="F200" s="6" t="s">
        <v>990</v>
      </c>
      <c r="G200" s="120" t="s">
        <v>986</v>
      </c>
      <c r="H200" s="218">
        <v>18030.36313151347</v>
      </c>
      <c r="I200" s="27">
        <v>49</v>
      </c>
      <c r="K200" s="2"/>
      <c r="L200" s="219"/>
    </row>
    <row r="201" spans="2:12">
      <c r="B201" s="27">
        <v>5</v>
      </c>
      <c r="C201" s="6" t="s">
        <v>994</v>
      </c>
      <c r="D201" s="6" t="s">
        <v>995</v>
      </c>
      <c r="E201" s="6" t="s">
        <v>984</v>
      </c>
      <c r="F201" s="6" t="s">
        <v>996</v>
      </c>
      <c r="G201" s="120" t="s">
        <v>991</v>
      </c>
      <c r="H201" s="218">
        <v>7813.1573569891698</v>
      </c>
      <c r="I201" s="27">
        <v>86</v>
      </c>
      <c r="K201" s="2"/>
      <c r="L201" s="219"/>
    </row>
    <row r="202" spans="2:12">
      <c r="B202" s="27">
        <v>6</v>
      </c>
      <c r="C202" s="6" t="s">
        <v>715</v>
      </c>
      <c r="D202" s="6" t="s">
        <v>997</v>
      </c>
      <c r="E202" s="6" t="s">
        <v>989</v>
      </c>
      <c r="F202" s="6" t="s">
        <v>660</v>
      </c>
      <c r="G202" s="120" t="s">
        <v>991</v>
      </c>
      <c r="H202" s="218">
        <v>7212.1452526053872</v>
      </c>
      <c r="I202" s="27">
        <v>48</v>
      </c>
      <c r="K202" s="2"/>
      <c r="L202" s="219"/>
    </row>
    <row r="203" spans="2:12">
      <c r="B203" s="27">
        <v>7</v>
      </c>
      <c r="C203" s="6" t="s">
        <v>998</v>
      </c>
      <c r="D203" s="6" t="s">
        <v>999</v>
      </c>
      <c r="E203" s="6" t="s">
        <v>984</v>
      </c>
      <c r="F203" s="6" t="s">
        <v>996</v>
      </c>
      <c r="G203" s="120" t="s">
        <v>814</v>
      </c>
      <c r="H203" s="218">
        <v>7813.1573569891698</v>
      </c>
      <c r="I203" s="27">
        <v>102</v>
      </c>
      <c r="K203" s="2"/>
      <c r="L203" s="219"/>
    </row>
    <row r="204" spans="2:12">
      <c r="B204" s="27">
        <v>8</v>
      </c>
      <c r="C204" s="6" t="s">
        <v>1000</v>
      </c>
      <c r="D204" s="6" t="s">
        <v>1001</v>
      </c>
      <c r="E204" s="6" t="s">
        <v>982</v>
      </c>
      <c r="F204" s="6" t="s">
        <v>982</v>
      </c>
      <c r="G204" s="120" t="s">
        <v>986</v>
      </c>
      <c r="H204" s="218">
        <v>12020.242087675648</v>
      </c>
      <c r="I204" s="27">
        <v>100</v>
      </c>
      <c r="K204" s="2"/>
      <c r="L204" s="219"/>
    </row>
    <row r="205" spans="2:12">
      <c r="B205" s="27">
        <v>9</v>
      </c>
      <c r="C205" s="6" t="s">
        <v>1002</v>
      </c>
      <c r="D205" s="6" t="s">
        <v>430</v>
      </c>
      <c r="E205" s="6" t="s">
        <v>989</v>
      </c>
      <c r="F205" s="6" t="s">
        <v>985</v>
      </c>
      <c r="G205" s="120" t="s">
        <v>991</v>
      </c>
      <c r="H205" s="218">
        <v>24040.484175351296</v>
      </c>
      <c r="I205" s="27">
        <v>10</v>
      </c>
      <c r="K205" s="2"/>
      <c r="L205" s="219"/>
    </row>
    <row r="206" spans="2:12">
      <c r="B206" s="27">
        <v>10</v>
      </c>
      <c r="C206" s="6" t="s">
        <v>1003</v>
      </c>
      <c r="D206" s="6" t="s">
        <v>457</v>
      </c>
      <c r="E206" s="6" t="s">
        <v>982</v>
      </c>
      <c r="F206" s="6" t="s">
        <v>660</v>
      </c>
      <c r="G206" s="120" t="s">
        <v>986</v>
      </c>
      <c r="H206" s="218">
        <v>6611.1331482216056</v>
      </c>
      <c r="I206" s="27">
        <v>44</v>
      </c>
      <c r="K206" s="2"/>
      <c r="L206" s="219"/>
    </row>
    <row r="207" spans="2:12">
      <c r="B207" s="27">
        <v>11</v>
      </c>
      <c r="C207" s="6" t="s">
        <v>1004</v>
      </c>
      <c r="D207" s="6" t="s">
        <v>1005</v>
      </c>
      <c r="E207" s="6" t="s">
        <v>982</v>
      </c>
      <c r="F207" s="6" t="s">
        <v>985</v>
      </c>
      <c r="G207" s="120" t="s">
        <v>816</v>
      </c>
      <c r="H207" s="218">
        <v>15025.302609594557</v>
      </c>
      <c r="I207" s="27">
        <v>28</v>
      </c>
      <c r="K207" s="2"/>
      <c r="L207" s="219"/>
    </row>
    <row r="208" spans="2:12">
      <c r="B208" s="27">
        <v>12</v>
      </c>
      <c r="C208" s="6" t="s">
        <v>278</v>
      </c>
      <c r="D208" s="6" t="s">
        <v>1006</v>
      </c>
      <c r="E208" s="6" t="s">
        <v>984</v>
      </c>
      <c r="F208" s="6" t="s">
        <v>996</v>
      </c>
      <c r="G208" s="120" t="s">
        <v>816</v>
      </c>
      <c r="H208" s="218">
        <v>8113.6634091810611</v>
      </c>
      <c r="I208" s="27">
        <v>95</v>
      </c>
      <c r="K208" s="2"/>
      <c r="L208" s="219"/>
    </row>
    <row r="209" spans="2:12">
      <c r="B209" s="27">
        <v>13</v>
      </c>
      <c r="C209" s="6" t="s">
        <v>1007</v>
      </c>
      <c r="D209" s="6" t="s">
        <v>1008</v>
      </c>
      <c r="E209" s="6" t="s">
        <v>989</v>
      </c>
      <c r="F209" s="6" t="s">
        <v>990</v>
      </c>
      <c r="G209" s="120" t="s">
        <v>991</v>
      </c>
      <c r="H209" s="218">
        <v>13522.772348635101</v>
      </c>
      <c r="I209" s="27">
        <v>75</v>
      </c>
      <c r="L209" s="219"/>
    </row>
    <row r="210" spans="2:12">
      <c r="B210" s="27">
        <v>14</v>
      </c>
      <c r="C210" s="6" t="s">
        <v>1009</v>
      </c>
      <c r="D210" s="6" t="s">
        <v>1010</v>
      </c>
      <c r="E210" s="6" t="s">
        <v>982</v>
      </c>
      <c r="F210" s="6" t="s">
        <v>985</v>
      </c>
      <c r="G210" s="120" t="s">
        <v>986</v>
      </c>
      <c r="H210" s="218">
        <v>25543.01443631075</v>
      </c>
      <c r="I210" s="27">
        <v>76</v>
      </c>
      <c r="L210" s="219"/>
    </row>
    <row r="211" spans="2:12">
      <c r="B211" s="213">
        <v>15</v>
      </c>
      <c r="C211" s="169" t="s">
        <v>1011</v>
      </c>
      <c r="D211" s="169" t="s">
        <v>1012</v>
      </c>
      <c r="E211" s="169" t="s">
        <v>982</v>
      </c>
      <c r="F211" s="169" t="s">
        <v>982</v>
      </c>
      <c r="G211" s="220" t="s">
        <v>991</v>
      </c>
      <c r="H211" s="218">
        <v>9015.1815657567349</v>
      </c>
      <c r="I211" s="27">
        <v>31</v>
      </c>
      <c r="L211" s="219"/>
    </row>
    <row r="212" spans="2:12">
      <c r="B212" s="213">
        <v>16</v>
      </c>
      <c r="C212" s="169" t="s">
        <v>282</v>
      </c>
      <c r="D212" s="169" t="s">
        <v>1013</v>
      </c>
      <c r="E212" s="169" t="s">
        <v>984</v>
      </c>
      <c r="F212" s="221" t="s">
        <v>996</v>
      </c>
      <c r="G212" s="220" t="s">
        <v>816</v>
      </c>
      <c r="H212" s="218">
        <v>8414.1694613729524</v>
      </c>
      <c r="I212" s="27">
        <v>65</v>
      </c>
      <c r="L212" s="219"/>
    </row>
    <row r="213" spans="2:12">
      <c r="B213" s="27">
        <v>17</v>
      </c>
      <c r="C213" s="6" t="s">
        <v>440</v>
      </c>
      <c r="D213" s="6" t="s">
        <v>429</v>
      </c>
      <c r="E213" s="6" t="s">
        <v>982</v>
      </c>
      <c r="F213" s="6" t="s">
        <v>666</v>
      </c>
      <c r="G213" s="120" t="s">
        <v>986</v>
      </c>
      <c r="H213" s="218">
        <v>28000</v>
      </c>
      <c r="I213" s="27">
        <v>97</v>
      </c>
      <c r="L213" s="219"/>
    </row>
    <row r="214" spans="2:12">
      <c r="B214" s="27">
        <v>18</v>
      </c>
      <c r="C214" s="6" t="s">
        <v>981</v>
      </c>
      <c r="D214" s="6" t="s">
        <v>1014</v>
      </c>
      <c r="E214" s="6" t="s">
        <v>984</v>
      </c>
      <c r="F214" s="6" t="s">
        <v>990</v>
      </c>
      <c r="G214" s="120" t="s">
        <v>991</v>
      </c>
      <c r="H214" s="218">
        <v>22500</v>
      </c>
      <c r="I214" s="27">
        <v>65</v>
      </c>
      <c r="L214" s="219"/>
    </row>
    <row r="215" spans="2:12">
      <c r="B215" s="27">
        <v>19</v>
      </c>
      <c r="C215" s="6" t="s">
        <v>1015</v>
      </c>
      <c r="D215" s="6" t="s">
        <v>689</v>
      </c>
      <c r="E215" s="6" t="s">
        <v>982</v>
      </c>
      <c r="F215" s="6" t="s">
        <v>660</v>
      </c>
      <c r="G215" s="120" t="s">
        <v>814</v>
      </c>
      <c r="H215" s="218">
        <v>17500</v>
      </c>
      <c r="I215" s="27">
        <v>74</v>
      </c>
      <c r="L215" s="219"/>
    </row>
    <row r="216" spans="2:12">
      <c r="B216" s="27">
        <v>20</v>
      </c>
      <c r="C216" s="6" t="s">
        <v>1016</v>
      </c>
      <c r="D216" s="6" t="s">
        <v>1017</v>
      </c>
      <c r="E216" s="6" t="s">
        <v>989</v>
      </c>
      <c r="F216" s="6" t="s">
        <v>985</v>
      </c>
      <c r="G216" s="120" t="s">
        <v>816</v>
      </c>
      <c r="H216" s="218">
        <v>30000</v>
      </c>
      <c r="I216" s="27">
        <v>97</v>
      </c>
      <c r="L216" s="219"/>
    </row>
  </sheetData>
  <mergeCells count="24">
    <mergeCell ref="B108:D108"/>
    <mergeCell ref="B2:K2"/>
    <mergeCell ref="B4:K4"/>
    <mergeCell ref="B6:K6"/>
    <mergeCell ref="B8:K8"/>
    <mergeCell ref="B10:K10"/>
    <mergeCell ref="B16:K16"/>
    <mergeCell ref="B20:K20"/>
    <mergeCell ref="B47:K47"/>
    <mergeCell ref="B72:K72"/>
    <mergeCell ref="B74:K74"/>
    <mergeCell ref="B103:K103"/>
    <mergeCell ref="B192:K192"/>
    <mergeCell ref="B115:D115"/>
    <mergeCell ref="B119:K119"/>
    <mergeCell ref="B121:K121"/>
    <mergeCell ref="B135:K135"/>
    <mergeCell ref="C139:F139"/>
    <mergeCell ref="C140:F140"/>
    <mergeCell ref="B142:K142"/>
    <mergeCell ref="B148:D148"/>
    <mergeCell ref="B158:D158"/>
    <mergeCell ref="B165:K165"/>
    <mergeCell ref="B167:K167"/>
  </mergeCells>
  <conditionalFormatting sqref="B197:B216">
    <cfRule type="expression" dxfId="8" priority="1">
      <formula>ISODD(B197)</formula>
    </cfRule>
    <cfRule type="expression" dxfId="7" priority="2">
      <formula>ISEVEN(B197)</formula>
    </cfRule>
  </conditionalFormatting>
  <hyperlinks>
    <hyperlink ref="B2:K2" location="'Tabla de Contenido'!A1" display="Volver a Tabla de Contenido…" xr:uid="{8032802D-6F26-4F15-9A3E-5557592ADFEC}"/>
    <hyperlink ref="K193" location="AutoFiltros!A1" display="Subir ↑…" xr:uid="{1F30967E-FC1B-4A86-81A1-A6E3844971B8}"/>
    <hyperlink ref="K48" location="AutoFiltros!A1" display="Subir ↑…" xr:uid="{09692373-1554-4427-818C-71B34750D9E9}"/>
    <hyperlink ref="K73" location="AutoFiltros!A1" display="Subir ↑…" xr:uid="{B68634CE-C384-44EB-ADE6-20A3C048A74A}"/>
    <hyperlink ref="K120" location="AutoFiltros!A1" display="Subir ↑…" xr:uid="{D9D4EDF7-9E4C-46EB-ADAB-BF7552B74521}"/>
    <hyperlink ref="K136" location="AutoFiltros!A1" display="Subir ↑…" xr:uid="{0665B76D-102E-41C8-A8C8-C35717E7255D}"/>
    <hyperlink ref="K166" location="AutoFiltros!A1" display="Subir ↑…" xr:uid="{5EE3D0E2-CA91-4CEB-9578-7851C1F1E9AB}"/>
  </hyperlinks>
  <pageMargins left="0.7" right="0.7" top="0.75" bottom="0.75"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23D1-9B8A-4F8C-B570-1F3912C10BE5}">
  <sheetPr codeName="Hoja3"/>
  <dimension ref="B2:L141"/>
  <sheetViews>
    <sheetView zoomScaleNormal="100" workbookViewId="0"/>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8" max="8" width="12" bestFit="1" customWidth="1"/>
    <col min="11" max="11" width="13.42578125" customWidth="1"/>
    <col min="12" max="12" width="12.5703125" bestFit="1" customWidth="1"/>
    <col min="13" max="13" width="11.5703125" customWidth="1"/>
  </cols>
  <sheetData>
    <row r="2" spans="2:12">
      <c r="B2" s="397" t="s">
        <v>58</v>
      </c>
      <c r="C2" s="397"/>
      <c r="D2" s="397"/>
      <c r="E2" s="397"/>
      <c r="F2" s="397"/>
      <c r="G2" s="397"/>
      <c r="H2" s="397"/>
      <c r="I2" s="397"/>
      <c r="J2" s="397"/>
      <c r="K2" s="397"/>
    </row>
    <row r="3" spans="2:12" ht="15.75" thickBot="1"/>
    <row r="4" spans="2:12" ht="27" thickBot="1">
      <c r="B4" s="398" t="s">
        <v>50</v>
      </c>
      <c r="C4" s="399"/>
      <c r="D4" s="399"/>
      <c r="E4" s="399"/>
      <c r="F4" s="399"/>
      <c r="G4" s="399"/>
      <c r="H4" s="399"/>
      <c r="I4" s="399"/>
      <c r="J4" s="399"/>
      <c r="K4" s="400"/>
    </row>
    <row r="5" spans="2:12" ht="18.75">
      <c r="B5" s="7"/>
    </row>
    <row r="6" spans="2:12">
      <c r="B6" s="425" t="s">
        <v>1018</v>
      </c>
      <c r="C6" s="425"/>
      <c r="D6" s="425"/>
      <c r="E6" s="425"/>
      <c r="F6" s="425"/>
      <c r="G6" s="425"/>
      <c r="H6" s="425"/>
      <c r="I6" s="425"/>
      <c r="J6" s="425"/>
      <c r="K6" s="425"/>
    </row>
    <row r="7" spans="2:12" ht="15.75" thickBot="1"/>
    <row r="8" spans="2:12" ht="24" thickBot="1">
      <c r="B8" s="422" t="s">
        <v>1019</v>
      </c>
      <c r="C8" s="423"/>
      <c r="D8" s="423"/>
      <c r="E8" s="423"/>
      <c r="F8" s="423"/>
      <c r="G8" s="423"/>
      <c r="H8" s="423"/>
      <c r="I8" s="423"/>
      <c r="J8" s="423"/>
      <c r="K8" s="424"/>
    </row>
    <row r="10" spans="2:12" ht="30.75" customHeight="1">
      <c r="B10" s="425" t="s">
        <v>1020</v>
      </c>
      <c r="C10" s="425"/>
      <c r="D10" s="425"/>
      <c r="E10" s="425"/>
      <c r="F10" s="425"/>
      <c r="G10" s="425"/>
      <c r="H10" s="425"/>
      <c r="I10" s="425"/>
      <c r="J10" s="425"/>
      <c r="K10" s="425"/>
    </row>
    <row r="11" spans="2:12">
      <c r="B11" s="126"/>
      <c r="C11" s="126"/>
      <c r="D11" s="126"/>
      <c r="E11" s="126"/>
      <c r="F11" s="126"/>
      <c r="G11" s="126"/>
      <c r="H11" s="126"/>
      <c r="I11" s="126"/>
      <c r="J11" s="126"/>
      <c r="K11" s="126"/>
    </row>
    <row r="12" spans="2:12" ht="48" customHeight="1">
      <c r="B12" s="425" t="s">
        <v>1021</v>
      </c>
      <c r="C12" s="425"/>
      <c r="D12" s="425"/>
      <c r="E12" s="425"/>
      <c r="F12" s="425"/>
      <c r="G12" s="425"/>
      <c r="H12" s="425"/>
      <c r="I12" s="425"/>
      <c r="J12" s="425"/>
      <c r="K12" s="425"/>
    </row>
    <row r="14" spans="2:12" ht="25.5">
      <c r="B14" s="216" t="s">
        <v>215</v>
      </c>
      <c r="C14" s="216" t="s">
        <v>422</v>
      </c>
      <c r="D14" s="216" t="s">
        <v>979</v>
      </c>
      <c r="E14" s="216" t="s">
        <v>908</v>
      </c>
      <c r="F14" s="217" t="s">
        <v>980</v>
      </c>
      <c r="H14" s="216" t="s">
        <v>215</v>
      </c>
      <c r="I14" s="216" t="s">
        <v>422</v>
      </c>
      <c r="J14" s="216" t="s">
        <v>979</v>
      </c>
      <c r="K14" s="216" t="s">
        <v>908</v>
      </c>
      <c r="L14" s="217" t="s">
        <v>980</v>
      </c>
    </row>
    <row r="15" spans="2:12">
      <c r="B15" s="6" t="s">
        <v>981</v>
      </c>
      <c r="C15" s="6" t="s">
        <v>427</v>
      </c>
      <c r="D15" s="120" t="s">
        <v>816</v>
      </c>
      <c r="E15" s="218">
        <v>1262.1254192059428</v>
      </c>
      <c r="F15" s="27">
        <v>54</v>
      </c>
      <c r="H15" s="6"/>
      <c r="I15" s="6"/>
      <c r="J15" s="6" t="s">
        <v>816</v>
      </c>
      <c r="K15" s="6" t="s">
        <v>1022</v>
      </c>
      <c r="L15" s="6"/>
    </row>
    <row r="16" spans="2:12">
      <c r="B16" s="6" t="s">
        <v>614</v>
      </c>
      <c r="C16" s="6" t="s">
        <v>983</v>
      </c>
      <c r="D16" s="120" t="s">
        <v>986</v>
      </c>
      <c r="E16" s="218">
        <v>2404.0484175351294</v>
      </c>
      <c r="F16" s="27">
        <v>55</v>
      </c>
      <c r="H16" s="6"/>
      <c r="I16" s="6"/>
      <c r="J16" s="6" t="s">
        <v>986</v>
      </c>
      <c r="K16" s="6"/>
      <c r="L16" s="6" t="s">
        <v>1023</v>
      </c>
    </row>
    <row r="17" spans="2:6">
      <c r="B17" s="6" t="s">
        <v>987</v>
      </c>
      <c r="C17" s="6" t="s">
        <v>988</v>
      </c>
      <c r="D17" s="120" t="s">
        <v>991</v>
      </c>
      <c r="E17" s="218">
        <v>1502.5302609594557</v>
      </c>
      <c r="F17" s="27">
        <v>28</v>
      </c>
    </row>
    <row r="18" spans="2:6">
      <c r="B18" s="6" t="s">
        <v>992</v>
      </c>
      <c r="C18" s="6" t="s">
        <v>993</v>
      </c>
      <c r="D18" s="120" t="s">
        <v>986</v>
      </c>
      <c r="E18" s="218">
        <v>1803.0363131513468</v>
      </c>
      <c r="F18" s="27">
        <v>47</v>
      </c>
    </row>
    <row r="19" spans="2:6">
      <c r="B19" s="6" t="s">
        <v>994</v>
      </c>
      <c r="C19" s="6" t="s">
        <v>995</v>
      </c>
      <c r="D19" s="120" t="s">
        <v>991</v>
      </c>
      <c r="E19" s="218">
        <v>781.31573569891702</v>
      </c>
      <c r="F19" s="27">
        <v>84</v>
      </c>
    </row>
    <row r="20" spans="2:6">
      <c r="B20" s="6" t="s">
        <v>715</v>
      </c>
      <c r="C20" s="6" t="s">
        <v>997</v>
      </c>
      <c r="D20" s="120" t="s">
        <v>991</v>
      </c>
      <c r="E20" s="218">
        <v>721.21452526053872</v>
      </c>
      <c r="F20" s="27">
        <v>46</v>
      </c>
    </row>
    <row r="21" spans="2:6">
      <c r="B21" s="6" t="s">
        <v>998</v>
      </c>
      <c r="C21" s="6" t="s">
        <v>999</v>
      </c>
      <c r="D21" s="120" t="s">
        <v>816</v>
      </c>
      <c r="E21" s="218">
        <v>781.31573569891702</v>
      </c>
      <c r="F21" s="27">
        <v>100</v>
      </c>
    </row>
    <row r="22" spans="2:6">
      <c r="B22" s="6" t="s">
        <v>1000</v>
      </c>
      <c r="C22" s="6" t="s">
        <v>1001</v>
      </c>
      <c r="D22" s="120" t="s">
        <v>986</v>
      </c>
      <c r="E22" s="218">
        <v>1202.0242087675647</v>
      </c>
      <c r="F22" s="27">
        <v>98</v>
      </c>
    </row>
    <row r="23" spans="2:6">
      <c r="B23" s="6" t="s">
        <v>1002</v>
      </c>
      <c r="C23" s="6" t="s">
        <v>430</v>
      </c>
      <c r="D23" s="120" t="s">
        <v>991</v>
      </c>
      <c r="E23" s="218">
        <v>2404.0484175351294</v>
      </c>
      <c r="F23" s="27">
        <v>8</v>
      </c>
    </row>
    <row r="24" spans="2:6">
      <c r="B24" s="6" t="s">
        <v>1003</v>
      </c>
      <c r="C24" s="6" t="s">
        <v>457</v>
      </c>
      <c r="D24" s="120" t="s">
        <v>986</v>
      </c>
      <c r="E24" s="218">
        <v>661.11331482216053</v>
      </c>
      <c r="F24" s="27">
        <v>42</v>
      </c>
    </row>
    <row r="25" spans="2:6">
      <c r="B25" s="6" t="s">
        <v>1004</v>
      </c>
      <c r="C25" s="6" t="s">
        <v>1005</v>
      </c>
      <c r="D25" s="120" t="s">
        <v>816</v>
      </c>
      <c r="E25" s="218">
        <v>1502.5302609594557</v>
      </c>
      <c r="F25" s="27">
        <v>26</v>
      </c>
    </row>
    <row r="26" spans="2:6">
      <c r="B26" s="6" t="s">
        <v>278</v>
      </c>
      <c r="C26" s="6" t="s">
        <v>1006</v>
      </c>
      <c r="D26" s="120" t="s">
        <v>816</v>
      </c>
      <c r="E26" s="218">
        <v>811.36634091810606</v>
      </c>
      <c r="F26" s="27">
        <v>93</v>
      </c>
    </row>
    <row r="27" spans="2:6">
      <c r="B27" s="6" t="s">
        <v>1007</v>
      </c>
      <c r="C27" s="6" t="s">
        <v>1008</v>
      </c>
      <c r="D27" s="120" t="s">
        <v>991</v>
      </c>
      <c r="E27" s="218">
        <v>1352.2772348635101</v>
      </c>
      <c r="F27" s="27">
        <v>73</v>
      </c>
    </row>
    <row r="28" spans="2:6">
      <c r="B28" s="6" t="s">
        <v>1009</v>
      </c>
      <c r="C28" s="6" t="s">
        <v>1010</v>
      </c>
      <c r="D28" s="120" t="s">
        <v>986</v>
      </c>
      <c r="E28" s="218">
        <v>2554.301443631075</v>
      </c>
      <c r="F28" s="27">
        <v>74</v>
      </c>
    </row>
    <row r="29" spans="2:6">
      <c r="B29" s="169" t="s">
        <v>1011</v>
      </c>
      <c r="C29" s="169" t="s">
        <v>1012</v>
      </c>
      <c r="D29" s="220" t="s">
        <v>991</v>
      </c>
      <c r="E29" s="218">
        <v>901.5181565756734</v>
      </c>
      <c r="F29" s="27">
        <v>29</v>
      </c>
    </row>
    <row r="30" spans="2:6">
      <c r="B30" s="169" t="s">
        <v>282</v>
      </c>
      <c r="C30" s="169" t="s">
        <v>1013</v>
      </c>
      <c r="D30" s="220" t="s">
        <v>816</v>
      </c>
      <c r="E30" s="218">
        <v>841.41694613729521</v>
      </c>
      <c r="F30" s="27">
        <v>63</v>
      </c>
    </row>
    <row r="31" spans="2:6">
      <c r="B31" s="222"/>
      <c r="C31" s="222"/>
      <c r="D31" s="223"/>
      <c r="E31" s="224"/>
      <c r="F31" s="149"/>
    </row>
    <row r="32" spans="2:6">
      <c r="B32" s="222" t="s">
        <v>1024</v>
      </c>
      <c r="C32" s="222"/>
      <c r="D32" s="223"/>
      <c r="E32" s="224"/>
      <c r="F32" s="149"/>
    </row>
    <row r="33" spans="2:11">
      <c r="B33" s="222"/>
      <c r="C33" s="222"/>
      <c r="D33" s="223"/>
      <c r="E33" s="224"/>
      <c r="F33" s="149"/>
    </row>
    <row r="34" spans="2:11">
      <c r="B34" s="222"/>
      <c r="C34" s="222" t="s">
        <v>1025</v>
      </c>
      <c r="D34" s="223"/>
      <c r="E34" s="224"/>
      <c r="F34" s="149"/>
    </row>
    <row r="35" spans="2:11">
      <c r="B35" s="222"/>
      <c r="C35" s="222" t="s">
        <v>1026</v>
      </c>
      <c r="D35" s="223"/>
      <c r="E35" s="224"/>
      <c r="F35" s="149"/>
    </row>
    <row r="36" spans="2:11">
      <c r="B36" s="222"/>
      <c r="C36" s="222" t="s">
        <v>1027</v>
      </c>
      <c r="D36" s="223"/>
      <c r="E36" s="224"/>
      <c r="F36" s="149"/>
    </row>
    <row r="37" spans="2:11">
      <c r="B37" s="222"/>
      <c r="C37" s="222"/>
      <c r="D37" s="223"/>
      <c r="E37" s="224"/>
      <c r="F37" s="149"/>
    </row>
    <row r="38" spans="2:11">
      <c r="B38" s="222"/>
      <c r="C38" s="222"/>
      <c r="D38" s="223"/>
      <c r="E38" s="224"/>
      <c r="F38" s="149"/>
    </row>
    <row r="39" spans="2:11">
      <c r="B39" s="222"/>
      <c r="C39" s="222"/>
      <c r="D39" s="223"/>
      <c r="E39" s="224"/>
      <c r="F39" s="149"/>
    </row>
    <row r="40" spans="2:11">
      <c r="B40" s="222"/>
      <c r="C40" s="222"/>
      <c r="D40" s="223"/>
      <c r="E40" s="224"/>
      <c r="F40" s="149"/>
    </row>
    <row r="41" spans="2:11">
      <c r="B41" s="222"/>
      <c r="C41" s="222"/>
      <c r="D41" s="223"/>
      <c r="E41" s="224"/>
      <c r="F41" s="149"/>
    </row>
    <row r="42" spans="2:11">
      <c r="B42" s="222"/>
      <c r="C42" s="222"/>
      <c r="D42" s="223"/>
      <c r="E42" s="224"/>
      <c r="F42" s="149"/>
    </row>
    <row r="43" spans="2:11" ht="15.75" thickBot="1"/>
    <row r="44" spans="2:11" ht="24" thickBot="1">
      <c r="B44" s="422" t="s">
        <v>1028</v>
      </c>
      <c r="C44" s="423"/>
      <c r="D44" s="423"/>
      <c r="E44" s="423"/>
      <c r="F44" s="423"/>
      <c r="G44" s="423"/>
      <c r="H44" s="423"/>
      <c r="I44" s="423"/>
      <c r="J44" s="423"/>
      <c r="K44" s="424"/>
    </row>
    <row r="45" spans="2:11">
      <c r="K45" s="2" t="s">
        <v>97</v>
      </c>
    </row>
    <row r="46" spans="2:11">
      <c r="B46" t="s">
        <v>1029</v>
      </c>
    </row>
    <row r="48" spans="2:11">
      <c r="C48" t="s">
        <v>1030</v>
      </c>
    </row>
    <row r="49" spans="3:3">
      <c r="C49" t="s">
        <v>1031</v>
      </c>
    </row>
    <row r="50" spans="3:3">
      <c r="C50" t="s">
        <v>1032</v>
      </c>
    </row>
    <row r="64" spans="3:3">
      <c r="C64" t="s">
        <v>1033</v>
      </c>
    </row>
    <row r="65" spans="2:11">
      <c r="C65" t="s">
        <v>1034</v>
      </c>
    </row>
    <row r="66" spans="2:11">
      <c r="C66" t="s">
        <v>1035</v>
      </c>
    </row>
    <row r="67" spans="2:11" ht="15.75" thickBot="1"/>
    <row r="68" spans="2:11" ht="24" thickBot="1">
      <c r="B68" s="422" t="s">
        <v>939</v>
      </c>
      <c r="C68" s="423"/>
      <c r="D68" s="423"/>
      <c r="E68" s="423"/>
      <c r="F68" s="423"/>
      <c r="G68" s="423"/>
      <c r="H68" s="423"/>
      <c r="I68" s="423"/>
      <c r="J68" s="423"/>
      <c r="K68" s="424"/>
    </row>
    <row r="69" spans="2:11">
      <c r="K69" s="2" t="s">
        <v>97</v>
      </c>
    </row>
    <row r="70" spans="2:11">
      <c r="B70" t="s">
        <v>1036</v>
      </c>
    </row>
    <row r="71" spans="2:11" ht="15.75" thickBot="1"/>
    <row r="72" spans="2:11" ht="24" thickBot="1">
      <c r="B72" s="422" t="s">
        <v>1037</v>
      </c>
      <c r="C72" s="423"/>
      <c r="D72" s="423"/>
      <c r="E72" s="423"/>
      <c r="F72" s="423"/>
      <c r="G72" s="423"/>
      <c r="H72" s="423"/>
      <c r="I72" s="423"/>
      <c r="J72" s="423"/>
      <c r="K72" s="424"/>
    </row>
    <row r="73" spans="2:11">
      <c r="K73" s="2" t="s">
        <v>97</v>
      </c>
    </row>
    <row r="74" spans="2:11" ht="26.25" customHeight="1">
      <c r="B74" s="425" t="s">
        <v>1038</v>
      </c>
      <c r="C74" s="425"/>
      <c r="D74" s="425"/>
      <c r="E74" s="425"/>
      <c r="F74" s="425"/>
      <c r="G74" s="425"/>
      <c r="H74" s="425"/>
      <c r="I74" s="425"/>
      <c r="J74" s="425"/>
      <c r="K74" s="425"/>
    </row>
    <row r="77" spans="2:11">
      <c r="F77" t="s">
        <v>1039</v>
      </c>
    </row>
    <row r="88" spans="2:11" ht="15.75" thickBot="1"/>
    <row r="89" spans="2:11" ht="24" thickBot="1">
      <c r="B89" s="422" t="s">
        <v>1040</v>
      </c>
      <c r="C89" s="423"/>
      <c r="D89" s="423"/>
      <c r="E89" s="423"/>
      <c r="F89" s="423"/>
      <c r="G89" s="423"/>
      <c r="H89" s="423"/>
      <c r="I89" s="423"/>
      <c r="J89" s="423"/>
      <c r="K89" s="424"/>
    </row>
    <row r="92" spans="2:11" ht="34.5" customHeight="1">
      <c r="B92" s="581" t="s">
        <v>1041</v>
      </c>
      <c r="C92" s="581"/>
      <c r="D92" s="581"/>
      <c r="E92" s="215"/>
      <c r="F92" s="215"/>
      <c r="G92" s="215"/>
      <c r="H92" s="215"/>
      <c r="I92" s="215"/>
      <c r="J92" s="215"/>
      <c r="K92" s="215"/>
    </row>
    <row r="95" spans="2:11" ht="31.5" customHeight="1">
      <c r="B95" s="581" t="s">
        <v>1042</v>
      </c>
      <c r="C95" s="581"/>
      <c r="D95" s="581"/>
      <c r="E95" s="215"/>
      <c r="F95" s="215"/>
      <c r="G95" s="215"/>
      <c r="H95" s="215"/>
      <c r="I95" s="215"/>
      <c r="J95" s="215"/>
      <c r="K95" s="215"/>
    </row>
    <row r="98" spans="2:11" ht="60" customHeight="1">
      <c r="B98" s="581" t="s">
        <v>1043</v>
      </c>
      <c r="C98" s="581"/>
      <c r="D98" s="581"/>
    </row>
    <row r="99" spans="2:11" ht="15.75" thickBot="1"/>
    <row r="100" spans="2:11" ht="24" thickBot="1">
      <c r="B100" s="422" t="s">
        <v>1044</v>
      </c>
      <c r="C100" s="423"/>
      <c r="D100" s="423"/>
      <c r="E100" s="423"/>
      <c r="F100" s="423"/>
      <c r="G100" s="423"/>
      <c r="H100" s="423"/>
      <c r="I100" s="423"/>
      <c r="J100" s="423"/>
      <c r="K100" s="424"/>
    </row>
    <row r="102" spans="2:11" ht="30.75" customHeight="1">
      <c r="B102" s="425" t="s">
        <v>1045</v>
      </c>
      <c r="C102" s="425"/>
      <c r="D102" s="425"/>
      <c r="E102" s="425"/>
      <c r="F102" s="425"/>
      <c r="G102" s="425"/>
      <c r="H102" s="425"/>
      <c r="I102" s="425"/>
      <c r="J102" s="425"/>
      <c r="K102" s="425"/>
    </row>
    <row r="116" spans="2:12" ht="15.75" thickBot="1"/>
    <row r="117" spans="2:12" ht="24" thickBot="1">
      <c r="B117" s="422" t="s">
        <v>977</v>
      </c>
      <c r="C117" s="423"/>
      <c r="D117" s="423"/>
      <c r="E117" s="423"/>
      <c r="F117" s="423"/>
      <c r="G117" s="423"/>
      <c r="H117" s="423"/>
      <c r="I117" s="423"/>
      <c r="J117" s="423"/>
      <c r="K117" s="424"/>
    </row>
    <row r="118" spans="2:12">
      <c r="K118" s="2" t="s">
        <v>97</v>
      </c>
    </row>
    <row r="119" spans="2:12">
      <c r="B119" t="s">
        <v>978</v>
      </c>
      <c r="K119" s="2"/>
    </row>
    <row r="120" spans="2:12">
      <c r="K120" s="2"/>
    </row>
    <row r="121" spans="2:12" ht="25.5">
      <c r="B121" s="216" t="s">
        <v>819</v>
      </c>
      <c r="C121" s="216" t="s">
        <v>215</v>
      </c>
      <c r="D121" s="216" t="s">
        <v>422</v>
      </c>
      <c r="E121" s="216" t="s">
        <v>798</v>
      </c>
      <c r="F121" s="216" t="s">
        <v>655</v>
      </c>
      <c r="G121" s="216" t="s">
        <v>979</v>
      </c>
      <c r="H121" s="216" t="s">
        <v>908</v>
      </c>
      <c r="I121" s="217" t="s">
        <v>980</v>
      </c>
    </row>
    <row r="122" spans="2:12">
      <c r="B122" s="27">
        <v>1</v>
      </c>
      <c r="C122" s="6" t="s">
        <v>981</v>
      </c>
      <c r="D122" s="6" t="s">
        <v>427</v>
      </c>
      <c r="E122" s="6" t="s">
        <v>982</v>
      </c>
      <c r="F122" s="6" t="s">
        <v>982</v>
      </c>
      <c r="G122" s="120" t="s">
        <v>816</v>
      </c>
      <c r="H122" s="218">
        <v>12621.254192059427</v>
      </c>
      <c r="I122" s="27">
        <v>56</v>
      </c>
      <c r="K122" s="2"/>
      <c r="L122" s="219"/>
    </row>
    <row r="123" spans="2:12">
      <c r="B123" s="27">
        <v>2</v>
      </c>
      <c r="C123" s="6" t="s">
        <v>614</v>
      </c>
      <c r="D123" s="6" t="s">
        <v>983</v>
      </c>
      <c r="E123" s="6" t="s">
        <v>984</v>
      </c>
      <c r="F123" s="6" t="s">
        <v>985</v>
      </c>
      <c r="G123" s="120" t="s">
        <v>986</v>
      </c>
      <c r="H123" s="218">
        <v>24040.484175351296</v>
      </c>
      <c r="I123" s="27">
        <v>57</v>
      </c>
      <c r="K123" s="2"/>
      <c r="L123" s="219"/>
    </row>
    <row r="124" spans="2:12">
      <c r="B124" s="27">
        <v>3</v>
      </c>
      <c r="C124" s="6" t="s">
        <v>987</v>
      </c>
      <c r="D124" s="6" t="s">
        <v>988</v>
      </c>
      <c r="E124" s="6" t="s">
        <v>989</v>
      </c>
      <c r="F124" s="6" t="s">
        <v>990</v>
      </c>
      <c r="G124" s="120" t="s">
        <v>991</v>
      </c>
      <c r="H124" s="218">
        <v>15025.302609594557</v>
      </c>
      <c r="I124" s="27">
        <v>30</v>
      </c>
      <c r="K124" s="2"/>
      <c r="L124" s="219"/>
    </row>
    <row r="125" spans="2:12">
      <c r="B125" s="27">
        <v>4</v>
      </c>
      <c r="C125" s="6" t="s">
        <v>992</v>
      </c>
      <c r="D125" s="6" t="s">
        <v>993</v>
      </c>
      <c r="E125" s="6" t="s">
        <v>989</v>
      </c>
      <c r="F125" s="6" t="s">
        <v>990</v>
      </c>
      <c r="G125" s="120" t="s">
        <v>986</v>
      </c>
      <c r="H125" s="218">
        <v>18030.36313151347</v>
      </c>
      <c r="I125" s="27">
        <v>49</v>
      </c>
      <c r="K125" s="2"/>
      <c r="L125" s="219"/>
    </row>
    <row r="126" spans="2:12">
      <c r="B126" s="27">
        <v>5</v>
      </c>
      <c r="C126" s="6" t="s">
        <v>994</v>
      </c>
      <c r="D126" s="6" t="s">
        <v>995</v>
      </c>
      <c r="E126" s="6" t="s">
        <v>984</v>
      </c>
      <c r="F126" s="6" t="s">
        <v>996</v>
      </c>
      <c r="G126" s="120" t="s">
        <v>991</v>
      </c>
      <c r="H126" s="218">
        <v>7813.1573569891698</v>
      </c>
      <c r="I126" s="27">
        <v>86</v>
      </c>
      <c r="K126" s="2"/>
      <c r="L126" s="219"/>
    </row>
    <row r="127" spans="2:12">
      <c r="B127" s="27">
        <v>6</v>
      </c>
      <c r="C127" s="6" t="s">
        <v>715</v>
      </c>
      <c r="D127" s="6" t="s">
        <v>997</v>
      </c>
      <c r="E127" s="6" t="s">
        <v>989</v>
      </c>
      <c r="F127" s="6" t="s">
        <v>660</v>
      </c>
      <c r="G127" s="120" t="s">
        <v>991</v>
      </c>
      <c r="H127" s="218">
        <v>7212.1452526053872</v>
      </c>
      <c r="I127" s="27">
        <v>48</v>
      </c>
      <c r="K127" s="2"/>
      <c r="L127" s="219"/>
    </row>
    <row r="128" spans="2:12">
      <c r="B128" s="27">
        <v>7</v>
      </c>
      <c r="C128" s="6" t="s">
        <v>998</v>
      </c>
      <c r="D128" s="6" t="s">
        <v>999</v>
      </c>
      <c r="E128" s="6" t="s">
        <v>984</v>
      </c>
      <c r="F128" s="6" t="s">
        <v>996</v>
      </c>
      <c r="G128" s="120" t="s">
        <v>814</v>
      </c>
      <c r="H128" s="218">
        <v>7813.1573569891698</v>
      </c>
      <c r="I128" s="27">
        <v>102</v>
      </c>
      <c r="K128" s="2"/>
      <c r="L128" s="219"/>
    </row>
    <row r="129" spans="2:12">
      <c r="B129" s="27">
        <v>8</v>
      </c>
      <c r="C129" s="6" t="s">
        <v>1000</v>
      </c>
      <c r="D129" s="6" t="s">
        <v>1001</v>
      </c>
      <c r="E129" s="6" t="s">
        <v>982</v>
      </c>
      <c r="F129" s="6" t="s">
        <v>982</v>
      </c>
      <c r="G129" s="120" t="s">
        <v>986</v>
      </c>
      <c r="H129" s="218">
        <v>12020.242087675648</v>
      </c>
      <c r="I129" s="27">
        <v>100</v>
      </c>
      <c r="K129" s="2"/>
      <c r="L129" s="219"/>
    </row>
    <row r="130" spans="2:12">
      <c r="B130" s="27">
        <v>9</v>
      </c>
      <c r="C130" s="6" t="s">
        <v>1002</v>
      </c>
      <c r="D130" s="6" t="s">
        <v>430</v>
      </c>
      <c r="E130" s="6" t="s">
        <v>989</v>
      </c>
      <c r="F130" s="6" t="s">
        <v>985</v>
      </c>
      <c r="G130" s="120" t="s">
        <v>991</v>
      </c>
      <c r="H130" s="218">
        <v>24040.484175351296</v>
      </c>
      <c r="I130" s="27">
        <v>10</v>
      </c>
      <c r="K130" s="2"/>
      <c r="L130" s="219"/>
    </row>
    <row r="131" spans="2:12">
      <c r="B131" s="27">
        <v>10</v>
      </c>
      <c r="C131" s="6" t="s">
        <v>1003</v>
      </c>
      <c r="D131" s="6" t="s">
        <v>457</v>
      </c>
      <c r="E131" s="6" t="s">
        <v>982</v>
      </c>
      <c r="F131" s="6" t="s">
        <v>660</v>
      </c>
      <c r="G131" s="120" t="s">
        <v>986</v>
      </c>
      <c r="H131" s="218">
        <v>6611.1331482216056</v>
      </c>
      <c r="I131" s="27">
        <v>44</v>
      </c>
      <c r="K131" s="2"/>
      <c r="L131" s="219"/>
    </row>
    <row r="132" spans="2:12">
      <c r="B132" s="27">
        <v>11</v>
      </c>
      <c r="C132" s="6" t="s">
        <v>1004</v>
      </c>
      <c r="D132" s="6" t="s">
        <v>1005</v>
      </c>
      <c r="E132" s="6" t="s">
        <v>982</v>
      </c>
      <c r="F132" s="6" t="s">
        <v>985</v>
      </c>
      <c r="G132" s="120" t="s">
        <v>816</v>
      </c>
      <c r="H132" s="218">
        <v>15025.302609594557</v>
      </c>
      <c r="I132" s="27">
        <v>28</v>
      </c>
      <c r="K132" s="2"/>
      <c r="L132" s="219"/>
    </row>
    <row r="133" spans="2:12">
      <c r="B133" s="27">
        <v>12</v>
      </c>
      <c r="C133" s="6" t="s">
        <v>278</v>
      </c>
      <c r="D133" s="6" t="s">
        <v>1006</v>
      </c>
      <c r="E133" s="6" t="s">
        <v>984</v>
      </c>
      <c r="F133" s="6" t="s">
        <v>996</v>
      </c>
      <c r="G133" s="120" t="s">
        <v>816</v>
      </c>
      <c r="H133" s="218">
        <v>8113.6634091810611</v>
      </c>
      <c r="I133" s="27">
        <v>95</v>
      </c>
      <c r="K133" s="2"/>
      <c r="L133" s="219"/>
    </row>
    <row r="134" spans="2:12">
      <c r="B134" s="27">
        <v>13</v>
      </c>
      <c r="C134" s="6" t="s">
        <v>1007</v>
      </c>
      <c r="D134" s="6" t="s">
        <v>1008</v>
      </c>
      <c r="E134" s="6" t="s">
        <v>989</v>
      </c>
      <c r="F134" s="6" t="s">
        <v>990</v>
      </c>
      <c r="G134" s="120" t="s">
        <v>991</v>
      </c>
      <c r="H134" s="218">
        <v>13522.772348635101</v>
      </c>
      <c r="I134" s="27">
        <v>75</v>
      </c>
      <c r="L134" s="219"/>
    </row>
    <row r="135" spans="2:12">
      <c r="B135" s="27">
        <v>14</v>
      </c>
      <c r="C135" s="6" t="s">
        <v>1009</v>
      </c>
      <c r="D135" s="6" t="s">
        <v>1010</v>
      </c>
      <c r="E135" s="6" t="s">
        <v>982</v>
      </c>
      <c r="F135" s="6" t="s">
        <v>985</v>
      </c>
      <c r="G135" s="120" t="s">
        <v>986</v>
      </c>
      <c r="H135" s="218">
        <v>25543.01443631075</v>
      </c>
      <c r="I135" s="27">
        <v>76</v>
      </c>
      <c r="L135" s="219"/>
    </row>
    <row r="136" spans="2:12">
      <c r="B136" s="213">
        <v>15</v>
      </c>
      <c r="C136" s="169" t="s">
        <v>1011</v>
      </c>
      <c r="D136" s="169" t="s">
        <v>1012</v>
      </c>
      <c r="E136" s="169" t="s">
        <v>982</v>
      </c>
      <c r="F136" s="169" t="s">
        <v>982</v>
      </c>
      <c r="G136" s="220" t="s">
        <v>991</v>
      </c>
      <c r="H136" s="218">
        <v>9015.1815657567349</v>
      </c>
      <c r="I136" s="27">
        <v>31</v>
      </c>
      <c r="L136" s="219"/>
    </row>
    <row r="137" spans="2:12">
      <c r="B137" s="213">
        <v>16</v>
      </c>
      <c r="C137" s="169" t="s">
        <v>282</v>
      </c>
      <c r="D137" s="169" t="s">
        <v>1013</v>
      </c>
      <c r="E137" s="169" t="s">
        <v>984</v>
      </c>
      <c r="F137" s="221" t="s">
        <v>996</v>
      </c>
      <c r="G137" s="220" t="s">
        <v>816</v>
      </c>
      <c r="H137" s="218">
        <v>8414.1694613729524</v>
      </c>
      <c r="I137" s="27">
        <v>65</v>
      </c>
      <c r="L137" s="219"/>
    </row>
    <row r="138" spans="2:12">
      <c r="B138" s="27">
        <v>17</v>
      </c>
      <c r="C138" s="6" t="s">
        <v>440</v>
      </c>
      <c r="D138" s="6" t="s">
        <v>429</v>
      </c>
      <c r="E138" s="6" t="s">
        <v>982</v>
      </c>
      <c r="F138" s="6" t="s">
        <v>666</v>
      </c>
      <c r="G138" s="120" t="s">
        <v>986</v>
      </c>
      <c r="H138" s="218">
        <v>28000</v>
      </c>
      <c r="I138" s="27">
        <v>97</v>
      </c>
      <c r="L138" s="219"/>
    </row>
    <row r="139" spans="2:12">
      <c r="B139" s="27">
        <v>18</v>
      </c>
      <c r="C139" s="6" t="s">
        <v>981</v>
      </c>
      <c r="D139" s="6" t="s">
        <v>1014</v>
      </c>
      <c r="E139" s="6" t="s">
        <v>984</v>
      </c>
      <c r="F139" s="6" t="s">
        <v>990</v>
      </c>
      <c r="G139" s="120" t="s">
        <v>991</v>
      </c>
      <c r="H139" s="218">
        <v>22500</v>
      </c>
      <c r="I139" s="27">
        <v>65</v>
      </c>
      <c r="L139" s="219"/>
    </row>
    <row r="140" spans="2:12">
      <c r="B140" s="27">
        <v>19</v>
      </c>
      <c r="C140" s="6" t="s">
        <v>1015</v>
      </c>
      <c r="D140" s="6" t="s">
        <v>689</v>
      </c>
      <c r="E140" s="6" t="s">
        <v>982</v>
      </c>
      <c r="F140" s="6" t="s">
        <v>660</v>
      </c>
      <c r="G140" s="120" t="s">
        <v>814</v>
      </c>
      <c r="H140" s="218">
        <v>17500</v>
      </c>
      <c r="I140" s="27">
        <v>74</v>
      </c>
      <c r="L140" s="219"/>
    </row>
    <row r="141" spans="2:12">
      <c r="B141" s="27">
        <v>20</v>
      </c>
      <c r="C141" s="6" t="s">
        <v>1016</v>
      </c>
      <c r="D141" s="6" t="s">
        <v>1017</v>
      </c>
      <c r="E141" s="6" t="s">
        <v>989</v>
      </c>
      <c r="F141" s="6" t="s">
        <v>985</v>
      </c>
      <c r="G141" s="120" t="s">
        <v>816</v>
      </c>
      <c r="H141" s="218">
        <v>30000</v>
      </c>
      <c r="I141" s="27">
        <v>97</v>
      </c>
    </row>
  </sheetData>
  <mergeCells count="17">
    <mergeCell ref="B92:D92"/>
    <mergeCell ref="B2:K2"/>
    <mergeCell ref="B4:K4"/>
    <mergeCell ref="B6:K6"/>
    <mergeCell ref="B8:K8"/>
    <mergeCell ref="B10:K10"/>
    <mergeCell ref="B12:K12"/>
    <mergeCell ref="B44:K44"/>
    <mergeCell ref="B68:K68"/>
    <mergeCell ref="B72:K72"/>
    <mergeCell ref="B74:K74"/>
    <mergeCell ref="B89:K89"/>
    <mergeCell ref="B95:D95"/>
    <mergeCell ref="B98:D98"/>
    <mergeCell ref="B100:K100"/>
    <mergeCell ref="B102:K102"/>
    <mergeCell ref="B117:K117"/>
  </mergeCells>
  <hyperlinks>
    <hyperlink ref="B2:K2" location="'Tabla de Contenido'!A1" display="Volver a Tabla de Contenido…" xr:uid="{8BD890B2-C83D-471C-84F5-986CE7115ADC}"/>
    <hyperlink ref="K118" location="'Filtros Avanzados'!A1" display="Subir ↑…" xr:uid="{4244E204-5034-449F-AB14-AA750B12D9E3}"/>
    <hyperlink ref="K45" location="'Filtros Avanzados'!A1" display="Subir ↑…" xr:uid="{E47E9524-D7A1-4668-88B8-88CB71D2910D}"/>
    <hyperlink ref="K69" location="'Filtros Avanzados'!A1" display="Subir ↑…" xr:uid="{DECD9D54-13CA-457D-B471-1C65BD5D5454}"/>
    <hyperlink ref="K73" location="'Filtros Avanzados'!A1" display="Subir ↑…" xr:uid="{686BF3BA-816D-4C5A-9C46-5BE0E511C7AB}"/>
  </hyperlink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6A63-00F8-44E1-87D7-59810FAB951B}">
  <sheetPr codeName="Hoja4"/>
  <dimension ref="B2:L250"/>
  <sheetViews>
    <sheetView zoomScaleNormal="100" workbookViewId="0"/>
  </sheetViews>
  <sheetFormatPr baseColWidth="10" defaultRowHeight="15"/>
  <cols>
    <col min="1" max="1" width="6.7109375" customWidth="1"/>
    <col min="2" max="2" width="14.7109375" customWidth="1"/>
    <col min="3" max="3" width="15.7109375" customWidth="1"/>
    <col min="4" max="4" width="13.7109375" customWidth="1"/>
    <col min="5" max="5" width="15.85546875" customWidth="1"/>
    <col min="6" max="6" width="15.28515625" customWidth="1"/>
    <col min="7" max="7" width="13.7109375" customWidth="1"/>
    <col min="8" max="8" width="13.7109375" bestFit="1"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51</v>
      </c>
      <c r="C4" s="399"/>
      <c r="D4" s="399"/>
      <c r="E4" s="399"/>
      <c r="F4" s="399"/>
      <c r="G4" s="399"/>
      <c r="H4" s="399"/>
      <c r="I4" s="399"/>
      <c r="J4" s="399"/>
      <c r="K4" s="400"/>
    </row>
    <row r="5" spans="2:11" ht="18.75">
      <c r="B5" s="7"/>
    </row>
    <row r="6" spans="2:11" ht="29.25" customHeight="1">
      <c r="B6" s="425" t="s">
        <v>1046</v>
      </c>
      <c r="C6" s="425"/>
      <c r="D6" s="425"/>
      <c r="E6" s="425"/>
      <c r="F6" s="425"/>
      <c r="G6" s="425"/>
      <c r="H6" s="425"/>
      <c r="I6" s="425"/>
      <c r="J6" s="425"/>
      <c r="K6" s="425"/>
    </row>
    <row r="7" spans="2:11" ht="15.75" thickBot="1"/>
    <row r="8" spans="2:11" ht="24" thickBot="1">
      <c r="B8" s="422" t="s">
        <v>1047</v>
      </c>
      <c r="C8" s="423"/>
      <c r="D8" s="423"/>
      <c r="E8" s="423"/>
      <c r="F8" s="423"/>
      <c r="G8" s="423"/>
      <c r="H8" s="423"/>
      <c r="I8" s="423"/>
      <c r="J8" s="423"/>
      <c r="K8" s="424"/>
    </row>
    <row r="10" spans="2:11">
      <c r="B10" s="425" t="s">
        <v>1048</v>
      </c>
      <c r="C10" s="425"/>
      <c r="D10" s="425"/>
      <c r="E10" s="425"/>
      <c r="F10" s="425"/>
      <c r="G10" s="425"/>
      <c r="H10" s="425"/>
      <c r="I10" s="425"/>
      <c r="J10" s="425"/>
      <c r="K10" s="425"/>
    </row>
    <row r="12" spans="2:11">
      <c r="C12" t="s">
        <v>1030</v>
      </c>
    </row>
    <row r="13" spans="2:11">
      <c r="C13" t="s">
        <v>1049</v>
      </c>
    </row>
    <row r="14" spans="2:11">
      <c r="C14" t="s">
        <v>1050</v>
      </c>
    </row>
    <row r="33" spans="2:11">
      <c r="B33" t="s">
        <v>1051</v>
      </c>
    </row>
    <row r="35" spans="2:11">
      <c r="C35" t="s">
        <v>1052</v>
      </c>
    </row>
    <row r="36" spans="2:11">
      <c r="C36" t="s">
        <v>1053</v>
      </c>
    </row>
    <row r="37" spans="2:11" ht="47.25" customHeight="1">
      <c r="C37" s="425" t="s">
        <v>1054</v>
      </c>
      <c r="D37" s="425"/>
      <c r="E37" s="425"/>
      <c r="F37" s="425"/>
      <c r="G37" s="425"/>
      <c r="H37" s="425"/>
      <c r="I37" s="425"/>
      <c r="J37" s="425"/>
      <c r="K37" s="425"/>
    </row>
    <row r="38" spans="2:11" ht="15.75" thickBot="1"/>
    <row r="39" spans="2:11" ht="24" thickBot="1">
      <c r="B39" s="422" t="s">
        <v>1055</v>
      </c>
      <c r="C39" s="423"/>
      <c r="D39" s="423"/>
      <c r="E39" s="423"/>
      <c r="F39" s="423"/>
      <c r="G39" s="423"/>
      <c r="H39" s="423"/>
      <c r="I39" s="423"/>
      <c r="J39" s="423"/>
      <c r="K39" s="424"/>
    </row>
    <row r="40" spans="2:11">
      <c r="K40" s="2" t="s">
        <v>97</v>
      </c>
    </row>
    <row r="44" spans="2:11">
      <c r="B44" t="s">
        <v>1056</v>
      </c>
    </row>
    <row r="45" spans="2:11">
      <c r="B45" t="s">
        <v>1057</v>
      </c>
    </row>
    <row r="46" spans="2:11">
      <c r="B46" t="s">
        <v>1058</v>
      </c>
    </row>
    <row r="47" spans="2:11">
      <c r="B47" t="s">
        <v>1059</v>
      </c>
    </row>
    <row r="48" spans="2:11">
      <c r="B48" t="s">
        <v>1060</v>
      </c>
    </row>
    <row r="49" spans="2:11">
      <c r="B49" t="s">
        <v>1061</v>
      </c>
    </row>
    <row r="50" spans="2:11">
      <c r="B50" t="s">
        <v>1062</v>
      </c>
    </row>
    <row r="51" spans="2:11" ht="15.75" thickBot="1"/>
    <row r="52" spans="2:11" ht="24" thickBot="1">
      <c r="B52" s="422" t="s">
        <v>1063</v>
      </c>
      <c r="C52" s="423"/>
      <c r="D52" s="423"/>
      <c r="E52" s="423"/>
      <c r="F52" s="423"/>
      <c r="G52" s="423"/>
      <c r="H52" s="423"/>
      <c r="I52" s="423"/>
      <c r="J52" s="423"/>
      <c r="K52" s="424"/>
    </row>
    <row r="53" spans="2:11">
      <c r="K53" s="2" t="s">
        <v>97</v>
      </c>
    </row>
    <row r="54" spans="2:11">
      <c r="B54" s="425" t="s">
        <v>1064</v>
      </c>
      <c r="C54" s="425"/>
      <c r="D54" s="425"/>
      <c r="E54" s="425"/>
      <c r="F54" s="425"/>
      <c r="G54" s="425"/>
      <c r="H54" s="425"/>
      <c r="I54" s="425"/>
      <c r="J54" s="425"/>
      <c r="K54" s="425"/>
    </row>
    <row r="56" spans="2:11">
      <c r="C56" t="s">
        <v>1030</v>
      </c>
    </row>
    <row r="57" spans="2:11">
      <c r="C57" t="s">
        <v>1049</v>
      </c>
    </row>
    <row r="58" spans="2:11">
      <c r="C58" t="s">
        <v>1065</v>
      </c>
    </row>
    <row r="59" spans="2:11" ht="15.75" thickBot="1"/>
    <row r="60" spans="2:11" ht="24" thickBot="1">
      <c r="B60" s="422" t="s">
        <v>1066</v>
      </c>
      <c r="C60" s="423"/>
      <c r="D60" s="423"/>
      <c r="E60" s="423"/>
      <c r="F60" s="423"/>
      <c r="G60" s="423"/>
      <c r="H60" s="423"/>
      <c r="I60" s="423"/>
      <c r="J60" s="423"/>
      <c r="K60" s="424"/>
    </row>
    <row r="61" spans="2:11">
      <c r="K61" s="2" t="s">
        <v>97</v>
      </c>
    </row>
    <row r="62" spans="2:11">
      <c r="B62" t="s">
        <v>1067</v>
      </c>
    </row>
    <row r="64" spans="2:11" s="225" customFormat="1" ht="46.5" customHeight="1">
      <c r="B64" s="425" t="s">
        <v>1068</v>
      </c>
      <c r="C64" s="425"/>
      <c r="D64" s="425"/>
    </row>
    <row r="66" spans="2:11" ht="78.75" customHeight="1">
      <c r="B66" s="425" t="s">
        <v>1069</v>
      </c>
      <c r="C66" s="425"/>
      <c r="D66" s="425"/>
    </row>
    <row r="68" spans="2:11">
      <c r="B68" s="5" t="s">
        <v>215</v>
      </c>
    </row>
    <row r="69" spans="2:11">
      <c r="B69" s="70"/>
    </row>
    <row r="70" spans="2:11">
      <c r="B70" s="70"/>
    </row>
    <row r="71" spans="2:11">
      <c r="B71" s="70"/>
    </row>
    <row r="72" spans="2:11">
      <c r="B72" s="70"/>
    </row>
    <row r="73" spans="2:11">
      <c r="B73" s="70"/>
    </row>
    <row r="74" spans="2:11">
      <c r="B74" s="70"/>
    </row>
    <row r="75" spans="2:11">
      <c r="B75" s="70"/>
    </row>
    <row r="76" spans="2:11">
      <c r="B76" s="70"/>
    </row>
    <row r="77" spans="2:11" ht="15.75" thickBot="1"/>
    <row r="78" spans="2:11" ht="24" thickBot="1">
      <c r="B78" s="422" t="s">
        <v>1070</v>
      </c>
      <c r="C78" s="423"/>
      <c r="D78" s="423"/>
      <c r="E78" s="423"/>
      <c r="F78" s="423"/>
      <c r="G78" s="423"/>
      <c r="H78" s="423"/>
      <c r="I78" s="423"/>
      <c r="J78" s="423"/>
      <c r="K78" s="424"/>
    </row>
    <row r="79" spans="2:11">
      <c r="K79" s="2" t="s">
        <v>97</v>
      </c>
    </row>
    <row r="80" spans="2:11">
      <c r="B80" t="s">
        <v>1071</v>
      </c>
    </row>
    <row r="82" spans="2:11" s="225" customFormat="1" ht="46.5" customHeight="1">
      <c r="B82" s="425" t="s">
        <v>1072</v>
      </c>
      <c r="C82" s="425"/>
      <c r="D82" s="425"/>
    </row>
    <row r="84" spans="2:11" ht="74.25" customHeight="1">
      <c r="B84" s="425" t="s">
        <v>1073</v>
      </c>
      <c r="C84" s="425"/>
      <c r="D84" s="425"/>
    </row>
    <row r="86" spans="2:11">
      <c r="B86" s="5" t="s">
        <v>215</v>
      </c>
      <c r="C86" s="5" t="s">
        <v>610</v>
      </c>
    </row>
    <row r="87" spans="2:11">
      <c r="B87" s="70"/>
      <c r="C87" s="226"/>
    </row>
    <row r="88" spans="2:11">
      <c r="B88" s="70"/>
      <c r="C88" s="226"/>
    </row>
    <row r="89" spans="2:11">
      <c r="B89" s="70"/>
      <c r="C89" s="226"/>
    </row>
    <row r="90" spans="2:11">
      <c r="B90" s="70"/>
      <c r="C90" s="226"/>
    </row>
    <row r="91" spans="2:11">
      <c r="B91" s="70"/>
      <c r="C91" s="226"/>
    </row>
    <row r="92" spans="2:11">
      <c r="B92" s="70"/>
      <c r="C92" s="226"/>
    </row>
    <row r="93" spans="2:11">
      <c r="B93" s="70"/>
      <c r="C93" s="226"/>
    </row>
    <row r="94" spans="2:11">
      <c r="B94" s="70"/>
      <c r="C94" s="226"/>
    </row>
    <row r="95" spans="2:11" ht="15.75" thickBot="1"/>
    <row r="96" spans="2:11" ht="24" thickBot="1">
      <c r="B96" s="422" t="s">
        <v>1074</v>
      </c>
      <c r="C96" s="423"/>
      <c r="D96" s="423"/>
      <c r="E96" s="423"/>
      <c r="F96" s="423"/>
      <c r="G96" s="423"/>
      <c r="H96" s="423"/>
      <c r="I96" s="423"/>
      <c r="J96" s="423"/>
      <c r="K96" s="424"/>
    </row>
    <row r="97" spans="2:11">
      <c r="K97" s="2" t="s">
        <v>97</v>
      </c>
    </row>
    <row r="98" spans="2:11">
      <c r="B98" t="s">
        <v>1075</v>
      </c>
    </row>
    <row r="100" spans="2:11" ht="61.5" customHeight="1">
      <c r="B100" s="425" t="s">
        <v>1076</v>
      </c>
      <c r="C100" s="425"/>
      <c r="D100" s="425"/>
      <c r="E100" s="225"/>
      <c r="F100" s="225"/>
      <c r="G100" s="225"/>
      <c r="H100" s="225"/>
      <c r="I100" s="225"/>
      <c r="J100" s="225"/>
      <c r="K100" s="225"/>
    </row>
    <row r="102" spans="2:11" ht="66" customHeight="1">
      <c r="B102" s="425" t="s">
        <v>1077</v>
      </c>
      <c r="C102" s="425"/>
      <c r="D102" s="425"/>
    </row>
    <row r="104" spans="2:11">
      <c r="B104" s="5" t="s">
        <v>215</v>
      </c>
      <c r="C104" s="127" t="s">
        <v>610</v>
      </c>
      <c r="D104" s="5" t="s">
        <v>655</v>
      </c>
    </row>
    <row r="105" spans="2:11">
      <c r="B105" s="70"/>
      <c r="C105" s="227"/>
      <c r="D105" s="228"/>
    </row>
    <row r="106" spans="2:11">
      <c r="B106" s="70"/>
      <c r="C106" s="227"/>
      <c r="D106" s="228"/>
      <c r="F106" s="6" t="s">
        <v>1078</v>
      </c>
    </row>
    <row r="107" spans="2:11">
      <c r="B107" s="70"/>
      <c r="C107" s="227"/>
      <c r="D107" s="228"/>
      <c r="F107" s="6" t="s">
        <v>662</v>
      </c>
    </row>
    <row r="108" spans="2:11">
      <c r="B108" s="70"/>
      <c r="C108" s="227"/>
      <c r="D108" s="228"/>
      <c r="F108" s="6" t="s">
        <v>666</v>
      </c>
    </row>
    <row r="109" spans="2:11">
      <c r="B109" s="70"/>
      <c r="C109" s="227"/>
      <c r="D109" s="228"/>
    </row>
    <row r="110" spans="2:11">
      <c r="B110" s="70"/>
      <c r="C110" s="227"/>
      <c r="D110" s="228"/>
    </row>
    <row r="111" spans="2:11">
      <c r="B111" s="70"/>
      <c r="C111" s="227"/>
      <c r="D111" s="228"/>
    </row>
    <row r="112" spans="2:11">
      <c r="B112" s="70"/>
      <c r="C112" s="227"/>
      <c r="D112" s="228"/>
    </row>
    <row r="113" spans="2:11" ht="15.75" thickBot="1"/>
    <row r="114" spans="2:11" ht="24" thickBot="1">
      <c r="B114" s="422" t="s">
        <v>1079</v>
      </c>
      <c r="C114" s="423"/>
      <c r="D114" s="423"/>
      <c r="E114" s="423"/>
      <c r="F114" s="423"/>
      <c r="G114" s="423"/>
      <c r="H114" s="423"/>
      <c r="I114" s="423"/>
      <c r="J114" s="423"/>
      <c r="K114" s="424"/>
    </row>
    <row r="115" spans="2:11">
      <c r="K115" s="2" t="s">
        <v>97</v>
      </c>
    </row>
    <row r="116" spans="2:11">
      <c r="B116" t="s">
        <v>1080</v>
      </c>
    </row>
    <row r="118" spans="2:11" ht="30" customHeight="1">
      <c r="B118" s="425" t="s">
        <v>1081</v>
      </c>
      <c r="C118" s="425"/>
      <c r="D118" s="425"/>
      <c r="E118" s="425"/>
      <c r="F118" s="425"/>
      <c r="G118" s="425"/>
      <c r="H118" s="425"/>
      <c r="I118" s="425"/>
      <c r="J118" s="425"/>
      <c r="K118" s="425"/>
    </row>
    <row r="120" spans="2:11">
      <c r="B120" s="176" t="s">
        <v>1082</v>
      </c>
      <c r="C120" s="6" t="s">
        <v>1083</v>
      </c>
      <c r="F120" s="5" t="s">
        <v>1084</v>
      </c>
      <c r="H120" s="5" t="s">
        <v>1083</v>
      </c>
      <c r="I120" s="5" t="s">
        <v>1085</v>
      </c>
      <c r="J120" s="5" t="s">
        <v>1086</v>
      </c>
      <c r="K120" s="5" t="s">
        <v>1087</v>
      </c>
    </row>
    <row r="121" spans="2:11">
      <c r="F121" s="6" t="s">
        <v>1083</v>
      </c>
      <c r="H121" s="6" t="s">
        <v>652</v>
      </c>
      <c r="I121" s="6" t="s">
        <v>1088</v>
      </c>
      <c r="J121" s="6" t="s">
        <v>1089</v>
      </c>
      <c r="K121" s="6" t="s">
        <v>653</v>
      </c>
    </row>
    <row r="122" spans="2:11">
      <c r="B122" s="176" t="s">
        <v>1090</v>
      </c>
      <c r="C122" s="6" t="s">
        <v>652</v>
      </c>
      <c r="F122" s="6" t="s">
        <v>1085</v>
      </c>
      <c r="H122" s="6" t="s">
        <v>1091</v>
      </c>
      <c r="I122" s="6" t="s">
        <v>1092</v>
      </c>
      <c r="J122" s="6" t="s">
        <v>1093</v>
      </c>
      <c r="K122" s="6" t="s">
        <v>1094</v>
      </c>
    </row>
    <row r="123" spans="2:11">
      <c r="F123" s="6" t="s">
        <v>1086</v>
      </c>
      <c r="H123" s="6" t="s">
        <v>1095</v>
      </c>
      <c r="I123" s="6" t="s">
        <v>1096</v>
      </c>
      <c r="J123" s="6" t="s">
        <v>1097</v>
      </c>
      <c r="K123" s="6" t="s">
        <v>1098</v>
      </c>
    </row>
    <row r="124" spans="2:11">
      <c r="F124" s="6" t="s">
        <v>1087</v>
      </c>
      <c r="H124" s="6" t="s">
        <v>1099</v>
      </c>
      <c r="I124" s="6" t="s">
        <v>1100</v>
      </c>
      <c r="J124" s="6" t="s">
        <v>1101</v>
      </c>
      <c r="K124" s="6" t="s">
        <v>1102</v>
      </c>
    </row>
    <row r="125" spans="2:11">
      <c r="H125" s="6" t="s">
        <v>1103</v>
      </c>
      <c r="I125" s="6" t="s">
        <v>1104</v>
      </c>
      <c r="J125" s="6" t="s">
        <v>1105</v>
      </c>
      <c r="K125" s="6" t="s">
        <v>1106</v>
      </c>
    </row>
    <row r="126" spans="2:11">
      <c r="H126" s="6" t="s">
        <v>1107</v>
      </c>
      <c r="J126" s="6" t="s">
        <v>1108</v>
      </c>
    </row>
    <row r="127" spans="2:11">
      <c r="H127" s="6" t="s">
        <v>1109</v>
      </c>
    </row>
    <row r="129" spans="2:12">
      <c r="B129" t="s">
        <v>1110</v>
      </c>
    </row>
    <row r="131" spans="2:12">
      <c r="B131" t="s">
        <v>1111</v>
      </c>
    </row>
    <row r="132" spans="2:12">
      <c r="B132" t="s">
        <v>1112</v>
      </c>
    </row>
    <row r="133" spans="2:12">
      <c r="B133" t="s">
        <v>1113</v>
      </c>
    </row>
    <row r="134" spans="2:12">
      <c r="B134" t="s">
        <v>1114</v>
      </c>
    </row>
    <row r="135" spans="2:12">
      <c r="B135" t="s">
        <v>1115</v>
      </c>
    </row>
    <row r="138" spans="2:12">
      <c r="F138" s="419" t="s">
        <v>1116</v>
      </c>
      <c r="G138" s="419"/>
      <c r="H138" s="419"/>
      <c r="I138" s="419"/>
      <c r="J138" s="419"/>
      <c r="K138" s="419"/>
      <c r="L138" s="419"/>
    </row>
    <row r="139" spans="2:12">
      <c r="F139" s="419"/>
      <c r="G139" s="419"/>
      <c r="H139" s="419"/>
      <c r="I139" s="419"/>
      <c r="J139" s="419"/>
      <c r="K139" s="419"/>
      <c r="L139" s="419"/>
    </row>
    <row r="151" spans="2:11" ht="15.75" thickBot="1"/>
    <row r="152" spans="2:11" ht="24" thickBot="1">
      <c r="B152" s="422" t="s">
        <v>1117</v>
      </c>
      <c r="C152" s="423"/>
      <c r="D152" s="423"/>
      <c r="E152" s="423"/>
      <c r="F152" s="423"/>
      <c r="G152" s="423"/>
      <c r="H152" s="423"/>
      <c r="I152" s="423"/>
      <c r="J152" s="423"/>
      <c r="K152" s="424"/>
    </row>
    <row r="153" spans="2:11">
      <c r="K153" s="2" t="s">
        <v>97</v>
      </c>
    </row>
    <row r="154" spans="2:11">
      <c r="B154" t="s">
        <v>1118</v>
      </c>
    </row>
    <row r="156" spans="2:11" ht="70.5" customHeight="1">
      <c r="B156" s="425" t="s">
        <v>1119</v>
      </c>
      <c r="C156" s="425"/>
      <c r="D156" s="425"/>
      <c r="E156" s="425"/>
      <c r="F156" s="425"/>
    </row>
    <row r="158" spans="2:11" ht="43.5" customHeight="1">
      <c r="B158" s="425" t="s">
        <v>1120</v>
      </c>
      <c r="C158" s="425"/>
      <c r="D158" s="425"/>
      <c r="E158" s="425"/>
      <c r="F158" s="425"/>
    </row>
    <row r="160" spans="2:11">
      <c r="B160" s="5" t="s">
        <v>215</v>
      </c>
      <c r="C160" s="127" t="s">
        <v>610</v>
      </c>
      <c r="D160" s="5" t="s">
        <v>655</v>
      </c>
      <c r="E160" s="5" t="s">
        <v>128</v>
      </c>
    </row>
    <row r="161" spans="2:11">
      <c r="B161" s="70" t="s">
        <v>219</v>
      </c>
      <c r="C161" s="229">
        <v>29</v>
      </c>
      <c r="D161" s="228" t="s">
        <v>1078</v>
      </c>
      <c r="E161" s="114"/>
    </row>
    <row r="162" spans="2:11">
      <c r="B162" s="70" t="s">
        <v>1121</v>
      </c>
      <c r="C162" s="229">
        <v>24</v>
      </c>
      <c r="D162" s="228" t="s">
        <v>1078</v>
      </c>
      <c r="E162" s="114"/>
      <c r="G162" s="6" t="s">
        <v>1078</v>
      </c>
    </row>
    <row r="163" spans="2:11">
      <c r="B163" s="70" t="s">
        <v>1122</v>
      </c>
      <c r="C163" s="229">
        <v>23</v>
      </c>
      <c r="D163" s="228" t="s">
        <v>662</v>
      </c>
      <c r="E163" s="114"/>
      <c r="G163" s="6" t="s">
        <v>662</v>
      </c>
    </row>
    <row r="164" spans="2:11">
      <c r="B164" s="70" t="s">
        <v>616</v>
      </c>
      <c r="C164" s="229">
        <v>19</v>
      </c>
      <c r="D164" s="228" t="s">
        <v>666</v>
      </c>
      <c r="E164" s="114"/>
      <c r="G164" s="6" t="s">
        <v>666</v>
      </c>
    </row>
    <row r="165" spans="2:11">
      <c r="B165" s="70" t="s">
        <v>1123</v>
      </c>
      <c r="C165" s="229">
        <v>32</v>
      </c>
      <c r="D165" s="228" t="s">
        <v>1078</v>
      </c>
      <c r="E165" s="114"/>
    </row>
    <row r="166" spans="2:11">
      <c r="B166" s="70" t="s">
        <v>1124</v>
      </c>
      <c r="C166" s="229">
        <v>22</v>
      </c>
      <c r="D166" s="228" t="s">
        <v>1078</v>
      </c>
      <c r="E166" s="114"/>
    </row>
    <row r="167" spans="2:11">
      <c r="B167" s="70" t="s">
        <v>537</v>
      </c>
      <c r="C167" s="229">
        <v>27</v>
      </c>
      <c r="D167" s="228" t="s">
        <v>666</v>
      </c>
      <c r="E167" s="114"/>
    </row>
    <row r="168" spans="2:11">
      <c r="B168" s="70" t="s">
        <v>1125</v>
      </c>
      <c r="C168" s="229">
        <v>30</v>
      </c>
      <c r="D168" s="228" t="s">
        <v>662</v>
      </c>
      <c r="E168" s="114"/>
    </row>
    <row r="169" spans="2:11" ht="15.75" thickBot="1"/>
    <row r="170" spans="2:11" ht="24" thickBot="1">
      <c r="B170" s="422" t="s">
        <v>1126</v>
      </c>
      <c r="C170" s="423"/>
      <c r="D170" s="423"/>
      <c r="E170" s="423"/>
      <c r="F170" s="423"/>
      <c r="G170" s="423"/>
      <c r="H170" s="423"/>
      <c r="I170" s="423"/>
      <c r="J170" s="423"/>
      <c r="K170" s="424"/>
    </row>
    <row r="171" spans="2:11">
      <c r="K171" s="2" t="s">
        <v>97</v>
      </c>
    </row>
    <row r="172" spans="2:11">
      <c r="B172" t="s">
        <v>1127</v>
      </c>
    </row>
    <row r="188" spans="2:11" ht="15.75" thickBot="1"/>
    <row r="189" spans="2:11" ht="24" thickBot="1">
      <c r="B189" s="422" t="s">
        <v>1128</v>
      </c>
      <c r="C189" s="423"/>
      <c r="D189" s="423"/>
      <c r="E189" s="423"/>
      <c r="F189" s="423"/>
      <c r="G189" s="423"/>
      <c r="H189" s="423"/>
      <c r="I189" s="423"/>
      <c r="J189" s="423"/>
      <c r="K189" s="424"/>
    </row>
    <row r="190" spans="2:11">
      <c r="K190" s="2" t="s">
        <v>97</v>
      </c>
    </row>
    <row r="191" spans="2:11">
      <c r="B191" t="s">
        <v>1129</v>
      </c>
      <c r="K191" s="2"/>
    </row>
    <row r="192" spans="2:11">
      <c r="K192" s="2"/>
    </row>
    <row r="193" spans="2:11">
      <c r="F193" s="425" t="s">
        <v>1130</v>
      </c>
      <c r="G193" s="425"/>
      <c r="H193" s="425"/>
      <c r="I193" s="425"/>
      <c r="J193" s="425"/>
      <c r="K193" s="425"/>
    </row>
    <row r="194" spans="2:11">
      <c r="F194" s="425"/>
      <c r="G194" s="425"/>
      <c r="H194" s="425"/>
      <c r="I194" s="425"/>
      <c r="J194" s="425"/>
      <c r="K194" s="425"/>
    </row>
    <row r="195" spans="2:11">
      <c r="K195" s="2"/>
    </row>
    <row r="196" spans="2:11">
      <c r="K196" s="2"/>
    </row>
    <row r="197" spans="2:11">
      <c r="K197" s="2"/>
    </row>
    <row r="198" spans="2:11">
      <c r="K198" s="2"/>
    </row>
    <row r="206" spans="2:11">
      <c r="B206" s="425" t="s">
        <v>1131</v>
      </c>
      <c r="C206" s="425"/>
      <c r="D206" s="425"/>
      <c r="E206" s="425"/>
      <c r="F206" s="425"/>
      <c r="G206" s="425"/>
      <c r="H206" s="425"/>
      <c r="I206" s="425"/>
      <c r="J206" s="425"/>
      <c r="K206" s="425"/>
    </row>
    <row r="207" spans="2:11">
      <c r="B207" s="425"/>
      <c r="C207" s="425"/>
      <c r="D207" s="425"/>
      <c r="E207" s="425"/>
      <c r="F207" s="425"/>
      <c r="G207" s="425"/>
      <c r="H207" s="425"/>
      <c r="I207" s="425"/>
      <c r="J207" s="425"/>
      <c r="K207" s="425"/>
    </row>
    <row r="208" spans="2:11">
      <c r="B208" s="425"/>
      <c r="C208" s="425"/>
      <c r="D208" s="425"/>
      <c r="E208" s="425"/>
      <c r="F208" s="425"/>
      <c r="G208" s="425"/>
      <c r="H208" s="425"/>
      <c r="I208" s="425"/>
      <c r="J208" s="425"/>
      <c r="K208" s="425"/>
    </row>
    <row r="210" spans="2:11">
      <c r="B210" t="s">
        <v>1132</v>
      </c>
    </row>
    <row r="211" spans="2:11">
      <c r="B211" t="s">
        <v>1133</v>
      </c>
    </row>
    <row r="212" spans="2:11">
      <c r="B212" t="s">
        <v>1134</v>
      </c>
    </row>
    <row r="213" spans="2:11" ht="15.75" thickBot="1"/>
    <row r="214" spans="2:11" ht="24" thickBot="1">
      <c r="B214" s="422" t="s">
        <v>1135</v>
      </c>
      <c r="C214" s="423"/>
      <c r="D214" s="423"/>
      <c r="E214" s="423"/>
      <c r="F214" s="423"/>
      <c r="G214" s="423"/>
      <c r="H214" s="423"/>
      <c r="I214" s="423"/>
      <c r="J214" s="423"/>
      <c r="K214" s="424"/>
    </row>
    <row r="215" spans="2:11">
      <c r="K215" s="2" t="s">
        <v>97</v>
      </c>
    </row>
    <row r="216" spans="2:11" ht="15" customHeight="1">
      <c r="B216" s="402" t="s">
        <v>1136</v>
      </c>
      <c r="C216" s="402"/>
      <c r="D216" s="402"/>
      <c r="E216" s="402"/>
      <c r="F216" s="402"/>
      <c r="G216" s="17"/>
      <c r="H216" s="215"/>
      <c r="I216" s="215"/>
      <c r="J216" s="215"/>
      <c r="K216" s="215"/>
    </row>
    <row r="217" spans="2:11">
      <c r="B217" s="402"/>
      <c r="C217" s="402"/>
      <c r="D217" s="402"/>
      <c r="E217" s="402"/>
      <c r="F217" s="402"/>
      <c r="G217" s="17"/>
    </row>
    <row r="218" spans="2:11">
      <c r="B218" s="402"/>
      <c r="C218" s="402"/>
      <c r="D218" s="402"/>
      <c r="E218" s="402"/>
      <c r="F218" s="402"/>
      <c r="G218" s="17"/>
    </row>
    <row r="219" spans="2:11">
      <c r="B219" s="402"/>
      <c r="C219" s="402"/>
      <c r="D219" s="402"/>
      <c r="E219" s="402"/>
      <c r="F219" s="402"/>
    </row>
    <row r="220" spans="2:11">
      <c r="B220" s="402"/>
      <c r="C220" s="402"/>
      <c r="D220" s="402"/>
      <c r="E220" s="402"/>
      <c r="F220" s="402"/>
    </row>
    <row r="222" spans="2:11">
      <c r="B222" s="495" t="s">
        <v>1137</v>
      </c>
      <c r="C222" s="495"/>
      <c r="D222" s="495"/>
      <c r="E222" s="495"/>
      <c r="F222" s="495"/>
    </row>
    <row r="223" spans="2:11">
      <c r="B223" s="495"/>
      <c r="C223" s="495"/>
      <c r="D223" s="495"/>
      <c r="E223" s="495"/>
      <c r="F223" s="495"/>
    </row>
    <row r="224" spans="2:11">
      <c r="B224" s="495"/>
      <c r="C224" s="495"/>
      <c r="D224" s="495"/>
      <c r="E224" s="495"/>
      <c r="F224" s="495"/>
    </row>
    <row r="231" spans="2:11" ht="15.75" thickBot="1"/>
    <row r="232" spans="2:11" ht="24" thickBot="1">
      <c r="B232" s="422" t="s">
        <v>977</v>
      </c>
      <c r="C232" s="423"/>
      <c r="D232" s="423"/>
      <c r="E232" s="423"/>
      <c r="F232" s="423"/>
      <c r="G232" s="423"/>
      <c r="H232" s="423"/>
      <c r="I232" s="423"/>
      <c r="J232" s="423"/>
      <c r="K232" s="424"/>
    </row>
    <row r="233" spans="2:11">
      <c r="K233" s="2" t="s">
        <v>97</v>
      </c>
    </row>
    <row r="234" spans="2:11">
      <c r="B234" t="s">
        <v>978</v>
      </c>
      <c r="K234" s="2"/>
    </row>
    <row r="235" spans="2:11">
      <c r="K235" s="2"/>
    </row>
    <row r="236" spans="2:11" ht="25.5">
      <c r="B236" s="216" t="s">
        <v>819</v>
      </c>
      <c r="C236" s="216" t="s">
        <v>215</v>
      </c>
      <c r="D236" s="216" t="s">
        <v>422</v>
      </c>
      <c r="E236" s="216" t="s">
        <v>798</v>
      </c>
      <c r="F236" s="216" t="s">
        <v>655</v>
      </c>
      <c r="G236" s="216" t="s">
        <v>979</v>
      </c>
      <c r="H236" s="216" t="s">
        <v>908</v>
      </c>
      <c r="I236" s="217" t="s">
        <v>980</v>
      </c>
      <c r="K236" s="2"/>
    </row>
    <row r="237" spans="2:11">
      <c r="B237" s="6"/>
      <c r="C237" s="6"/>
      <c r="D237" s="6"/>
      <c r="E237" s="6"/>
      <c r="F237" s="6"/>
      <c r="G237" s="6"/>
      <c r="H237" s="6"/>
      <c r="I237" s="6"/>
      <c r="K237" s="2"/>
    </row>
    <row r="238" spans="2:11">
      <c r="B238" s="6"/>
      <c r="C238" s="6"/>
      <c r="D238" s="6"/>
      <c r="E238" s="6"/>
      <c r="F238" s="6"/>
      <c r="G238" s="6"/>
      <c r="H238" s="6"/>
      <c r="I238" s="6"/>
      <c r="K238" s="2"/>
    </row>
    <row r="239" spans="2:11">
      <c r="B239" s="6"/>
      <c r="C239" s="6"/>
      <c r="D239" s="6"/>
      <c r="E239" s="6"/>
      <c r="F239" s="6"/>
      <c r="G239" s="6"/>
      <c r="H239" s="6"/>
      <c r="I239" s="6"/>
      <c r="K239" s="2"/>
    </row>
    <row r="240" spans="2:11">
      <c r="B240" s="6"/>
      <c r="C240" s="6"/>
      <c r="D240" s="6"/>
      <c r="E240" s="6"/>
      <c r="F240" s="6"/>
      <c r="G240" s="6"/>
      <c r="H240" s="6"/>
      <c r="I240" s="6"/>
      <c r="K240" s="2"/>
    </row>
    <row r="241" spans="2:11">
      <c r="B241" s="6"/>
      <c r="C241" s="6"/>
      <c r="D241" s="6"/>
      <c r="E241" s="6"/>
      <c r="F241" s="6"/>
      <c r="G241" s="6"/>
      <c r="H241" s="6"/>
      <c r="I241" s="6"/>
      <c r="K241" s="2"/>
    </row>
    <row r="242" spans="2:11">
      <c r="B242" s="6"/>
      <c r="C242" s="6"/>
      <c r="D242" s="6"/>
      <c r="E242" s="6"/>
      <c r="F242" s="6"/>
      <c r="G242" s="6"/>
      <c r="H242" s="6"/>
      <c r="I242" s="6"/>
      <c r="K242" s="2"/>
    </row>
    <row r="243" spans="2:11">
      <c r="B243" s="6"/>
      <c r="C243" s="6"/>
      <c r="D243" s="6"/>
      <c r="E243" s="6"/>
      <c r="F243" s="6"/>
      <c r="G243" s="6"/>
      <c r="H243" s="6"/>
      <c r="I243" s="6"/>
      <c r="K243" s="2"/>
    </row>
    <row r="244" spans="2:11">
      <c r="B244" s="6"/>
      <c r="C244" s="6"/>
      <c r="D244" s="6"/>
      <c r="E244" s="6"/>
      <c r="F244" s="6"/>
      <c r="G244" s="6"/>
      <c r="H244" s="6"/>
      <c r="I244" s="6"/>
      <c r="K244" s="2"/>
    </row>
    <row r="245" spans="2:11">
      <c r="B245" s="6"/>
      <c r="C245" s="6"/>
      <c r="D245" s="6"/>
      <c r="E245" s="6"/>
      <c r="F245" s="6"/>
      <c r="G245" s="6"/>
      <c r="H245" s="6"/>
      <c r="I245" s="6"/>
      <c r="K245" s="2"/>
    </row>
    <row r="246" spans="2:11">
      <c r="B246" s="6"/>
      <c r="C246" s="6"/>
      <c r="D246" s="6"/>
      <c r="E246" s="6"/>
      <c r="F246" s="6"/>
      <c r="G246" s="6"/>
      <c r="H246" s="6"/>
      <c r="I246" s="6"/>
      <c r="K246" s="2"/>
    </row>
    <row r="247" spans="2:11">
      <c r="B247" s="6"/>
      <c r="C247" s="6"/>
      <c r="D247" s="6"/>
      <c r="E247" s="6"/>
      <c r="F247" s="6"/>
      <c r="G247" s="6"/>
      <c r="H247" s="6"/>
      <c r="I247" s="6"/>
      <c r="K247" s="2"/>
    </row>
    <row r="248" spans="2:11">
      <c r="B248" s="6"/>
      <c r="C248" s="6"/>
      <c r="D248" s="6"/>
      <c r="E248" s="6"/>
      <c r="F248" s="6"/>
      <c r="G248" s="6"/>
      <c r="H248" s="6"/>
      <c r="I248" s="6"/>
      <c r="K248" s="2"/>
    </row>
    <row r="249" spans="2:11">
      <c r="B249" s="6"/>
      <c r="C249" s="6"/>
      <c r="D249" s="6"/>
      <c r="E249" s="6"/>
      <c r="F249" s="6"/>
      <c r="G249" s="6"/>
      <c r="H249" s="6"/>
      <c r="I249" s="6"/>
    </row>
    <row r="250" spans="2:11">
      <c r="B250" s="6"/>
      <c r="C250" s="6"/>
      <c r="D250" s="6"/>
      <c r="E250" s="6"/>
      <c r="F250" s="6"/>
      <c r="G250" s="6"/>
      <c r="H250" s="6"/>
      <c r="I250" s="6"/>
    </row>
  </sheetData>
  <mergeCells count="32">
    <mergeCell ref="B66:D66"/>
    <mergeCell ref="B2:K2"/>
    <mergeCell ref="B4:K4"/>
    <mergeCell ref="B6:K6"/>
    <mergeCell ref="B8:K8"/>
    <mergeCell ref="B10:K10"/>
    <mergeCell ref="C37:K37"/>
    <mergeCell ref="B39:K39"/>
    <mergeCell ref="B52:K52"/>
    <mergeCell ref="B54:K54"/>
    <mergeCell ref="B60:K60"/>
    <mergeCell ref="B64:D64"/>
    <mergeCell ref="B158:F158"/>
    <mergeCell ref="B78:K78"/>
    <mergeCell ref="B82:D82"/>
    <mergeCell ref="B84:D84"/>
    <mergeCell ref="B96:K96"/>
    <mergeCell ref="B100:D100"/>
    <mergeCell ref="B102:D102"/>
    <mergeCell ref="B114:K114"/>
    <mergeCell ref="B118:K118"/>
    <mergeCell ref="F138:L139"/>
    <mergeCell ref="B152:K152"/>
    <mergeCell ref="B156:F156"/>
    <mergeCell ref="B222:F224"/>
    <mergeCell ref="B232:K232"/>
    <mergeCell ref="B170:K170"/>
    <mergeCell ref="B189:K189"/>
    <mergeCell ref="F193:K194"/>
    <mergeCell ref="B206:K208"/>
    <mergeCell ref="B214:K214"/>
    <mergeCell ref="B216:F220"/>
  </mergeCells>
  <dataValidations count="7">
    <dataValidation type="textLength" allowBlank="1" showInputMessage="1" showErrorMessage="1" errorTitle="Error" error="Valor Invalido por favor corriga el texto." sqref="K185" xr:uid="{4A4A42B5-0287-4CE7-A27E-3CF183215AD1}">
      <formula1>1</formula1>
      <formula2>2</formula2>
    </dataValidation>
    <dataValidation type="custom" allowBlank="1" showInputMessage="1" showErrorMessage="1" errorTitle="Error" error="El empleado no es asesor por lo tanto no se podra ingresar comisión en esta celda." sqref="E161:E168" xr:uid="{F1AB776E-2C0F-47CC-A1DD-27F505FD70CD}">
      <formula1>D161="Asesor"</formula1>
    </dataValidation>
    <dataValidation type="list" allowBlank="1" showInputMessage="1" showErrorMessage="1" sqref="C122" xr:uid="{6BFDB625-EC4E-4A34-8BEE-5F80F48959CC}">
      <formula1>INDIRECT(Departamento)</formula1>
    </dataValidation>
    <dataValidation type="list" allowBlank="1" showInputMessage="1" showErrorMessage="1" sqref="C120" xr:uid="{F42C5D1A-87F9-48A6-9E71-82647258696D}">
      <formula1>$F$121:$F$124</formula1>
    </dataValidation>
    <dataValidation type="list" allowBlank="1" showInputMessage="1" showErrorMessage="1" sqref="D105:D112 D161:D168" xr:uid="{5D78C856-575F-4E32-99B0-1DFE548BE894}">
      <formula1>$F$106:$F$108</formula1>
    </dataValidation>
    <dataValidation type="whole" operator="greaterThanOrEqual" allowBlank="1" showInputMessage="1" showErrorMessage="1" errorTitle="Error" error="Solo se permite ingresar personas mayores de edad." promptTitle="Mensaje:" prompt="En esta celda esta programada la validacion de Número Entero" sqref="C87:C94 C105:C112 C161:C168" xr:uid="{40AAEF5A-1A98-4CD5-9B15-19E1CB8B9F43}">
      <formula1>18</formula1>
    </dataValidation>
    <dataValidation type="textLength" allowBlank="1" showInputMessage="1" showErrorMessage="1" errorTitle="Error" error="Nombre no Permitido" promptTitle="Mensaje:" prompt="En esta celda esta programada la validación de Longitud de Texto." sqref="B69:B76 B87:B94 B105:B112 B161:B168" xr:uid="{9E612E69-21F7-4230-BF99-23DA339295B9}">
      <formula1>3</formula1>
      <formula2>10</formula2>
    </dataValidation>
  </dataValidations>
  <hyperlinks>
    <hyperlink ref="B2:K2" location="'Tabla de Contenido'!A1" display="Volver a Tabla de Contenido…" xr:uid="{CCA91B60-DB2D-4328-A0D6-B6C20FE388B2}"/>
    <hyperlink ref="K53" location="'Validacion de datos'!A1" display="Subir ↑…" xr:uid="{AB360750-AC65-4155-815C-1467A30B9050}"/>
    <hyperlink ref="K61" location="'Validacion de datos'!A1" display="Subir ↑…" xr:uid="{84FD7630-5182-4C16-9C6C-D32AAACDC5A7}"/>
    <hyperlink ref="K40" location="'Validacion de datos'!A1" display="Subir ↑…" xr:uid="{64183341-918E-4D66-8A33-02A9CA398257}"/>
    <hyperlink ref="K79" location="'Validacion de datos'!A1" display="Subir ↑…" xr:uid="{FDAE7210-C7EC-4383-AD3E-26E347A79EC7}"/>
    <hyperlink ref="K233" location="'Validacion de datos'!A1" display="Subir ↑…" xr:uid="{62635701-6D31-4538-8488-78547F2B649C}"/>
    <hyperlink ref="K97" location="'Validacion de datos'!A1" display="Subir ↑…" xr:uid="{6035A2D8-5D4B-42E2-BEAD-D97EFDF0580C}"/>
    <hyperlink ref="K115" location="'Validacion de datos'!A1" display="Subir ↑…" xr:uid="{4CA2635E-63E3-4DDF-AE65-656115BFB433}"/>
    <hyperlink ref="K153" location="'Validacion de datos'!A1" display="Subir ↑…" xr:uid="{34F471EB-A4A2-43CD-96D1-E2E625B38CD6}"/>
    <hyperlink ref="K171" location="'Validacion de datos'!A1" display="Subir ↑…" xr:uid="{9E130D68-FA26-4DCA-B96C-D13182E5AF5C}"/>
    <hyperlink ref="K190" location="'Validacion de datos'!A1" display="Subir ↑…" xr:uid="{6BBAE957-B024-412F-BF16-2940E85F3C6D}"/>
    <hyperlink ref="K215" location="'Validacion de datos'!A1" display="Subir ↑…" xr:uid="{DE6DD24B-B40A-4A0B-9D6E-2E61CF6825EA}"/>
  </hyperlinks>
  <pageMargins left="0.7" right="0.7" top="0.75" bottom="0.75" header="0.3" footer="0.3"/>
  <pageSetup paperSize="9" orientation="portrait"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BC6CA-3F4F-47AB-B49F-F0EA75A55B8C}">
  <sheetPr codeName="Hoja5"/>
  <dimension ref="B2:K114"/>
  <sheetViews>
    <sheetView zoomScaleNormal="100" workbookViewId="0"/>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52</v>
      </c>
      <c r="C4" s="399"/>
      <c r="D4" s="399"/>
      <c r="E4" s="399"/>
      <c r="F4" s="399"/>
      <c r="G4" s="399"/>
      <c r="H4" s="399"/>
      <c r="I4" s="399"/>
      <c r="J4" s="399"/>
      <c r="K4" s="400"/>
    </row>
    <row r="5" spans="2:11" ht="18.75">
      <c r="B5" s="7"/>
    </row>
    <row r="6" spans="2:11" ht="29.25" customHeight="1">
      <c r="B6" s="425" t="s">
        <v>1138</v>
      </c>
      <c r="C6" s="425"/>
      <c r="D6" s="425"/>
      <c r="E6" s="425"/>
      <c r="F6" s="425"/>
      <c r="G6" s="425"/>
      <c r="H6" s="425"/>
      <c r="I6" s="425"/>
      <c r="J6" s="425"/>
      <c r="K6" s="425"/>
    </row>
    <row r="7" spans="2:11" ht="15.75" thickBot="1"/>
    <row r="8" spans="2:11" ht="24" thickBot="1">
      <c r="B8" s="422" t="s">
        <v>1139</v>
      </c>
      <c r="C8" s="423"/>
      <c r="D8" s="423"/>
      <c r="E8" s="423"/>
      <c r="F8" s="423"/>
      <c r="G8" s="423"/>
      <c r="H8" s="423"/>
      <c r="I8" s="423"/>
      <c r="J8" s="423"/>
      <c r="K8" s="424"/>
    </row>
    <row r="10" spans="2:11">
      <c r="C10" t="s">
        <v>1140</v>
      </c>
    </row>
    <row r="11" spans="2:11">
      <c r="C11" t="s">
        <v>1141</v>
      </c>
    </row>
    <row r="13" spans="2:11">
      <c r="B13" t="s">
        <v>1142</v>
      </c>
    </row>
    <row r="31" spans="3:11" ht="30" customHeight="1">
      <c r="C31" s="425" t="s">
        <v>1143</v>
      </c>
      <c r="D31" s="425"/>
      <c r="E31" s="425"/>
      <c r="F31" s="425"/>
      <c r="G31" s="425"/>
      <c r="H31" s="425"/>
      <c r="I31" s="425"/>
      <c r="J31" s="425"/>
      <c r="K31" s="425"/>
    </row>
    <row r="32" spans="3:11">
      <c r="C32" t="s">
        <v>1144</v>
      </c>
    </row>
    <row r="34" spans="2:11">
      <c r="B34" t="s">
        <v>1145</v>
      </c>
    </row>
    <row r="35" spans="2:11" ht="15.75" thickBot="1"/>
    <row r="36" spans="2:11" ht="24" thickBot="1">
      <c r="B36" s="422" t="s">
        <v>1146</v>
      </c>
      <c r="C36" s="423"/>
      <c r="D36" s="423"/>
      <c r="E36" s="423"/>
      <c r="F36" s="423"/>
      <c r="G36" s="423"/>
      <c r="H36" s="423"/>
      <c r="I36" s="423"/>
      <c r="J36" s="423"/>
      <c r="K36" s="424"/>
    </row>
    <row r="37" spans="2:11">
      <c r="K37" s="2" t="s">
        <v>97</v>
      </c>
    </row>
    <row r="38" spans="2:11">
      <c r="C38" t="s">
        <v>1147</v>
      </c>
    </row>
    <row r="39" spans="2:11">
      <c r="C39" t="s">
        <v>1148</v>
      </c>
    </row>
    <row r="42" spans="2:11" ht="31.5" customHeight="1">
      <c r="B42" s="425" t="s">
        <v>1149</v>
      </c>
      <c r="C42" s="425"/>
      <c r="D42" s="425"/>
      <c r="E42" s="425"/>
      <c r="F42" s="425"/>
      <c r="G42" s="425"/>
      <c r="H42" s="425"/>
      <c r="I42" s="425"/>
      <c r="J42" s="425"/>
      <c r="K42" s="425"/>
    </row>
    <row r="49" spans="2:11" ht="15.75" thickBot="1"/>
    <row r="50" spans="2:11" ht="24" thickBot="1">
      <c r="B50" s="422" t="s">
        <v>1150</v>
      </c>
      <c r="C50" s="423"/>
      <c r="D50" s="423"/>
      <c r="E50" s="423"/>
      <c r="F50" s="423"/>
      <c r="G50" s="423"/>
      <c r="H50" s="423"/>
      <c r="I50" s="423"/>
      <c r="J50" s="423"/>
      <c r="K50" s="424"/>
    </row>
    <row r="51" spans="2:11">
      <c r="K51" s="2" t="s">
        <v>97</v>
      </c>
    </row>
    <row r="52" spans="2:11">
      <c r="B52" t="s">
        <v>1151</v>
      </c>
    </row>
    <row r="55" spans="2:11">
      <c r="E55" s="425" t="s">
        <v>1152</v>
      </c>
      <c r="F55" s="425"/>
      <c r="G55" s="425"/>
      <c r="H55" s="425"/>
      <c r="I55" s="425"/>
      <c r="J55" s="425"/>
      <c r="K55" s="425"/>
    </row>
    <row r="56" spans="2:11">
      <c r="E56" s="425"/>
      <c r="F56" s="425"/>
      <c r="G56" s="425"/>
      <c r="H56" s="425"/>
      <c r="I56" s="425"/>
      <c r="J56" s="425"/>
      <c r="K56" s="425"/>
    </row>
    <row r="57" spans="2:11">
      <c r="E57" s="425"/>
      <c r="F57" s="425"/>
      <c r="G57" s="425"/>
      <c r="H57" s="425"/>
      <c r="I57" s="425"/>
      <c r="J57" s="425"/>
      <c r="K57" s="425"/>
    </row>
    <row r="62" spans="2:11" ht="15.75" thickBot="1"/>
    <row r="63" spans="2:11" ht="24" thickBot="1">
      <c r="B63" s="422" t="s">
        <v>1153</v>
      </c>
      <c r="C63" s="423"/>
      <c r="D63" s="423"/>
      <c r="E63" s="423"/>
      <c r="F63" s="423"/>
      <c r="G63" s="423"/>
      <c r="H63" s="423"/>
      <c r="I63" s="423"/>
      <c r="J63" s="423"/>
      <c r="K63" s="424"/>
    </row>
    <row r="64" spans="2:11">
      <c r="K64" s="2" t="s">
        <v>97</v>
      </c>
    </row>
    <row r="65" spans="2:3">
      <c r="B65" t="s">
        <v>1154</v>
      </c>
    </row>
    <row r="67" spans="2:3">
      <c r="B67" t="s">
        <v>1155</v>
      </c>
    </row>
    <row r="69" spans="2:3">
      <c r="C69" t="s">
        <v>1156</v>
      </c>
    </row>
    <row r="70" spans="2:3">
      <c r="C70" t="s">
        <v>1157</v>
      </c>
    </row>
    <row r="71" spans="2:3">
      <c r="C71" t="s">
        <v>1158</v>
      </c>
    </row>
    <row r="72" spans="2:3">
      <c r="C72" t="s">
        <v>1159</v>
      </c>
    </row>
    <row r="73" spans="2:3">
      <c r="C73" t="s">
        <v>1160</v>
      </c>
    </row>
    <row r="86" spans="2:11" ht="15.75" thickBot="1"/>
    <row r="87" spans="2:11" ht="24" thickBot="1">
      <c r="B87" s="422" t="s">
        <v>1161</v>
      </c>
      <c r="C87" s="423"/>
      <c r="D87" s="423"/>
      <c r="E87" s="423"/>
      <c r="F87" s="423"/>
      <c r="G87" s="423"/>
      <c r="H87" s="423"/>
      <c r="I87" s="423"/>
      <c r="J87" s="423"/>
      <c r="K87" s="424"/>
    </row>
    <row r="88" spans="2:11">
      <c r="K88" s="2" t="s">
        <v>97</v>
      </c>
    </row>
    <row r="89" spans="2:11">
      <c r="B89" t="s">
        <v>1162</v>
      </c>
    </row>
    <row r="91" spans="2:11">
      <c r="C91" t="s">
        <v>1163</v>
      </c>
    </row>
    <row r="92" spans="2:11">
      <c r="C92" t="s">
        <v>1157</v>
      </c>
    </row>
    <row r="93" spans="2:11">
      <c r="C93" t="s">
        <v>1158</v>
      </c>
    </row>
    <row r="94" spans="2:11">
      <c r="C94" t="s">
        <v>1159</v>
      </c>
    </row>
    <row r="95" spans="2:11">
      <c r="C95" t="s">
        <v>1164</v>
      </c>
    </row>
    <row r="96" spans="2:11">
      <c r="C96" t="s">
        <v>1165</v>
      </c>
    </row>
    <row r="97" spans="2:11">
      <c r="C97" t="s">
        <v>1166</v>
      </c>
    </row>
    <row r="98" spans="2:11">
      <c r="C98" t="s">
        <v>1167</v>
      </c>
    </row>
    <row r="99" spans="2:11">
      <c r="C99" t="s">
        <v>1168</v>
      </c>
    </row>
    <row r="101" spans="2:11" ht="15.75" thickBot="1"/>
    <row r="102" spans="2:11" ht="24" thickBot="1">
      <c r="B102" s="422" t="s">
        <v>977</v>
      </c>
      <c r="C102" s="423"/>
      <c r="D102" s="423"/>
      <c r="E102" s="423"/>
      <c r="F102" s="423"/>
      <c r="G102" s="423"/>
      <c r="H102" s="423"/>
      <c r="I102" s="423"/>
      <c r="J102" s="423"/>
      <c r="K102" s="424"/>
    </row>
    <row r="103" spans="2:11">
      <c r="K103" s="2" t="s">
        <v>97</v>
      </c>
    </row>
    <row r="104" spans="2:11">
      <c r="B104" t="s">
        <v>1169</v>
      </c>
      <c r="K104" s="2"/>
    </row>
    <row r="106" spans="2:11">
      <c r="B106" s="6"/>
      <c r="C106" s="6"/>
      <c r="D106" s="6"/>
      <c r="E106" s="6"/>
      <c r="F106" s="6"/>
      <c r="G106" s="6"/>
    </row>
    <row r="107" spans="2:11">
      <c r="B107" s="6"/>
      <c r="C107" s="6"/>
      <c r="D107" s="6"/>
      <c r="E107" s="6"/>
      <c r="F107" s="6"/>
      <c r="G107" s="6"/>
    </row>
    <row r="108" spans="2:11">
      <c r="B108" s="6"/>
      <c r="C108" s="6"/>
      <c r="D108" s="6"/>
      <c r="E108" s="6"/>
      <c r="F108" s="6"/>
      <c r="G108" s="6"/>
    </row>
    <row r="109" spans="2:11">
      <c r="B109" s="6"/>
      <c r="C109" s="6"/>
      <c r="D109" s="6"/>
      <c r="E109" s="6"/>
      <c r="F109" s="6"/>
      <c r="G109" s="6"/>
    </row>
    <row r="110" spans="2:11">
      <c r="B110" s="6"/>
      <c r="C110" s="6"/>
      <c r="D110" s="6"/>
      <c r="E110" s="6"/>
      <c r="F110" s="6"/>
      <c r="G110" s="6"/>
    </row>
    <row r="111" spans="2:11">
      <c r="B111" s="6"/>
      <c r="C111" s="6"/>
      <c r="D111" s="6"/>
      <c r="E111" s="6"/>
      <c r="F111" s="6"/>
      <c r="G111" s="6"/>
    </row>
    <row r="112" spans="2:11">
      <c r="B112" s="6"/>
      <c r="C112" s="6"/>
      <c r="D112" s="6"/>
      <c r="E112" s="6"/>
      <c r="F112" s="6"/>
      <c r="G112" s="6"/>
    </row>
    <row r="113" spans="2:7">
      <c r="B113" s="6"/>
      <c r="C113" s="6"/>
      <c r="D113" s="6"/>
      <c r="E113" s="6"/>
      <c r="F113" s="6"/>
      <c r="G113" s="6"/>
    </row>
    <row r="114" spans="2:7">
      <c r="B114" s="6"/>
      <c r="C114" s="6"/>
      <c r="D114" s="6"/>
      <c r="E114" s="6"/>
      <c r="F114" s="6"/>
      <c r="G114" s="6"/>
    </row>
  </sheetData>
  <mergeCells count="12">
    <mergeCell ref="B102:K102"/>
    <mergeCell ref="B2:K2"/>
    <mergeCell ref="B4:K4"/>
    <mergeCell ref="B6:K6"/>
    <mergeCell ref="B8:K8"/>
    <mergeCell ref="C31:K31"/>
    <mergeCell ref="B36:K36"/>
    <mergeCell ref="B42:K42"/>
    <mergeCell ref="B50:K50"/>
    <mergeCell ref="E55:K57"/>
    <mergeCell ref="B63:K63"/>
    <mergeCell ref="B87:K87"/>
  </mergeCells>
  <hyperlinks>
    <hyperlink ref="B2:K2" location="'Tabla de Contenido'!A1" display="Volver a Tabla de Contenido…" xr:uid="{A1A7B033-3C13-4283-9491-8DFEB03802AE}"/>
    <hyperlink ref="K37" location="'Proteger Hoja'!A1" display="Subir ↑…" xr:uid="{8D7DF985-DBF0-4FA2-98C5-76857FEC2FBB}"/>
    <hyperlink ref="K51" location="'Proteger Hoja'!A1" display="Subir ↑…" xr:uid="{454DA255-51AD-4CF0-8A38-18F99B36FAE4}"/>
    <hyperlink ref="K64" location="'Proteger Hoja'!A1" display="Subir ↑…" xr:uid="{F78D557B-D1FB-478E-8FE8-449C92050252}"/>
    <hyperlink ref="K88" location="'Proteger Hoja'!A1" display="Subir ↑…" xr:uid="{BA95EE8F-49DA-423F-8BA3-8744CAE8D2A9}"/>
    <hyperlink ref="K103" location="'Validacion de datos'!A1" display="Subir ↑…" xr:uid="{9F39A441-E1CB-4F27-9C8F-911D5B0C94D6}"/>
  </hyperlink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76BB8-C4B3-4653-B201-572A28DD2331}">
  <sheetPr codeName="Hoja6"/>
  <dimension ref="B2:K36"/>
  <sheetViews>
    <sheetView zoomScaleNormal="100" workbookViewId="0"/>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53</v>
      </c>
      <c r="C4" s="399"/>
      <c r="D4" s="399"/>
      <c r="E4" s="399"/>
      <c r="F4" s="399"/>
      <c r="G4" s="399"/>
      <c r="H4" s="399"/>
      <c r="I4" s="399"/>
      <c r="J4" s="399"/>
      <c r="K4" s="400"/>
    </row>
    <row r="5" spans="2:11" ht="18.75">
      <c r="B5" s="7"/>
    </row>
    <row r="6" spans="2:11">
      <c r="B6" s="425" t="s">
        <v>1170</v>
      </c>
      <c r="C6" s="425"/>
      <c r="D6" s="425"/>
      <c r="E6" s="425"/>
      <c r="F6" s="425"/>
      <c r="G6" s="425"/>
      <c r="H6" s="425"/>
      <c r="I6" s="425"/>
      <c r="J6" s="425"/>
      <c r="K6" s="425"/>
    </row>
    <row r="7" spans="2:11" ht="15.75" thickBot="1"/>
    <row r="8" spans="2:11" ht="24" thickBot="1">
      <c r="B8" s="422" t="s">
        <v>1171</v>
      </c>
      <c r="C8" s="423"/>
      <c r="D8" s="423"/>
      <c r="E8" s="423"/>
      <c r="F8" s="423"/>
      <c r="G8" s="423"/>
      <c r="H8" s="423"/>
      <c r="I8" s="423"/>
      <c r="J8" s="423"/>
      <c r="K8" s="424"/>
    </row>
    <row r="10" spans="2:11">
      <c r="C10" t="s">
        <v>1140</v>
      </c>
    </row>
    <row r="11" spans="2:11">
      <c r="C11" t="s">
        <v>1172</v>
      </c>
    </row>
    <row r="13" spans="2:11">
      <c r="B13" t="s">
        <v>1142</v>
      </c>
    </row>
    <row r="25" spans="2:11">
      <c r="C25" s="425" t="s">
        <v>1173</v>
      </c>
      <c r="D25" s="425"/>
      <c r="E25" s="425"/>
      <c r="F25" s="425"/>
      <c r="G25" s="425"/>
      <c r="H25" s="425"/>
      <c r="I25" s="425"/>
      <c r="J25" s="425"/>
      <c r="K25" s="425"/>
    </row>
    <row r="26" spans="2:11">
      <c r="C26" t="s">
        <v>1144</v>
      </c>
    </row>
    <row r="28" spans="2:11">
      <c r="B28" t="s">
        <v>1174</v>
      </c>
    </row>
    <row r="29" spans="2:11" ht="15.75" thickBot="1"/>
    <row r="30" spans="2:11" ht="24" thickBot="1">
      <c r="B30" s="422" t="s">
        <v>1175</v>
      </c>
      <c r="C30" s="423"/>
      <c r="D30" s="423"/>
      <c r="E30" s="423"/>
      <c r="F30" s="423"/>
      <c r="G30" s="423"/>
      <c r="H30" s="423"/>
      <c r="I30" s="423"/>
      <c r="J30" s="423"/>
      <c r="K30" s="424"/>
    </row>
    <row r="31" spans="2:11">
      <c r="K31" s="2" t="s">
        <v>97</v>
      </c>
    </row>
    <row r="32" spans="2:11">
      <c r="C32" t="s">
        <v>1147</v>
      </c>
    </row>
    <row r="33" spans="2:11">
      <c r="C33" t="s">
        <v>1172</v>
      </c>
    </row>
    <row r="36" spans="2:11" ht="31.5" customHeight="1">
      <c r="B36" s="425" t="s">
        <v>1176</v>
      </c>
      <c r="C36" s="425"/>
      <c r="D36" s="425"/>
      <c r="E36" s="425"/>
      <c r="F36" s="425"/>
      <c r="G36" s="425"/>
      <c r="H36" s="425"/>
      <c r="I36" s="425"/>
      <c r="J36" s="425"/>
      <c r="K36" s="425"/>
    </row>
  </sheetData>
  <mergeCells count="7">
    <mergeCell ref="B36:K36"/>
    <mergeCell ref="B2:K2"/>
    <mergeCell ref="B4:K4"/>
    <mergeCell ref="B6:K6"/>
    <mergeCell ref="B8:K8"/>
    <mergeCell ref="C25:K25"/>
    <mergeCell ref="B30:K30"/>
  </mergeCells>
  <hyperlinks>
    <hyperlink ref="B2:K2" location="'Tabla de Contenido'!A1" display="Volver a Tabla de Contenido…" xr:uid="{7564DDC4-89C0-40C1-815D-E38DECB5CAC9}"/>
    <hyperlink ref="K31" location="'Proteger Libro'!A1" display="Subir ↑…" xr:uid="{D8ECA0D7-1743-4AE2-914E-0EF6C1BB2445}"/>
  </hyperlink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3ECB6-96C9-4FF1-8F6E-56596FC0D6B7}">
  <sheetPr codeName="Hoja10"/>
  <dimension ref="B2:L369"/>
  <sheetViews>
    <sheetView zoomScaleNormal="100" workbookViewId="0">
      <selection activeCell="B2" sqref="B2:K2"/>
    </sheetView>
  </sheetViews>
  <sheetFormatPr baseColWidth="10" defaultColWidth="11.28515625"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54</v>
      </c>
      <c r="C4" s="399"/>
      <c r="D4" s="399"/>
      <c r="E4" s="399"/>
      <c r="F4" s="399"/>
      <c r="G4" s="399"/>
      <c r="H4" s="399"/>
      <c r="I4" s="399"/>
      <c r="J4" s="399"/>
      <c r="K4" s="400"/>
    </row>
    <row r="5" spans="2:11" ht="18.75">
      <c r="B5" s="7"/>
    </row>
    <row r="6" spans="2:11">
      <c r="B6" s="425" t="s">
        <v>1177</v>
      </c>
      <c r="C6" s="425"/>
      <c r="D6" s="425"/>
      <c r="E6" s="425"/>
      <c r="F6" s="425"/>
      <c r="G6" s="425"/>
      <c r="H6" s="425"/>
      <c r="I6" s="425"/>
      <c r="J6" s="425"/>
      <c r="K6" s="425"/>
    </row>
    <row r="7" spans="2:11" ht="15.75" thickBot="1"/>
    <row r="8" spans="2:11" ht="24" thickBot="1">
      <c r="B8" s="422" t="s">
        <v>1178</v>
      </c>
      <c r="C8" s="423"/>
      <c r="D8" s="423"/>
      <c r="E8" s="423"/>
      <c r="F8" s="423"/>
      <c r="G8" s="423"/>
      <c r="H8" s="423"/>
      <c r="I8" s="423"/>
      <c r="J8" s="423"/>
      <c r="K8" s="424"/>
    </row>
    <row r="10" spans="2:11">
      <c r="B10" s="419" t="s">
        <v>1179</v>
      </c>
      <c r="C10" s="419"/>
      <c r="D10" s="419"/>
      <c r="E10" s="419"/>
      <c r="F10" s="419"/>
      <c r="G10" s="419"/>
      <c r="H10" s="419"/>
      <c r="I10" s="419"/>
      <c r="J10" s="419"/>
      <c r="K10" s="419"/>
    </row>
    <row r="11" spans="2:11">
      <c r="C11" t="s">
        <v>1180</v>
      </c>
    </row>
    <row r="12" spans="2:11">
      <c r="C12" t="s">
        <v>1181</v>
      </c>
    </row>
    <row r="13" spans="2:11">
      <c r="C13" t="s">
        <v>1182</v>
      </c>
    </row>
    <row r="31" spans="3:3">
      <c r="C31" t="s">
        <v>1183</v>
      </c>
    </row>
    <row r="41" spans="2:11" ht="27.75" customHeight="1">
      <c r="C41" s="425" t="s">
        <v>1184</v>
      </c>
      <c r="D41" s="425"/>
      <c r="E41" s="425"/>
      <c r="F41" s="425"/>
      <c r="G41" s="425"/>
      <c r="H41" s="425"/>
      <c r="I41" s="425"/>
      <c r="J41" s="425"/>
      <c r="K41" s="425"/>
    </row>
    <row r="42" spans="2:11" ht="15.75" thickBot="1"/>
    <row r="43" spans="2:11" ht="24" thickBot="1">
      <c r="B43" s="422" t="s">
        <v>1185</v>
      </c>
      <c r="C43" s="423"/>
      <c r="D43" s="423"/>
      <c r="E43" s="423"/>
      <c r="F43" s="423"/>
      <c r="G43" s="423"/>
      <c r="H43" s="423"/>
      <c r="I43" s="423"/>
      <c r="J43" s="423"/>
      <c r="K43" s="424"/>
    </row>
    <row r="44" spans="2:11">
      <c r="K44" s="2" t="s">
        <v>97</v>
      </c>
    </row>
    <row r="45" spans="2:11" ht="28.5" customHeight="1">
      <c r="B45" s="425" t="s">
        <v>1186</v>
      </c>
      <c r="C45" s="425"/>
      <c r="D45" s="425"/>
      <c r="E45" s="425"/>
      <c r="F45" s="425"/>
      <c r="G45" s="425"/>
      <c r="H45" s="425"/>
      <c r="I45" s="425"/>
      <c r="J45" s="425"/>
      <c r="K45" s="425"/>
    </row>
    <row r="65" spans="2:11">
      <c r="B65" t="s">
        <v>1187</v>
      </c>
    </row>
    <row r="67" spans="2:11">
      <c r="B67" t="s">
        <v>1188</v>
      </c>
    </row>
    <row r="68" spans="2:11">
      <c r="B68" t="s">
        <v>1189</v>
      </c>
    </row>
    <row r="69" spans="2:11">
      <c r="B69" t="s">
        <v>1190</v>
      </c>
    </row>
    <row r="70" spans="2:11">
      <c r="B70" t="s">
        <v>1191</v>
      </c>
    </row>
    <row r="71" spans="2:11">
      <c r="B71" t="s">
        <v>1192</v>
      </c>
    </row>
    <row r="72" spans="2:11">
      <c r="B72" t="s">
        <v>1193</v>
      </c>
    </row>
    <row r="73" spans="2:11">
      <c r="B73" t="s">
        <v>1194</v>
      </c>
    </row>
    <row r="74" spans="2:11" ht="15.75" thickBot="1"/>
    <row r="75" spans="2:11" ht="24" thickBot="1">
      <c r="B75" s="422" t="s">
        <v>1195</v>
      </c>
      <c r="C75" s="423"/>
      <c r="D75" s="423"/>
      <c r="E75" s="423"/>
      <c r="F75" s="423"/>
      <c r="G75" s="423"/>
      <c r="H75" s="423"/>
      <c r="I75" s="423"/>
      <c r="J75" s="423"/>
      <c r="K75" s="424"/>
    </row>
    <row r="76" spans="2:11">
      <c r="K76" s="2" t="s">
        <v>97</v>
      </c>
    </row>
    <row r="77" spans="2:11" ht="32.25" customHeight="1">
      <c r="B77" s="425" t="s">
        <v>1196</v>
      </c>
      <c r="C77" s="425"/>
      <c r="D77" s="425"/>
      <c r="E77" s="425"/>
      <c r="F77" s="425"/>
      <c r="G77" s="425"/>
      <c r="H77" s="425"/>
      <c r="I77" s="425"/>
      <c r="J77" s="425"/>
      <c r="K77" s="425"/>
    </row>
    <row r="95" spans="2:2">
      <c r="B95" t="s">
        <v>1187</v>
      </c>
    </row>
    <row r="97" spans="2:11">
      <c r="B97" t="s">
        <v>1197</v>
      </c>
    </row>
    <row r="98" spans="2:11">
      <c r="B98" t="s">
        <v>1198</v>
      </c>
    </row>
    <row r="99" spans="2:11">
      <c r="B99" t="s">
        <v>1199</v>
      </c>
    </row>
    <row r="100" spans="2:11">
      <c r="B100" t="s">
        <v>1200</v>
      </c>
    </row>
    <row r="101" spans="2:11">
      <c r="B101" t="s">
        <v>1201</v>
      </c>
    </row>
    <row r="102" spans="2:11">
      <c r="B102" t="s">
        <v>1202</v>
      </c>
    </row>
    <row r="103" spans="2:11" ht="15.75" thickBot="1"/>
    <row r="104" spans="2:11" ht="24" thickBot="1">
      <c r="B104" s="422" t="s">
        <v>1203</v>
      </c>
      <c r="C104" s="423"/>
      <c r="D104" s="423"/>
      <c r="E104" s="423"/>
      <c r="F104" s="423"/>
      <c r="G104" s="423"/>
      <c r="H104" s="423"/>
      <c r="I104" s="423"/>
      <c r="J104" s="423"/>
      <c r="K104" s="424"/>
    </row>
    <row r="105" spans="2:11">
      <c r="K105" s="2" t="s">
        <v>97</v>
      </c>
    </row>
    <row r="106" spans="2:11" ht="29.25" customHeight="1">
      <c r="B106" s="425" t="s">
        <v>1204</v>
      </c>
      <c r="C106" s="425"/>
      <c r="D106" s="425"/>
      <c r="E106" s="425"/>
      <c r="F106" s="425"/>
      <c r="G106" s="425"/>
      <c r="H106" s="425"/>
      <c r="I106" s="425"/>
      <c r="J106" s="425"/>
      <c r="K106" s="425"/>
    </row>
    <row r="107" spans="2:11" ht="15.75" thickBot="1"/>
    <row r="108" spans="2:11" ht="15.75" thickBot="1">
      <c r="G108" s="105" t="s">
        <v>684</v>
      </c>
    </row>
    <row r="109" spans="2:11">
      <c r="G109" s="230">
        <v>230000</v>
      </c>
    </row>
    <row r="110" spans="2:11">
      <c r="G110" s="231">
        <v>180000</v>
      </c>
    </row>
    <row r="111" spans="2:11">
      <c r="G111" s="231">
        <v>180000</v>
      </c>
    </row>
    <row r="112" spans="2:11">
      <c r="G112" s="231">
        <v>290000</v>
      </c>
    </row>
    <row r="113" spans="2:11">
      <c r="G113" s="231">
        <v>220000</v>
      </c>
    </row>
    <row r="114" spans="2:11">
      <c r="G114" s="231">
        <v>240000</v>
      </c>
    </row>
    <row r="115" spans="2:11">
      <c r="G115" s="231">
        <v>230000</v>
      </c>
    </row>
    <row r="116" spans="2:11">
      <c r="G116" s="231">
        <v>220000</v>
      </c>
    </row>
    <row r="117" spans="2:11">
      <c r="G117" s="231">
        <v>270000</v>
      </c>
    </row>
    <row r="118" spans="2:11">
      <c r="G118" s="231">
        <v>270000</v>
      </c>
    </row>
    <row r="119" spans="2:11" ht="15.75" thickBot="1">
      <c r="G119" s="232">
        <v>260000</v>
      </c>
    </row>
    <row r="120" spans="2:11" ht="15.75" thickBot="1"/>
    <row r="121" spans="2:11" ht="24" thickBot="1">
      <c r="B121" s="422" t="s">
        <v>1205</v>
      </c>
      <c r="C121" s="423"/>
      <c r="D121" s="423"/>
      <c r="E121" s="423"/>
      <c r="F121" s="423"/>
      <c r="G121" s="423"/>
      <c r="H121" s="423"/>
      <c r="I121" s="423"/>
      <c r="J121" s="423"/>
      <c r="K121" s="424"/>
    </row>
    <row r="122" spans="2:11">
      <c r="K122" s="2" t="s">
        <v>97</v>
      </c>
    </row>
    <row r="123" spans="2:11" ht="36" customHeight="1">
      <c r="B123" s="425" t="s">
        <v>1206</v>
      </c>
      <c r="C123" s="425"/>
      <c r="D123" s="425"/>
      <c r="E123" s="425"/>
      <c r="F123" s="425"/>
      <c r="G123" s="425"/>
      <c r="H123" s="425"/>
      <c r="I123" s="425"/>
      <c r="J123" s="425"/>
      <c r="K123" s="425"/>
    </row>
    <row r="124" spans="2:11" ht="15.75" thickBot="1"/>
    <row r="125" spans="2:11" ht="15.75" thickBot="1">
      <c r="G125" s="105" t="s">
        <v>610</v>
      </c>
    </row>
    <row r="126" spans="2:11">
      <c r="G126" s="233">
        <v>29</v>
      </c>
    </row>
    <row r="127" spans="2:11">
      <c r="G127" s="234">
        <v>55</v>
      </c>
    </row>
    <row r="128" spans="2:11">
      <c r="G128" s="234">
        <v>34</v>
      </c>
    </row>
    <row r="129" spans="2:11">
      <c r="G129" s="234">
        <v>38</v>
      </c>
    </row>
    <row r="130" spans="2:11">
      <c r="G130" s="234">
        <v>28</v>
      </c>
    </row>
    <row r="131" spans="2:11">
      <c r="G131" s="234">
        <v>26</v>
      </c>
    </row>
    <row r="132" spans="2:11" ht="15.75" thickBot="1">
      <c r="G132" s="235">
        <v>63</v>
      </c>
    </row>
    <row r="133" spans="2:11" ht="15.75" thickBot="1"/>
    <row r="134" spans="2:11" ht="24" thickBot="1">
      <c r="B134" s="422" t="s">
        <v>1207</v>
      </c>
      <c r="C134" s="423"/>
      <c r="D134" s="423"/>
      <c r="E134" s="423"/>
      <c r="F134" s="423"/>
      <c r="G134" s="423"/>
      <c r="H134" s="423"/>
      <c r="I134" s="423"/>
      <c r="J134" s="423"/>
      <c r="K134" s="424"/>
    </row>
    <row r="135" spans="2:11">
      <c r="K135" s="2" t="s">
        <v>97</v>
      </c>
    </row>
    <row r="136" spans="2:11">
      <c r="B136" s="425" t="s">
        <v>1208</v>
      </c>
      <c r="C136" s="425"/>
      <c r="D136" s="425"/>
      <c r="E136" s="425"/>
      <c r="F136" s="425"/>
      <c r="G136" s="425"/>
      <c r="H136" s="425"/>
      <c r="I136" s="425"/>
      <c r="J136" s="425"/>
      <c r="K136" s="425"/>
    </row>
    <row r="137" spans="2:11" ht="15.75" thickBot="1"/>
    <row r="138" spans="2:11" ht="15.75" thickBot="1">
      <c r="H138" s="105" t="s">
        <v>1209</v>
      </c>
    </row>
    <row r="139" spans="2:11">
      <c r="H139" s="236">
        <v>3.2</v>
      </c>
    </row>
    <row r="140" spans="2:11">
      <c r="H140" s="237">
        <v>8.9</v>
      </c>
    </row>
    <row r="141" spans="2:11">
      <c r="H141" s="237">
        <v>3</v>
      </c>
    </row>
    <row r="142" spans="2:11">
      <c r="H142" s="237">
        <v>7.6</v>
      </c>
    </row>
    <row r="143" spans="2:11">
      <c r="H143" s="237">
        <v>5.6</v>
      </c>
    </row>
    <row r="144" spans="2:11">
      <c r="H144" s="237">
        <v>1.3</v>
      </c>
    </row>
    <row r="145" spans="8:8">
      <c r="H145" s="237">
        <v>4.8</v>
      </c>
    </row>
    <row r="146" spans="8:8">
      <c r="H146" s="237">
        <v>4.5</v>
      </c>
    </row>
    <row r="147" spans="8:8">
      <c r="H147" s="237">
        <v>5.3</v>
      </c>
    </row>
    <row r="148" spans="8:8">
      <c r="H148" s="237">
        <v>6.2</v>
      </c>
    </row>
    <row r="149" spans="8:8">
      <c r="H149" s="237">
        <v>6.6</v>
      </c>
    </row>
    <row r="150" spans="8:8">
      <c r="H150" s="237">
        <v>3.7</v>
      </c>
    </row>
    <row r="151" spans="8:8">
      <c r="H151" s="237">
        <v>6.5</v>
      </c>
    </row>
    <row r="152" spans="8:8">
      <c r="H152" s="237">
        <v>9.6999999999999993</v>
      </c>
    </row>
    <row r="153" spans="8:8">
      <c r="H153" s="237">
        <v>0.6</v>
      </c>
    </row>
    <row r="154" spans="8:8">
      <c r="H154" s="237">
        <v>6.8</v>
      </c>
    </row>
    <row r="155" spans="8:8">
      <c r="H155" s="237">
        <v>3.2</v>
      </c>
    </row>
    <row r="156" spans="8:8">
      <c r="H156" s="237">
        <v>7</v>
      </c>
    </row>
    <row r="157" spans="8:8">
      <c r="H157" s="237">
        <v>1.6</v>
      </c>
    </row>
    <row r="158" spans="8:8">
      <c r="H158" s="237">
        <v>5.6</v>
      </c>
    </row>
    <row r="159" spans="8:8" ht="15.75" thickBot="1">
      <c r="H159" s="238">
        <v>6.7</v>
      </c>
    </row>
    <row r="160" spans="8:8" ht="15.75" thickBot="1"/>
    <row r="161" spans="2:11" ht="24" thickBot="1">
      <c r="B161" s="422" t="s">
        <v>1210</v>
      </c>
      <c r="C161" s="423"/>
      <c r="D161" s="423"/>
      <c r="E161" s="423"/>
      <c r="F161" s="423"/>
      <c r="G161" s="423"/>
      <c r="H161" s="423"/>
      <c r="I161" s="423"/>
      <c r="J161" s="423"/>
      <c r="K161" s="424"/>
    </row>
    <row r="162" spans="2:11">
      <c r="K162" s="2" t="s">
        <v>97</v>
      </c>
    </row>
    <row r="163" spans="2:11">
      <c r="B163" t="s">
        <v>1211</v>
      </c>
    </row>
    <row r="165" spans="2:11" ht="27" customHeight="1">
      <c r="C165" s="425" t="s">
        <v>1212</v>
      </c>
      <c r="D165" s="425"/>
      <c r="E165" s="425"/>
      <c r="F165" s="425"/>
      <c r="G165" s="425"/>
      <c r="H165" s="425"/>
      <c r="I165" s="425"/>
      <c r="J165" s="425"/>
      <c r="K165" s="425"/>
    </row>
    <row r="166" spans="2:11">
      <c r="C166" t="s">
        <v>1213</v>
      </c>
    </row>
    <row r="167" spans="2:11">
      <c r="C167" t="s">
        <v>1214</v>
      </c>
    </row>
    <row r="168" spans="2:11">
      <c r="C168" t="s">
        <v>1215</v>
      </c>
    </row>
    <row r="169" spans="2:11">
      <c r="C169" t="s">
        <v>1216</v>
      </c>
    </row>
    <row r="177" spans="2:11">
      <c r="B177" t="s">
        <v>1217</v>
      </c>
    </row>
    <row r="178" spans="2:11">
      <c r="B178" t="s">
        <v>1218</v>
      </c>
    </row>
    <row r="179" spans="2:11" ht="15.75" thickBot="1"/>
    <row r="180" spans="2:11" ht="24" thickBot="1">
      <c r="B180" s="422" t="s">
        <v>1219</v>
      </c>
      <c r="C180" s="423"/>
      <c r="D180" s="423"/>
      <c r="E180" s="423"/>
      <c r="F180" s="423"/>
      <c r="G180" s="423"/>
      <c r="H180" s="423"/>
      <c r="I180" s="423"/>
      <c r="J180" s="423"/>
      <c r="K180" s="424"/>
    </row>
    <row r="181" spans="2:11">
      <c r="K181" s="2" t="s">
        <v>97</v>
      </c>
    </row>
    <row r="182" spans="2:11" ht="27.75" customHeight="1">
      <c r="B182" s="425" t="s">
        <v>1220</v>
      </c>
      <c r="C182" s="425"/>
      <c r="D182" s="425"/>
      <c r="E182" s="425"/>
      <c r="F182" s="425"/>
      <c r="G182" s="425"/>
      <c r="H182" s="425"/>
      <c r="I182" s="425"/>
      <c r="J182" s="425"/>
      <c r="K182" s="425"/>
    </row>
    <row r="183" spans="2:11">
      <c r="B183" t="s">
        <v>1221</v>
      </c>
    </row>
    <row r="184" spans="2:11">
      <c r="C184" t="s">
        <v>1222</v>
      </c>
    </row>
    <row r="185" spans="2:11">
      <c r="C185" t="s">
        <v>1181</v>
      </c>
    </row>
    <row r="186" spans="2:11">
      <c r="C186" t="s">
        <v>1214</v>
      </c>
    </row>
    <row r="187" spans="2:11">
      <c r="C187" t="s">
        <v>1223</v>
      </c>
    </row>
    <row r="205" spans="2:11">
      <c r="C205" t="s">
        <v>1224</v>
      </c>
    </row>
    <row r="206" spans="2:11" ht="15.75" thickBot="1"/>
    <row r="207" spans="2:11" ht="24" thickBot="1">
      <c r="B207" s="422" t="s">
        <v>1225</v>
      </c>
      <c r="C207" s="423"/>
      <c r="D207" s="423"/>
      <c r="E207" s="423"/>
      <c r="F207" s="423"/>
      <c r="G207" s="423"/>
      <c r="H207" s="423"/>
      <c r="I207" s="423"/>
      <c r="J207" s="423"/>
      <c r="K207" s="424"/>
    </row>
    <row r="208" spans="2:11">
      <c r="K208" s="2" t="s">
        <v>97</v>
      </c>
    </row>
    <row r="209" spans="2:3">
      <c r="B209" t="s">
        <v>1226</v>
      </c>
    </row>
    <row r="210" spans="2:3">
      <c r="C210" t="s">
        <v>1222</v>
      </c>
    </row>
    <row r="211" spans="2:3">
      <c r="C211" t="s">
        <v>1181</v>
      </c>
    </row>
    <row r="212" spans="2:3">
      <c r="C212" t="s">
        <v>1214</v>
      </c>
    </row>
    <row r="213" spans="2:3">
      <c r="C213" t="s">
        <v>1223</v>
      </c>
    </row>
    <row r="214" spans="2:3">
      <c r="C214" t="s">
        <v>1227</v>
      </c>
    </row>
    <row r="215" spans="2:3">
      <c r="C215" t="s">
        <v>1228</v>
      </c>
    </row>
    <row r="233" spans="3:3">
      <c r="C233" t="s">
        <v>1229</v>
      </c>
    </row>
    <row r="258" spans="2:11" ht="15.75" thickBot="1"/>
    <row r="259" spans="2:11" ht="24" thickBot="1">
      <c r="B259" s="422" t="s">
        <v>1230</v>
      </c>
      <c r="C259" s="423"/>
      <c r="D259" s="423"/>
      <c r="E259" s="423"/>
      <c r="F259" s="423"/>
      <c r="G259" s="423"/>
      <c r="H259" s="423"/>
      <c r="I259" s="423"/>
      <c r="J259" s="423"/>
      <c r="K259" s="424"/>
    </row>
    <row r="260" spans="2:11">
      <c r="K260" s="2" t="s">
        <v>97</v>
      </c>
    </row>
    <row r="261" spans="2:11" ht="30" customHeight="1">
      <c r="B261" s="425" t="s">
        <v>1231</v>
      </c>
      <c r="C261" s="425"/>
      <c r="D261" s="425"/>
      <c r="E261" s="425"/>
      <c r="F261" s="425"/>
      <c r="G261" s="425"/>
      <c r="H261" s="425"/>
      <c r="I261" s="425"/>
      <c r="J261" s="425"/>
      <c r="K261" s="425"/>
    </row>
    <row r="263" spans="2:11">
      <c r="B263" t="s">
        <v>1232</v>
      </c>
    </row>
    <row r="265" spans="2:11">
      <c r="B265" s="239" t="s">
        <v>215</v>
      </c>
      <c r="C265" s="239" t="s">
        <v>610</v>
      </c>
    </row>
    <row r="266" spans="2:11">
      <c r="B266" s="6" t="s">
        <v>981</v>
      </c>
      <c r="C266" s="27">
        <v>17</v>
      </c>
    </row>
    <row r="267" spans="2:11">
      <c r="B267" s="6" t="s">
        <v>614</v>
      </c>
      <c r="C267" s="27">
        <v>18</v>
      </c>
    </row>
    <row r="268" spans="2:11">
      <c r="B268" s="6" t="s">
        <v>987</v>
      </c>
      <c r="C268" s="27">
        <v>58</v>
      </c>
    </row>
    <row r="269" spans="2:11">
      <c r="B269" s="6" t="s">
        <v>992</v>
      </c>
      <c r="C269" s="27">
        <v>30</v>
      </c>
    </row>
    <row r="270" spans="2:11">
      <c r="B270" s="6" t="s">
        <v>994</v>
      </c>
      <c r="C270" s="27">
        <v>27</v>
      </c>
    </row>
    <row r="271" spans="2:11">
      <c r="B271" s="6" t="s">
        <v>715</v>
      </c>
      <c r="C271" s="27">
        <v>62</v>
      </c>
    </row>
    <row r="272" spans="2:11">
      <c r="B272" s="6" t="s">
        <v>998</v>
      </c>
      <c r="C272" s="27">
        <v>36</v>
      </c>
    </row>
    <row r="273" spans="2:3">
      <c r="B273" s="6" t="s">
        <v>1000</v>
      </c>
      <c r="C273" s="27">
        <v>82</v>
      </c>
    </row>
    <row r="274" spans="2:3">
      <c r="B274" s="6" t="s">
        <v>1002</v>
      </c>
      <c r="C274" s="27">
        <v>73</v>
      </c>
    </row>
    <row r="276" spans="2:3">
      <c r="B276" t="s">
        <v>1233</v>
      </c>
    </row>
    <row r="277" spans="2:3">
      <c r="C277" t="s">
        <v>1234</v>
      </c>
    </row>
    <row r="278" spans="2:3">
      <c r="C278" t="s">
        <v>1181</v>
      </c>
    </row>
    <row r="279" spans="2:3">
      <c r="C279" t="s">
        <v>1214</v>
      </c>
    </row>
    <row r="280" spans="2:3">
      <c r="C280" t="s">
        <v>1235</v>
      </c>
    </row>
    <row r="303" spans="3:3">
      <c r="C303" t="s">
        <v>1236</v>
      </c>
    </row>
    <row r="324" spans="2:11">
      <c r="C324" t="s">
        <v>1237</v>
      </c>
    </row>
    <row r="325" spans="2:11">
      <c r="C325" t="s">
        <v>1238</v>
      </c>
    </row>
    <row r="331" spans="2:11" ht="31.5" customHeight="1">
      <c r="B331" s="425" t="s">
        <v>1239</v>
      </c>
      <c r="C331" s="425"/>
      <c r="D331" s="425"/>
      <c r="E331" s="425"/>
      <c r="F331" s="425"/>
      <c r="G331" s="425"/>
      <c r="H331" s="425"/>
      <c r="I331" s="425"/>
      <c r="J331" s="425"/>
      <c r="K331" s="425"/>
    </row>
    <row r="333" spans="2:11">
      <c r="C333" t="s">
        <v>1240</v>
      </c>
    </row>
    <row r="344" spans="2:12" ht="15.75" thickBot="1"/>
    <row r="345" spans="2:12" ht="24" thickBot="1">
      <c r="B345" s="422" t="s">
        <v>1241</v>
      </c>
      <c r="C345" s="423"/>
      <c r="D345" s="423"/>
      <c r="E345" s="423"/>
      <c r="F345" s="423"/>
      <c r="G345" s="423"/>
      <c r="H345" s="423"/>
      <c r="I345" s="423"/>
      <c r="J345" s="423"/>
      <c r="K345" s="424"/>
    </row>
    <row r="346" spans="2:12">
      <c r="K346" s="2" t="s">
        <v>97</v>
      </c>
    </row>
    <row r="347" spans="2:12">
      <c r="B347" t="s">
        <v>978</v>
      </c>
      <c r="K347" s="2"/>
    </row>
    <row r="348" spans="2:12">
      <c r="K348" s="2"/>
    </row>
    <row r="349" spans="2:12" ht="25.5">
      <c r="B349" s="216" t="s">
        <v>819</v>
      </c>
      <c r="C349" s="216" t="s">
        <v>215</v>
      </c>
      <c r="D349" s="216" t="s">
        <v>422</v>
      </c>
      <c r="E349" s="216" t="s">
        <v>798</v>
      </c>
      <c r="F349" s="216" t="s">
        <v>979</v>
      </c>
      <c r="G349" s="216" t="s">
        <v>908</v>
      </c>
      <c r="H349" s="217" t="s">
        <v>980</v>
      </c>
      <c r="I349" s="217" t="s">
        <v>610</v>
      </c>
      <c r="J349" s="240" t="s">
        <v>389</v>
      </c>
    </row>
    <row r="350" spans="2:12">
      <c r="B350" s="27">
        <v>1</v>
      </c>
      <c r="C350" s="6" t="s">
        <v>981</v>
      </c>
      <c r="D350" s="6" t="s">
        <v>427</v>
      </c>
      <c r="E350" s="6" t="s">
        <v>982</v>
      </c>
      <c r="F350" s="120" t="s">
        <v>816</v>
      </c>
      <c r="G350" s="218">
        <v>12621.254192059427</v>
      </c>
      <c r="H350" s="27">
        <v>56</v>
      </c>
      <c r="I350" s="27">
        <v>48</v>
      </c>
      <c r="J350" s="123">
        <v>42734</v>
      </c>
      <c r="L350" s="219"/>
    </row>
    <row r="351" spans="2:12">
      <c r="B351" s="27">
        <v>2</v>
      </c>
      <c r="C351" s="6" t="s">
        <v>614</v>
      </c>
      <c r="D351" s="6" t="s">
        <v>983</v>
      </c>
      <c r="E351" s="6" t="s">
        <v>984</v>
      </c>
      <c r="F351" s="120" t="s">
        <v>986</v>
      </c>
      <c r="G351" s="218">
        <v>24040.484175351296</v>
      </c>
      <c r="H351" s="27">
        <v>57</v>
      </c>
      <c r="I351" s="27">
        <v>57</v>
      </c>
      <c r="J351" s="123">
        <v>42153</v>
      </c>
      <c r="L351" s="219"/>
    </row>
    <row r="352" spans="2:12">
      <c r="B352" s="27">
        <v>3</v>
      </c>
      <c r="C352" s="6" t="s">
        <v>987</v>
      </c>
      <c r="D352" s="6" t="s">
        <v>988</v>
      </c>
      <c r="E352" s="6" t="s">
        <v>1242</v>
      </c>
      <c r="F352" s="120" t="s">
        <v>991</v>
      </c>
      <c r="G352" s="218">
        <v>15025.302609594557</v>
      </c>
      <c r="H352" s="27">
        <v>30</v>
      </c>
      <c r="I352" s="27">
        <v>44</v>
      </c>
      <c r="J352" s="123">
        <v>42012</v>
      </c>
      <c r="L352" s="219"/>
    </row>
    <row r="353" spans="2:12">
      <c r="B353" s="27">
        <v>4</v>
      </c>
      <c r="C353" s="6" t="s">
        <v>992</v>
      </c>
      <c r="D353" s="6" t="s">
        <v>993</v>
      </c>
      <c r="E353" s="6" t="s">
        <v>1242</v>
      </c>
      <c r="F353" s="120" t="s">
        <v>986</v>
      </c>
      <c r="G353" s="218">
        <v>18030.36313151347</v>
      </c>
      <c r="H353" s="27">
        <v>49</v>
      </c>
      <c r="I353" s="27">
        <v>34</v>
      </c>
      <c r="J353" s="123">
        <v>42244</v>
      </c>
      <c r="L353" s="219"/>
    </row>
    <row r="354" spans="2:12">
      <c r="B354" s="27">
        <v>5</v>
      </c>
      <c r="C354" s="6" t="s">
        <v>994</v>
      </c>
      <c r="D354" s="6" t="s">
        <v>995</v>
      </c>
      <c r="E354" s="6" t="s">
        <v>984</v>
      </c>
      <c r="F354" s="120" t="s">
        <v>991</v>
      </c>
      <c r="G354" s="218">
        <v>7813.1573569891698</v>
      </c>
      <c r="H354" s="27">
        <v>86</v>
      </c>
      <c r="I354" s="27">
        <v>48</v>
      </c>
      <c r="J354" s="123">
        <v>42585</v>
      </c>
      <c r="L354" s="219"/>
    </row>
    <row r="355" spans="2:12">
      <c r="B355" s="27">
        <v>6</v>
      </c>
      <c r="C355" s="6" t="s">
        <v>715</v>
      </c>
      <c r="D355" s="6" t="s">
        <v>997</v>
      </c>
      <c r="E355" s="6" t="s">
        <v>1242</v>
      </c>
      <c r="F355" s="120" t="s">
        <v>991</v>
      </c>
      <c r="G355" s="218">
        <v>7212.1452526053872</v>
      </c>
      <c r="H355" s="27">
        <v>48</v>
      </c>
      <c r="I355" s="27">
        <v>52</v>
      </c>
      <c r="J355" s="123">
        <v>42184</v>
      </c>
      <c r="L355" s="219"/>
    </row>
    <row r="356" spans="2:12">
      <c r="B356" s="27">
        <v>7</v>
      </c>
      <c r="C356" s="6" t="s">
        <v>998</v>
      </c>
      <c r="D356" s="6" t="s">
        <v>999</v>
      </c>
      <c r="E356" s="6" t="s">
        <v>984</v>
      </c>
      <c r="F356" s="120" t="s">
        <v>816</v>
      </c>
      <c r="G356" s="218">
        <v>7813.1573569891698</v>
      </c>
      <c r="H356" s="27">
        <v>102</v>
      </c>
      <c r="I356" s="27">
        <v>45</v>
      </c>
      <c r="J356" s="123">
        <v>42272</v>
      </c>
      <c r="L356" s="219"/>
    </row>
    <row r="357" spans="2:12">
      <c r="B357" s="27">
        <v>8</v>
      </c>
      <c r="C357" s="6" t="s">
        <v>1000</v>
      </c>
      <c r="D357" s="6" t="s">
        <v>1001</v>
      </c>
      <c r="E357" s="6" t="s">
        <v>982</v>
      </c>
      <c r="F357" s="120" t="s">
        <v>986</v>
      </c>
      <c r="G357" s="218">
        <v>12020.242087675648</v>
      </c>
      <c r="H357" s="27">
        <v>100</v>
      </c>
      <c r="I357" s="27">
        <v>31</v>
      </c>
      <c r="J357" s="123">
        <v>42187</v>
      </c>
      <c r="L357" s="219"/>
    </row>
    <row r="358" spans="2:12">
      <c r="B358" s="27">
        <v>9</v>
      </c>
      <c r="C358" s="6" t="s">
        <v>1002</v>
      </c>
      <c r="D358" s="6" t="s">
        <v>430</v>
      </c>
      <c r="E358" s="6" t="s">
        <v>1242</v>
      </c>
      <c r="F358" s="120" t="s">
        <v>991</v>
      </c>
      <c r="G358" s="218">
        <v>24040.484175351296</v>
      </c>
      <c r="H358" s="27">
        <v>10</v>
      </c>
      <c r="I358" s="27">
        <v>24</v>
      </c>
      <c r="J358" s="123">
        <v>42044</v>
      </c>
      <c r="L358" s="219"/>
    </row>
    <row r="359" spans="2:12">
      <c r="B359" s="27">
        <v>10</v>
      </c>
      <c r="C359" s="6" t="s">
        <v>1003</v>
      </c>
      <c r="D359" s="6" t="s">
        <v>457</v>
      </c>
      <c r="E359" s="6" t="s">
        <v>982</v>
      </c>
      <c r="F359" s="120" t="s">
        <v>986</v>
      </c>
      <c r="G359" s="218">
        <v>6611.1331482216056</v>
      </c>
      <c r="H359" s="27">
        <v>44</v>
      </c>
      <c r="I359" s="27">
        <v>26</v>
      </c>
      <c r="J359" s="123">
        <v>42117</v>
      </c>
      <c r="L359" s="219"/>
    </row>
    <row r="360" spans="2:12">
      <c r="B360" s="27">
        <v>11</v>
      </c>
      <c r="C360" s="6" t="s">
        <v>1004</v>
      </c>
      <c r="D360" s="6" t="s">
        <v>1005</v>
      </c>
      <c r="E360" s="6" t="s">
        <v>982</v>
      </c>
      <c r="F360" s="120" t="s">
        <v>816</v>
      </c>
      <c r="G360" s="218">
        <v>15025.302609594557</v>
      </c>
      <c r="H360" s="27">
        <v>28</v>
      </c>
      <c r="I360" s="27">
        <v>28</v>
      </c>
      <c r="J360" s="123">
        <v>42121</v>
      </c>
      <c r="L360" s="219"/>
    </row>
    <row r="361" spans="2:12">
      <c r="B361" s="27">
        <v>12</v>
      </c>
      <c r="C361" s="6" t="s">
        <v>278</v>
      </c>
      <c r="D361" s="6" t="s">
        <v>1006</v>
      </c>
      <c r="E361" s="6" t="s">
        <v>984</v>
      </c>
      <c r="F361" s="120" t="s">
        <v>816</v>
      </c>
      <c r="G361" s="218">
        <v>8113.6634091810611</v>
      </c>
      <c r="H361" s="27">
        <v>95</v>
      </c>
      <c r="I361" s="27">
        <v>49</v>
      </c>
      <c r="J361" s="123">
        <v>42066</v>
      </c>
      <c r="L361" s="219"/>
    </row>
    <row r="362" spans="2:12">
      <c r="B362" s="27">
        <v>13</v>
      </c>
      <c r="C362" s="6" t="s">
        <v>1007</v>
      </c>
      <c r="D362" s="6" t="s">
        <v>1008</v>
      </c>
      <c r="E362" s="6" t="s">
        <v>1242</v>
      </c>
      <c r="F362" s="120" t="s">
        <v>991</v>
      </c>
      <c r="G362" s="218">
        <v>13522.772348635101</v>
      </c>
      <c r="H362" s="27">
        <v>75</v>
      </c>
      <c r="I362" s="27">
        <v>41</v>
      </c>
      <c r="J362" s="123">
        <v>42084</v>
      </c>
      <c r="L362" s="219"/>
    </row>
    <row r="363" spans="2:12">
      <c r="B363" s="27">
        <v>14</v>
      </c>
      <c r="C363" s="6" t="s">
        <v>1009</v>
      </c>
      <c r="D363" s="6" t="s">
        <v>1010</v>
      </c>
      <c r="E363" s="6" t="s">
        <v>982</v>
      </c>
      <c r="F363" s="120" t="s">
        <v>986</v>
      </c>
      <c r="G363" s="218">
        <v>25543.01443631075</v>
      </c>
      <c r="H363" s="27">
        <v>76</v>
      </c>
      <c r="I363" s="27">
        <v>48</v>
      </c>
      <c r="J363" s="123">
        <v>42229</v>
      </c>
      <c r="L363" s="219"/>
    </row>
    <row r="364" spans="2:12">
      <c r="B364" s="213">
        <v>15</v>
      </c>
      <c r="C364" s="169" t="s">
        <v>1011</v>
      </c>
      <c r="D364" s="169" t="s">
        <v>1012</v>
      </c>
      <c r="E364" s="169" t="s">
        <v>982</v>
      </c>
      <c r="F364" s="220" t="s">
        <v>991</v>
      </c>
      <c r="G364" s="218">
        <v>9015.1815657567349</v>
      </c>
      <c r="H364" s="27">
        <v>31</v>
      </c>
      <c r="I364" s="27">
        <v>28</v>
      </c>
      <c r="J364" s="241">
        <v>42118</v>
      </c>
      <c r="L364" s="219"/>
    </row>
    <row r="365" spans="2:12">
      <c r="B365" s="213">
        <v>16</v>
      </c>
      <c r="C365" s="169" t="s">
        <v>282</v>
      </c>
      <c r="D365" s="169" t="s">
        <v>1013</v>
      </c>
      <c r="E365" s="169" t="s">
        <v>984</v>
      </c>
      <c r="F365" s="220" t="s">
        <v>816</v>
      </c>
      <c r="G365" s="218">
        <v>8414.1694613729524</v>
      </c>
      <c r="H365" s="27">
        <v>65</v>
      </c>
      <c r="I365" s="27">
        <v>55</v>
      </c>
      <c r="J365" s="241">
        <v>42212</v>
      </c>
      <c r="L365" s="219"/>
    </row>
    <row r="366" spans="2:12">
      <c r="B366" s="27">
        <v>17</v>
      </c>
      <c r="C366" s="6" t="s">
        <v>440</v>
      </c>
      <c r="D366" s="6" t="s">
        <v>429</v>
      </c>
      <c r="E366" s="6" t="s">
        <v>982</v>
      </c>
      <c r="F366" s="6" t="s">
        <v>816</v>
      </c>
      <c r="G366" s="218">
        <v>28000</v>
      </c>
      <c r="H366" s="27">
        <v>97</v>
      </c>
      <c r="I366" s="27">
        <v>27</v>
      </c>
      <c r="J366" s="123">
        <v>42006</v>
      </c>
      <c r="L366" s="219"/>
    </row>
    <row r="367" spans="2:12">
      <c r="B367" s="27">
        <v>18</v>
      </c>
      <c r="C367" s="6" t="s">
        <v>981</v>
      </c>
      <c r="D367" s="6" t="s">
        <v>1014</v>
      </c>
      <c r="E367" s="6" t="s">
        <v>984</v>
      </c>
      <c r="F367" s="6" t="s">
        <v>991</v>
      </c>
      <c r="G367" s="218">
        <v>22500</v>
      </c>
      <c r="H367" s="27">
        <v>65</v>
      </c>
      <c r="I367" s="27">
        <v>18</v>
      </c>
      <c r="J367" s="123">
        <v>42050</v>
      </c>
      <c r="L367" s="219"/>
    </row>
    <row r="368" spans="2:12">
      <c r="B368" s="27">
        <v>19</v>
      </c>
      <c r="C368" s="6" t="s">
        <v>1015</v>
      </c>
      <c r="D368" s="6" t="s">
        <v>689</v>
      </c>
      <c r="E368" s="6" t="s">
        <v>982</v>
      </c>
      <c r="F368" s="6" t="s">
        <v>986</v>
      </c>
      <c r="G368" s="242">
        <v>12100</v>
      </c>
      <c r="H368" s="27">
        <v>74</v>
      </c>
      <c r="I368" s="27">
        <v>54</v>
      </c>
      <c r="J368" s="123">
        <v>42381</v>
      </c>
      <c r="L368" s="219"/>
    </row>
    <row r="369" spans="2:12">
      <c r="B369" s="27">
        <v>20</v>
      </c>
      <c r="C369" s="6" t="s">
        <v>1016</v>
      </c>
      <c r="D369" s="6" t="s">
        <v>1017</v>
      </c>
      <c r="E369" s="6" t="s">
        <v>1242</v>
      </c>
      <c r="F369" s="6" t="s">
        <v>814</v>
      </c>
      <c r="G369" s="242">
        <v>30000</v>
      </c>
      <c r="H369" s="27">
        <v>97</v>
      </c>
      <c r="I369" s="27">
        <v>31</v>
      </c>
      <c r="J369" s="120">
        <v>42414</v>
      </c>
      <c r="L369" s="219"/>
    </row>
  </sheetData>
  <mergeCells count="25">
    <mergeCell ref="C41:K41"/>
    <mergeCell ref="B2:K2"/>
    <mergeCell ref="B4:K4"/>
    <mergeCell ref="B6:K6"/>
    <mergeCell ref="B8:K8"/>
    <mergeCell ref="B10:K10"/>
    <mergeCell ref="C165:K165"/>
    <mergeCell ref="B43:K43"/>
    <mergeCell ref="B45:K45"/>
    <mergeCell ref="B75:K75"/>
    <mergeCell ref="B77:K77"/>
    <mergeCell ref="B104:K104"/>
    <mergeCell ref="B106:K106"/>
    <mergeCell ref="B121:K121"/>
    <mergeCell ref="B123:K123"/>
    <mergeCell ref="B134:K134"/>
    <mergeCell ref="B136:K136"/>
    <mergeCell ref="B161:K161"/>
    <mergeCell ref="B345:K345"/>
    <mergeCell ref="B180:K180"/>
    <mergeCell ref="B182:K182"/>
    <mergeCell ref="B207:K207"/>
    <mergeCell ref="B259:K259"/>
    <mergeCell ref="B261:K261"/>
    <mergeCell ref="B331:K331"/>
  </mergeCells>
  <conditionalFormatting sqref="G109:G119">
    <cfRule type="dataBar" priority="4">
      <dataBar>
        <cfvo type="min"/>
        <cfvo type="max"/>
        <color rgb="FF638EC6"/>
      </dataBar>
      <extLst>
        <ext xmlns:x14="http://schemas.microsoft.com/office/spreadsheetml/2009/9/main" uri="{B025F937-C7B1-47D3-B67F-A62EFF666E3E}">
          <x14:id>{C84AEBBC-8F72-45AF-94F6-F919F86E2974}</x14:id>
        </ext>
      </extLst>
    </cfRule>
  </conditionalFormatting>
  <conditionalFormatting sqref="G126:G132">
    <cfRule type="colorScale" priority="3">
      <colorScale>
        <cfvo type="min"/>
        <cfvo type="percentile" val="50"/>
        <cfvo type="max"/>
        <color rgb="FFF8696B"/>
        <color rgb="FFFFEB84"/>
        <color rgb="FF63BE7B"/>
      </colorScale>
    </cfRule>
  </conditionalFormatting>
  <conditionalFormatting sqref="H139:H159">
    <cfRule type="iconSet" priority="2">
      <iconSet>
        <cfvo type="percent" val="0"/>
        <cfvo type="percent" val="33"/>
        <cfvo type="percent" val="67"/>
      </iconSet>
    </cfRule>
  </conditionalFormatting>
  <conditionalFormatting sqref="B266:B274 B276">
    <cfRule type="expression" dxfId="6" priority="1">
      <formula>C266&gt;50</formula>
    </cfRule>
  </conditionalFormatting>
  <hyperlinks>
    <hyperlink ref="B2:K2" location="'Tabla de Contenido'!A1" display="Volver a Tabla de Contenido…" xr:uid="{65E60ACB-5D2C-456D-B845-1010042A1050}"/>
    <hyperlink ref="K44" location="'Formato Condicional'!A1" display="Subir ↑…" xr:uid="{70615A9F-8419-4E65-BA38-32C58E68A8A0}"/>
    <hyperlink ref="K76" location="'Formato Condicional'!A1" display="Subir ↑…" xr:uid="{E1072E9A-5EBD-4B7D-9412-6EEA2BB2F6D7}"/>
    <hyperlink ref="K105" location="'Formato Condicional'!A1" display="Subir ↑…" xr:uid="{3C074F88-8924-457E-82FB-537E47C000AE}"/>
    <hyperlink ref="K122" location="'Formato Condicional'!A1" display="Subir ↑…" xr:uid="{9D21777B-F8D8-47C9-882B-0F616223BC5E}"/>
    <hyperlink ref="K135" location="'Formato Condicional'!A1" display="Subir ↑…" xr:uid="{FABA0F0C-FD51-48D1-897F-4935C4E538F9}"/>
    <hyperlink ref="K162" location="'Formato Condicional'!A1" display="Subir ↑…" xr:uid="{47020B36-EBF6-4276-9ED6-099F088EEB90}"/>
    <hyperlink ref="K181" location="'Formato Condicional'!A1" display="Subir ↑…" xr:uid="{72CF5C3A-9CCB-40B8-BF06-388B8F437C2E}"/>
    <hyperlink ref="K208" location="'Formato Condicional'!A1" display="Subir ↑…" xr:uid="{012A6FFD-4C87-4701-851C-1959A62E580F}"/>
    <hyperlink ref="K260" location="'Formato Condicional'!A1" display="Subir ↑…" xr:uid="{0823DE95-4554-49FA-B279-B58F8D729C02}"/>
    <hyperlink ref="K346" location="'Formato Condicional'!A1" display="Subir ↑…" xr:uid="{92657E17-1280-49E2-B3D9-5110BDB60EA5}"/>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C84AEBBC-8F72-45AF-94F6-F919F86E2974}">
            <x14:dataBar minLength="0" maxLength="100" border="1" negativeBarBorderColorSameAsPositive="0">
              <x14:cfvo type="autoMin"/>
              <x14:cfvo type="autoMax"/>
              <x14:borderColor rgb="FF638EC6"/>
              <x14:negativeFillColor rgb="FFFF0000"/>
              <x14:negativeBorderColor rgb="FFFF0000"/>
              <x14:axisColor rgb="FF000000"/>
            </x14:dataBar>
          </x14:cfRule>
          <xm:sqref>G109:G119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F620F-A51B-4299-8274-1D76CCDBD580}">
  <sheetPr codeName="Hoja7"/>
  <dimension ref="B2:K161"/>
  <sheetViews>
    <sheetView zoomScaleNormal="100" workbookViewId="0">
      <selection activeCell="B2" sqref="B2:K2"/>
    </sheetView>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55</v>
      </c>
      <c r="C4" s="399"/>
      <c r="D4" s="399"/>
      <c r="E4" s="399"/>
      <c r="F4" s="399"/>
      <c r="G4" s="399"/>
      <c r="H4" s="399"/>
      <c r="I4" s="399"/>
      <c r="J4" s="399"/>
      <c r="K4" s="400"/>
    </row>
    <row r="5" spans="2:11" ht="18.75">
      <c r="B5" s="7"/>
    </row>
    <row r="6" spans="2:11">
      <c r="B6" s="425" t="s">
        <v>1243</v>
      </c>
      <c r="C6" s="425"/>
      <c r="D6" s="425"/>
      <c r="E6" s="425"/>
      <c r="F6" s="425"/>
      <c r="G6" s="425"/>
      <c r="H6" s="425"/>
      <c r="I6" s="425"/>
      <c r="J6" s="425"/>
      <c r="K6" s="425"/>
    </row>
    <row r="7" spans="2:11" ht="15.75" thickBot="1"/>
    <row r="8" spans="2:11" ht="24" thickBot="1">
      <c r="B8" s="422" t="s">
        <v>1244</v>
      </c>
      <c r="C8" s="423"/>
      <c r="D8" s="423"/>
      <c r="E8" s="423"/>
      <c r="F8" s="423"/>
      <c r="G8" s="423"/>
      <c r="H8" s="423"/>
      <c r="I8" s="423"/>
      <c r="J8" s="423"/>
      <c r="K8" s="424"/>
    </row>
    <row r="10" spans="2:11">
      <c r="C10" t="s">
        <v>1245</v>
      </c>
    </row>
    <row r="11" spans="2:11">
      <c r="C11" t="s">
        <v>934</v>
      </c>
    </row>
    <row r="12" spans="2:11">
      <c r="C12" t="s">
        <v>1246</v>
      </c>
    </row>
    <row r="14" spans="2:11">
      <c r="B14" t="s">
        <v>1142</v>
      </c>
    </row>
    <row r="30" spans="2:11">
      <c r="B30" t="s">
        <v>1247</v>
      </c>
    </row>
    <row r="31" spans="2:11">
      <c r="B31" t="s">
        <v>1248</v>
      </c>
    </row>
    <row r="32" spans="2:11" ht="29.25" customHeight="1">
      <c r="B32" s="495" t="s">
        <v>1249</v>
      </c>
      <c r="C32" s="495"/>
      <c r="D32" s="495"/>
      <c r="E32" s="495"/>
      <c r="F32" s="495"/>
      <c r="G32" s="495"/>
      <c r="H32" s="495"/>
      <c r="I32" s="495"/>
      <c r="J32" s="495"/>
      <c r="K32" s="495"/>
    </row>
    <row r="33" spans="2:11" ht="15.75" thickBot="1"/>
    <row r="34" spans="2:11" ht="24" thickBot="1">
      <c r="B34" s="422" t="s">
        <v>1250</v>
      </c>
      <c r="C34" s="423"/>
      <c r="D34" s="423"/>
      <c r="E34" s="423"/>
      <c r="F34" s="423"/>
      <c r="G34" s="423"/>
      <c r="H34" s="423"/>
      <c r="I34" s="423"/>
      <c r="J34" s="423"/>
      <c r="K34" s="424"/>
    </row>
    <row r="35" spans="2:11" ht="15" customHeight="1">
      <c r="C35" s="243"/>
      <c r="D35" s="243"/>
      <c r="E35" s="243"/>
      <c r="F35" s="243"/>
      <c r="G35" s="243"/>
      <c r="H35" s="243"/>
      <c r="I35" s="243"/>
      <c r="J35" s="243"/>
      <c r="K35" s="2" t="s">
        <v>97</v>
      </c>
    </row>
    <row r="36" spans="2:11" ht="30.75" customHeight="1">
      <c r="B36" s="425" t="s">
        <v>1251</v>
      </c>
      <c r="C36" s="425"/>
      <c r="D36" s="425"/>
      <c r="E36" s="425"/>
      <c r="F36" s="425"/>
      <c r="G36" s="425"/>
      <c r="H36" s="425"/>
      <c r="I36" s="425"/>
      <c r="J36" s="425"/>
      <c r="K36" s="425"/>
    </row>
    <row r="40" spans="2:11">
      <c r="B40" s="215"/>
      <c r="C40" s="215"/>
      <c r="D40" s="215"/>
      <c r="E40" s="215"/>
      <c r="F40" s="215"/>
      <c r="G40" s="215"/>
      <c r="H40" s="215"/>
      <c r="I40" s="215"/>
      <c r="J40" s="215"/>
      <c r="K40" s="215"/>
    </row>
    <row r="51" spans="2:11" ht="15.75" thickBot="1"/>
    <row r="52" spans="2:11" ht="24" thickBot="1">
      <c r="B52" s="422" t="s">
        <v>1252</v>
      </c>
      <c r="C52" s="423"/>
      <c r="D52" s="423"/>
      <c r="E52" s="423"/>
      <c r="F52" s="423"/>
      <c r="G52" s="423"/>
      <c r="H52" s="423"/>
      <c r="I52" s="423"/>
      <c r="J52" s="423"/>
      <c r="K52" s="424"/>
    </row>
    <row r="53" spans="2:11">
      <c r="C53" s="243"/>
      <c r="D53" s="243"/>
      <c r="E53" s="243"/>
      <c r="F53" s="243"/>
      <c r="G53" s="243"/>
      <c r="H53" s="243"/>
      <c r="I53" s="243"/>
      <c r="J53" s="243"/>
      <c r="K53" s="2" t="s">
        <v>97</v>
      </c>
    </row>
    <row r="54" spans="2:11">
      <c r="B54" t="s">
        <v>1253</v>
      </c>
    </row>
    <row r="56" spans="2:11">
      <c r="B56" t="s">
        <v>1254</v>
      </c>
    </row>
    <row r="58" spans="2:11">
      <c r="B58" t="s">
        <v>1255</v>
      </c>
    </row>
    <row r="60" spans="2:11">
      <c r="C60" t="s">
        <v>1256</v>
      </c>
    </row>
    <row r="61" spans="2:11">
      <c r="C61" t="s">
        <v>1257</v>
      </c>
    </row>
    <row r="62" spans="2:11">
      <c r="C62" t="s">
        <v>1258</v>
      </c>
    </row>
    <row r="84" spans="2:11">
      <c r="B84" t="s">
        <v>1259</v>
      </c>
    </row>
    <row r="85" spans="2:11" ht="15.75" thickBot="1"/>
    <row r="86" spans="2:11" ht="24" thickBot="1">
      <c r="B86" s="422" t="s">
        <v>1260</v>
      </c>
      <c r="C86" s="423"/>
      <c r="D86" s="423"/>
      <c r="E86" s="423"/>
      <c r="F86" s="423"/>
      <c r="G86" s="423"/>
      <c r="H86" s="423"/>
      <c r="I86" s="423"/>
      <c r="J86" s="423"/>
      <c r="K86" s="424"/>
    </row>
    <row r="87" spans="2:11">
      <c r="C87" s="243"/>
      <c r="D87" s="243"/>
      <c r="E87" s="243"/>
      <c r="F87" s="243"/>
      <c r="G87" s="243"/>
      <c r="H87" s="243"/>
      <c r="I87" s="243"/>
      <c r="J87" s="243"/>
      <c r="K87" s="2" t="s">
        <v>97</v>
      </c>
    </row>
    <row r="88" spans="2:11">
      <c r="B88" t="s">
        <v>1261</v>
      </c>
    </row>
    <row r="103" spans="2:11" ht="15.75" thickBot="1"/>
    <row r="104" spans="2:11" ht="24" thickBot="1">
      <c r="B104" s="422" t="s">
        <v>1262</v>
      </c>
      <c r="C104" s="423"/>
      <c r="D104" s="423"/>
      <c r="E104" s="423"/>
      <c r="F104" s="423"/>
      <c r="G104" s="423"/>
      <c r="H104" s="423"/>
      <c r="I104" s="423"/>
      <c r="J104" s="423"/>
      <c r="K104" s="424"/>
    </row>
    <row r="105" spans="2:11">
      <c r="C105" s="243"/>
      <c r="D105" s="243"/>
      <c r="E105" s="243"/>
      <c r="F105" s="243"/>
      <c r="G105" s="243"/>
      <c r="H105" s="243"/>
      <c r="I105" s="243"/>
      <c r="J105" s="243"/>
      <c r="K105" s="2" t="s">
        <v>97</v>
      </c>
    </row>
    <row r="106" spans="2:11">
      <c r="B106" t="s">
        <v>1263</v>
      </c>
    </row>
    <row r="122" spans="2:11" ht="29.25" customHeight="1">
      <c r="B122" s="425" t="s">
        <v>1264</v>
      </c>
      <c r="C122" s="425"/>
      <c r="D122" s="425"/>
      <c r="E122" s="425"/>
      <c r="F122" s="425"/>
      <c r="G122" s="425"/>
      <c r="H122" s="425"/>
      <c r="I122" s="425"/>
      <c r="J122" s="425"/>
      <c r="K122" s="425"/>
    </row>
    <row r="123" spans="2:11" ht="15.75" thickBot="1"/>
    <row r="124" spans="2:11" ht="24" thickBot="1">
      <c r="B124" s="422" t="s">
        <v>1265</v>
      </c>
      <c r="C124" s="423"/>
      <c r="D124" s="423"/>
      <c r="E124" s="423"/>
      <c r="F124" s="423"/>
      <c r="G124" s="423"/>
      <c r="H124" s="423"/>
      <c r="I124" s="423"/>
      <c r="J124" s="423"/>
      <c r="K124" s="424"/>
    </row>
    <row r="125" spans="2:11">
      <c r="C125" s="243"/>
      <c r="D125" s="243"/>
      <c r="E125" s="243"/>
      <c r="F125" s="243"/>
      <c r="G125" s="243"/>
      <c r="H125" s="243"/>
      <c r="I125" s="243"/>
      <c r="J125" s="243"/>
      <c r="K125" s="2" t="s">
        <v>97</v>
      </c>
    </row>
    <row r="126" spans="2:11">
      <c r="B126" t="s">
        <v>1266</v>
      </c>
    </row>
    <row r="128" spans="2:11">
      <c r="C128" t="s">
        <v>1267</v>
      </c>
    </row>
    <row r="129" spans="2:11">
      <c r="C129" t="s">
        <v>1268</v>
      </c>
    </row>
    <row r="130" spans="2:11">
      <c r="C130" t="s">
        <v>1269</v>
      </c>
    </row>
    <row r="131" spans="2:11">
      <c r="C131" t="s">
        <v>1270</v>
      </c>
    </row>
    <row r="136" spans="2:11" ht="15.75" thickBot="1"/>
    <row r="137" spans="2:11" ht="24" thickBot="1">
      <c r="B137" s="422" t="s">
        <v>977</v>
      </c>
      <c r="C137" s="423"/>
      <c r="D137" s="423"/>
      <c r="E137" s="423"/>
      <c r="F137" s="423"/>
      <c r="G137" s="423"/>
      <c r="H137" s="423"/>
      <c r="I137" s="423"/>
      <c r="J137" s="423"/>
      <c r="K137" s="424"/>
    </row>
    <row r="138" spans="2:11">
      <c r="K138" s="2" t="s">
        <v>97</v>
      </c>
    </row>
    <row r="139" spans="2:11">
      <c r="B139" t="s">
        <v>978</v>
      </c>
      <c r="K139" s="2"/>
    </row>
    <row r="140" spans="2:11">
      <c r="K140" s="2"/>
    </row>
    <row r="141" spans="2:11" ht="25.5">
      <c r="B141" s="216" t="s">
        <v>819</v>
      </c>
      <c r="C141" s="216" t="s">
        <v>215</v>
      </c>
      <c r="D141" s="216" t="s">
        <v>422</v>
      </c>
      <c r="E141" s="216" t="s">
        <v>798</v>
      </c>
      <c r="F141" s="216" t="s">
        <v>655</v>
      </c>
      <c r="G141" s="216" t="s">
        <v>979</v>
      </c>
      <c r="H141" s="216" t="s">
        <v>908</v>
      </c>
      <c r="I141" s="217" t="s">
        <v>980</v>
      </c>
      <c r="K141" s="2"/>
    </row>
    <row r="142" spans="2:11">
      <c r="B142" s="27">
        <v>1</v>
      </c>
      <c r="C142" s="6" t="s">
        <v>981</v>
      </c>
      <c r="D142" s="6" t="s">
        <v>427</v>
      </c>
      <c r="E142" s="6" t="s">
        <v>982</v>
      </c>
      <c r="F142" s="6" t="s">
        <v>982</v>
      </c>
      <c r="G142" s="120" t="s">
        <v>816</v>
      </c>
      <c r="H142" s="242">
        <v>12621.254192059427</v>
      </c>
      <c r="I142" s="27">
        <v>54</v>
      </c>
      <c r="K142" s="244"/>
    </row>
    <row r="143" spans="2:11">
      <c r="B143" s="27">
        <v>2</v>
      </c>
      <c r="C143" s="6" t="s">
        <v>614</v>
      </c>
      <c r="D143" s="6" t="s">
        <v>983</v>
      </c>
      <c r="E143" s="6" t="s">
        <v>984</v>
      </c>
      <c r="F143" s="6" t="s">
        <v>985</v>
      </c>
      <c r="G143" s="120" t="s">
        <v>986</v>
      </c>
      <c r="H143" s="242">
        <v>24040.484175351296</v>
      </c>
      <c r="I143" s="27">
        <v>55</v>
      </c>
      <c r="K143" s="244"/>
    </row>
    <row r="144" spans="2:11">
      <c r="B144" s="27">
        <v>3</v>
      </c>
      <c r="C144" s="6" t="s">
        <v>987</v>
      </c>
      <c r="D144" s="6" t="s">
        <v>988</v>
      </c>
      <c r="E144" s="6" t="s">
        <v>989</v>
      </c>
      <c r="F144" s="6" t="s">
        <v>990</v>
      </c>
      <c r="G144" s="120" t="s">
        <v>991</v>
      </c>
      <c r="H144" s="242">
        <v>15025.302609594557</v>
      </c>
      <c r="I144" s="27">
        <v>28</v>
      </c>
      <c r="K144" s="244"/>
    </row>
    <row r="145" spans="2:11">
      <c r="B145" s="27">
        <v>4</v>
      </c>
      <c r="C145" s="6" t="s">
        <v>992</v>
      </c>
      <c r="D145" s="6" t="s">
        <v>993</v>
      </c>
      <c r="E145" s="6" t="s">
        <v>989</v>
      </c>
      <c r="F145" s="6" t="s">
        <v>990</v>
      </c>
      <c r="G145" s="120" t="s">
        <v>986</v>
      </c>
      <c r="H145" s="242">
        <v>18030.36313151347</v>
      </c>
      <c r="I145" s="27">
        <v>47</v>
      </c>
      <c r="K145" s="244"/>
    </row>
    <row r="146" spans="2:11">
      <c r="B146" s="27">
        <v>5</v>
      </c>
      <c r="C146" s="6" t="s">
        <v>994</v>
      </c>
      <c r="D146" s="6" t="s">
        <v>995</v>
      </c>
      <c r="E146" s="6" t="s">
        <v>984</v>
      </c>
      <c r="F146" s="6" t="s">
        <v>996</v>
      </c>
      <c r="G146" s="120" t="s">
        <v>991</v>
      </c>
      <c r="H146" s="242">
        <v>7813.1573569891698</v>
      </c>
      <c r="I146" s="27">
        <v>84</v>
      </c>
      <c r="K146" s="244"/>
    </row>
    <row r="147" spans="2:11">
      <c r="B147" s="27">
        <v>6</v>
      </c>
      <c r="C147" s="6" t="s">
        <v>715</v>
      </c>
      <c r="D147" s="6" t="s">
        <v>997</v>
      </c>
      <c r="E147" s="6" t="s">
        <v>989</v>
      </c>
      <c r="F147" s="6" t="s">
        <v>660</v>
      </c>
      <c r="G147" s="120" t="s">
        <v>991</v>
      </c>
      <c r="H147" s="242">
        <v>7212.1452526053872</v>
      </c>
      <c r="I147" s="27">
        <v>46</v>
      </c>
      <c r="K147" s="244"/>
    </row>
    <row r="148" spans="2:11">
      <c r="B148" s="27">
        <v>7</v>
      </c>
      <c r="C148" s="6" t="s">
        <v>998</v>
      </c>
      <c r="D148" s="6" t="s">
        <v>999</v>
      </c>
      <c r="E148" s="6" t="s">
        <v>984</v>
      </c>
      <c r="F148" s="6" t="s">
        <v>996</v>
      </c>
      <c r="G148" s="120" t="s">
        <v>816</v>
      </c>
      <c r="H148" s="242">
        <v>7813.1573569891698</v>
      </c>
      <c r="I148" s="27">
        <v>100</v>
      </c>
      <c r="K148" s="244"/>
    </row>
    <row r="149" spans="2:11">
      <c r="B149" s="27">
        <v>8</v>
      </c>
      <c r="C149" s="6" t="s">
        <v>1000</v>
      </c>
      <c r="D149" s="6" t="s">
        <v>1001</v>
      </c>
      <c r="E149" s="6" t="s">
        <v>982</v>
      </c>
      <c r="F149" s="6" t="s">
        <v>982</v>
      </c>
      <c r="G149" s="120" t="s">
        <v>986</v>
      </c>
      <c r="H149" s="242">
        <v>12020.242087675648</v>
      </c>
      <c r="I149" s="27">
        <v>98</v>
      </c>
      <c r="K149" s="244"/>
    </row>
    <row r="150" spans="2:11">
      <c r="B150" s="27">
        <v>9</v>
      </c>
      <c r="C150" s="6" t="s">
        <v>1002</v>
      </c>
      <c r="D150" s="6" t="s">
        <v>430</v>
      </c>
      <c r="E150" s="6" t="s">
        <v>989</v>
      </c>
      <c r="F150" s="6" t="s">
        <v>985</v>
      </c>
      <c r="G150" s="120" t="s">
        <v>991</v>
      </c>
      <c r="H150" s="242">
        <v>24040.484175351296</v>
      </c>
      <c r="I150" s="27">
        <v>8</v>
      </c>
      <c r="K150" s="244"/>
    </row>
    <row r="151" spans="2:11">
      <c r="B151" s="27">
        <v>10</v>
      </c>
      <c r="C151" s="6" t="s">
        <v>1003</v>
      </c>
      <c r="D151" s="6" t="s">
        <v>457</v>
      </c>
      <c r="E151" s="6" t="s">
        <v>982</v>
      </c>
      <c r="F151" s="6" t="s">
        <v>660</v>
      </c>
      <c r="G151" s="120" t="s">
        <v>986</v>
      </c>
      <c r="H151" s="242">
        <v>6611.1331482216056</v>
      </c>
      <c r="I151" s="27">
        <v>42</v>
      </c>
      <c r="K151" s="244"/>
    </row>
    <row r="152" spans="2:11">
      <c r="B152" s="27">
        <v>11</v>
      </c>
      <c r="C152" s="6" t="s">
        <v>1004</v>
      </c>
      <c r="D152" s="6" t="s">
        <v>1005</v>
      </c>
      <c r="E152" s="6" t="s">
        <v>982</v>
      </c>
      <c r="F152" s="6" t="s">
        <v>985</v>
      </c>
      <c r="G152" s="120" t="s">
        <v>816</v>
      </c>
      <c r="H152" s="242">
        <v>15025.302609594557</v>
      </c>
      <c r="I152" s="27">
        <v>26</v>
      </c>
      <c r="K152" s="244"/>
    </row>
    <row r="153" spans="2:11">
      <c r="B153" s="27">
        <v>12</v>
      </c>
      <c r="C153" s="6" t="s">
        <v>278</v>
      </c>
      <c r="D153" s="6" t="s">
        <v>1006</v>
      </c>
      <c r="E153" s="6" t="s">
        <v>984</v>
      </c>
      <c r="F153" s="6" t="s">
        <v>996</v>
      </c>
      <c r="G153" s="120" t="s">
        <v>816</v>
      </c>
      <c r="H153" s="242">
        <v>8113.6634091810611</v>
      </c>
      <c r="I153" s="27">
        <v>93</v>
      </c>
      <c r="K153" s="244"/>
    </row>
    <row r="154" spans="2:11">
      <c r="B154" s="27">
        <v>13</v>
      </c>
      <c r="C154" s="6" t="s">
        <v>1007</v>
      </c>
      <c r="D154" s="6" t="s">
        <v>1008</v>
      </c>
      <c r="E154" s="6" t="s">
        <v>989</v>
      </c>
      <c r="F154" s="6" t="s">
        <v>990</v>
      </c>
      <c r="G154" s="120" t="s">
        <v>991</v>
      </c>
      <c r="H154" s="242">
        <v>13522.772348635101</v>
      </c>
      <c r="I154" s="27">
        <v>73</v>
      </c>
      <c r="K154" s="244"/>
    </row>
    <row r="155" spans="2:11">
      <c r="B155" s="27">
        <v>14</v>
      </c>
      <c r="C155" s="6" t="s">
        <v>1009</v>
      </c>
      <c r="D155" s="6" t="s">
        <v>1010</v>
      </c>
      <c r="E155" s="6" t="s">
        <v>982</v>
      </c>
      <c r="F155" s="6" t="s">
        <v>985</v>
      </c>
      <c r="G155" s="120" t="s">
        <v>986</v>
      </c>
      <c r="H155" s="242">
        <v>25543.01443631075</v>
      </c>
      <c r="I155" s="27">
        <v>74</v>
      </c>
      <c r="K155" s="244"/>
    </row>
    <row r="156" spans="2:11">
      <c r="B156" s="213">
        <v>15</v>
      </c>
      <c r="C156" s="169" t="s">
        <v>1011</v>
      </c>
      <c r="D156" s="169" t="s">
        <v>1012</v>
      </c>
      <c r="E156" s="169" t="s">
        <v>982</v>
      </c>
      <c r="F156" s="169" t="s">
        <v>982</v>
      </c>
      <c r="G156" s="220" t="s">
        <v>991</v>
      </c>
      <c r="H156" s="242">
        <v>9015.1815657567349</v>
      </c>
      <c r="I156" s="27">
        <v>29</v>
      </c>
      <c r="K156" s="244"/>
    </row>
    <row r="157" spans="2:11">
      <c r="B157" s="213">
        <v>16</v>
      </c>
      <c r="C157" s="169" t="s">
        <v>282</v>
      </c>
      <c r="D157" s="169" t="s">
        <v>1013</v>
      </c>
      <c r="E157" s="169" t="s">
        <v>984</v>
      </c>
      <c r="F157" s="221" t="s">
        <v>996</v>
      </c>
      <c r="G157" s="220" t="s">
        <v>816</v>
      </c>
      <c r="H157" s="242">
        <v>8414.1694613729524</v>
      </c>
      <c r="I157" s="27">
        <v>63</v>
      </c>
      <c r="K157" s="244"/>
    </row>
    <row r="158" spans="2:11">
      <c r="B158" s="27">
        <v>17</v>
      </c>
      <c r="C158" s="6" t="s">
        <v>440</v>
      </c>
      <c r="D158" s="6" t="s">
        <v>429</v>
      </c>
      <c r="E158" s="6" t="s">
        <v>982</v>
      </c>
      <c r="F158" s="6" t="s">
        <v>990</v>
      </c>
      <c r="G158" s="120" t="s">
        <v>986</v>
      </c>
      <c r="H158" s="242">
        <v>28000</v>
      </c>
      <c r="I158" s="27">
        <v>95</v>
      </c>
      <c r="K158" s="244"/>
    </row>
    <row r="159" spans="2:11">
      <c r="B159" s="27">
        <v>18</v>
      </c>
      <c r="C159" s="6" t="s">
        <v>981</v>
      </c>
      <c r="D159" s="6" t="s">
        <v>1014</v>
      </c>
      <c r="E159" s="6" t="s">
        <v>984</v>
      </c>
      <c r="F159" s="6" t="s">
        <v>990</v>
      </c>
      <c r="G159" s="120" t="s">
        <v>991</v>
      </c>
      <c r="H159" s="242">
        <v>22500</v>
      </c>
      <c r="I159" s="27">
        <v>63</v>
      </c>
      <c r="K159" s="244"/>
    </row>
    <row r="160" spans="2:11">
      <c r="B160" s="245">
        <v>19</v>
      </c>
      <c r="C160" s="246" t="s">
        <v>1015</v>
      </c>
      <c r="D160" s="246" t="s">
        <v>689</v>
      </c>
      <c r="E160" s="246" t="s">
        <v>982</v>
      </c>
      <c r="F160" s="246" t="s">
        <v>660</v>
      </c>
      <c r="G160" s="247" t="s">
        <v>814</v>
      </c>
      <c r="H160" s="248">
        <v>17500</v>
      </c>
      <c r="I160" s="245">
        <v>72</v>
      </c>
      <c r="K160" s="244"/>
    </row>
    <row r="161" spans="2:11">
      <c r="B161" s="27">
        <v>20</v>
      </c>
      <c r="C161" s="6" t="s">
        <v>1271</v>
      </c>
      <c r="D161" s="6" t="s">
        <v>1017</v>
      </c>
      <c r="E161" s="6" t="s">
        <v>989</v>
      </c>
      <c r="F161" s="6" t="s">
        <v>985</v>
      </c>
      <c r="G161" s="120" t="s">
        <v>816</v>
      </c>
      <c r="H161" s="242">
        <v>24000</v>
      </c>
      <c r="I161" s="27">
        <v>83</v>
      </c>
      <c r="K161" s="244"/>
    </row>
  </sheetData>
  <mergeCells count="13">
    <mergeCell ref="B34:K34"/>
    <mergeCell ref="B2:K2"/>
    <mergeCell ref="B4:K4"/>
    <mergeCell ref="B6:K6"/>
    <mergeCell ref="B8:K8"/>
    <mergeCell ref="B32:K32"/>
    <mergeCell ref="B137:K137"/>
    <mergeCell ref="B36:K36"/>
    <mergeCell ref="B52:K52"/>
    <mergeCell ref="B86:K86"/>
    <mergeCell ref="B104:K104"/>
    <mergeCell ref="B122:K122"/>
    <mergeCell ref="B124:K124"/>
  </mergeCells>
  <conditionalFormatting sqref="B158">
    <cfRule type="expression" dxfId="5" priority="3">
      <formula>ISODD(B158)</formula>
    </cfRule>
    <cfRule type="expression" dxfId="4" priority="4">
      <formula>ISEVEN(B158)</formula>
    </cfRule>
  </conditionalFormatting>
  <conditionalFormatting sqref="B159">
    <cfRule type="expression" dxfId="3" priority="1">
      <formula>ISODD(B159)</formula>
    </cfRule>
    <cfRule type="expression" dxfId="2" priority="2">
      <formula>ISEVEN(B159)</formula>
    </cfRule>
  </conditionalFormatting>
  <conditionalFormatting sqref="B142:B161">
    <cfRule type="expression" dxfId="1" priority="5">
      <formula>ISODD(B142)</formula>
    </cfRule>
    <cfRule type="expression" dxfId="0" priority="6">
      <formula>ISEVEN(B142)</formula>
    </cfRule>
  </conditionalFormatting>
  <hyperlinks>
    <hyperlink ref="B2:K2" location="'Tabla de Contenido'!A1" display="Volver a Tabla de Contenido…" xr:uid="{BAC6E81D-90C0-4CA6-83FE-CC99A3388977}"/>
    <hyperlink ref="K35" location="Ordenar!A1" display="Subir ↑…" xr:uid="{D02A2D67-C7B7-4D64-9CE5-CC5D6940D601}"/>
    <hyperlink ref="K87" location="Ordenar!A1" display="Subir ↑…" xr:uid="{40D0C99A-1214-4647-AB86-EE634AB4AB7E}"/>
    <hyperlink ref="K138" location="Ordenar!A1" display="Subir ↑…" xr:uid="{E69C2851-1A8D-4CCE-BD49-A6592864F198}"/>
    <hyperlink ref="K53" location="Ordenar!A1" display="Subir ↑…" xr:uid="{98D301FB-2B89-4A08-982F-574A5BCE182B}"/>
    <hyperlink ref="K105" location="Ordenar!A1" display="Subir ↑…" xr:uid="{128FCC2E-8102-4DA5-8EEE-39CF88406ACB}"/>
    <hyperlink ref="K125" location="Ordenar!A1" display="Subir ↑…" xr:uid="{897AF3D6-D590-4B57-B9FE-0881C15052E1}"/>
  </hyperlinks>
  <pageMargins left="0.7" right="0.7" top="0.75" bottom="0.75"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EFD31-C880-4D60-8C1F-2CCF7FC68A80}">
  <sheetPr codeName="Hoja8"/>
  <dimension ref="B2:K193"/>
  <sheetViews>
    <sheetView zoomScaleNormal="100" workbookViewId="0">
      <selection activeCell="B2" sqref="B2:K2"/>
    </sheetView>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56</v>
      </c>
      <c r="C4" s="399"/>
      <c r="D4" s="399"/>
      <c r="E4" s="399"/>
      <c r="F4" s="399"/>
      <c r="G4" s="399"/>
      <c r="H4" s="399"/>
      <c r="I4" s="399"/>
      <c r="J4" s="399"/>
      <c r="K4" s="400"/>
    </row>
    <row r="5" spans="2:11" ht="18.75">
      <c r="B5" s="7"/>
    </row>
    <row r="6" spans="2:11" ht="29.25" customHeight="1">
      <c r="B6" s="425" t="s">
        <v>1272</v>
      </c>
      <c r="C6" s="425"/>
      <c r="D6" s="425"/>
      <c r="E6" s="425"/>
      <c r="F6" s="425"/>
      <c r="G6" s="425"/>
      <c r="H6" s="425"/>
      <c r="I6" s="425"/>
      <c r="J6" s="425"/>
      <c r="K6" s="425"/>
    </row>
    <row r="7" spans="2:11" ht="15.75" thickBot="1"/>
    <row r="8" spans="2:11" ht="24" thickBot="1">
      <c r="B8" s="422" t="s">
        <v>1273</v>
      </c>
      <c r="C8" s="423"/>
      <c r="D8" s="423"/>
      <c r="E8" s="423"/>
      <c r="F8" s="423"/>
      <c r="G8" s="423"/>
      <c r="H8" s="423"/>
      <c r="I8" s="423"/>
      <c r="J8" s="423"/>
      <c r="K8" s="424"/>
    </row>
    <row r="10" spans="2:11" ht="30" customHeight="1">
      <c r="B10" s="419" t="s">
        <v>1274</v>
      </c>
      <c r="C10" s="419"/>
      <c r="D10" s="419"/>
      <c r="E10" s="419"/>
      <c r="F10" s="419"/>
      <c r="G10" s="419"/>
      <c r="H10" s="419"/>
      <c r="I10" s="419"/>
      <c r="J10" s="419"/>
      <c r="K10" s="419"/>
    </row>
    <row r="28" spans="2:11">
      <c r="B28" t="s">
        <v>1275</v>
      </c>
    </row>
    <row r="29" spans="2:11" ht="15.75" thickBot="1"/>
    <row r="30" spans="2:11" ht="24" thickBot="1">
      <c r="B30" s="422" t="s">
        <v>1276</v>
      </c>
      <c r="C30" s="423"/>
      <c r="D30" s="423"/>
      <c r="E30" s="423"/>
      <c r="F30" s="423"/>
      <c r="G30" s="423"/>
      <c r="H30" s="423"/>
      <c r="I30" s="423"/>
      <c r="J30" s="423"/>
      <c r="K30" s="424"/>
    </row>
    <row r="31" spans="2:11">
      <c r="K31" s="2" t="s">
        <v>97</v>
      </c>
    </row>
    <row r="32" spans="2:11">
      <c r="C32" t="s">
        <v>933</v>
      </c>
    </row>
    <row r="33" spans="2:11">
      <c r="C33" t="s">
        <v>934</v>
      </c>
    </row>
    <row r="34" spans="2:11">
      <c r="C34" t="s">
        <v>1277</v>
      </c>
    </row>
    <row r="36" spans="2:11">
      <c r="B36" t="s">
        <v>1278</v>
      </c>
    </row>
    <row r="40" spans="2:11">
      <c r="F40" s="249" t="s">
        <v>1279</v>
      </c>
    </row>
    <row r="41" spans="2:11" ht="30.75" customHeight="1">
      <c r="F41" s="425" t="s">
        <v>1280</v>
      </c>
      <c r="G41" s="425"/>
      <c r="H41" s="425"/>
      <c r="I41" s="425"/>
      <c r="J41" s="425"/>
      <c r="K41" s="425"/>
    </row>
    <row r="42" spans="2:11">
      <c r="F42" s="249" t="s">
        <v>1281</v>
      </c>
    </row>
    <row r="43" spans="2:11" ht="30" customHeight="1">
      <c r="F43" s="425" t="s">
        <v>1282</v>
      </c>
      <c r="G43" s="425"/>
      <c r="H43" s="425"/>
      <c r="I43" s="425"/>
      <c r="J43" s="425"/>
      <c r="K43" s="425"/>
    </row>
    <row r="44" spans="2:11">
      <c r="F44" s="249" t="s">
        <v>1283</v>
      </c>
    </row>
    <row r="45" spans="2:11" ht="31.5" customHeight="1">
      <c r="F45" s="425" t="s">
        <v>1284</v>
      </c>
      <c r="G45" s="425"/>
      <c r="H45" s="425"/>
      <c r="I45" s="425"/>
      <c r="J45" s="425"/>
      <c r="K45" s="425"/>
    </row>
    <row r="52" spans="2:11" ht="28.5" customHeight="1">
      <c r="B52" s="425" t="s">
        <v>1285</v>
      </c>
      <c r="C52" s="425"/>
      <c r="D52" s="425"/>
      <c r="E52" s="425"/>
      <c r="F52" s="425"/>
      <c r="G52" s="425"/>
      <c r="H52" s="425"/>
      <c r="I52" s="425"/>
      <c r="J52" s="425"/>
      <c r="K52" s="425"/>
    </row>
    <row r="77" spans="2:11" ht="15.75" thickBot="1"/>
    <row r="78" spans="2:11" ht="24" thickBot="1">
      <c r="B78" s="422" t="s">
        <v>1286</v>
      </c>
      <c r="C78" s="423"/>
      <c r="D78" s="423"/>
      <c r="E78" s="423"/>
      <c r="F78" s="423"/>
      <c r="G78" s="423"/>
      <c r="H78" s="423"/>
      <c r="I78" s="423"/>
      <c r="J78" s="423"/>
      <c r="K78" s="424"/>
    </row>
    <row r="79" spans="2:11">
      <c r="K79" s="2" t="s">
        <v>97</v>
      </c>
    </row>
    <row r="80" spans="2:11" ht="42" customHeight="1">
      <c r="B80" s="425" t="s">
        <v>1287</v>
      </c>
      <c r="C80" s="425"/>
      <c r="D80" s="425"/>
      <c r="E80" s="425"/>
      <c r="F80" s="425"/>
      <c r="G80" s="215"/>
      <c r="H80" s="215"/>
      <c r="I80" s="215"/>
      <c r="J80" s="215"/>
      <c r="K80" s="215"/>
    </row>
    <row r="81" spans="2:11">
      <c r="B81" s="425"/>
      <c r="C81" s="425"/>
      <c r="D81" s="425"/>
      <c r="E81" s="425"/>
      <c r="F81" s="425"/>
    </row>
    <row r="82" spans="2:11">
      <c r="B82" s="425"/>
      <c r="C82" s="425"/>
      <c r="D82" s="425"/>
      <c r="E82" s="425"/>
      <c r="F82" s="425"/>
    </row>
    <row r="83" spans="2:11">
      <c r="B83" s="425"/>
      <c r="C83" s="425"/>
      <c r="D83" s="425"/>
      <c r="E83" s="425"/>
      <c r="F83" s="425"/>
    </row>
    <row r="88" spans="2:11" ht="15.75" thickBot="1"/>
    <row r="89" spans="2:11" ht="24" thickBot="1">
      <c r="B89" s="422" t="s">
        <v>1288</v>
      </c>
      <c r="C89" s="423"/>
      <c r="D89" s="423"/>
      <c r="E89" s="423"/>
      <c r="F89" s="423"/>
      <c r="G89" s="423"/>
      <c r="H89" s="423"/>
      <c r="I89" s="423"/>
      <c r="J89" s="423"/>
      <c r="K89" s="424"/>
    </row>
    <row r="90" spans="2:11">
      <c r="K90" s="2" t="s">
        <v>97</v>
      </c>
    </row>
    <row r="91" spans="2:11">
      <c r="B91" t="s">
        <v>1289</v>
      </c>
    </row>
    <row r="93" spans="2:11">
      <c r="C93" t="s">
        <v>933</v>
      </c>
    </row>
    <row r="94" spans="2:11">
      <c r="C94" t="s">
        <v>934</v>
      </c>
    </row>
    <row r="95" spans="2:11">
      <c r="C95" t="s">
        <v>1277</v>
      </c>
    </row>
    <row r="96" spans="2:11">
      <c r="C96" t="s">
        <v>1290</v>
      </c>
    </row>
    <row r="109" spans="2:11" ht="15.75" thickBot="1"/>
    <row r="110" spans="2:11" ht="24" thickBot="1">
      <c r="B110" s="422" t="s">
        <v>1291</v>
      </c>
      <c r="C110" s="423"/>
      <c r="D110" s="423"/>
      <c r="E110" s="423"/>
      <c r="F110" s="423"/>
      <c r="G110" s="423"/>
      <c r="H110" s="423"/>
      <c r="I110" s="423"/>
      <c r="J110" s="423"/>
      <c r="K110" s="424"/>
    </row>
    <row r="111" spans="2:11">
      <c r="K111" s="2" t="s">
        <v>97</v>
      </c>
    </row>
    <row r="112" spans="2:11">
      <c r="K112" s="2"/>
    </row>
    <row r="113" spans="2:11" ht="43.5" customHeight="1">
      <c r="B113" s="425" t="s">
        <v>1292</v>
      </c>
      <c r="C113" s="425"/>
      <c r="D113" s="425"/>
      <c r="E113" s="425"/>
      <c r="F113" s="425"/>
      <c r="G113" s="425"/>
      <c r="H113" s="425"/>
      <c r="I113" s="425"/>
      <c r="J113" s="425"/>
      <c r="K113" s="425"/>
    </row>
    <row r="137" spans="2:11" ht="15.75" thickBot="1"/>
    <row r="138" spans="2:11" ht="24" thickBot="1">
      <c r="B138" s="422" t="s">
        <v>1293</v>
      </c>
      <c r="C138" s="423"/>
      <c r="D138" s="423"/>
      <c r="E138" s="423"/>
      <c r="F138" s="423"/>
      <c r="G138" s="423"/>
      <c r="H138" s="423"/>
      <c r="I138" s="423"/>
      <c r="J138" s="423"/>
      <c r="K138" s="424"/>
    </row>
    <row r="139" spans="2:11">
      <c r="K139" s="2" t="s">
        <v>97</v>
      </c>
    </row>
    <row r="141" spans="2:11" ht="27.75" customHeight="1">
      <c r="B141" s="425" t="s">
        <v>1294</v>
      </c>
      <c r="C141" s="425"/>
      <c r="D141" s="425"/>
      <c r="E141" s="425"/>
      <c r="F141" s="425"/>
      <c r="G141" s="425"/>
      <c r="H141" s="425"/>
      <c r="I141" s="425"/>
      <c r="J141" s="425"/>
      <c r="K141" s="425"/>
    </row>
    <row r="142" spans="2:11" ht="15.75" thickBot="1"/>
    <row r="143" spans="2:11" ht="24" thickBot="1">
      <c r="B143" s="422" t="s">
        <v>1295</v>
      </c>
      <c r="C143" s="423"/>
      <c r="D143" s="423"/>
      <c r="E143" s="423"/>
      <c r="F143" s="423"/>
      <c r="G143" s="423"/>
      <c r="H143" s="423"/>
      <c r="I143" s="423"/>
      <c r="J143" s="423"/>
      <c r="K143" s="424"/>
    </row>
    <row r="144" spans="2:11">
      <c r="K144" s="2" t="s">
        <v>97</v>
      </c>
    </row>
    <row r="146" spans="2:2">
      <c r="B146" t="s">
        <v>1296</v>
      </c>
    </row>
    <row r="167" spans="2:11">
      <c r="B167" t="s">
        <v>1297</v>
      </c>
    </row>
    <row r="168" spans="2:11" ht="15.75" thickBot="1"/>
    <row r="169" spans="2:11" ht="24" thickBot="1">
      <c r="B169" s="422" t="s">
        <v>1298</v>
      </c>
      <c r="C169" s="423"/>
      <c r="D169" s="423"/>
      <c r="E169" s="423"/>
      <c r="F169" s="423"/>
      <c r="G169" s="423"/>
      <c r="H169" s="423"/>
      <c r="I169" s="423"/>
      <c r="J169" s="423"/>
      <c r="K169" s="424"/>
    </row>
    <row r="170" spans="2:11">
      <c r="K170" s="2" t="s">
        <v>97</v>
      </c>
    </row>
    <row r="171" spans="2:11">
      <c r="B171" t="s">
        <v>978</v>
      </c>
    </row>
    <row r="173" spans="2:11" ht="25.5">
      <c r="B173" s="216" t="s">
        <v>819</v>
      </c>
      <c r="C173" s="216" t="s">
        <v>215</v>
      </c>
      <c r="D173" s="216" t="s">
        <v>422</v>
      </c>
      <c r="E173" s="216" t="s">
        <v>798</v>
      </c>
      <c r="F173" s="216" t="s">
        <v>655</v>
      </c>
      <c r="G173" s="216" t="s">
        <v>979</v>
      </c>
      <c r="H173" s="216" t="s">
        <v>908</v>
      </c>
      <c r="I173" s="217" t="s">
        <v>980</v>
      </c>
    </row>
    <row r="174" spans="2:11">
      <c r="B174" s="27">
        <v>1</v>
      </c>
      <c r="C174" s="6" t="s">
        <v>981</v>
      </c>
      <c r="D174" s="6" t="s">
        <v>427</v>
      </c>
      <c r="E174" s="6" t="s">
        <v>982</v>
      </c>
      <c r="F174" s="6" t="s">
        <v>982</v>
      </c>
      <c r="G174" s="120" t="s">
        <v>816</v>
      </c>
      <c r="H174" s="242">
        <v>12621.254192059427</v>
      </c>
      <c r="I174" s="27">
        <v>54</v>
      </c>
      <c r="K174" s="219"/>
    </row>
    <row r="175" spans="2:11">
      <c r="B175" s="27">
        <v>2</v>
      </c>
      <c r="C175" s="6" t="s">
        <v>614</v>
      </c>
      <c r="D175" s="6" t="s">
        <v>983</v>
      </c>
      <c r="E175" s="6" t="s">
        <v>984</v>
      </c>
      <c r="F175" s="6" t="s">
        <v>985</v>
      </c>
      <c r="G175" s="120" t="s">
        <v>986</v>
      </c>
      <c r="H175" s="242">
        <v>24040.484175351296</v>
      </c>
      <c r="I175" s="27">
        <v>55</v>
      </c>
      <c r="K175" s="219"/>
    </row>
    <row r="176" spans="2:11">
      <c r="B176" s="27">
        <v>3</v>
      </c>
      <c r="C176" s="6" t="s">
        <v>987</v>
      </c>
      <c r="D176" s="6" t="s">
        <v>988</v>
      </c>
      <c r="E176" s="6" t="s">
        <v>989</v>
      </c>
      <c r="F176" s="6" t="s">
        <v>990</v>
      </c>
      <c r="G176" s="120" t="s">
        <v>991</v>
      </c>
      <c r="H176" s="242">
        <v>15025.302609594557</v>
      </c>
      <c r="I176" s="27">
        <v>28</v>
      </c>
      <c r="K176" s="219"/>
    </row>
    <row r="177" spans="2:11">
      <c r="B177" s="27">
        <v>4</v>
      </c>
      <c r="C177" s="6" t="s">
        <v>992</v>
      </c>
      <c r="D177" s="6" t="s">
        <v>993</v>
      </c>
      <c r="E177" s="6" t="s">
        <v>989</v>
      </c>
      <c r="F177" s="6" t="s">
        <v>990</v>
      </c>
      <c r="G177" s="120" t="s">
        <v>986</v>
      </c>
      <c r="H177" s="242">
        <v>18030.36313151347</v>
      </c>
      <c r="I177" s="27">
        <v>47</v>
      </c>
      <c r="K177" s="219"/>
    </row>
    <row r="178" spans="2:11">
      <c r="B178" s="27">
        <v>5</v>
      </c>
      <c r="C178" s="6" t="s">
        <v>994</v>
      </c>
      <c r="D178" s="6" t="s">
        <v>995</v>
      </c>
      <c r="E178" s="6" t="s">
        <v>984</v>
      </c>
      <c r="F178" s="6" t="s">
        <v>996</v>
      </c>
      <c r="G178" s="120" t="s">
        <v>991</v>
      </c>
      <c r="H178" s="242">
        <v>7813.1573569891698</v>
      </c>
      <c r="I178" s="27">
        <v>84</v>
      </c>
      <c r="K178" s="219"/>
    </row>
    <row r="179" spans="2:11">
      <c r="B179" s="27">
        <v>6</v>
      </c>
      <c r="C179" s="6" t="s">
        <v>715</v>
      </c>
      <c r="D179" s="6" t="s">
        <v>997</v>
      </c>
      <c r="E179" s="6" t="s">
        <v>989</v>
      </c>
      <c r="F179" s="6" t="s">
        <v>660</v>
      </c>
      <c r="G179" s="120" t="s">
        <v>814</v>
      </c>
      <c r="H179" s="242">
        <v>7212.1452526053872</v>
      </c>
      <c r="I179" s="27">
        <v>46</v>
      </c>
      <c r="K179" s="219"/>
    </row>
    <row r="180" spans="2:11">
      <c r="B180" s="27">
        <v>7</v>
      </c>
      <c r="C180" s="6" t="s">
        <v>998</v>
      </c>
      <c r="D180" s="6" t="s">
        <v>999</v>
      </c>
      <c r="E180" s="6" t="s">
        <v>984</v>
      </c>
      <c r="F180" s="6" t="s">
        <v>996</v>
      </c>
      <c r="G180" s="120" t="s">
        <v>816</v>
      </c>
      <c r="H180" s="242">
        <v>7813.1573569891698</v>
      </c>
      <c r="I180" s="27">
        <v>100</v>
      </c>
      <c r="K180" s="219"/>
    </row>
    <row r="181" spans="2:11">
      <c r="B181" s="27">
        <v>8</v>
      </c>
      <c r="C181" s="6" t="s">
        <v>1000</v>
      </c>
      <c r="D181" s="6" t="s">
        <v>1001</v>
      </c>
      <c r="E181" s="6" t="s">
        <v>982</v>
      </c>
      <c r="F181" s="6" t="s">
        <v>982</v>
      </c>
      <c r="G181" s="120" t="s">
        <v>986</v>
      </c>
      <c r="H181" s="242">
        <v>12020.242087675648</v>
      </c>
      <c r="I181" s="27">
        <v>98</v>
      </c>
      <c r="K181" s="219"/>
    </row>
    <row r="182" spans="2:11">
      <c r="B182" s="27">
        <v>9</v>
      </c>
      <c r="C182" s="6" t="s">
        <v>1002</v>
      </c>
      <c r="D182" s="6" t="s">
        <v>430</v>
      </c>
      <c r="E182" s="6" t="s">
        <v>989</v>
      </c>
      <c r="F182" s="6" t="s">
        <v>985</v>
      </c>
      <c r="G182" s="120" t="s">
        <v>991</v>
      </c>
      <c r="H182" s="242">
        <v>24040.484175351296</v>
      </c>
      <c r="I182" s="27">
        <v>8</v>
      </c>
      <c r="K182" s="219"/>
    </row>
    <row r="183" spans="2:11">
      <c r="B183" s="27">
        <v>10</v>
      </c>
      <c r="C183" s="6" t="s">
        <v>1003</v>
      </c>
      <c r="D183" s="6" t="s">
        <v>457</v>
      </c>
      <c r="E183" s="6" t="s">
        <v>982</v>
      </c>
      <c r="F183" s="6" t="s">
        <v>660</v>
      </c>
      <c r="G183" s="120" t="s">
        <v>986</v>
      </c>
      <c r="H183" s="242">
        <v>6611.1331482216056</v>
      </c>
      <c r="I183" s="27">
        <v>42</v>
      </c>
      <c r="K183" s="219"/>
    </row>
    <row r="184" spans="2:11">
      <c r="B184" s="27">
        <v>11</v>
      </c>
      <c r="C184" s="6" t="s">
        <v>1004</v>
      </c>
      <c r="D184" s="6" t="s">
        <v>1005</v>
      </c>
      <c r="E184" s="6" t="s">
        <v>982</v>
      </c>
      <c r="F184" s="6" t="s">
        <v>985</v>
      </c>
      <c r="G184" s="120" t="s">
        <v>816</v>
      </c>
      <c r="H184" s="242">
        <v>15025.302609594557</v>
      </c>
      <c r="I184" s="27">
        <v>26</v>
      </c>
      <c r="K184" s="219"/>
    </row>
    <row r="185" spans="2:11">
      <c r="B185" s="27">
        <v>12</v>
      </c>
      <c r="C185" s="6" t="s">
        <v>278</v>
      </c>
      <c r="D185" s="6" t="s">
        <v>1006</v>
      </c>
      <c r="E185" s="6" t="s">
        <v>984</v>
      </c>
      <c r="F185" s="6" t="s">
        <v>996</v>
      </c>
      <c r="G185" s="120" t="s">
        <v>816</v>
      </c>
      <c r="H185" s="242">
        <v>8113.6634091810611</v>
      </c>
      <c r="I185" s="27">
        <v>93</v>
      </c>
      <c r="K185" s="219"/>
    </row>
    <row r="186" spans="2:11">
      <c r="B186" s="27">
        <v>13</v>
      </c>
      <c r="C186" s="6" t="s">
        <v>1007</v>
      </c>
      <c r="D186" s="6" t="s">
        <v>1008</v>
      </c>
      <c r="E186" s="6" t="s">
        <v>989</v>
      </c>
      <c r="F186" s="6" t="s">
        <v>990</v>
      </c>
      <c r="G186" s="120" t="s">
        <v>991</v>
      </c>
      <c r="H186" s="242">
        <v>13522.772348635101</v>
      </c>
      <c r="I186" s="27">
        <v>73</v>
      </c>
      <c r="K186" s="219"/>
    </row>
    <row r="187" spans="2:11">
      <c r="B187" s="27">
        <v>14</v>
      </c>
      <c r="C187" s="6" t="s">
        <v>1009</v>
      </c>
      <c r="D187" s="6" t="s">
        <v>1010</v>
      </c>
      <c r="E187" s="6" t="s">
        <v>982</v>
      </c>
      <c r="F187" s="6" t="s">
        <v>985</v>
      </c>
      <c r="G187" s="120" t="s">
        <v>986</v>
      </c>
      <c r="H187" s="242">
        <v>25543.01443631075</v>
      </c>
      <c r="I187" s="27">
        <v>74</v>
      </c>
      <c r="K187" s="219"/>
    </row>
    <row r="188" spans="2:11">
      <c r="B188" s="213">
        <v>15</v>
      </c>
      <c r="C188" s="169" t="s">
        <v>1011</v>
      </c>
      <c r="D188" s="169" t="s">
        <v>1012</v>
      </c>
      <c r="E188" s="169" t="s">
        <v>982</v>
      </c>
      <c r="F188" s="169" t="s">
        <v>982</v>
      </c>
      <c r="G188" s="220" t="s">
        <v>991</v>
      </c>
      <c r="H188" s="242">
        <v>9015.1815657567349</v>
      </c>
      <c r="I188" s="27">
        <v>29</v>
      </c>
      <c r="K188" s="219"/>
    </row>
    <row r="189" spans="2:11">
      <c r="B189" s="213">
        <v>16</v>
      </c>
      <c r="C189" s="169" t="s">
        <v>282</v>
      </c>
      <c r="D189" s="169" t="s">
        <v>1013</v>
      </c>
      <c r="E189" s="169" t="s">
        <v>984</v>
      </c>
      <c r="F189" s="221" t="s">
        <v>996</v>
      </c>
      <c r="G189" s="220" t="s">
        <v>816</v>
      </c>
      <c r="H189" s="242">
        <v>8414.1694613729524</v>
      </c>
      <c r="I189" s="27">
        <v>63</v>
      </c>
      <c r="K189" s="219"/>
    </row>
    <row r="190" spans="2:11">
      <c r="B190" s="27">
        <v>17</v>
      </c>
      <c r="C190" s="6" t="s">
        <v>440</v>
      </c>
      <c r="D190" s="6" t="s">
        <v>429</v>
      </c>
      <c r="E190" s="6" t="s">
        <v>982</v>
      </c>
      <c r="F190" s="6" t="s">
        <v>990</v>
      </c>
      <c r="G190" s="120" t="s">
        <v>986</v>
      </c>
      <c r="H190" s="242">
        <v>28000</v>
      </c>
      <c r="I190" s="27">
        <v>95</v>
      </c>
      <c r="K190" s="219"/>
    </row>
    <row r="191" spans="2:11">
      <c r="B191" s="27">
        <v>18</v>
      </c>
      <c r="C191" s="6" t="s">
        <v>981</v>
      </c>
      <c r="D191" s="6" t="s">
        <v>1014</v>
      </c>
      <c r="E191" s="6" t="s">
        <v>984</v>
      </c>
      <c r="F191" s="6" t="s">
        <v>990</v>
      </c>
      <c r="G191" s="120" t="s">
        <v>991</v>
      </c>
      <c r="H191" s="242">
        <v>22500</v>
      </c>
      <c r="I191" s="27">
        <v>63</v>
      </c>
      <c r="K191" s="219"/>
    </row>
    <row r="192" spans="2:11">
      <c r="B192" s="27">
        <v>19</v>
      </c>
      <c r="C192" s="6" t="s">
        <v>1015</v>
      </c>
      <c r="D192" s="6" t="s">
        <v>689</v>
      </c>
      <c r="E192" s="6" t="s">
        <v>982</v>
      </c>
      <c r="F192" s="6" t="s">
        <v>660</v>
      </c>
      <c r="G192" s="120" t="s">
        <v>814</v>
      </c>
      <c r="H192" s="242">
        <v>17500</v>
      </c>
      <c r="I192" s="27">
        <v>72</v>
      </c>
      <c r="K192" s="219"/>
    </row>
    <row r="193" spans="2:11">
      <c r="B193" s="27">
        <v>20</v>
      </c>
      <c r="C193" s="6" t="s">
        <v>1271</v>
      </c>
      <c r="D193" s="6" t="s">
        <v>1017</v>
      </c>
      <c r="E193" s="6" t="s">
        <v>984</v>
      </c>
      <c r="F193" s="6" t="s">
        <v>985</v>
      </c>
      <c r="G193" s="120" t="s">
        <v>816</v>
      </c>
      <c r="H193" s="242">
        <v>20000</v>
      </c>
      <c r="I193" s="27">
        <v>52</v>
      </c>
      <c r="K193" s="219"/>
    </row>
  </sheetData>
  <mergeCells count="19">
    <mergeCell ref="B80:F83"/>
    <mergeCell ref="B2:K2"/>
    <mergeCell ref="B4:K4"/>
    <mergeCell ref="B6:K6"/>
    <mergeCell ref="B8:K8"/>
    <mergeCell ref="B10:K10"/>
    <mergeCell ref="B30:K30"/>
    <mergeCell ref="F41:K41"/>
    <mergeCell ref="F43:K43"/>
    <mergeCell ref="F45:K45"/>
    <mergeCell ref="B52:K52"/>
    <mergeCell ref="B78:K78"/>
    <mergeCell ref="B169:K169"/>
    <mergeCell ref="B89:K89"/>
    <mergeCell ref="B110:K110"/>
    <mergeCell ref="B113:K113"/>
    <mergeCell ref="B138:K138"/>
    <mergeCell ref="B141:K141"/>
    <mergeCell ref="B143:K143"/>
  </mergeCells>
  <hyperlinks>
    <hyperlink ref="B2:K2" location="'Tabla de Contenido'!A1" display="Volver a Tabla de Contenido…" xr:uid="{A5B70732-6824-4394-975D-E400C0544280}"/>
    <hyperlink ref="K31" location="Subtotales!A1" display="Subir ↑…" xr:uid="{95865E0B-341F-4D8C-9A5D-506B727F9D3C}"/>
    <hyperlink ref="K90" location="Subtotales!A1" display="Subir ↑…" xr:uid="{E31ABDBB-02C9-468F-ACEA-E3FE1B4426EE}"/>
    <hyperlink ref="K111" location="Subtotales!A1" display="Subir ↑…" xr:uid="{55F84A6C-8EAA-4A49-B6E3-0AABC85DBEAC}"/>
    <hyperlink ref="K79" location="Subtotales!A1" display="Subir ↑…" xr:uid="{0ABFA813-3849-4907-8705-67A17D59A7EA}"/>
    <hyperlink ref="K139" location="Subtotales!A1" display="Subir ↑…" xr:uid="{6191A28C-9F1D-4CDA-B5FF-7A56178ECB58}"/>
    <hyperlink ref="K144" location="Subtotales!A1" display="Subir ↑…" xr:uid="{5084354A-3E78-43E2-8D00-7C3C591D8530}"/>
    <hyperlink ref="K170" location="Subtotales!A1" display="Subir ↑…" xr:uid="{9F343814-2387-4AC9-A419-51611C863485}"/>
  </hyperlinks>
  <pageMargins left="0.7" right="0.7" top="0.75" bottom="0.75" header="0.3" footer="0.3"/>
  <pageSetup paperSize="9"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E4DDD-5502-4375-A5D7-444560E19CC1}">
  <sheetPr codeName="Hoja9"/>
  <dimension ref="B2:L340"/>
  <sheetViews>
    <sheetView zoomScaleNormal="100" workbookViewId="0">
      <selection activeCell="B2" sqref="B2:K2"/>
    </sheetView>
  </sheetViews>
  <sheetFormatPr baseColWidth="10" defaultRowHeight="15"/>
  <cols>
    <col min="1" max="1" width="6.7109375" customWidth="1"/>
    <col min="2" max="2" width="15.28515625" customWidth="1"/>
    <col min="3" max="3" width="14" customWidth="1"/>
    <col min="4" max="4" width="13.7109375" customWidth="1"/>
    <col min="5" max="5" width="15.85546875" customWidth="1"/>
    <col min="6" max="6" width="17.7109375" bestFit="1" customWidth="1"/>
    <col min="7" max="7" width="15.28515625" customWidth="1"/>
    <col min="8" max="8" width="15.5703125" customWidth="1"/>
    <col min="9" max="9" width="14.7109375" customWidth="1"/>
    <col min="10" max="10" width="12.7109375" customWidth="1"/>
    <col min="11" max="11" width="13.42578125" customWidth="1"/>
  </cols>
  <sheetData>
    <row r="2" spans="2:11">
      <c r="B2" s="397" t="s">
        <v>58</v>
      </c>
      <c r="C2" s="397"/>
      <c r="D2" s="397"/>
      <c r="E2" s="397"/>
      <c r="F2" s="397"/>
      <c r="G2" s="397"/>
      <c r="H2" s="397"/>
      <c r="I2" s="397"/>
      <c r="J2" s="397"/>
      <c r="K2" s="397"/>
    </row>
    <row r="3" spans="2:11" ht="15.75" thickBot="1"/>
    <row r="4" spans="2:11" ht="27" thickBot="1">
      <c r="B4" s="398" t="s">
        <v>57</v>
      </c>
      <c r="C4" s="399"/>
      <c r="D4" s="399"/>
      <c r="E4" s="399"/>
      <c r="F4" s="399"/>
      <c r="G4" s="399"/>
      <c r="H4" s="399"/>
      <c r="I4" s="399"/>
      <c r="J4" s="399"/>
      <c r="K4" s="400"/>
    </row>
    <row r="5" spans="2:11" ht="18.75">
      <c r="B5" s="7"/>
    </row>
    <row r="6" spans="2:11">
      <c r="B6" s="425" t="s">
        <v>1299</v>
      </c>
      <c r="C6" s="425"/>
      <c r="D6" s="425"/>
      <c r="E6" s="425"/>
      <c r="F6" s="425"/>
      <c r="G6" s="425"/>
      <c r="H6" s="425"/>
      <c r="I6" s="425"/>
      <c r="J6" s="425"/>
      <c r="K6" s="425"/>
    </row>
    <row r="7" spans="2:11" ht="15.75" thickBot="1"/>
    <row r="8" spans="2:11" ht="24" thickBot="1">
      <c r="B8" s="422" t="s">
        <v>1300</v>
      </c>
      <c r="C8" s="423"/>
      <c r="D8" s="423"/>
      <c r="E8" s="423"/>
      <c r="F8" s="423"/>
      <c r="G8" s="423"/>
      <c r="H8" s="423"/>
      <c r="I8" s="423"/>
      <c r="J8" s="423"/>
      <c r="K8" s="424"/>
    </row>
    <row r="10" spans="2:11" ht="30" customHeight="1">
      <c r="B10" s="425" t="s">
        <v>1301</v>
      </c>
      <c r="C10" s="425"/>
      <c r="D10" s="425"/>
      <c r="E10" s="425"/>
      <c r="F10" s="425"/>
      <c r="G10" s="425"/>
      <c r="H10" s="425"/>
      <c r="I10" s="425"/>
      <c r="J10" s="425"/>
      <c r="K10" s="425"/>
    </row>
    <row r="11" spans="2:11" ht="48" customHeight="1">
      <c r="B11" s="425" t="s">
        <v>1302</v>
      </c>
      <c r="C11" s="425"/>
      <c r="D11" s="425"/>
      <c r="E11" s="425"/>
      <c r="F11" s="425"/>
      <c r="G11" s="425"/>
      <c r="H11" s="425"/>
      <c r="I11" s="425"/>
      <c r="J11" s="425"/>
      <c r="K11" s="425"/>
    </row>
    <row r="12" spans="2:11">
      <c r="B12" s="582" t="s">
        <v>1303</v>
      </c>
      <c r="C12" s="582"/>
      <c r="D12" s="582"/>
      <c r="E12" s="582"/>
      <c r="F12" s="582"/>
      <c r="G12" s="582"/>
      <c r="H12" s="582"/>
      <c r="I12" s="582"/>
      <c r="J12" s="582"/>
      <c r="K12" s="582"/>
    </row>
    <row r="13" spans="2:11" ht="15.75" thickBot="1"/>
    <row r="14" spans="2:11" ht="24" thickBot="1">
      <c r="B14" s="422" t="s">
        <v>1304</v>
      </c>
      <c r="C14" s="423"/>
      <c r="D14" s="423"/>
      <c r="E14" s="423"/>
      <c r="F14" s="423"/>
      <c r="G14" s="423"/>
      <c r="H14" s="423"/>
      <c r="I14" s="423"/>
      <c r="J14" s="423"/>
      <c r="K14" s="424"/>
    </row>
    <row r="15" spans="2:11">
      <c r="K15" s="2" t="s">
        <v>97</v>
      </c>
    </row>
    <row r="16" spans="2:11">
      <c r="C16" t="s">
        <v>933</v>
      </c>
    </row>
    <row r="17" spans="2:12">
      <c r="C17" t="s">
        <v>1305</v>
      </c>
    </row>
    <row r="18" spans="2:12">
      <c r="C18" t="s">
        <v>1306</v>
      </c>
    </row>
    <row r="20" spans="2:12">
      <c r="B20" t="s">
        <v>1307</v>
      </c>
    </row>
    <row r="22" spans="2:12">
      <c r="G22" s="249" t="s">
        <v>1308</v>
      </c>
    </row>
    <row r="23" spans="2:12" ht="28.5" customHeight="1">
      <c r="G23" s="425" t="s">
        <v>1309</v>
      </c>
      <c r="H23" s="425"/>
      <c r="I23" s="425"/>
      <c r="J23" s="425"/>
      <c r="K23" s="425"/>
      <c r="L23" s="425"/>
    </row>
    <row r="24" spans="2:12" ht="48.75" customHeight="1">
      <c r="G24" s="425" t="s">
        <v>1310</v>
      </c>
      <c r="H24" s="425"/>
      <c r="I24" s="425"/>
      <c r="J24" s="425"/>
      <c r="K24" s="425"/>
      <c r="L24" s="425"/>
    </row>
    <row r="25" spans="2:12">
      <c r="G25" s="249" t="s">
        <v>1311</v>
      </c>
    </row>
    <row r="26" spans="2:12">
      <c r="G26" t="s">
        <v>1312</v>
      </c>
    </row>
    <row r="27" spans="2:12" ht="32.25" customHeight="1">
      <c r="G27" s="425" t="s">
        <v>1313</v>
      </c>
      <c r="H27" s="425"/>
      <c r="I27" s="425"/>
      <c r="J27" s="425"/>
      <c r="K27" s="425"/>
      <c r="L27" s="425"/>
    </row>
    <row r="28" spans="2:12">
      <c r="G28" s="249" t="s">
        <v>1314</v>
      </c>
    </row>
    <row r="29" spans="2:12" ht="45" customHeight="1">
      <c r="G29" s="425" t="s">
        <v>1315</v>
      </c>
      <c r="H29" s="425"/>
      <c r="I29" s="425"/>
      <c r="J29" s="425"/>
      <c r="K29" s="425"/>
      <c r="L29" s="425"/>
    </row>
    <row r="33" spans="2:2">
      <c r="B33" t="s">
        <v>1316</v>
      </c>
    </row>
    <row r="53" spans="2:11" ht="15.75" thickBot="1"/>
    <row r="54" spans="2:11" ht="24" thickBot="1">
      <c r="B54" s="422" t="s">
        <v>1317</v>
      </c>
      <c r="C54" s="423"/>
      <c r="D54" s="423"/>
      <c r="E54" s="423"/>
      <c r="F54" s="423"/>
      <c r="G54" s="423"/>
      <c r="H54" s="423"/>
      <c r="I54" s="423"/>
      <c r="J54" s="423"/>
      <c r="K54" s="424"/>
    </row>
    <row r="55" spans="2:11">
      <c r="K55" s="2" t="s">
        <v>97</v>
      </c>
    </row>
    <row r="56" spans="2:11" ht="34.5" customHeight="1">
      <c r="B56" s="425" t="s">
        <v>1318</v>
      </c>
      <c r="C56" s="425"/>
      <c r="D56" s="425"/>
      <c r="E56" s="425"/>
      <c r="F56" s="425"/>
      <c r="G56" s="425"/>
      <c r="H56" s="425"/>
      <c r="I56" s="425"/>
      <c r="J56" s="425"/>
      <c r="K56" s="425"/>
    </row>
    <row r="57" spans="2:11">
      <c r="B57" s="525" t="s">
        <v>1319</v>
      </c>
      <c r="C57" s="525"/>
      <c r="D57" s="525"/>
      <c r="E57" s="525"/>
      <c r="F57" s="525"/>
      <c r="G57" s="525"/>
      <c r="H57" s="525"/>
      <c r="I57" s="525"/>
      <c r="J57" s="525"/>
      <c r="K57" s="525"/>
    </row>
    <row r="59" spans="2:11">
      <c r="B59" t="s">
        <v>1320</v>
      </c>
    </row>
    <row r="65" spans="6:11">
      <c r="F65" s="249" t="s">
        <v>1321</v>
      </c>
    </row>
    <row r="66" spans="6:11" ht="38.25" customHeight="1">
      <c r="F66" s="425" t="s">
        <v>1322</v>
      </c>
      <c r="G66" s="425"/>
      <c r="H66" s="425"/>
      <c r="I66" s="425"/>
      <c r="J66" s="425"/>
      <c r="K66" s="425"/>
    </row>
    <row r="70" spans="6:11">
      <c r="F70" s="249" t="s">
        <v>1323</v>
      </c>
    </row>
    <row r="71" spans="6:11" ht="33" customHeight="1">
      <c r="F71" s="425" t="s">
        <v>1324</v>
      </c>
      <c r="G71" s="425"/>
      <c r="H71" s="425"/>
      <c r="I71" s="425"/>
      <c r="J71" s="425"/>
      <c r="K71" s="425"/>
    </row>
    <row r="82" spans="2:11" ht="15.75" thickBot="1"/>
    <row r="83" spans="2:11" ht="24" thickBot="1">
      <c r="B83" s="422" t="s">
        <v>1325</v>
      </c>
      <c r="C83" s="423"/>
      <c r="D83" s="423"/>
      <c r="E83" s="423"/>
      <c r="F83" s="423"/>
      <c r="G83" s="423"/>
      <c r="H83" s="423"/>
      <c r="I83" s="423"/>
      <c r="J83" s="423"/>
      <c r="K83" s="424"/>
    </row>
    <row r="84" spans="2:11">
      <c r="K84" s="2" t="s">
        <v>97</v>
      </c>
    </row>
    <row r="85" spans="2:11">
      <c r="B85" t="s">
        <v>1326</v>
      </c>
    </row>
    <row r="88" spans="2:11" ht="30.75" customHeight="1">
      <c r="F88" s="425" t="s">
        <v>1327</v>
      </c>
      <c r="G88" s="425"/>
      <c r="H88" s="425"/>
      <c r="I88" s="425"/>
      <c r="J88" s="425"/>
      <c r="K88" s="425"/>
    </row>
    <row r="89" spans="2:11" ht="30.75" customHeight="1">
      <c r="F89" s="425" t="s">
        <v>1328</v>
      </c>
      <c r="G89" s="425"/>
      <c r="H89" s="425"/>
      <c r="I89" s="425"/>
      <c r="J89" s="425"/>
      <c r="K89" s="425"/>
    </row>
    <row r="90" spans="2:11" ht="30.75" customHeight="1">
      <c r="F90" s="425" t="s">
        <v>1329</v>
      </c>
      <c r="G90" s="425"/>
      <c r="H90" s="425"/>
      <c r="I90" s="425"/>
      <c r="J90" s="425"/>
      <c r="K90" s="425"/>
    </row>
    <row r="91" spans="2:11" ht="30.75" customHeight="1">
      <c r="F91" s="425" t="s">
        <v>1330</v>
      </c>
      <c r="G91" s="425"/>
      <c r="H91" s="425"/>
      <c r="I91" s="425"/>
      <c r="J91" s="425"/>
      <c r="K91" s="425"/>
    </row>
    <row r="96" spans="2:11">
      <c r="B96" t="s">
        <v>1331</v>
      </c>
    </row>
    <row r="113" spans="2:11">
      <c r="B113" t="s">
        <v>1332</v>
      </c>
    </row>
    <row r="123" spans="2:11" ht="15.75" thickBot="1"/>
    <row r="124" spans="2:11" ht="24" thickBot="1">
      <c r="B124" s="422" t="s">
        <v>1333</v>
      </c>
      <c r="C124" s="423"/>
      <c r="D124" s="423"/>
      <c r="E124" s="423"/>
      <c r="F124" s="423"/>
      <c r="G124" s="423"/>
      <c r="H124" s="423"/>
      <c r="I124" s="423"/>
      <c r="J124" s="423"/>
      <c r="K124" s="424"/>
    </row>
    <row r="125" spans="2:11">
      <c r="K125" s="2" t="s">
        <v>97</v>
      </c>
    </row>
    <row r="126" spans="2:11" ht="32.25" customHeight="1">
      <c r="B126" s="425" t="s">
        <v>1334</v>
      </c>
      <c r="C126" s="425"/>
      <c r="D126" s="425"/>
      <c r="E126" s="425"/>
      <c r="F126" s="425"/>
      <c r="G126" s="425"/>
      <c r="H126" s="425"/>
      <c r="I126" s="425"/>
      <c r="J126" s="425"/>
      <c r="K126" s="425"/>
    </row>
    <row r="153" spans="2:11" ht="15.75" thickBot="1"/>
    <row r="154" spans="2:11" ht="24" thickBot="1">
      <c r="B154" s="422" t="s">
        <v>1335</v>
      </c>
      <c r="C154" s="423"/>
      <c r="D154" s="423"/>
      <c r="E154" s="423"/>
      <c r="F154" s="423"/>
      <c r="G154" s="423"/>
      <c r="H154" s="423"/>
      <c r="I154" s="423"/>
      <c r="J154" s="423"/>
      <c r="K154" s="424"/>
    </row>
    <row r="155" spans="2:11">
      <c r="K155" s="2" t="s">
        <v>97</v>
      </c>
    </row>
    <row r="156" spans="2:11" ht="32.25" customHeight="1">
      <c r="B156" s="425" t="s">
        <v>1336</v>
      </c>
      <c r="C156" s="425"/>
      <c r="D156" s="425"/>
      <c r="E156" s="425"/>
      <c r="F156" s="425"/>
      <c r="G156" s="425"/>
      <c r="H156" s="425"/>
      <c r="I156" s="425"/>
      <c r="J156" s="425"/>
      <c r="K156" s="425"/>
    </row>
    <row r="157" spans="2:11">
      <c r="B157" t="s">
        <v>1337</v>
      </c>
    </row>
    <row r="158" spans="2:11">
      <c r="C158" t="s">
        <v>1338</v>
      </c>
    </row>
    <row r="159" spans="2:11">
      <c r="C159" t="s">
        <v>1339</v>
      </c>
    </row>
    <row r="160" spans="2:11">
      <c r="C160" t="s">
        <v>1340</v>
      </c>
    </row>
    <row r="161" spans="2:11">
      <c r="C161" t="s">
        <v>1341</v>
      </c>
    </row>
    <row r="162" spans="2:11" ht="15.75" thickBot="1"/>
    <row r="163" spans="2:11" ht="24" thickBot="1">
      <c r="B163" s="422" t="s">
        <v>1342</v>
      </c>
      <c r="C163" s="423"/>
      <c r="D163" s="423"/>
      <c r="E163" s="423"/>
      <c r="F163" s="423"/>
      <c r="G163" s="423"/>
      <c r="H163" s="423"/>
      <c r="I163" s="423"/>
      <c r="J163" s="423"/>
      <c r="K163" s="424"/>
    </row>
    <row r="164" spans="2:11">
      <c r="K164" s="2" t="s">
        <v>97</v>
      </c>
    </row>
    <row r="165" spans="2:11">
      <c r="B165" s="425" t="s">
        <v>1343</v>
      </c>
      <c r="C165" s="425"/>
      <c r="D165" s="425"/>
      <c r="E165" s="425"/>
      <c r="F165" s="425"/>
      <c r="G165" s="425"/>
      <c r="H165" s="425"/>
      <c r="I165" s="425"/>
      <c r="J165" s="425"/>
      <c r="K165" s="425"/>
    </row>
    <row r="166" spans="2:11" ht="30" customHeight="1">
      <c r="B166" s="425" t="s">
        <v>1344</v>
      </c>
      <c r="C166" s="425"/>
      <c r="D166" s="425"/>
      <c r="E166" s="425"/>
      <c r="F166" s="425"/>
      <c r="G166" s="425"/>
      <c r="H166" s="425"/>
      <c r="I166" s="425"/>
      <c r="J166" s="425"/>
      <c r="K166" s="425"/>
    </row>
    <row r="167" spans="2:11" ht="30.75" customHeight="1">
      <c r="B167" s="425" t="s">
        <v>1345</v>
      </c>
      <c r="C167" s="425"/>
      <c r="D167" s="425"/>
      <c r="E167" s="425"/>
      <c r="F167" s="425"/>
      <c r="G167" s="425"/>
      <c r="H167" s="425"/>
      <c r="I167" s="425"/>
      <c r="J167" s="425"/>
      <c r="K167" s="425"/>
    </row>
    <row r="185" spans="2:11">
      <c r="B185" t="s">
        <v>1346</v>
      </c>
    </row>
    <row r="190" spans="2:11" ht="29.25" customHeight="1">
      <c r="G190" s="425" t="s">
        <v>1347</v>
      </c>
      <c r="H190" s="425"/>
      <c r="I190" s="425"/>
      <c r="J190" s="425"/>
      <c r="K190" s="425"/>
    </row>
    <row r="192" spans="2:11" ht="30" customHeight="1">
      <c r="G192" s="425" t="s">
        <v>1348</v>
      </c>
      <c r="H192" s="425"/>
      <c r="I192" s="425"/>
      <c r="J192" s="425"/>
      <c r="K192" s="425"/>
    </row>
    <row r="202" spans="2:11">
      <c r="B202" t="s">
        <v>1349</v>
      </c>
    </row>
    <row r="203" spans="2:11" ht="15.75" thickBot="1"/>
    <row r="204" spans="2:11" ht="24" thickBot="1">
      <c r="B204" s="422" t="s">
        <v>1350</v>
      </c>
      <c r="C204" s="423"/>
      <c r="D204" s="423"/>
      <c r="E204" s="423"/>
      <c r="F204" s="423"/>
      <c r="G204" s="423"/>
      <c r="H204" s="423"/>
      <c r="I204" s="423"/>
      <c r="J204" s="423"/>
      <c r="K204" s="424"/>
    </row>
    <row r="205" spans="2:11">
      <c r="K205" s="2" t="s">
        <v>97</v>
      </c>
    </row>
    <row r="206" spans="2:11" ht="27.75" customHeight="1">
      <c r="B206" s="425" t="s">
        <v>1351</v>
      </c>
      <c r="C206" s="425"/>
      <c r="D206" s="425"/>
      <c r="E206" s="425"/>
      <c r="F206" s="425"/>
      <c r="G206" s="425"/>
      <c r="H206" s="425"/>
      <c r="I206" s="425"/>
      <c r="J206" s="425"/>
      <c r="K206" s="425"/>
    </row>
    <row r="225" spans="2:11" ht="29.25" customHeight="1">
      <c r="B225" s="425" t="s">
        <v>1352</v>
      </c>
      <c r="C225" s="425"/>
      <c r="D225" s="425"/>
      <c r="E225" s="425"/>
      <c r="F225" s="425"/>
      <c r="G225" s="425"/>
      <c r="H225" s="425"/>
      <c r="I225" s="425"/>
      <c r="J225" s="425"/>
      <c r="K225" s="425"/>
    </row>
    <row r="234" spans="2:11" ht="15.75" thickBot="1"/>
    <row r="235" spans="2:11" ht="24" thickBot="1">
      <c r="B235" s="422" t="s">
        <v>1353</v>
      </c>
      <c r="C235" s="423"/>
      <c r="D235" s="423"/>
      <c r="E235" s="423"/>
      <c r="F235" s="423"/>
      <c r="G235" s="423"/>
      <c r="H235" s="423"/>
      <c r="I235" s="423"/>
      <c r="J235" s="423"/>
      <c r="K235" s="424"/>
    </row>
    <row r="236" spans="2:11">
      <c r="K236" s="2" t="s">
        <v>97</v>
      </c>
    </row>
    <row r="237" spans="2:11" ht="30.75" customHeight="1">
      <c r="B237" s="425" t="s">
        <v>1354</v>
      </c>
      <c r="C237" s="425"/>
      <c r="D237" s="425"/>
      <c r="E237" s="425"/>
      <c r="F237" s="425"/>
      <c r="G237" s="425"/>
      <c r="H237" s="425"/>
      <c r="I237" s="425"/>
      <c r="J237" s="425"/>
      <c r="K237" s="425"/>
    </row>
    <row r="238" spans="2:11">
      <c r="B238" t="s">
        <v>1355</v>
      </c>
    </row>
    <row r="239" spans="2:11">
      <c r="C239" t="s">
        <v>1356</v>
      </c>
    </row>
    <row r="240" spans="2:11">
      <c r="C240" t="s">
        <v>1339</v>
      </c>
    </row>
    <row r="241" spans="3:3">
      <c r="C241" t="s">
        <v>1357</v>
      </c>
    </row>
    <row r="242" spans="3:3">
      <c r="C242" t="s">
        <v>1358</v>
      </c>
    </row>
    <row r="257" spans="2:11">
      <c r="B257" t="s">
        <v>1359</v>
      </c>
    </row>
    <row r="258" spans="2:11" ht="15.75" thickBot="1"/>
    <row r="259" spans="2:11" ht="24" thickBot="1">
      <c r="B259" s="422" t="s">
        <v>1360</v>
      </c>
      <c r="C259" s="423"/>
      <c r="D259" s="423"/>
      <c r="E259" s="423"/>
      <c r="F259" s="423"/>
      <c r="G259" s="423"/>
      <c r="H259" s="423"/>
      <c r="I259" s="423"/>
      <c r="J259" s="423"/>
      <c r="K259" s="424"/>
    </row>
    <row r="260" spans="2:11">
      <c r="K260" s="2" t="s">
        <v>97</v>
      </c>
    </row>
    <row r="261" spans="2:11" ht="29.25" customHeight="1">
      <c r="B261" s="425" t="s">
        <v>1361</v>
      </c>
      <c r="C261" s="425"/>
      <c r="D261" s="425"/>
      <c r="E261" s="425"/>
      <c r="F261" s="425"/>
      <c r="G261" s="425"/>
      <c r="H261" s="425"/>
      <c r="I261" s="425"/>
      <c r="J261" s="425"/>
      <c r="K261" s="425"/>
    </row>
    <row r="262" spans="2:11">
      <c r="B262" t="s">
        <v>1362</v>
      </c>
    </row>
    <row r="263" spans="2:11">
      <c r="C263" t="s">
        <v>1363</v>
      </c>
    </row>
    <row r="264" spans="2:11">
      <c r="C264" t="s">
        <v>1364</v>
      </c>
    </row>
    <row r="288" spans="3:3">
      <c r="C288" t="s">
        <v>1365</v>
      </c>
    </row>
    <row r="307" spans="2:11">
      <c r="B307" t="s">
        <v>1366</v>
      </c>
    </row>
    <row r="315" spans="2:11" ht="15.75" thickBot="1"/>
    <row r="316" spans="2:11" ht="24" thickBot="1">
      <c r="B316" s="422" t="s">
        <v>977</v>
      </c>
      <c r="C316" s="423"/>
      <c r="D316" s="423"/>
      <c r="E316" s="423"/>
      <c r="F316" s="423"/>
      <c r="G316" s="423"/>
      <c r="H316" s="423"/>
      <c r="I316" s="423"/>
      <c r="J316" s="423"/>
      <c r="K316" s="424"/>
    </row>
    <row r="317" spans="2:11">
      <c r="K317" s="2" t="s">
        <v>97</v>
      </c>
    </row>
    <row r="318" spans="2:11">
      <c r="B318" t="s">
        <v>978</v>
      </c>
    </row>
    <row r="320" spans="2:11" ht="25.5">
      <c r="B320" s="216" t="s">
        <v>819</v>
      </c>
      <c r="C320" s="216" t="s">
        <v>215</v>
      </c>
      <c r="D320" s="216" t="s">
        <v>422</v>
      </c>
      <c r="E320" s="216" t="s">
        <v>798</v>
      </c>
      <c r="F320" s="216" t="s">
        <v>655</v>
      </c>
      <c r="G320" s="216" t="s">
        <v>979</v>
      </c>
      <c r="H320" s="216" t="s">
        <v>684</v>
      </c>
      <c r="I320" s="217" t="s">
        <v>1367</v>
      </c>
      <c r="J320" s="216" t="s">
        <v>651</v>
      </c>
      <c r="K320" s="217" t="s">
        <v>1368</v>
      </c>
    </row>
    <row r="321" spans="2:11">
      <c r="B321" s="27">
        <v>1</v>
      </c>
      <c r="C321" s="6" t="s">
        <v>981</v>
      </c>
      <c r="D321" s="6" t="s">
        <v>427</v>
      </c>
      <c r="E321" s="6" t="s">
        <v>982</v>
      </c>
      <c r="F321" s="6" t="s">
        <v>982</v>
      </c>
      <c r="G321" s="120" t="s">
        <v>816</v>
      </c>
      <c r="H321" s="250">
        <v>160000</v>
      </c>
      <c r="I321" s="27">
        <v>34</v>
      </c>
      <c r="J321" s="6" t="s">
        <v>652</v>
      </c>
      <c r="K321" s="123">
        <v>42368</v>
      </c>
    </row>
    <row r="322" spans="2:11">
      <c r="B322" s="27">
        <v>2</v>
      </c>
      <c r="C322" s="6" t="s">
        <v>614</v>
      </c>
      <c r="D322" s="6" t="s">
        <v>983</v>
      </c>
      <c r="E322" s="6" t="s">
        <v>984</v>
      </c>
      <c r="F322" s="6" t="s">
        <v>985</v>
      </c>
      <c r="G322" s="120" t="s">
        <v>986</v>
      </c>
      <c r="H322" s="250">
        <v>470000</v>
      </c>
      <c r="I322" s="27">
        <v>23</v>
      </c>
      <c r="J322" s="6" t="s">
        <v>653</v>
      </c>
      <c r="K322" s="123">
        <v>42153</v>
      </c>
    </row>
    <row r="323" spans="2:11">
      <c r="B323" s="27">
        <v>3</v>
      </c>
      <c r="C323" s="6" t="s">
        <v>987</v>
      </c>
      <c r="D323" s="6" t="s">
        <v>988</v>
      </c>
      <c r="E323" s="6" t="s">
        <v>989</v>
      </c>
      <c r="F323" s="6" t="s">
        <v>990</v>
      </c>
      <c r="G323" s="120" t="s">
        <v>991</v>
      </c>
      <c r="H323" s="250">
        <v>400000</v>
      </c>
      <c r="I323" s="27">
        <v>48</v>
      </c>
      <c r="J323" s="6" t="s">
        <v>654</v>
      </c>
      <c r="K323" s="123">
        <v>42012</v>
      </c>
    </row>
    <row r="324" spans="2:11">
      <c r="B324" s="27">
        <v>4</v>
      </c>
      <c r="C324" s="6" t="s">
        <v>992</v>
      </c>
      <c r="D324" s="6" t="s">
        <v>993</v>
      </c>
      <c r="E324" s="6" t="s">
        <v>989</v>
      </c>
      <c r="F324" s="6" t="s">
        <v>990</v>
      </c>
      <c r="G324" s="120" t="s">
        <v>986</v>
      </c>
      <c r="H324" s="250">
        <v>260000</v>
      </c>
      <c r="I324" s="27">
        <v>38</v>
      </c>
      <c r="J324" s="6" t="s">
        <v>652</v>
      </c>
      <c r="K324" s="123">
        <v>42244</v>
      </c>
    </row>
    <row r="325" spans="2:11">
      <c r="B325" s="27">
        <v>5</v>
      </c>
      <c r="C325" s="6" t="s">
        <v>994</v>
      </c>
      <c r="D325" s="6" t="s">
        <v>995</v>
      </c>
      <c r="E325" s="6" t="s">
        <v>984</v>
      </c>
      <c r="F325" s="6" t="s">
        <v>996</v>
      </c>
      <c r="G325" s="120" t="s">
        <v>991</v>
      </c>
      <c r="H325" s="250">
        <v>850000</v>
      </c>
      <c r="I325" s="27">
        <v>41</v>
      </c>
      <c r="J325" s="6" t="s">
        <v>653</v>
      </c>
      <c r="K325" s="123">
        <v>42219</v>
      </c>
    </row>
    <row r="326" spans="2:11">
      <c r="B326" s="27">
        <v>6</v>
      </c>
      <c r="C326" s="6" t="s">
        <v>715</v>
      </c>
      <c r="D326" s="6" t="s">
        <v>997</v>
      </c>
      <c r="E326" s="6" t="s">
        <v>989</v>
      </c>
      <c r="F326" s="6" t="s">
        <v>660</v>
      </c>
      <c r="G326" s="120" t="s">
        <v>991</v>
      </c>
      <c r="H326" s="250">
        <v>370000</v>
      </c>
      <c r="I326" s="27">
        <v>17</v>
      </c>
      <c r="J326" s="6" t="s">
        <v>654</v>
      </c>
      <c r="K326" s="123">
        <v>42184</v>
      </c>
    </row>
    <row r="327" spans="2:11">
      <c r="B327" s="27">
        <v>7</v>
      </c>
      <c r="C327" s="6" t="s">
        <v>998</v>
      </c>
      <c r="D327" s="6" t="s">
        <v>999</v>
      </c>
      <c r="E327" s="6" t="s">
        <v>984</v>
      </c>
      <c r="F327" s="6" t="s">
        <v>996</v>
      </c>
      <c r="G327" s="120" t="s">
        <v>816</v>
      </c>
      <c r="H327" s="250">
        <v>270000</v>
      </c>
      <c r="I327" s="27">
        <v>18</v>
      </c>
      <c r="J327" s="6" t="s">
        <v>652</v>
      </c>
      <c r="K327" s="123">
        <v>42272</v>
      </c>
    </row>
    <row r="328" spans="2:11">
      <c r="B328" s="27">
        <v>8</v>
      </c>
      <c r="C328" s="6" t="s">
        <v>1000</v>
      </c>
      <c r="D328" s="6" t="s">
        <v>1001</v>
      </c>
      <c r="E328" s="6" t="s">
        <v>982</v>
      </c>
      <c r="F328" s="6" t="s">
        <v>982</v>
      </c>
      <c r="G328" s="120" t="s">
        <v>986</v>
      </c>
      <c r="H328" s="250">
        <v>670000</v>
      </c>
      <c r="I328" s="27">
        <v>19</v>
      </c>
      <c r="J328" s="6" t="s">
        <v>1089</v>
      </c>
      <c r="K328" s="123">
        <v>42187</v>
      </c>
    </row>
    <row r="329" spans="2:11">
      <c r="B329" s="27">
        <v>9</v>
      </c>
      <c r="C329" s="6" t="s">
        <v>1002</v>
      </c>
      <c r="D329" s="6" t="s">
        <v>430</v>
      </c>
      <c r="E329" s="6" t="s">
        <v>989</v>
      </c>
      <c r="F329" s="6" t="s">
        <v>985</v>
      </c>
      <c r="G329" s="120" t="s">
        <v>991</v>
      </c>
      <c r="H329" s="250">
        <v>800000</v>
      </c>
      <c r="I329" s="27">
        <v>35</v>
      </c>
      <c r="J329" s="6" t="s">
        <v>654</v>
      </c>
      <c r="K329" s="123">
        <v>42044</v>
      </c>
    </row>
    <row r="330" spans="2:11">
      <c r="B330" s="27">
        <v>10</v>
      </c>
      <c r="C330" s="6" t="s">
        <v>1003</v>
      </c>
      <c r="D330" s="6" t="s">
        <v>457</v>
      </c>
      <c r="E330" s="6" t="s">
        <v>982</v>
      </c>
      <c r="F330" s="6" t="s">
        <v>660</v>
      </c>
      <c r="G330" s="120" t="s">
        <v>986</v>
      </c>
      <c r="H330" s="250">
        <v>880000</v>
      </c>
      <c r="I330" s="27">
        <v>33</v>
      </c>
      <c r="J330" s="6" t="s">
        <v>652</v>
      </c>
      <c r="K330" s="123">
        <v>42117</v>
      </c>
    </row>
    <row r="331" spans="2:11">
      <c r="B331" s="27">
        <v>11</v>
      </c>
      <c r="C331" s="6" t="s">
        <v>1004</v>
      </c>
      <c r="D331" s="6" t="s">
        <v>1005</v>
      </c>
      <c r="E331" s="6" t="s">
        <v>982</v>
      </c>
      <c r="F331" s="6" t="s">
        <v>985</v>
      </c>
      <c r="G331" s="120" t="s">
        <v>816</v>
      </c>
      <c r="H331" s="250">
        <v>210000</v>
      </c>
      <c r="I331" s="27">
        <v>13</v>
      </c>
      <c r="J331" s="6" t="s">
        <v>653</v>
      </c>
      <c r="K331" s="123">
        <v>42121</v>
      </c>
    </row>
    <row r="332" spans="2:11">
      <c r="B332" s="27">
        <v>12</v>
      </c>
      <c r="C332" s="6" t="s">
        <v>278</v>
      </c>
      <c r="D332" s="6" t="s">
        <v>1006</v>
      </c>
      <c r="E332" s="6" t="s">
        <v>984</v>
      </c>
      <c r="F332" s="6" t="s">
        <v>996</v>
      </c>
      <c r="G332" s="120" t="s">
        <v>816</v>
      </c>
      <c r="H332" s="250">
        <v>500000</v>
      </c>
      <c r="I332" s="27">
        <v>35</v>
      </c>
      <c r="J332" s="6" t="s">
        <v>654</v>
      </c>
      <c r="K332" s="123">
        <v>42066</v>
      </c>
    </row>
    <row r="333" spans="2:11">
      <c r="B333" s="27">
        <v>13</v>
      </c>
      <c r="C333" s="6" t="s">
        <v>1007</v>
      </c>
      <c r="D333" s="6" t="s">
        <v>1008</v>
      </c>
      <c r="E333" s="6" t="s">
        <v>989</v>
      </c>
      <c r="F333" s="6" t="s">
        <v>990</v>
      </c>
      <c r="G333" s="120" t="s">
        <v>991</v>
      </c>
      <c r="H333" s="250">
        <v>990000</v>
      </c>
      <c r="I333" s="27">
        <v>38</v>
      </c>
      <c r="J333" s="6" t="s">
        <v>652</v>
      </c>
      <c r="K333" s="123">
        <v>42084</v>
      </c>
    </row>
    <row r="334" spans="2:11">
      <c r="B334" s="27">
        <v>14</v>
      </c>
      <c r="C334" s="6" t="s">
        <v>1009</v>
      </c>
      <c r="D334" s="6" t="s">
        <v>1010</v>
      </c>
      <c r="E334" s="6" t="s">
        <v>982</v>
      </c>
      <c r="F334" s="6" t="s">
        <v>985</v>
      </c>
      <c r="G334" s="120" t="s">
        <v>986</v>
      </c>
      <c r="H334" s="250">
        <v>550000</v>
      </c>
      <c r="I334" s="27">
        <v>35</v>
      </c>
      <c r="J334" s="6" t="s">
        <v>653</v>
      </c>
      <c r="K334" s="123">
        <v>42229</v>
      </c>
    </row>
    <row r="335" spans="2:11">
      <c r="B335" s="251">
        <v>15</v>
      </c>
      <c r="C335" s="252" t="s">
        <v>1011</v>
      </c>
      <c r="D335" s="252" t="s">
        <v>1012</v>
      </c>
      <c r="E335" s="252" t="s">
        <v>982</v>
      </c>
      <c r="F335" s="252" t="s">
        <v>982</v>
      </c>
      <c r="G335" s="253" t="s">
        <v>991</v>
      </c>
      <c r="H335" s="250">
        <v>610000</v>
      </c>
      <c r="I335" s="27">
        <v>38</v>
      </c>
      <c r="J335" s="6" t="s">
        <v>654</v>
      </c>
      <c r="K335" s="254">
        <v>42118</v>
      </c>
    </row>
    <row r="336" spans="2:11">
      <c r="B336" s="251">
        <v>16</v>
      </c>
      <c r="C336" s="252" t="s">
        <v>282</v>
      </c>
      <c r="D336" s="252" t="s">
        <v>1013</v>
      </c>
      <c r="E336" s="252" t="s">
        <v>984</v>
      </c>
      <c r="F336" s="252" t="s">
        <v>996</v>
      </c>
      <c r="G336" s="253" t="s">
        <v>816</v>
      </c>
      <c r="H336" s="250">
        <v>550000</v>
      </c>
      <c r="I336" s="27">
        <v>34</v>
      </c>
      <c r="J336" s="6" t="s">
        <v>652</v>
      </c>
      <c r="K336" s="254">
        <v>42212</v>
      </c>
    </row>
    <row r="337" spans="2:11">
      <c r="B337" s="27">
        <v>17</v>
      </c>
      <c r="C337" s="6" t="s">
        <v>440</v>
      </c>
      <c r="D337" s="6" t="s">
        <v>429</v>
      </c>
      <c r="E337" s="6" t="s">
        <v>982</v>
      </c>
      <c r="F337" s="6" t="s">
        <v>990</v>
      </c>
      <c r="G337" s="120" t="s">
        <v>986</v>
      </c>
      <c r="H337" s="250">
        <v>1100000</v>
      </c>
      <c r="I337" s="27">
        <v>95</v>
      </c>
      <c r="J337" s="6" t="s">
        <v>652</v>
      </c>
      <c r="K337" s="123">
        <v>42006</v>
      </c>
    </row>
    <row r="338" spans="2:11">
      <c r="B338" s="27">
        <v>18</v>
      </c>
      <c r="C338" s="6" t="s">
        <v>981</v>
      </c>
      <c r="D338" s="6" t="s">
        <v>1014</v>
      </c>
      <c r="E338" s="6" t="s">
        <v>984</v>
      </c>
      <c r="F338" s="6" t="s">
        <v>990</v>
      </c>
      <c r="G338" s="120" t="s">
        <v>991</v>
      </c>
      <c r="H338" s="250">
        <v>810000</v>
      </c>
      <c r="I338" s="27">
        <v>63</v>
      </c>
      <c r="J338" s="6" t="s">
        <v>1089</v>
      </c>
      <c r="K338" s="123">
        <v>42415</v>
      </c>
    </row>
    <row r="339" spans="2:11">
      <c r="B339" s="27">
        <v>19</v>
      </c>
      <c r="C339" s="6" t="s">
        <v>1369</v>
      </c>
      <c r="D339" s="6" t="s">
        <v>1370</v>
      </c>
      <c r="E339" s="6" t="s">
        <v>982</v>
      </c>
      <c r="F339" s="6" t="s">
        <v>985</v>
      </c>
      <c r="G339" s="120" t="s">
        <v>814</v>
      </c>
      <c r="H339" s="250">
        <v>660000</v>
      </c>
      <c r="I339" s="27">
        <v>12</v>
      </c>
      <c r="J339" s="6" t="s">
        <v>652</v>
      </c>
      <c r="K339" s="123">
        <v>42458</v>
      </c>
    </row>
    <row r="340" spans="2:11">
      <c r="B340" s="27">
        <v>20</v>
      </c>
      <c r="C340" s="6" t="s">
        <v>1015</v>
      </c>
      <c r="D340" s="6" t="s">
        <v>689</v>
      </c>
      <c r="E340" s="6" t="s">
        <v>982</v>
      </c>
      <c r="F340" s="6" t="s">
        <v>660</v>
      </c>
      <c r="G340" s="120" t="s">
        <v>814</v>
      </c>
      <c r="H340" s="242">
        <v>1150000</v>
      </c>
      <c r="I340" s="27">
        <v>72</v>
      </c>
      <c r="J340" s="6" t="s">
        <v>1089</v>
      </c>
      <c r="K340" s="123">
        <v>42381</v>
      </c>
    </row>
  </sheetData>
  <dataConsolidate topLabels="1">
    <dataRefs count="2">
      <dataRef ref="B571:D579" sheet="Tablas Dinamicas" r:id="rId1"/>
      <dataRef ref="B582:D590" sheet="Tablas Dinamicas" r:id="rId2"/>
    </dataRefs>
  </dataConsolidate>
  <mergeCells count="40">
    <mergeCell ref="B11:K11"/>
    <mergeCell ref="B2:K2"/>
    <mergeCell ref="B4:K4"/>
    <mergeCell ref="B6:K6"/>
    <mergeCell ref="B8:K8"/>
    <mergeCell ref="B10:K10"/>
    <mergeCell ref="B83:K83"/>
    <mergeCell ref="B12:K12"/>
    <mergeCell ref="B14:K14"/>
    <mergeCell ref="G23:L23"/>
    <mergeCell ref="G24:L24"/>
    <mergeCell ref="G27:L27"/>
    <mergeCell ref="G29:L29"/>
    <mergeCell ref="B54:K54"/>
    <mergeCell ref="B56:K56"/>
    <mergeCell ref="B57:K57"/>
    <mergeCell ref="F66:K66"/>
    <mergeCell ref="F71:K71"/>
    <mergeCell ref="B167:K167"/>
    <mergeCell ref="F88:K88"/>
    <mergeCell ref="F89:K89"/>
    <mergeCell ref="F90:K90"/>
    <mergeCell ref="F91:K91"/>
    <mergeCell ref="B124:K124"/>
    <mergeCell ref="B126:K126"/>
    <mergeCell ref="B154:K154"/>
    <mergeCell ref="B156:K156"/>
    <mergeCell ref="B163:K163"/>
    <mergeCell ref="B165:K165"/>
    <mergeCell ref="B166:K166"/>
    <mergeCell ref="B316:K316"/>
    <mergeCell ref="B237:K237"/>
    <mergeCell ref="B259:K259"/>
    <mergeCell ref="B261:K261"/>
    <mergeCell ref="G190:K190"/>
    <mergeCell ref="G192:K192"/>
    <mergeCell ref="B204:K204"/>
    <mergeCell ref="B206:K206"/>
    <mergeCell ref="B225:K225"/>
    <mergeCell ref="B235:K235"/>
  </mergeCells>
  <hyperlinks>
    <hyperlink ref="B2:K2" location="'Tabla de Contenido'!A1" display="Volver a Tabla de Contenido…" xr:uid="{E4132275-965C-4CDE-B592-3B044251AB07}"/>
    <hyperlink ref="K15" location="'Tablas Dinamicas'!A1" display="Subir ↑…" xr:uid="{10932BB5-960E-49BA-A261-6994A5E91AD8}"/>
    <hyperlink ref="K55" location="'Tablas Dinamicas'!A1" display="Subir ↑…" xr:uid="{9EDEC8D2-4FD7-4CB5-B77D-675305C2B48E}"/>
    <hyperlink ref="K84" location="'Tablas Dinamicas'!A1" display="Subir ↑…" xr:uid="{B8B10A94-4558-49B4-ACD3-E04709E45C11}"/>
    <hyperlink ref="K125" location="'Tablas Dinamicas'!A1" display="Subir ↑…" xr:uid="{C0273C4B-7F50-4FAC-9ECF-E98B9C29AE36}"/>
    <hyperlink ref="K155" location="'Tablas Dinamicas'!A1" display="Subir ↑…" xr:uid="{59C63296-5AF8-4E1E-8F12-775DFB7DA2A2}"/>
    <hyperlink ref="K164" location="'Tablas Dinamicas'!A1" display="Subir ↑…" xr:uid="{83915C27-A290-43E7-81C8-8E12627FEA12}"/>
    <hyperlink ref="K205" location="'Tablas Dinamicas'!A1" display="Subir ↑…" xr:uid="{4C687A9F-C415-4D51-B7F0-50F8C7A19B8B}"/>
    <hyperlink ref="K236" location="'Tablas Dinamicas'!A1" display="Subir ↑…" xr:uid="{0E7F963B-EB50-40DE-8459-F31B5BD656C8}"/>
    <hyperlink ref="K260" location="'Tablas Dinamicas'!A1" display="Subir ↑…" xr:uid="{E08A9D51-65F0-4614-905F-9F333482F603}"/>
    <hyperlink ref="K317" location="'Tablas Dinamicas'!A1" display="Subir ↑…" xr:uid="{740ACF70-8315-450D-B3D4-1412398F74B0}"/>
  </hyperlinks>
  <pageMargins left="0.7" right="0.7" top="0.75" bottom="0.75" header="0.3" footer="0.3"/>
  <pageSetup paperSize="9" orientation="portrait" r:id="rId3"/>
  <drawing r:id="rId4"/>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2DA84-F713-4FF2-B251-5B68D79C60CA}">
  <sheetPr codeName="Hoja16"/>
  <dimension ref="B2:N429"/>
  <sheetViews>
    <sheetView zoomScaleNormal="100" workbookViewId="0">
      <selection activeCell="B2" sqref="B2:K2"/>
    </sheetView>
  </sheetViews>
  <sheetFormatPr baseColWidth="10" defaultRowHeight="15"/>
  <cols>
    <col min="1" max="1" width="6.7109375" customWidth="1"/>
    <col min="2" max="2" width="13.85546875" customWidth="1"/>
    <col min="3" max="3" width="14" customWidth="1"/>
    <col min="4" max="4" width="13.7109375" customWidth="1"/>
    <col min="5" max="5" width="15.85546875" customWidth="1"/>
    <col min="6" max="6" width="15.28515625" customWidth="1"/>
    <col min="7" max="7" width="13.7109375" customWidth="1"/>
    <col min="11" max="11" width="12.140625" customWidth="1"/>
  </cols>
  <sheetData>
    <row r="2" spans="2:11">
      <c r="B2" s="397" t="s">
        <v>58</v>
      </c>
      <c r="C2" s="397"/>
      <c r="D2" s="397"/>
      <c r="E2" s="397"/>
      <c r="F2" s="397"/>
      <c r="G2" s="397"/>
      <c r="H2" s="397"/>
      <c r="I2" s="397"/>
      <c r="J2" s="397"/>
      <c r="K2" s="397"/>
    </row>
    <row r="3" spans="2:11" ht="15.75" thickBot="1"/>
    <row r="4" spans="2:11" ht="27" thickBot="1">
      <c r="B4" s="398" t="s">
        <v>1705</v>
      </c>
      <c r="C4" s="399"/>
      <c r="D4" s="399"/>
      <c r="E4" s="399"/>
      <c r="F4" s="399"/>
      <c r="G4" s="399"/>
      <c r="H4" s="399"/>
      <c r="I4" s="399"/>
      <c r="J4" s="399"/>
      <c r="K4" s="400"/>
    </row>
    <row r="5" spans="2:11" ht="18.75">
      <c r="B5" s="7"/>
    </row>
    <row r="6" spans="2:11" ht="30" customHeight="1">
      <c r="B6" s="425" t="s">
        <v>1706</v>
      </c>
      <c r="C6" s="425"/>
      <c r="D6" s="425"/>
      <c r="E6" s="425"/>
      <c r="F6" s="425"/>
      <c r="G6" s="425"/>
      <c r="H6" s="425"/>
      <c r="I6" s="425"/>
      <c r="J6" s="425"/>
      <c r="K6" s="425"/>
    </row>
    <row r="7" spans="2:11" ht="15.75" thickBot="1"/>
    <row r="8" spans="2:11" ht="24" thickBot="1">
      <c r="B8" s="422" t="s">
        <v>1707</v>
      </c>
      <c r="C8" s="423"/>
      <c r="D8" s="423"/>
      <c r="E8" s="423"/>
      <c r="F8" s="423"/>
      <c r="G8" s="423"/>
      <c r="H8" s="423"/>
      <c r="I8" s="423"/>
      <c r="J8" s="423"/>
      <c r="K8" s="424"/>
    </row>
    <row r="10" spans="2:11">
      <c r="B10" t="s">
        <v>1708</v>
      </c>
    </row>
    <row r="11" spans="2:11">
      <c r="B11" t="s">
        <v>1709</v>
      </c>
    </row>
    <row r="12" spans="2:11">
      <c r="B12" t="s">
        <v>1710</v>
      </c>
    </row>
    <row r="13" spans="2:11" ht="15.75" thickBot="1"/>
    <row r="14" spans="2:11" ht="24" thickBot="1">
      <c r="B14" s="422" t="s">
        <v>1711</v>
      </c>
      <c r="C14" s="423"/>
      <c r="D14" s="423"/>
      <c r="E14" s="423"/>
      <c r="F14" s="423"/>
      <c r="G14" s="423"/>
      <c r="H14" s="423"/>
      <c r="I14" s="423"/>
      <c r="J14" s="423"/>
      <c r="K14" s="424"/>
    </row>
    <row r="15" spans="2:11">
      <c r="K15" s="2" t="s">
        <v>97</v>
      </c>
    </row>
    <row r="16" spans="2:11">
      <c r="B16" t="s">
        <v>1712</v>
      </c>
    </row>
    <row r="17" spans="2:2">
      <c r="B17" s="353" t="s">
        <v>1713</v>
      </c>
    </row>
    <row r="18" spans="2:2">
      <c r="B18" s="353" t="s">
        <v>1714</v>
      </c>
    </row>
    <row r="19" spans="2:2">
      <c r="B19" s="353" t="s">
        <v>1715</v>
      </c>
    </row>
    <row r="20" spans="2:2">
      <c r="B20" s="353" t="s">
        <v>1716</v>
      </c>
    </row>
    <row r="37" spans="2:11" ht="15.75" thickBot="1"/>
    <row r="38" spans="2:11" ht="24" thickBot="1">
      <c r="B38" s="422" t="s">
        <v>1717</v>
      </c>
      <c r="C38" s="423"/>
      <c r="D38" s="423"/>
      <c r="E38" s="423"/>
      <c r="F38" s="423"/>
      <c r="G38" s="423"/>
      <c r="H38" s="423"/>
      <c r="I38" s="423"/>
      <c r="J38" s="423"/>
      <c r="K38" s="424"/>
    </row>
    <row r="39" spans="2:11">
      <c r="K39" s="2" t="s">
        <v>97</v>
      </c>
    </row>
    <row r="40" spans="2:11" ht="30" customHeight="1">
      <c r="B40" s="419" t="s">
        <v>1718</v>
      </c>
      <c r="C40" s="419"/>
      <c r="D40" s="419"/>
      <c r="E40" s="419"/>
      <c r="F40" s="419"/>
      <c r="G40" s="419"/>
      <c r="H40" s="419"/>
      <c r="I40" s="419"/>
      <c r="J40" s="419"/>
      <c r="K40" s="419"/>
    </row>
    <row r="42" spans="2:11" ht="45" customHeight="1">
      <c r="B42" s="419" t="s">
        <v>1719</v>
      </c>
      <c r="C42" s="419"/>
      <c r="D42" s="419"/>
      <c r="E42" s="419"/>
      <c r="F42" s="419"/>
      <c r="G42" s="419"/>
      <c r="H42" s="419"/>
      <c r="I42" s="419"/>
      <c r="J42" s="419"/>
      <c r="K42" s="419"/>
    </row>
    <row r="47" spans="2:11">
      <c r="B47" s="5" t="s">
        <v>20</v>
      </c>
      <c r="C47" s="5" t="s">
        <v>121</v>
      </c>
    </row>
    <row r="48" spans="2:11">
      <c r="B48" s="122" t="s">
        <v>125</v>
      </c>
      <c r="C48" s="27">
        <v>34</v>
      </c>
    </row>
    <row r="49" spans="2:11">
      <c r="B49" s="122" t="s">
        <v>126</v>
      </c>
      <c r="C49" s="27">
        <v>45</v>
      </c>
    </row>
    <row r="50" spans="2:11">
      <c r="B50" s="122" t="s">
        <v>127</v>
      </c>
      <c r="C50" s="27">
        <v>29</v>
      </c>
    </row>
    <row r="51" spans="2:11">
      <c r="B51" s="122" t="s">
        <v>789</v>
      </c>
      <c r="C51" s="27">
        <v>50</v>
      </c>
    </row>
    <row r="52" spans="2:11">
      <c r="B52" s="122" t="s">
        <v>790</v>
      </c>
      <c r="C52" s="27">
        <v>11</v>
      </c>
    </row>
    <row r="53" spans="2:11">
      <c r="B53" s="122" t="s">
        <v>791</v>
      </c>
      <c r="C53" s="27">
        <v>32</v>
      </c>
    </row>
    <row r="60" spans="2:11" ht="30" customHeight="1">
      <c r="B60" s="419" t="s">
        <v>1720</v>
      </c>
      <c r="C60" s="419"/>
      <c r="D60" s="419"/>
      <c r="E60" s="419"/>
      <c r="F60" s="419"/>
      <c r="G60" s="419"/>
      <c r="H60" s="419"/>
      <c r="I60" s="419"/>
      <c r="J60" s="419"/>
      <c r="K60" s="419"/>
    </row>
    <row r="65" spans="2:11">
      <c r="B65" s="5" t="s">
        <v>20</v>
      </c>
      <c r="C65" s="5" t="s">
        <v>1721</v>
      </c>
      <c r="D65" s="5" t="s">
        <v>1722</v>
      </c>
    </row>
    <row r="66" spans="2:11">
      <c r="B66" s="122" t="s">
        <v>125</v>
      </c>
      <c r="C66" s="27">
        <v>34</v>
      </c>
      <c r="D66" s="27">
        <v>21</v>
      </c>
    </row>
    <row r="67" spans="2:11">
      <c r="B67" s="122" t="s">
        <v>126</v>
      </c>
      <c r="C67" s="27">
        <v>45</v>
      </c>
      <c r="D67" s="27">
        <v>48</v>
      </c>
    </row>
    <row r="68" spans="2:11">
      <c r="B68" s="122" t="s">
        <v>127</v>
      </c>
      <c r="C68" s="27">
        <v>29</v>
      </c>
      <c r="D68" s="27">
        <v>64</v>
      </c>
    </row>
    <row r="69" spans="2:11">
      <c r="B69" s="122" t="s">
        <v>789</v>
      </c>
      <c r="C69" s="27">
        <v>50</v>
      </c>
      <c r="D69" s="27">
        <v>24</v>
      </c>
    </row>
    <row r="70" spans="2:11">
      <c r="B70" s="122" t="s">
        <v>790</v>
      </c>
      <c r="C70" s="27">
        <v>11</v>
      </c>
      <c r="D70" s="27">
        <v>89</v>
      </c>
    </row>
    <row r="71" spans="2:11">
      <c r="B71" s="122" t="s">
        <v>791</v>
      </c>
      <c r="C71" s="27">
        <v>32</v>
      </c>
      <c r="D71" s="27">
        <v>54</v>
      </c>
    </row>
    <row r="78" spans="2:11">
      <c r="B78" s="419" t="s">
        <v>1723</v>
      </c>
      <c r="C78" s="419"/>
      <c r="D78" s="419"/>
      <c r="E78" s="419"/>
      <c r="F78" s="419"/>
      <c r="G78" s="419"/>
      <c r="H78" s="419"/>
      <c r="I78" s="419"/>
      <c r="J78" s="419"/>
      <c r="K78" s="419"/>
    </row>
    <row r="84" spans="2:11">
      <c r="B84" s="5" t="s">
        <v>20</v>
      </c>
      <c r="C84" s="5" t="s">
        <v>1721</v>
      </c>
      <c r="D84" s="5" t="s">
        <v>1722</v>
      </c>
      <c r="E84" s="5" t="s">
        <v>1724</v>
      </c>
    </row>
    <row r="85" spans="2:11">
      <c r="B85" s="122" t="s">
        <v>125</v>
      </c>
      <c r="C85" s="27">
        <v>34</v>
      </c>
      <c r="D85" s="27">
        <v>21</v>
      </c>
      <c r="E85" s="27">
        <v>20</v>
      </c>
    </row>
    <row r="86" spans="2:11">
      <c r="B86" s="122" t="s">
        <v>126</v>
      </c>
      <c r="C86" s="27">
        <v>45</v>
      </c>
      <c r="D86" s="27">
        <v>48</v>
      </c>
      <c r="E86" s="27">
        <v>10</v>
      </c>
    </row>
    <row r="87" spans="2:11">
      <c r="B87" s="122" t="s">
        <v>127</v>
      </c>
      <c r="C87" s="27">
        <v>29</v>
      </c>
      <c r="D87" s="27">
        <v>64</v>
      </c>
      <c r="E87" s="27">
        <v>58</v>
      </c>
    </row>
    <row r="88" spans="2:11">
      <c r="B88" s="122" t="s">
        <v>789</v>
      </c>
      <c r="C88" s="27">
        <v>50</v>
      </c>
      <c r="D88" s="27">
        <v>24</v>
      </c>
      <c r="E88" s="27">
        <v>34</v>
      </c>
    </row>
    <row r="89" spans="2:11">
      <c r="B89" s="122" t="s">
        <v>790</v>
      </c>
      <c r="C89" s="27">
        <v>11</v>
      </c>
      <c r="D89" s="27">
        <v>89</v>
      </c>
      <c r="E89" s="27">
        <v>11</v>
      </c>
    </row>
    <row r="90" spans="2:11">
      <c r="B90" s="122" t="s">
        <v>791</v>
      </c>
      <c r="C90" s="27">
        <v>32</v>
      </c>
      <c r="D90" s="27">
        <v>54</v>
      </c>
      <c r="E90" s="27">
        <v>29</v>
      </c>
    </row>
    <row r="96" spans="2:11">
      <c r="B96" s="419" t="s">
        <v>1725</v>
      </c>
      <c r="C96" s="419"/>
      <c r="D96" s="419"/>
      <c r="E96" s="419"/>
      <c r="F96" s="419"/>
      <c r="G96" s="419"/>
      <c r="H96" s="419"/>
      <c r="I96" s="419"/>
      <c r="J96" s="419"/>
      <c r="K96" s="419"/>
    </row>
    <row r="101" spans="2:5">
      <c r="B101" s="5" t="s">
        <v>20</v>
      </c>
      <c r="C101" s="5" t="s">
        <v>1721</v>
      </c>
      <c r="D101" s="5" t="s">
        <v>1722</v>
      </c>
      <c r="E101" s="5" t="s">
        <v>1724</v>
      </c>
    </row>
    <row r="102" spans="2:5">
      <c r="B102" s="122" t="s">
        <v>125</v>
      </c>
      <c r="C102" s="27">
        <v>34</v>
      </c>
      <c r="D102" s="27">
        <v>21</v>
      </c>
      <c r="E102" s="27">
        <v>20</v>
      </c>
    </row>
    <row r="103" spans="2:5">
      <c r="B103" s="122" t="s">
        <v>126</v>
      </c>
      <c r="C103" s="27">
        <v>45</v>
      </c>
      <c r="D103" s="27">
        <v>48</v>
      </c>
      <c r="E103" s="27">
        <v>10</v>
      </c>
    </row>
    <row r="104" spans="2:5">
      <c r="B104" s="122" t="s">
        <v>127</v>
      </c>
      <c r="C104" s="27">
        <v>29</v>
      </c>
      <c r="D104" s="27">
        <v>64</v>
      </c>
      <c r="E104" s="27">
        <v>58</v>
      </c>
    </row>
    <row r="105" spans="2:5">
      <c r="B105" s="122" t="s">
        <v>789</v>
      </c>
      <c r="C105" s="27">
        <v>50</v>
      </c>
      <c r="D105" s="27">
        <v>24</v>
      </c>
      <c r="E105" s="27">
        <v>34</v>
      </c>
    </row>
    <row r="106" spans="2:5">
      <c r="B106" s="122" t="s">
        <v>790</v>
      </c>
      <c r="C106" s="27">
        <v>11</v>
      </c>
      <c r="D106" s="27">
        <v>89</v>
      </c>
      <c r="E106" s="27">
        <v>11</v>
      </c>
    </row>
    <row r="107" spans="2:5">
      <c r="B107" s="122" t="s">
        <v>791</v>
      </c>
      <c r="C107" s="27">
        <v>32</v>
      </c>
      <c r="D107" s="27">
        <v>54</v>
      </c>
      <c r="E107" s="27">
        <v>29</v>
      </c>
    </row>
    <row r="114" spans="2:11" ht="30" customHeight="1">
      <c r="B114" s="419" t="s">
        <v>1726</v>
      </c>
      <c r="C114" s="419"/>
      <c r="D114" s="419"/>
      <c r="E114" s="419"/>
      <c r="F114" s="419"/>
      <c r="G114" s="419"/>
      <c r="H114" s="419"/>
      <c r="I114" s="419"/>
      <c r="J114" s="419"/>
      <c r="K114" s="419"/>
    </row>
    <row r="120" spans="2:11">
      <c r="B120" s="5" t="s">
        <v>20</v>
      </c>
      <c r="C120" s="5" t="s">
        <v>121</v>
      </c>
    </row>
    <row r="121" spans="2:11">
      <c r="B121" s="122" t="s">
        <v>125</v>
      </c>
      <c r="C121" s="27">
        <v>34</v>
      </c>
    </row>
    <row r="122" spans="2:11">
      <c r="B122" s="122" t="s">
        <v>126</v>
      </c>
      <c r="C122" s="27">
        <v>45</v>
      </c>
    </row>
    <row r="123" spans="2:11">
      <c r="B123" s="122" t="s">
        <v>127</v>
      </c>
      <c r="C123" s="27">
        <v>29</v>
      </c>
    </row>
    <row r="124" spans="2:11">
      <c r="B124" s="122" t="s">
        <v>789</v>
      </c>
      <c r="C124" s="27">
        <v>50</v>
      </c>
    </row>
    <row r="125" spans="2:11">
      <c r="B125" s="122" t="s">
        <v>790</v>
      </c>
      <c r="C125" s="27">
        <v>11</v>
      </c>
    </row>
    <row r="126" spans="2:11">
      <c r="B126" s="122" t="s">
        <v>791</v>
      </c>
      <c r="C126" s="27">
        <v>32</v>
      </c>
    </row>
    <row r="131" spans="2:11" ht="15.75" thickBot="1"/>
    <row r="132" spans="2:11" ht="24" thickBot="1">
      <c r="B132" s="422" t="s">
        <v>1727</v>
      </c>
      <c r="C132" s="423"/>
      <c r="D132" s="423"/>
      <c r="E132" s="423"/>
      <c r="F132" s="423"/>
      <c r="G132" s="423"/>
      <c r="H132" s="423"/>
      <c r="I132" s="423"/>
      <c r="J132" s="423"/>
      <c r="K132" s="424"/>
    </row>
    <row r="133" spans="2:11">
      <c r="K133" s="2" t="s">
        <v>97</v>
      </c>
    </row>
    <row r="134" spans="2:11" ht="30" customHeight="1">
      <c r="B134" s="419" t="s">
        <v>1728</v>
      </c>
      <c r="C134" s="419"/>
      <c r="D134" s="419"/>
      <c r="E134" s="419"/>
      <c r="F134" s="419"/>
      <c r="G134" s="419"/>
      <c r="H134" s="419"/>
      <c r="I134" s="419"/>
      <c r="J134" s="419"/>
      <c r="K134" s="419"/>
    </row>
    <row r="136" spans="2:11">
      <c r="B136" s="419" t="s">
        <v>1729</v>
      </c>
      <c r="C136" s="419"/>
      <c r="D136" s="419"/>
      <c r="E136" s="419"/>
      <c r="F136" s="419"/>
      <c r="G136" s="419"/>
      <c r="H136" s="419"/>
      <c r="I136" s="419"/>
      <c r="J136" s="419"/>
      <c r="K136" s="419"/>
    </row>
    <row r="141" spans="2:11">
      <c r="B141" s="5" t="s">
        <v>20</v>
      </c>
      <c r="C141" s="5" t="s">
        <v>121</v>
      </c>
    </row>
    <row r="142" spans="2:11">
      <c r="B142" s="122" t="s">
        <v>125</v>
      </c>
      <c r="C142" s="27">
        <v>34</v>
      </c>
    </row>
    <row r="143" spans="2:11">
      <c r="B143" s="122" t="s">
        <v>126</v>
      </c>
      <c r="C143" s="27">
        <v>45</v>
      </c>
    </row>
    <row r="144" spans="2:11">
      <c r="B144" s="122" t="s">
        <v>127</v>
      </c>
      <c r="C144" s="27">
        <v>29</v>
      </c>
    </row>
    <row r="145" spans="2:11">
      <c r="B145" s="122" t="s">
        <v>789</v>
      </c>
      <c r="C145" s="27">
        <v>50</v>
      </c>
    </row>
    <row r="146" spans="2:11">
      <c r="B146" s="122" t="s">
        <v>790</v>
      </c>
      <c r="C146" s="27">
        <v>11</v>
      </c>
    </row>
    <row r="147" spans="2:11">
      <c r="B147" s="122" t="s">
        <v>791</v>
      </c>
      <c r="C147" s="27">
        <v>32</v>
      </c>
    </row>
    <row r="154" spans="2:11" ht="30" customHeight="1">
      <c r="B154" s="419" t="s">
        <v>1730</v>
      </c>
      <c r="C154" s="419"/>
      <c r="D154" s="419"/>
      <c r="E154" s="419"/>
      <c r="F154" s="419"/>
      <c r="G154" s="419"/>
      <c r="H154" s="419"/>
      <c r="I154" s="419"/>
      <c r="J154" s="419"/>
      <c r="K154" s="419"/>
    </row>
    <row r="159" spans="2:11">
      <c r="B159" s="5" t="s">
        <v>20</v>
      </c>
      <c r="C159" s="5" t="s">
        <v>1721</v>
      </c>
      <c r="D159" s="5" t="s">
        <v>1722</v>
      </c>
    </row>
    <row r="160" spans="2:11">
      <c r="B160" s="122" t="s">
        <v>125</v>
      </c>
      <c r="C160" s="27">
        <v>34</v>
      </c>
      <c r="D160" s="27">
        <v>21</v>
      </c>
    </row>
    <row r="161" spans="2:11">
      <c r="B161" s="122" t="s">
        <v>126</v>
      </c>
      <c r="C161" s="27">
        <v>45</v>
      </c>
      <c r="D161" s="27">
        <v>48</v>
      </c>
    </row>
    <row r="162" spans="2:11">
      <c r="B162" s="122" t="s">
        <v>127</v>
      </c>
      <c r="C162" s="27">
        <v>29</v>
      </c>
      <c r="D162" s="27">
        <v>64</v>
      </c>
    </row>
    <row r="163" spans="2:11">
      <c r="B163" s="122" t="s">
        <v>789</v>
      </c>
      <c r="C163" s="27">
        <v>50</v>
      </c>
      <c r="D163" s="27">
        <v>24</v>
      </c>
    </row>
    <row r="164" spans="2:11">
      <c r="B164" s="122" t="s">
        <v>790</v>
      </c>
      <c r="C164" s="27">
        <v>11</v>
      </c>
      <c r="D164" s="27">
        <v>89</v>
      </c>
    </row>
    <row r="165" spans="2:11">
      <c r="B165" s="122" t="s">
        <v>791</v>
      </c>
      <c r="C165" s="27">
        <v>32</v>
      </c>
      <c r="D165" s="27">
        <v>54</v>
      </c>
    </row>
    <row r="172" spans="2:11">
      <c r="B172" s="419" t="s">
        <v>1731</v>
      </c>
      <c r="C172" s="419"/>
      <c r="D172" s="419"/>
      <c r="E172" s="419"/>
      <c r="F172" s="419"/>
      <c r="G172" s="419"/>
      <c r="H172" s="419"/>
      <c r="I172" s="419"/>
      <c r="J172" s="419"/>
      <c r="K172" s="419"/>
    </row>
    <row r="177" spans="2:11">
      <c r="B177" s="5" t="s">
        <v>20</v>
      </c>
      <c r="C177" s="5" t="s">
        <v>1721</v>
      </c>
      <c r="D177" s="5" t="s">
        <v>1722</v>
      </c>
      <c r="E177" s="5" t="s">
        <v>1724</v>
      </c>
    </row>
    <row r="178" spans="2:11">
      <c r="B178" s="122" t="s">
        <v>125</v>
      </c>
      <c r="C178" s="27">
        <v>34</v>
      </c>
      <c r="D178" s="27">
        <v>21</v>
      </c>
      <c r="E178" s="27">
        <v>20</v>
      </c>
    </row>
    <row r="179" spans="2:11">
      <c r="B179" s="122" t="s">
        <v>126</v>
      </c>
      <c r="C179" s="27">
        <v>45</v>
      </c>
      <c r="D179" s="27">
        <v>48</v>
      </c>
      <c r="E179" s="27">
        <v>10</v>
      </c>
    </row>
    <row r="180" spans="2:11">
      <c r="B180" s="122" t="s">
        <v>127</v>
      </c>
      <c r="C180" s="27">
        <v>29</v>
      </c>
      <c r="D180" s="27">
        <v>64</v>
      </c>
      <c r="E180" s="27">
        <v>58</v>
      </c>
    </row>
    <row r="181" spans="2:11">
      <c r="B181" s="122" t="s">
        <v>789</v>
      </c>
      <c r="C181" s="27">
        <v>50</v>
      </c>
      <c r="D181" s="27">
        <v>24</v>
      </c>
      <c r="E181" s="27">
        <v>34</v>
      </c>
    </row>
    <row r="182" spans="2:11">
      <c r="B182" s="122" t="s">
        <v>790</v>
      </c>
      <c r="C182" s="27">
        <v>11</v>
      </c>
      <c r="D182" s="27">
        <v>89</v>
      </c>
      <c r="E182" s="27">
        <v>11</v>
      </c>
    </row>
    <row r="183" spans="2:11">
      <c r="B183" s="122" t="s">
        <v>791</v>
      </c>
      <c r="C183" s="27">
        <v>32</v>
      </c>
      <c r="D183" s="27">
        <v>54</v>
      </c>
      <c r="E183" s="27">
        <v>29</v>
      </c>
    </row>
    <row r="190" spans="2:11" ht="30" customHeight="1">
      <c r="B190" s="419" t="s">
        <v>1732</v>
      </c>
      <c r="C190" s="419"/>
      <c r="D190" s="419"/>
      <c r="E190" s="419"/>
      <c r="F190" s="419"/>
      <c r="G190" s="419"/>
      <c r="H190" s="419"/>
      <c r="I190" s="419"/>
      <c r="J190" s="419"/>
      <c r="K190" s="419"/>
    </row>
    <row r="192" spans="2:11" ht="30" customHeight="1">
      <c r="B192" s="419" t="s">
        <v>1733</v>
      </c>
      <c r="C192" s="419"/>
      <c r="D192" s="419"/>
      <c r="E192" s="419"/>
      <c r="F192" s="419"/>
      <c r="G192" s="419"/>
      <c r="H192" s="419"/>
      <c r="I192" s="419"/>
      <c r="J192" s="419"/>
      <c r="K192" s="419"/>
    </row>
    <row r="198" spans="2:4">
      <c r="B198" s="5" t="s">
        <v>20</v>
      </c>
      <c r="C198" s="5" t="s">
        <v>1734</v>
      </c>
      <c r="D198" s="5" t="s">
        <v>1735</v>
      </c>
    </row>
    <row r="199" spans="2:4">
      <c r="B199" s="122" t="s">
        <v>125</v>
      </c>
      <c r="C199" s="27">
        <v>408</v>
      </c>
      <c r="D199" s="27">
        <v>252</v>
      </c>
    </row>
    <row r="200" spans="2:4">
      <c r="B200" s="122" t="s">
        <v>126</v>
      </c>
      <c r="C200" s="27">
        <v>540</v>
      </c>
      <c r="D200" s="27">
        <v>270</v>
      </c>
    </row>
    <row r="201" spans="2:4">
      <c r="B201" s="122" t="s">
        <v>127</v>
      </c>
      <c r="C201" s="27">
        <v>348</v>
      </c>
      <c r="D201" s="27">
        <v>500</v>
      </c>
    </row>
    <row r="202" spans="2:4">
      <c r="B202" s="122" t="s">
        <v>789</v>
      </c>
      <c r="C202" s="27">
        <v>600</v>
      </c>
      <c r="D202" s="27">
        <v>288</v>
      </c>
    </row>
    <row r="203" spans="2:4">
      <c r="B203" s="122" t="s">
        <v>790</v>
      </c>
      <c r="C203" s="27">
        <v>132</v>
      </c>
      <c r="D203" s="27">
        <v>60</v>
      </c>
    </row>
    <row r="204" spans="2:4">
      <c r="B204" s="122" t="s">
        <v>791</v>
      </c>
      <c r="C204" s="27">
        <v>384</v>
      </c>
      <c r="D204" s="27">
        <v>240</v>
      </c>
    </row>
    <row r="211" spans="2:11" ht="30" customHeight="1">
      <c r="B211" s="419" t="s">
        <v>1736</v>
      </c>
      <c r="C211" s="419"/>
      <c r="D211" s="419"/>
      <c r="E211" s="419"/>
      <c r="F211" s="419"/>
      <c r="G211" s="419"/>
      <c r="H211" s="419"/>
      <c r="I211" s="419"/>
      <c r="J211" s="419"/>
      <c r="K211" s="419"/>
    </row>
    <row r="216" spans="2:11">
      <c r="B216" s="5" t="s">
        <v>20</v>
      </c>
      <c r="C216" s="5" t="s">
        <v>1734</v>
      </c>
      <c r="D216" s="5" t="s">
        <v>1735</v>
      </c>
    </row>
    <row r="217" spans="2:11">
      <c r="B217" s="122" t="s">
        <v>125</v>
      </c>
      <c r="C217" s="27">
        <v>408</v>
      </c>
      <c r="D217" s="27">
        <v>252</v>
      </c>
    </row>
    <row r="218" spans="2:11">
      <c r="B218" s="122" t="s">
        <v>126</v>
      </c>
      <c r="C218" s="27">
        <v>540</v>
      </c>
      <c r="D218" s="27">
        <v>270</v>
      </c>
    </row>
    <row r="219" spans="2:11">
      <c r="B219" s="122" t="s">
        <v>127</v>
      </c>
      <c r="C219" s="27">
        <v>348</v>
      </c>
      <c r="D219" s="27">
        <v>500</v>
      </c>
    </row>
    <row r="220" spans="2:11">
      <c r="B220" s="122" t="s">
        <v>789</v>
      </c>
      <c r="C220" s="27">
        <v>600</v>
      </c>
      <c r="D220" s="27">
        <v>288</v>
      </c>
    </row>
    <row r="221" spans="2:11">
      <c r="B221" s="122" t="s">
        <v>790</v>
      </c>
      <c r="C221" s="27">
        <v>132</v>
      </c>
      <c r="D221" s="27">
        <v>60</v>
      </c>
    </row>
    <row r="222" spans="2:11">
      <c r="B222" s="122" t="s">
        <v>791</v>
      </c>
      <c r="C222" s="27">
        <v>384</v>
      </c>
      <c r="D222" s="27">
        <v>240</v>
      </c>
    </row>
    <row r="228" spans="2:11" ht="15.75" thickBot="1"/>
    <row r="229" spans="2:11" ht="24" thickBot="1">
      <c r="B229" s="422" t="s">
        <v>1737</v>
      </c>
      <c r="C229" s="423"/>
      <c r="D229" s="423"/>
      <c r="E229" s="423"/>
      <c r="F229" s="423"/>
      <c r="G229" s="423"/>
      <c r="H229" s="423"/>
      <c r="I229" s="423"/>
      <c r="J229" s="423"/>
      <c r="K229" s="424"/>
    </row>
    <row r="230" spans="2:11">
      <c r="K230" s="2" t="s">
        <v>97</v>
      </c>
    </row>
    <row r="231" spans="2:11" ht="30" customHeight="1">
      <c r="B231" s="419" t="s">
        <v>1738</v>
      </c>
      <c r="C231" s="419"/>
      <c r="D231" s="419"/>
      <c r="E231" s="419"/>
      <c r="F231" s="419"/>
      <c r="G231" s="419"/>
      <c r="H231" s="419"/>
      <c r="I231" s="419"/>
      <c r="J231" s="419"/>
      <c r="K231" s="419"/>
    </row>
    <row r="233" spans="2:11" ht="30" customHeight="1">
      <c r="B233" s="419" t="s">
        <v>1739</v>
      </c>
      <c r="C233" s="419"/>
      <c r="D233" s="419"/>
      <c r="E233" s="419"/>
      <c r="F233" s="419"/>
      <c r="G233" s="419"/>
      <c r="H233" s="419"/>
      <c r="I233" s="419"/>
      <c r="J233" s="419"/>
      <c r="K233" s="419"/>
    </row>
    <row r="238" spans="2:11">
      <c r="B238" s="5" t="s">
        <v>20</v>
      </c>
      <c r="C238" s="5" t="s">
        <v>121</v>
      </c>
    </row>
    <row r="239" spans="2:11">
      <c r="B239" s="122" t="s">
        <v>125</v>
      </c>
      <c r="C239" s="27">
        <v>34</v>
      </c>
    </row>
    <row r="240" spans="2:11">
      <c r="B240" s="122" t="s">
        <v>126</v>
      </c>
      <c r="C240" s="27">
        <v>45</v>
      </c>
    </row>
    <row r="241" spans="2:11">
      <c r="B241" s="122" t="s">
        <v>127</v>
      </c>
      <c r="C241" s="27">
        <v>29</v>
      </c>
    </row>
    <row r="242" spans="2:11">
      <c r="B242" s="122" t="s">
        <v>789</v>
      </c>
      <c r="C242" s="27">
        <v>50</v>
      </c>
    </row>
    <row r="243" spans="2:11">
      <c r="B243" s="122" t="s">
        <v>790</v>
      </c>
      <c r="C243" s="27">
        <v>11</v>
      </c>
    </row>
    <row r="244" spans="2:11">
      <c r="B244" s="122" t="s">
        <v>791</v>
      </c>
      <c r="C244" s="27">
        <v>32</v>
      </c>
    </row>
    <row r="251" spans="2:11" ht="45" customHeight="1">
      <c r="B251" s="419" t="s">
        <v>1740</v>
      </c>
      <c r="C251" s="419"/>
      <c r="D251" s="419"/>
      <c r="E251" s="419"/>
      <c r="F251" s="419"/>
      <c r="G251" s="419"/>
      <c r="H251" s="419"/>
      <c r="I251" s="419"/>
      <c r="J251" s="419"/>
      <c r="K251" s="419"/>
    </row>
    <row r="255" spans="2:11">
      <c r="B255" s="5" t="s">
        <v>20</v>
      </c>
      <c r="C255" s="5" t="s">
        <v>121</v>
      </c>
    </row>
    <row r="256" spans="2:11">
      <c r="B256" s="122" t="s">
        <v>125</v>
      </c>
      <c r="C256" s="27">
        <v>34</v>
      </c>
    </row>
    <row r="257" spans="2:11">
      <c r="B257" s="122" t="s">
        <v>126</v>
      </c>
      <c r="C257" s="27">
        <v>45</v>
      </c>
    </row>
    <row r="258" spans="2:11">
      <c r="B258" s="122" t="s">
        <v>127</v>
      </c>
      <c r="C258" s="27">
        <v>29</v>
      </c>
    </row>
    <row r="259" spans="2:11">
      <c r="B259" s="122" t="s">
        <v>789</v>
      </c>
      <c r="C259" s="27">
        <v>50</v>
      </c>
    </row>
    <row r="260" spans="2:11">
      <c r="B260" s="122" t="s">
        <v>790</v>
      </c>
      <c r="C260" s="27">
        <v>11</v>
      </c>
    </row>
    <row r="261" spans="2:11">
      <c r="B261" s="122" t="s">
        <v>791</v>
      </c>
      <c r="C261" s="27">
        <v>32</v>
      </c>
    </row>
    <row r="262" spans="2:11">
      <c r="B262" s="122" t="s">
        <v>792</v>
      </c>
      <c r="C262" s="27">
        <v>60</v>
      </c>
    </row>
    <row r="263" spans="2:11">
      <c r="B263" s="122" t="s">
        <v>792</v>
      </c>
      <c r="C263" s="27">
        <v>20</v>
      </c>
    </row>
    <row r="264" spans="2:11">
      <c r="B264" s="122" t="s">
        <v>793</v>
      </c>
      <c r="C264" s="27">
        <v>48</v>
      </c>
    </row>
    <row r="269" spans="2:11">
      <c r="B269" s="419" t="s">
        <v>1741</v>
      </c>
      <c r="C269" s="419"/>
      <c r="D269" s="419"/>
      <c r="E269" s="419"/>
      <c r="F269" s="419"/>
      <c r="G269" s="419"/>
      <c r="H269" s="419"/>
      <c r="I269" s="419"/>
      <c r="J269" s="419"/>
      <c r="K269" s="419"/>
    </row>
    <row r="274" spans="2:11">
      <c r="B274" s="5" t="s">
        <v>20</v>
      </c>
      <c r="C274" s="5" t="s">
        <v>1734</v>
      </c>
      <c r="D274" s="5" t="s">
        <v>1735</v>
      </c>
    </row>
    <row r="275" spans="2:11">
      <c r="B275" s="122" t="s">
        <v>125</v>
      </c>
      <c r="C275" s="27">
        <v>408</v>
      </c>
      <c r="D275" s="27">
        <v>252</v>
      </c>
    </row>
    <row r="276" spans="2:11">
      <c r="B276" s="122" t="s">
        <v>126</v>
      </c>
      <c r="C276" s="27">
        <v>540</v>
      </c>
      <c r="D276" s="27">
        <v>270</v>
      </c>
    </row>
    <row r="277" spans="2:11">
      <c r="B277" s="122" t="s">
        <v>127</v>
      </c>
      <c r="C277" s="27">
        <v>348</v>
      </c>
      <c r="D277" s="27">
        <v>500</v>
      </c>
    </row>
    <row r="278" spans="2:11">
      <c r="B278" s="122" t="s">
        <v>789</v>
      </c>
      <c r="C278" s="27">
        <v>600</v>
      </c>
      <c r="D278" s="27">
        <v>288</v>
      </c>
    </row>
    <row r="279" spans="2:11">
      <c r="B279" s="122" t="s">
        <v>790</v>
      </c>
      <c r="C279" s="27">
        <v>132</v>
      </c>
      <c r="D279" s="27">
        <v>60</v>
      </c>
    </row>
    <row r="280" spans="2:11">
      <c r="B280" s="122" t="s">
        <v>791</v>
      </c>
      <c r="C280" s="27">
        <v>384</v>
      </c>
      <c r="D280" s="27">
        <v>240</v>
      </c>
    </row>
    <row r="286" spans="2:11" ht="15.75" thickBot="1"/>
    <row r="287" spans="2:11" ht="24" thickBot="1">
      <c r="B287" s="422" t="s">
        <v>1742</v>
      </c>
      <c r="C287" s="423"/>
      <c r="D287" s="423"/>
      <c r="E287" s="423"/>
      <c r="F287" s="423"/>
      <c r="G287" s="423"/>
      <c r="H287" s="423"/>
      <c r="I287" s="423"/>
      <c r="J287" s="423"/>
      <c r="K287" s="424"/>
    </row>
    <row r="288" spans="2:11">
      <c r="K288" s="2" t="s">
        <v>97</v>
      </c>
    </row>
    <row r="289" spans="2:11" ht="30" customHeight="1">
      <c r="B289" s="419" t="s">
        <v>1743</v>
      </c>
      <c r="C289" s="419"/>
      <c r="D289" s="419"/>
      <c r="E289" s="419"/>
      <c r="F289" s="419"/>
      <c r="G289" s="419"/>
      <c r="H289" s="419"/>
      <c r="I289" s="419"/>
      <c r="J289" s="419"/>
      <c r="K289" s="419"/>
    </row>
    <row r="291" spans="2:11">
      <c r="B291" t="s">
        <v>1744</v>
      </c>
    </row>
    <row r="296" spans="2:11">
      <c r="B296" s="5" t="s">
        <v>20</v>
      </c>
      <c r="C296" s="5" t="s">
        <v>121</v>
      </c>
    </row>
    <row r="297" spans="2:11">
      <c r="B297" s="122" t="s">
        <v>125</v>
      </c>
      <c r="C297" s="27">
        <v>34</v>
      </c>
    </row>
    <row r="298" spans="2:11">
      <c r="B298" s="122" t="s">
        <v>126</v>
      </c>
      <c r="C298" s="27">
        <v>45</v>
      </c>
    </row>
    <row r="299" spans="2:11">
      <c r="B299" s="122" t="s">
        <v>127</v>
      </c>
      <c r="C299" s="27">
        <v>29</v>
      </c>
    </row>
    <row r="300" spans="2:11">
      <c r="B300" s="122" t="s">
        <v>789</v>
      </c>
      <c r="C300" s="27">
        <v>50</v>
      </c>
    </row>
    <row r="301" spans="2:11">
      <c r="B301" s="122" t="s">
        <v>790</v>
      </c>
      <c r="C301" s="27">
        <v>11</v>
      </c>
    </row>
    <row r="302" spans="2:11">
      <c r="B302" s="122" t="s">
        <v>791</v>
      </c>
      <c r="C302" s="27">
        <v>32</v>
      </c>
    </row>
    <row r="309" spans="2:11" ht="30" customHeight="1">
      <c r="B309" s="419" t="s">
        <v>1745</v>
      </c>
      <c r="C309" s="419"/>
      <c r="D309" s="419"/>
      <c r="E309" s="419"/>
      <c r="F309" s="419"/>
      <c r="G309" s="419"/>
      <c r="H309" s="419"/>
      <c r="I309" s="419"/>
      <c r="J309" s="419"/>
      <c r="K309" s="419"/>
    </row>
    <row r="311" spans="2:11">
      <c r="B311" t="s">
        <v>1746</v>
      </c>
    </row>
    <row r="317" spans="2:11">
      <c r="B317" s="5" t="s">
        <v>350</v>
      </c>
      <c r="C317" s="5" t="s">
        <v>121</v>
      </c>
      <c r="D317" s="5" t="s">
        <v>684</v>
      </c>
      <c r="E317" s="5" t="s">
        <v>1747</v>
      </c>
    </row>
    <row r="318" spans="2:11">
      <c r="B318" s="27" t="s">
        <v>1748</v>
      </c>
      <c r="C318" s="354">
        <v>14</v>
      </c>
      <c r="D318" s="355">
        <v>12200</v>
      </c>
      <c r="E318" s="356">
        <v>0.15</v>
      </c>
    </row>
    <row r="319" spans="2:11">
      <c r="B319" s="27" t="s">
        <v>1749</v>
      </c>
      <c r="C319" s="354">
        <v>20</v>
      </c>
      <c r="D319" s="355">
        <v>60000</v>
      </c>
      <c r="E319" s="356">
        <v>0.33</v>
      </c>
    </row>
    <row r="320" spans="2:11">
      <c r="B320" s="27" t="s">
        <v>1750</v>
      </c>
      <c r="C320" s="354">
        <v>18</v>
      </c>
      <c r="D320" s="355">
        <v>24400</v>
      </c>
      <c r="E320" s="356">
        <v>0.1</v>
      </c>
    </row>
    <row r="321" spans="2:14">
      <c r="B321" s="27" t="s">
        <v>1751</v>
      </c>
      <c r="C321" s="354">
        <v>22</v>
      </c>
      <c r="D321" s="355">
        <v>32000</v>
      </c>
      <c r="E321" s="356">
        <v>0.42</v>
      </c>
    </row>
    <row r="328" spans="2:14" ht="15.75" thickBot="1"/>
    <row r="329" spans="2:14" ht="24" thickBot="1">
      <c r="B329" s="422" t="s">
        <v>1752</v>
      </c>
      <c r="C329" s="423"/>
      <c r="D329" s="423"/>
      <c r="E329" s="423"/>
      <c r="F329" s="423"/>
      <c r="G329" s="423"/>
      <c r="H329" s="423"/>
      <c r="I329" s="423"/>
      <c r="J329" s="423"/>
      <c r="K329" s="424"/>
    </row>
    <row r="330" spans="2:14">
      <c r="K330" s="2" t="s">
        <v>97</v>
      </c>
    </row>
    <row r="331" spans="2:14" ht="31.5" customHeight="1">
      <c r="B331" s="419" t="s">
        <v>1753</v>
      </c>
      <c r="C331" s="419"/>
      <c r="D331" s="419"/>
      <c r="E331" s="419"/>
      <c r="F331" s="419"/>
      <c r="G331" s="419"/>
      <c r="H331" s="419"/>
      <c r="I331" s="419"/>
      <c r="J331" s="419"/>
      <c r="K331" s="419"/>
    </row>
    <row r="333" spans="2:14">
      <c r="B333" s="419" t="s">
        <v>1754</v>
      </c>
      <c r="C333" s="419"/>
      <c r="D333" s="419"/>
      <c r="E333" s="419"/>
      <c r="F333" s="419"/>
      <c r="G333" s="419"/>
      <c r="H333" s="419"/>
      <c r="I333" s="419"/>
      <c r="J333" s="419"/>
      <c r="K333" s="419"/>
    </row>
    <row r="334" spans="2:14" ht="15" customHeight="1">
      <c r="M334" s="357"/>
      <c r="N334" s="357"/>
    </row>
    <row r="335" spans="2:14">
      <c r="B335" s="6"/>
      <c r="C335" s="392" t="s">
        <v>1755</v>
      </c>
      <c r="D335" s="392"/>
      <c r="E335" s="392"/>
      <c r="F335" s="392"/>
      <c r="G335" s="392"/>
      <c r="H335" s="392"/>
      <c r="I335" s="392"/>
      <c r="J335" s="392"/>
      <c r="K335" s="392"/>
      <c r="L335" s="392"/>
    </row>
    <row r="336" spans="2:14">
      <c r="B336" s="583" t="s">
        <v>1756</v>
      </c>
      <c r="C336" s="27">
        <v>-1</v>
      </c>
      <c r="D336" s="27">
        <f>C336+0.2</f>
        <v>-0.8</v>
      </c>
      <c r="E336" s="27">
        <f t="shared" ref="E336:L336" si="0">D336+0.2</f>
        <v>-0.60000000000000009</v>
      </c>
      <c r="F336" s="27">
        <f t="shared" si="0"/>
        <v>-0.40000000000000008</v>
      </c>
      <c r="G336" s="27">
        <f t="shared" si="0"/>
        <v>-0.20000000000000007</v>
      </c>
      <c r="H336" s="27">
        <f t="shared" si="0"/>
        <v>0</v>
      </c>
      <c r="I336" s="27">
        <f t="shared" si="0"/>
        <v>0.2</v>
      </c>
      <c r="J336" s="27">
        <f t="shared" si="0"/>
        <v>0.4</v>
      </c>
      <c r="K336" s="27">
        <f t="shared" si="0"/>
        <v>0.60000000000000009</v>
      </c>
      <c r="L336" s="27">
        <f t="shared" si="0"/>
        <v>0.8</v>
      </c>
    </row>
    <row r="337" spans="2:12">
      <c r="B337" s="584"/>
      <c r="C337" s="27">
        <f>C336+0.2</f>
        <v>-0.8</v>
      </c>
      <c r="D337" s="27">
        <f t="shared" ref="D337:L346" si="1">$C337*$C337+D$336*D$336</f>
        <v>1.2800000000000002</v>
      </c>
      <c r="E337" s="27">
        <f t="shared" si="1"/>
        <v>1.0000000000000002</v>
      </c>
      <c r="F337" s="27">
        <f t="shared" si="1"/>
        <v>0.80000000000000016</v>
      </c>
      <c r="G337" s="27">
        <f t="shared" si="1"/>
        <v>0.68000000000000016</v>
      </c>
      <c r="H337" s="27">
        <f t="shared" si="1"/>
        <v>0.64000000000000012</v>
      </c>
      <c r="I337" s="27">
        <f t="shared" si="1"/>
        <v>0.68000000000000016</v>
      </c>
      <c r="J337" s="27">
        <f t="shared" si="1"/>
        <v>0.80000000000000016</v>
      </c>
      <c r="K337" s="27">
        <f t="shared" si="1"/>
        <v>1.0000000000000002</v>
      </c>
      <c r="L337" s="27">
        <f t="shared" si="1"/>
        <v>1.2800000000000002</v>
      </c>
    </row>
    <row r="338" spans="2:12">
      <c r="B338" s="584"/>
      <c r="C338" s="27">
        <f t="shared" ref="C338:C346" si="2">C337+0.2</f>
        <v>-0.60000000000000009</v>
      </c>
      <c r="D338" s="27">
        <f t="shared" si="1"/>
        <v>1.0000000000000002</v>
      </c>
      <c r="E338" s="27">
        <f t="shared" si="1"/>
        <v>0.7200000000000002</v>
      </c>
      <c r="F338" s="27">
        <f t="shared" si="1"/>
        <v>0.52000000000000013</v>
      </c>
      <c r="G338" s="27">
        <f t="shared" si="1"/>
        <v>0.40000000000000013</v>
      </c>
      <c r="H338" s="27">
        <f t="shared" si="1"/>
        <v>0.3600000000000001</v>
      </c>
      <c r="I338" s="27">
        <f t="shared" si="1"/>
        <v>0.40000000000000013</v>
      </c>
      <c r="J338" s="27">
        <f t="shared" si="1"/>
        <v>0.52000000000000013</v>
      </c>
      <c r="K338" s="27">
        <f t="shared" si="1"/>
        <v>0.7200000000000002</v>
      </c>
      <c r="L338" s="27">
        <f t="shared" si="1"/>
        <v>1.0000000000000002</v>
      </c>
    </row>
    <row r="339" spans="2:12">
      <c r="B339" s="584"/>
      <c r="C339" s="27">
        <f t="shared" si="2"/>
        <v>-0.40000000000000008</v>
      </c>
      <c r="D339" s="27">
        <f t="shared" si="1"/>
        <v>0.80000000000000016</v>
      </c>
      <c r="E339" s="27">
        <f t="shared" si="1"/>
        <v>0.52000000000000013</v>
      </c>
      <c r="F339" s="27">
        <f t="shared" si="1"/>
        <v>0.32000000000000012</v>
      </c>
      <c r="G339" s="27">
        <f t="shared" si="1"/>
        <v>0.20000000000000009</v>
      </c>
      <c r="H339" s="27">
        <f t="shared" si="1"/>
        <v>0.16000000000000006</v>
      </c>
      <c r="I339" s="27">
        <f t="shared" si="1"/>
        <v>0.20000000000000007</v>
      </c>
      <c r="J339" s="27">
        <f t="shared" si="1"/>
        <v>0.32000000000000006</v>
      </c>
      <c r="K339" s="27">
        <f t="shared" si="1"/>
        <v>0.52000000000000013</v>
      </c>
      <c r="L339" s="27">
        <f t="shared" si="1"/>
        <v>0.80000000000000016</v>
      </c>
    </row>
    <row r="340" spans="2:12">
      <c r="B340" s="584"/>
      <c r="C340" s="27">
        <f t="shared" si="2"/>
        <v>-0.20000000000000007</v>
      </c>
      <c r="D340" s="27">
        <f t="shared" si="1"/>
        <v>0.68000000000000016</v>
      </c>
      <c r="E340" s="27">
        <f t="shared" si="1"/>
        <v>0.40000000000000013</v>
      </c>
      <c r="F340" s="27">
        <f t="shared" si="1"/>
        <v>0.20000000000000009</v>
      </c>
      <c r="G340" s="27">
        <f t="shared" si="1"/>
        <v>8.0000000000000057E-2</v>
      </c>
      <c r="H340" s="27">
        <f t="shared" si="1"/>
        <v>4.0000000000000029E-2</v>
      </c>
      <c r="I340" s="27">
        <f t="shared" si="1"/>
        <v>8.0000000000000043E-2</v>
      </c>
      <c r="J340" s="27">
        <f t="shared" si="1"/>
        <v>0.20000000000000007</v>
      </c>
      <c r="K340" s="27">
        <f t="shared" si="1"/>
        <v>0.40000000000000013</v>
      </c>
      <c r="L340" s="27">
        <f t="shared" si="1"/>
        <v>0.68000000000000016</v>
      </c>
    </row>
    <row r="341" spans="2:12">
      <c r="B341" s="584"/>
      <c r="C341" s="27">
        <f t="shared" si="2"/>
        <v>0</v>
      </c>
      <c r="D341" s="27">
        <f t="shared" si="1"/>
        <v>0.64000000000000012</v>
      </c>
      <c r="E341" s="27">
        <f t="shared" si="1"/>
        <v>0.3600000000000001</v>
      </c>
      <c r="F341" s="27">
        <f t="shared" si="1"/>
        <v>0.16000000000000006</v>
      </c>
      <c r="G341" s="27">
        <f t="shared" si="1"/>
        <v>4.0000000000000029E-2</v>
      </c>
      <c r="H341" s="27">
        <f t="shared" si="1"/>
        <v>0</v>
      </c>
      <c r="I341" s="27">
        <f t="shared" si="1"/>
        <v>4.0000000000000008E-2</v>
      </c>
      <c r="J341" s="27">
        <f t="shared" si="1"/>
        <v>0.16000000000000003</v>
      </c>
      <c r="K341" s="27">
        <f t="shared" si="1"/>
        <v>0.3600000000000001</v>
      </c>
      <c r="L341" s="27">
        <f t="shared" si="1"/>
        <v>0.64000000000000012</v>
      </c>
    </row>
    <row r="342" spans="2:12">
      <c r="B342" s="584"/>
      <c r="C342" s="27">
        <f t="shared" si="2"/>
        <v>0.2</v>
      </c>
      <c r="D342" s="27">
        <f t="shared" si="1"/>
        <v>0.68000000000000016</v>
      </c>
      <c r="E342" s="27">
        <f t="shared" si="1"/>
        <v>0.40000000000000013</v>
      </c>
      <c r="F342" s="27">
        <f t="shared" si="1"/>
        <v>0.20000000000000007</v>
      </c>
      <c r="G342" s="27">
        <f t="shared" si="1"/>
        <v>8.0000000000000043E-2</v>
      </c>
      <c r="H342" s="27">
        <f t="shared" si="1"/>
        <v>4.0000000000000008E-2</v>
      </c>
      <c r="I342" s="27">
        <f t="shared" si="1"/>
        <v>8.0000000000000016E-2</v>
      </c>
      <c r="J342" s="27">
        <f t="shared" si="1"/>
        <v>0.20000000000000004</v>
      </c>
      <c r="K342" s="27">
        <f t="shared" si="1"/>
        <v>0.40000000000000013</v>
      </c>
      <c r="L342" s="27">
        <f t="shared" si="1"/>
        <v>0.68000000000000016</v>
      </c>
    </row>
    <row r="343" spans="2:12">
      <c r="B343" s="584"/>
      <c r="C343" s="27">
        <f t="shared" si="2"/>
        <v>0.4</v>
      </c>
      <c r="D343" s="27">
        <f t="shared" si="1"/>
        <v>0.80000000000000016</v>
      </c>
      <c r="E343" s="27">
        <f t="shared" si="1"/>
        <v>0.52000000000000013</v>
      </c>
      <c r="F343" s="27">
        <f t="shared" si="1"/>
        <v>0.32000000000000006</v>
      </c>
      <c r="G343" s="27">
        <f t="shared" si="1"/>
        <v>0.20000000000000007</v>
      </c>
      <c r="H343" s="27">
        <f t="shared" si="1"/>
        <v>0.16000000000000003</v>
      </c>
      <c r="I343" s="27">
        <f t="shared" si="1"/>
        <v>0.20000000000000004</v>
      </c>
      <c r="J343" s="27">
        <f t="shared" si="1"/>
        <v>0.32000000000000006</v>
      </c>
      <c r="K343" s="27">
        <f t="shared" si="1"/>
        <v>0.52000000000000013</v>
      </c>
      <c r="L343" s="27">
        <f t="shared" si="1"/>
        <v>0.80000000000000016</v>
      </c>
    </row>
    <row r="344" spans="2:12">
      <c r="B344" s="584"/>
      <c r="C344" s="27">
        <f t="shared" si="2"/>
        <v>0.60000000000000009</v>
      </c>
      <c r="D344" s="27">
        <f t="shared" si="1"/>
        <v>1.0000000000000002</v>
      </c>
      <c r="E344" s="27">
        <f t="shared" si="1"/>
        <v>0.7200000000000002</v>
      </c>
      <c r="F344" s="27">
        <f t="shared" si="1"/>
        <v>0.52000000000000013</v>
      </c>
      <c r="G344" s="27">
        <f t="shared" si="1"/>
        <v>0.40000000000000013</v>
      </c>
      <c r="H344" s="27">
        <f t="shared" si="1"/>
        <v>0.3600000000000001</v>
      </c>
      <c r="I344" s="27">
        <f t="shared" si="1"/>
        <v>0.40000000000000013</v>
      </c>
      <c r="J344" s="27">
        <f t="shared" si="1"/>
        <v>0.52000000000000013</v>
      </c>
      <c r="K344" s="27">
        <f t="shared" si="1"/>
        <v>0.7200000000000002</v>
      </c>
      <c r="L344" s="27">
        <f t="shared" si="1"/>
        <v>1.0000000000000002</v>
      </c>
    </row>
    <row r="345" spans="2:12">
      <c r="B345" s="584"/>
      <c r="C345" s="27">
        <f t="shared" si="2"/>
        <v>0.8</v>
      </c>
      <c r="D345" s="27">
        <f t="shared" si="1"/>
        <v>1.2800000000000002</v>
      </c>
      <c r="E345" s="27">
        <f t="shared" si="1"/>
        <v>1.0000000000000002</v>
      </c>
      <c r="F345" s="27">
        <f t="shared" si="1"/>
        <v>0.80000000000000016</v>
      </c>
      <c r="G345" s="27">
        <f t="shared" si="1"/>
        <v>0.68000000000000016</v>
      </c>
      <c r="H345" s="27">
        <f t="shared" si="1"/>
        <v>0.64000000000000012</v>
      </c>
      <c r="I345" s="27">
        <f t="shared" si="1"/>
        <v>0.68000000000000016</v>
      </c>
      <c r="J345" s="27">
        <f t="shared" si="1"/>
        <v>0.80000000000000016</v>
      </c>
      <c r="K345" s="27">
        <f t="shared" si="1"/>
        <v>1.0000000000000002</v>
      </c>
      <c r="L345" s="27">
        <f t="shared" si="1"/>
        <v>1.2800000000000002</v>
      </c>
    </row>
    <row r="346" spans="2:12">
      <c r="B346" s="585"/>
      <c r="C346" s="27">
        <f t="shared" si="2"/>
        <v>1</v>
      </c>
      <c r="D346" s="27">
        <f t="shared" si="1"/>
        <v>1.6400000000000001</v>
      </c>
      <c r="E346" s="27">
        <f t="shared" si="1"/>
        <v>1.36</v>
      </c>
      <c r="F346" s="27">
        <f t="shared" si="1"/>
        <v>1.1600000000000001</v>
      </c>
      <c r="G346" s="27">
        <f t="shared" si="1"/>
        <v>1.04</v>
      </c>
      <c r="H346" s="27">
        <f t="shared" si="1"/>
        <v>1</v>
      </c>
      <c r="I346" s="27">
        <f t="shared" si="1"/>
        <v>1.04</v>
      </c>
      <c r="J346" s="27">
        <f t="shared" si="1"/>
        <v>1.1600000000000001</v>
      </c>
      <c r="K346" s="27">
        <f t="shared" si="1"/>
        <v>1.36</v>
      </c>
      <c r="L346" s="27">
        <f t="shared" si="1"/>
        <v>1.6400000000000001</v>
      </c>
    </row>
    <row r="370" spans="2:11" ht="30" customHeight="1">
      <c r="B370" s="419" t="s">
        <v>1757</v>
      </c>
      <c r="C370" s="419"/>
      <c r="D370" s="419"/>
      <c r="E370" s="419"/>
      <c r="F370" s="419"/>
      <c r="G370" s="419"/>
      <c r="H370" s="419"/>
      <c r="I370" s="419"/>
      <c r="J370" s="419"/>
      <c r="K370" s="419"/>
    </row>
    <row r="375" spans="2:11">
      <c r="B375" s="5" t="s">
        <v>20</v>
      </c>
      <c r="C375" s="5" t="s">
        <v>1758</v>
      </c>
      <c r="D375" s="5" t="s">
        <v>1734</v>
      </c>
      <c r="E375" s="5" t="s">
        <v>1735</v>
      </c>
    </row>
    <row r="376" spans="2:11">
      <c r="B376" s="122" t="s">
        <v>125</v>
      </c>
      <c r="C376" s="27">
        <v>320</v>
      </c>
      <c r="D376" s="27">
        <v>408</v>
      </c>
      <c r="E376" s="27">
        <v>252</v>
      </c>
    </row>
    <row r="377" spans="2:11">
      <c r="B377" s="122" t="s">
        <v>126</v>
      </c>
      <c r="C377" s="27">
        <v>402</v>
      </c>
      <c r="D377" s="27">
        <v>540</v>
      </c>
      <c r="E377" s="27">
        <v>270</v>
      </c>
    </row>
    <row r="378" spans="2:11">
      <c r="B378" s="122" t="s">
        <v>127</v>
      </c>
      <c r="C378" s="27">
        <v>102</v>
      </c>
      <c r="D378" s="27">
        <v>348</v>
      </c>
      <c r="E378" s="27">
        <v>500</v>
      </c>
    </row>
    <row r="379" spans="2:11">
      <c r="B379" s="122" t="s">
        <v>789</v>
      </c>
      <c r="C379" s="27">
        <v>402</v>
      </c>
      <c r="D379" s="27">
        <v>600</v>
      </c>
      <c r="E379" s="27">
        <v>288</v>
      </c>
    </row>
    <row r="380" spans="2:11">
      <c r="B380" s="122" t="s">
        <v>790</v>
      </c>
      <c r="C380" s="27">
        <v>403</v>
      </c>
      <c r="D380" s="27">
        <v>132</v>
      </c>
      <c r="E380" s="27">
        <v>60</v>
      </c>
    </row>
    <row r="381" spans="2:11">
      <c r="B381" s="122" t="s">
        <v>791</v>
      </c>
      <c r="C381" s="27">
        <v>530</v>
      </c>
      <c r="D381" s="27">
        <v>384</v>
      </c>
      <c r="E381" s="27">
        <v>240</v>
      </c>
    </row>
    <row r="387" spans="2:11" ht="15.75" thickBot="1"/>
    <row r="388" spans="2:11" ht="24" thickBot="1">
      <c r="B388" s="422" t="s">
        <v>1759</v>
      </c>
      <c r="C388" s="423"/>
      <c r="D388" s="423"/>
      <c r="E388" s="423"/>
      <c r="F388" s="423"/>
      <c r="G388" s="423"/>
      <c r="H388" s="423"/>
      <c r="I388" s="423"/>
      <c r="J388" s="423"/>
      <c r="K388" s="424"/>
    </row>
    <row r="389" spans="2:11">
      <c r="K389" s="2" t="s">
        <v>97</v>
      </c>
    </row>
    <row r="390" spans="2:11" ht="45" customHeight="1">
      <c r="B390" s="419" t="s">
        <v>1760</v>
      </c>
      <c r="C390" s="419"/>
      <c r="D390" s="419"/>
      <c r="E390" s="419"/>
      <c r="F390" s="419"/>
      <c r="G390" s="419"/>
      <c r="H390" s="419"/>
      <c r="I390" s="419"/>
      <c r="J390" s="419"/>
      <c r="K390" s="419"/>
    </row>
    <row r="395" spans="2:11">
      <c r="B395" s="392" t="s">
        <v>1761</v>
      </c>
      <c r="C395" s="392"/>
      <c r="D395" s="392"/>
      <c r="E395" s="392"/>
      <c r="F395" s="392"/>
    </row>
    <row r="397" spans="2:11">
      <c r="B397" s="5" t="s">
        <v>309</v>
      </c>
      <c r="C397" s="5" t="s">
        <v>1762</v>
      </c>
      <c r="D397" s="5" t="s">
        <v>1763</v>
      </c>
      <c r="E397" s="5" t="s">
        <v>1764</v>
      </c>
      <c r="F397" s="5" t="s">
        <v>1765</v>
      </c>
    </row>
    <row r="398" spans="2:11">
      <c r="B398" s="120">
        <v>43162</v>
      </c>
      <c r="C398" s="358">
        <v>2879</v>
      </c>
      <c r="D398" s="358">
        <v>3229</v>
      </c>
      <c r="E398" s="358">
        <v>2710</v>
      </c>
      <c r="F398" s="358">
        <v>2921</v>
      </c>
    </row>
    <row r="399" spans="2:11">
      <c r="B399" s="120">
        <v>43163</v>
      </c>
      <c r="C399" s="358">
        <f>F398</f>
        <v>2921</v>
      </c>
      <c r="D399" s="358">
        <v>3059</v>
      </c>
      <c r="E399" s="358">
        <v>2739</v>
      </c>
      <c r="F399" s="358">
        <v>2810</v>
      </c>
    </row>
    <row r="400" spans="2:11">
      <c r="B400" s="120">
        <v>43164</v>
      </c>
      <c r="C400" s="358">
        <f>F399</f>
        <v>2810</v>
      </c>
      <c r="D400" s="358">
        <v>3120</v>
      </c>
      <c r="E400" s="358">
        <v>2800</v>
      </c>
      <c r="F400" s="358">
        <v>3105</v>
      </c>
    </row>
    <row r="401" spans="2:11">
      <c r="B401" s="120">
        <v>43165</v>
      </c>
      <c r="C401" s="358">
        <f>F400</f>
        <v>3105</v>
      </c>
      <c r="D401" s="358">
        <v>3211</v>
      </c>
      <c r="E401" s="358">
        <v>2842</v>
      </c>
      <c r="F401" s="358">
        <v>2918</v>
      </c>
    </row>
    <row r="402" spans="2:11">
      <c r="B402" s="120">
        <v>43166</v>
      </c>
      <c r="C402" s="358">
        <f>F401</f>
        <v>2918</v>
      </c>
      <c r="D402" s="358">
        <v>3231</v>
      </c>
      <c r="E402" s="358">
        <v>2867</v>
      </c>
      <c r="F402" s="358">
        <v>3072</v>
      </c>
    </row>
    <row r="407" spans="2:11" ht="15.75" thickBot="1"/>
    <row r="408" spans="2:11" ht="24" thickBot="1">
      <c r="B408" s="422" t="s">
        <v>1766</v>
      </c>
      <c r="C408" s="423"/>
      <c r="D408" s="423"/>
      <c r="E408" s="423"/>
      <c r="F408" s="423"/>
      <c r="G408" s="423"/>
      <c r="H408" s="423"/>
      <c r="I408" s="423"/>
      <c r="J408" s="423"/>
      <c r="K408" s="424"/>
    </row>
    <row r="409" spans="2:11">
      <c r="K409" s="2" t="s">
        <v>97</v>
      </c>
    </row>
    <row r="410" spans="2:11" ht="45" customHeight="1">
      <c r="B410" s="419" t="s">
        <v>1767</v>
      </c>
      <c r="C410" s="419"/>
      <c r="D410" s="419"/>
      <c r="E410" s="419"/>
      <c r="F410" s="419"/>
      <c r="G410" s="419"/>
      <c r="H410" s="419"/>
      <c r="I410" s="419"/>
      <c r="J410" s="419"/>
      <c r="K410" s="419"/>
    </row>
    <row r="413" spans="2:11">
      <c r="B413" s="359" t="s">
        <v>20</v>
      </c>
      <c r="C413" s="360" t="s">
        <v>355</v>
      </c>
      <c r="D413" s="361" t="s">
        <v>684</v>
      </c>
    </row>
    <row r="414" spans="2:11">
      <c r="B414" s="362" t="s">
        <v>125</v>
      </c>
      <c r="C414" s="363" t="s">
        <v>219</v>
      </c>
      <c r="D414" s="364">
        <v>13000000</v>
      </c>
    </row>
    <row r="415" spans="2:11">
      <c r="B415" s="365" t="s">
        <v>125</v>
      </c>
      <c r="C415" s="366" t="s">
        <v>1016</v>
      </c>
      <c r="D415" s="367">
        <v>4500000</v>
      </c>
    </row>
    <row r="416" spans="2:11">
      <c r="B416" s="365" t="s">
        <v>125</v>
      </c>
      <c r="C416" s="366" t="s">
        <v>1768</v>
      </c>
      <c r="D416" s="367">
        <v>20700000</v>
      </c>
    </row>
    <row r="417" spans="2:11">
      <c r="B417" s="365" t="s">
        <v>126</v>
      </c>
      <c r="C417" s="366" t="s">
        <v>219</v>
      </c>
      <c r="D417" s="367">
        <v>2500000</v>
      </c>
    </row>
    <row r="418" spans="2:11">
      <c r="B418" s="365" t="s">
        <v>126</v>
      </c>
      <c r="C418" s="366" t="s">
        <v>1016</v>
      </c>
      <c r="D418" s="367">
        <v>5600000</v>
      </c>
    </row>
    <row r="419" spans="2:11">
      <c r="B419" s="365" t="s">
        <v>126</v>
      </c>
      <c r="C419" s="366" t="s">
        <v>1768</v>
      </c>
      <c r="D419" s="367">
        <v>17800000</v>
      </c>
    </row>
    <row r="420" spans="2:11">
      <c r="B420" s="365" t="s">
        <v>127</v>
      </c>
      <c r="C420" s="366" t="s">
        <v>219</v>
      </c>
      <c r="D420" s="367">
        <v>35000000</v>
      </c>
    </row>
    <row r="421" spans="2:11">
      <c r="B421" s="365" t="s">
        <v>127</v>
      </c>
      <c r="C421" s="366" t="s">
        <v>1016</v>
      </c>
      <c r="D421" s="367">
        <v>60000000</v>
      </c>
    </row>
    <row r="422" spans="2:11">
      <c r="B422" s="365" t="s">
        <v>127</v>
      </c>
      <c r="C422" s="366" t="s">
        <v>1768</v>
      </c>
      <c r="D422" s="367">
        <v>20100000</v>
      </c>
    </row>
    <row r="423" spans="2:11">
      <c r="B423" s="365" t="s">
        <v>789</v>
      </c>
      <c r="C423" s="366" t="s">
        <v>219</v>
      </c>
      <c r="D423" s="367">
        <v>6800000</v>
      </c>
    </row>
    <row r="424" spans="2:11">
      <c r="B424" s="365" t="s">
        <v>789</v>
      </c>
      <c r="C424" s="366" t="s">
        <v>1016</v>
      </c>
      <c r="D424" s="367">
        <v>1950000</v>
      </c>
    </row>
    <row r="425" spans="2:11">
      <c r="B425" s="368" t="s">
        <v>789</v>
      </c>
      <c r="C425" s="369" t="s">
        <v>1768</v>
      </c>
      <c r="D425" s="370">
        <v>14358048</v>
      </c>
    </row>
    <row r="427" spans="2:11" ht="15.75" thickBot="1"/>
    <row r="428" spans="2:11" ht="24" thickBot="1">
      <c r="B428" s="422" t="s">
        <v>1769</v>
      </c>
      <c r="C428" s="423"/>
      <c r="D428" s="423"/>
      <c r="E428" s="423"/>
      <c r="F428" s="423"/>
      <c r="G428" s="423"/>
      <c r="H428" s="423"/>
      <c r="I428" s="423"/>
      <c r="J428" s="423"/>
      <c r="K428" s="424"/>
    </row>
    <row r="429" spans="2:11">
      <c r="K429" s="2" t="s">
        <v>97</v>
      </c>
    </row>
  </sheetData>
  <mergeCells count="40">
    <mergeCell ref="B395:F395"/>
    <mergeCell ref="B408:K408"/>
    <mergeCell ref="B410:K410"/>
    <mergeCell ref="B428:K428"/>
    <mergeCell ref="B333:K333"/>
    <mergeCell ref="C335:L335"/>
    <mergeCell ref="B336:B346"/>
    <mergeCell ref="B370:K370"/>
    <mergeCell ref="B388:K388"/>
    <mergeCell ref="B390:K390"/>
    <mergeCell ref="B331:K331"/>
    <mergeCell ref="B192:K192"/>
    <mergeCell ref="B211:K211"/>
    <mergeCell ref="B229:K229"/>
    <mergeCell ref="B231:K231"/>
    <mergeCell ref="B233:K233"/>
    <mergeCell ref="B251:K251"/>
    <mergeCell ref="B269:K269"/>
    <mergeCell ref="B287:K287"/>
    <mergeCell ref="B289:K289"/>
    <mergeCell ref="B309:K309"/>
    <mergeCell ref="B329:K329"/>
    <mergeCell ref="B190:K190"/>
    <mergeCell ref="B40:K40"/>
    <mergeCell ref="B42:K42"/>
    <mergeCell ref="B60:K60"/>
    <mergeCell ref="B78:K78"/>
    <mergeCell ref="B96:K96"/>
    <mergeCell ref="B114:K114"/>
    <mergeCell ref="B132:K132"/>
    <mergeCell ref="B134:K134"/>
    <mergeCell ref="B136:K136"/>
    <mergeCell ref="B154:K154"/>
    <mergeCell ref="B172:K172"/>
    <mergeCell ref="B38:K38"/>
    <mergeCell ref="B2:K2"/>
    <mergeCell ref="B4:K4"/>
    <mergeCell ref="B6:K6"/>
    <mergeCell ref="B8:K8"/>
    <mergeCell ref="B14:K14"/>
  </mergeCells>
  <hyperlinks>
    <hyperlink ref="B2:K2" location="'Tabla de Contenido'!A1" display="Volver a Tabla de Contenido…" xr:uid="{08FE39E4-988F-484E-8282-E78EDF9BE541}"/>
    <hyperlink ref="K15" location="Graficos!A1" display="Subir ↑…" xr:uid="{3374C7CF-2F64-4995-A756-23AAB07C97D4}"/>
    <hyperlink ref="K39" location="Graficos!A1" display="Subir ↑…" xr:uid="{A51243B2-03E7-4929-BC33-CEF28D112D39}"/>
    <hyperlink ref="K133" location="Graficos!A1" display="Subir ↑…" xr:uid="{456841EB-E19B-45CB-A3AF-30EBC6E2C9BA}"/>
    <hyperlink ref="K230" location="Graficos!A1" display="Subir ↑…" xr:uid="{2DB54077-207B-4CA8-829B-42872D739F7F}"/>
    <hyperlink ref="K288" location="Graficos!A1" display="Subir ↑…" xr:uid="{149D0C7E-7028-4B32-9E7F-D5E5B565D09D}"/>
    <hyperlink ref="K330" location="Graficos!A1" display="Subir ↑…" xr:uid="{70337C70-10D7-4758-85E9-020C01C0C450}"/>
    <hyperlink ref="K389" location="Graficos!A1" display="Subir ↑…" xr:uid="{12273F1D-8812-4C86-852E-381F6E8494C3}"/>
    <hyperlink ref="K409" location="Graficos!A1" display="Subir ↑…" xr:uid="{A4B6F341-DF81-4FFF-A88C-3E905859BE7D}"/>
    <hyperlink ref="K429" location="Graficos!A1" display="Subir ↑…" xr:uid="{CE4A49B8-83B8-4B5E-9FA1-6D3179A856BD}"/>
  </hyperlinks>
  <pageMargins left="0.7" right="0.7" top="0.75" bottom="0.75"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922B1-E285-4430-B0F4-3932A2AF1A26}">
  <dimension ref="B2:O49"/>
  <sheetViews>
    <sheetView workbookViewId="0">
      <selection activeCell="D1" sqref="D1"/>
    </sheetView>
  </sheetViews>
  <sheetFormatPr baseColWidth="10" defaultRowHeight="15"/>
  <cols>
    <col min="1" max="1" width="2.7109375" customWidth="1"/>
  </cols>
  <sheetData>
    <row r="2" spans="2:11">
      <c r="B2" s="397" t="s">
        <v>58</v>
      </c>
      <c r="C2" s="397"/>
      <c r="D2" s="397"/>
      <c r="E2" s="397"/>
      <c r="F2" s="397"/>
      <c r="G2" s="397"/>
      <c r="H2" s="397"/>
      <c r="I2" s="397"/>
      <c r="J2" s="397"/>
      <c r="K2" s="397"/>
    </row>
    <row r="3" spans="2:11" ht="15.75" thickBot="1"/>
    <row r="4" spans="2:11" ht="27" thickBot="1">
      <c r="B4" s="492" t="s">
        <v>1397</v>
      </c>
      <c r="C4" s="493"/>
      <c r="D4" s="493"/>
      <c r="E4" s="493"/>
      <c r="F4" s="493"/>
      <c r="G4" s="493"/>
      <c r="H4" s="493"/>
      <c r="I4" s="493"/>
      <c r="J4" s="493"/>
      <c r="K4" s="494"/>
    </row>
    <row r="6" spans="2:11">
      <c r="B6" s="27">
        <v>20</v>
      </c>
      <c r="C6" s="27">
        <v>13</v>
      </c>
      <c r="D6" s="27">
        <v>96</v>
      </c>
      <c r="E6" s="27">
        <v>20</v>
      </c>
    </row>
    <row r="7" spans="2:11">
      <c r="B7" s="27">
        <v>7</v>
      </c>
      <c r="C7" s="27">
        <v>24</v>
      </c>
      <c r="D7" s="27">
        <v>67</v>
      </c>
      <c r="E7" s="27">
        <v>15</v>
      </c>
    </row>
    <row r="8" spans="2:11">
      <c r="B8" s="27">
        <v>15</v>
      </c>
      <c r="C8" s="27">
        <v>35</v>
      </c>
      <c r="D8" s="27">
        <v>44</v>
      </c>
      <c r="E8" s="27">
        <v>3</v>
      </c>
    </row>
    <row r="9" spans="2:11">
      <c r="B9" s="27">
        <v>11</v>
      </c>
      <c r="C9" s="27">
        <v>37</v>
      </c>
      <c r="D9" s="27">
        <v>55</v>
      </c>
      <c r="E9" s="27">
        <v>63</v>
      </c>
    </row>
    <row r="10" spans="2:11">
      <c r="B10" s="27">
        <v>3</v>
      </c>
      <c r="C10" s="27">
        <v>48</v>
      </c>
      <c r="D10" s="27">
        <v>66</v>
      </c>
      <c r="E10" s="27">
        <v>13</v>
      </c>
    </row>
    <row r="11" spans="2:11">
      <c r="B11" s="27">
        <v>25</v>
      </c>
      <c r="C11" s="27">
        <v>59</v>
      </c>
      <c r="D11" s="27">
        <v>77</v>
      </c>
      <c r="E11" s="27">
        <v>34</v>
      </c>
    </row>
    <row r="12" spans="2:11">
      <c r="B12" s="27">
        <v>63</v>
      </c>
      <c r="C12" s="27">
        <v>61</v>
      </c>
      <c r="D12" s="27">
        <v>22</v>
      </c>
      <c r="E12" s="27">
        <v>98</v>
      </c>
    </row>
    <row r="13" spans="2:11">
      <c r="B13" s="27">
        <v>79</v>
      </c>
      <c r="C13" s="27">
        <v>72</v>
      </c>
      <c r="D13" s="27">
        <v>33</v>
      </c>
      <c r="E13" s="27">
        <v>45</v>
      </c>
    </row>
    <row r="14" spans="2:11">
      <c r="B14" s="27">
        <v>13</v>
      </c>
      <c r="C14" s="27">
        <v>63</v>
      </c>
      <c r="D14" s="27">
        <v>78</v>
      </c>
      <c r="E14" s="27">
        <v>67</v>
      </c>
    </row>
    <row r="15" spans="2:11">
      <c r="B15" s="27">
        <v>11</v>
      </c>
      <c r="C15" s="27">
        <v>54</v>
      </c>
      <c r="D15" s="27">
        <v>66</v>
      </c>
      <c r="E15" s="27">
        <v>39</v>
      </c>
    </row>
    <row r="16" spans="2:11">
      <c r="B16" s="27">
        <v>34</v>
      </c>
      <c r="C16" s="27">
        <v>43</v>
      </c>
      <c r="D16" s="27">
        <v>11</v>
      </c>
      <c r="E16" s="27">
        <v>13</v>
      </c>
    </row>
    <row r="17" spans="2:15">
      <c r="B17" s="27">
        <v>3</v>
      </c>
      <c r="C17" s="27">
        <v>22</v>
      </c>
      <c r="D17" s="27">
        <v>15</v>
      </c>
      <c r="E17" s="27">
        <v>35</v>
      </c>
    </row>
    <row r="18" spans="2:15">
      <c r="B18" s="27">
        <v>98</v>
      </c>
      <c r="C18" s="27">
        <v>90</v>
      </c>
      <c r="D18" s="27">
        <v>17</v>
      </c>
      <c r="E18" s="27">
        <v>48</v>
      </c>
    </row>
    <row r="19" spans="2:15">
      <c r="B19" s="27">
        <v>100</v>
      </c>
      <c r="C19" s="27">
        <v>99</v>
      </c>
      <c r="D19" s="27">
        <v>19</v>
      </c>
      <c r="E19" s="27">
        <v>61</v>
      </c>
    </row>
    <row r="20" spans="2:15">
      <c r="B20" s="27">
        <v>45</v>
      </c>
      <c r="C20" s="27">
        <v>66</v>
      </c>
      <c r="D20" s="27">
        <v>51</v>
      </c>
      <c r="E20" s="27">
        <v>63</v>
      </c>
    </row>
    <row r="21" spans="2:15">
      <c r="B21" s="27">
        <v>12</v>
      </c>
      <c r="C21" s="27">
        <v>66</v>
      </c>
      <c r="D21" s="27">
        <v>53</v>
      </c>
      <c r="E21" s="27">
        <v>43</v>
      </c>
    </row>
    <row r="22" spans="2:15">
      <c r="B22" s="27">
        <v>67</v>
      </c>
      <c r="C22" s="27">
        <v>64</v>
      </c>
      <c r="D22" s="27">
        <v>54</v>
      </c>
      <c r="E22" s="27">
        <v>90</v>
      </c>
    </row>
    <row r="23" spans="2:15">
      <c r="B23" s="27">
        <v>67</v>
      </c>
      <c r="C23" s="27">
        <v>34</v>
      </c>
      <c r="D23" s="27">
        <v>65</v>
      </c>
      <c r="E23" s="27">
        <v>66</v>
      </c>
    </row>
    <row r="24" spans="2:15">
      <c r="B24" s="27">
        <v>39</v>
      </c>
      <c r="C24" s="27">
        <v>31</v>
      </c>
      <c r="D24" s="27">
        <v>67</v>
      </c>
      <c r="E24" s="27">
        <v>64</v>
      </c>
    </row>
    <row r="25" spans="2:15">
      <c r="B25" s="27">
        <v>19</v>
      </c>
      <c r="C25" s="27">
        <v>1</v>
      </c>
      <c r="D25" s="27">
        <v>8</v>
      </c>
      <c r="E25" s="27">
        <v>31</v>
      </c>
    </row>
    <row r="29" spans="2:15" ht="15.75" thickBot="1"/>
    <row r="30" spans="2:15" ht="24" thickTop="1">
      <c r="B30" s="256" t="s">
        <v>1378</v>
      </c>
      <c r="C30" s="257"/>
      <c r="D30" s="257"/>
      <c r="E30" s="257"/>
      <c r="F30" s="257"/>
      <c r="G30" s="257"/>
      <c r="H30" s="257"/>
      <c r="I30" s="257"/>
      <c r="J30" s="257"/>
      <c r="K30" s="257"/>
      <c r="L30" s="257"/>
      <c r="M30" s="257"/>
      <c r="N30" s="257"/>
      <c r="O30" s="258"/>
    </row>
    <row r="31" spans="2:15">
      <c r="B31" s="259" t="s">
        <v>1379</v>
      </c>
      <c r="O31" s="260"/>
    </row>
    <row r="32" spans="2:15">
      <c r="B32" s="259" t="s">
        <v>1380</v>
      </c>
      <c r="O32" s="260"/>
    </row>
    <row r="33" spans="2:15">
      <c r="B33" s="259" t="s">
        <v>1381</v>
      </c>
      <c r="O33" s="260"/>
    </row>
    <row r="34" spans="2:15">
      <c r="B34" s="259" t="s">
        <v>1382</v>
      </c>
      <c r="O34" s="260"/>
    </row>
    <row r="35" spans="2:15">
      <c r="B35" s="259" t="s">
        <v>1383</v>
      </c>
      <c r="O35" s="260"/>
    </row>
    <row r="36" spans="2:15">
      <c r="B36" s="259" t="s">
        <v>1384</v>
      </c>
      <c r="O36" s="260"/>
    </row>
    <row r="37" spans="2:15">
      <c r="B37" s="259" t="s">
        <v>1385</v>
      </c>
      <c r="O37" s="260"/>
    </row>
    <row r="38" spans="2:15">
      <c r="B38" s="259" t="s">
        <v>1386</v>
      </c>
      <c r="O38" s="260"/>
    </row>
    <row r="39" spans="2:15">
      <c r="B39" s="259" t="s">
        <v>1387</v>
      </c>
      <c r="O39" s="260"/>
    </row>
    <row r="40" spans="2:15">
      <c r="B40" s="259" t="s">
        <v>1388</v>
      </c>
      <c r="O40" s="260"/>
    </row>
    <row r="41" spans="2:15">
      <c r="B41" s="259" t="s">
        <v>1389</v>
      </c>
      <c r="O41" s="260"/>
    </row>
    <row r="42" spans="2:15">
      <c r="B42" s="259" t="s">
        <v>1390</v>
      </c>
      <c r="O42" s="260"/>
    </row>
    <row r="43" spans="2:15">
      <c r="B43" s="259" t="s">
        <v>1391</v>
      </c>
      <c r="O43" s="260"/>
    </row>
    <row r="44" spans="2:15">
      <c r="B44" s="259" t="s">
        <v>1392</v>
      </c>
      <c r="O44" s="260"/>
    </row>
    <row r="45" spans="2:15">
      <c r="B45" s="259" t="s">
        <v>1393</v>
      </c>
      <c r="O45" s="260"/>
    </row>
    <row r="46" spans="2:15">
      <c r="B46" s="259" t="s">
        <v>1394</v>
      </c>
      <c r="O46" s="260"/>
    </row>
    <row r="47" spans="2:15">
      <c r="B47" s="259" t="s">
        <v>1395</v>
      </c>
      <c r="O47" s="260"/>
    </row>
    <row r="48" spans="2:15" ht="15.75" thickBot="1">
      <c r="B48" s="261" t="s">
        <v>1396</v>
      </c>
      <c r="C48" s="262"/>
      <c r="D48" s="262"/>
      <c r="E48" s="262"/>
      <c r="F48" s="262"/>
      <c r="G48" s="262"/>
      <c r="H48" s="262"/>
      <c r="I48" s="262"/>
      <c r="J48" s="262"/>
      <c r="K48" s="262"/>
      <c r="L48" s="262"/>
      <c r="M48" s="262"/>
      <c r="N48" s="262"/>
      <c r="O48" s="263"/>
    </row>
    <row r="49" ht="15.75" thickTop="1"/>
  </sheetData>
  <mergeCells count="2">
    <mergeCell ref="B2:K2"/>
    <mergeCell ref="B4:K4"/>
  </mergeCells>
  <hyperlinks>
    <hyperlink ref="B2:K2" location="'Tabla de Contenido'!A1" display="Volver a Tabla de Contenido…" xr:uid="{5B88C2EC-C2BE-4981-9BFC-8271DD3AC289}"/>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C1DE-C729-4F53-95AD-F25542068717}">
  <dimension ref="B2:S29"/>
  <sheetViews>
    <sheetView workbookViewId="0">
      <selection activeCell="B2" sqref="B2:K2"/>
    </sheetView>
  </sheetViews>
  <sheetFormatPr baseColWidth="10" defaultRowHeight="15"/>
  <cols>
    <col min="1" max="1" width="2.7109375" customWidth="1"/>
    <col min="2" max="2" width="7.140625" bestFit="1" customWidth="1"/>
    <col min="3" max="3" width="8.5703125" bestFit="1" customWidth="1"/>
    <col min="4" max="4" width="8.85546875" bestFit="1" customWidth="1"/>
    <col min="5" max="5" width="13.85546875" bestFit="1" customWidth="1"/>
    <col min="6" max="6" width="12.140625" bestFit="1" customWidth="1"/>
    <col min="7" max="7" width="5.5703125" bestFit="1" customWidth="1"/>
    <col min="8" max="8" width="12.140625" bestFit="1" customWidth="1"/>
    <col min="9" max="10" width="13.140625" bestFit="1" customWidth="1"/>
    <col min="11" max="12" width="13.7109375" customWidth="1"/>
    <col min="13" max="13" width="15.140625" customWidth="1"/>
    <col min="18" max="18" width="13.5703125" customWidth="1"/>
    <col min="19" max="19" width="15.42578125" customWidth="1"/>
  </cols>
  <sheetData>
    <row r="2" spans="2:19">
      <c r="B2" s="397" t="s">
        <v>58</v>
      </c>
      <c r="C2" s="397"/>
      <c r="D2" s="397"/>
      <c r="E2" s="397"/>
      <c r="F2" s="397"/>
      <c r="G2" s="397"/>
      <c r="H2" s="397"/>
      <c r="I2" s="397"/>
      <c r="J2" s="397"/>
      <c r="K2" s="397"/>
    </row>
    <row r="3" spans="2:19" ht="15.75" thickBot="1"/>
    <row r="4" spans="2:19" ht="27" thickBot="1">
      <c r="B4" s="492" t="s">
        <v>1431</v>
      </c>
      <c r="C4" s="493"/>
      <c r="D4" s="493"/>
      <c r="E4" s="493"/>
      <c r="F4" s="493"/>
      <c r="G4" s="493"/>
      <c r="H4" s="493"/>
      <c r="I4" s="493"/>
      <c r="J4" s="493"/>
      <c r="K4" s="494"/>
    </row>
    <row r="5" spans="2:19" ht="15.75" thickBot="1"/>
    <row r="6" spans="2:19">
      <c r="B6" s="586" t="s">
        <v>1398</v>
      </c>
      <c r="C6" s="588" t="s">
        <v>215</v>
      </c>
      <c r="D6" s="588" t="s">
        <v>422</v>
      </c>
      <c r="E6" s="588" t="s">
        <v>655</v>
      </c>
      <c r="F6" s="588" t="s">
        <v>908</v>
      </c>
      <c r="G6" s="588" t="s">
        <v>906</v>
      </c>
      <c r="H6" s="588" t="s">
        <v>684</v>
      </c>
      <c r="I6" s="588"/>
      <c r="J6" s="588"/>
      <c r="K6" s="588" t="s">
        <v>1399</v>
      </c>
      <c r="L6" s="588" t="s">
        <v>1400</v>
      </c>
      <c r="M6" s="588" t="s">
        <v>1401</v>
      </c>
      <c r="N6" s="588" t="s">
        <v>706</v>
      </c>
      <c r="O6" s="588" t="s">
        <v>1402</v>
      </c>
      <c r="P6" s="588" t="s">
        <v>1403</v>
      </c>
      <c r="Q6" s="588" t="s">
        <v>1404</v>
      </c>
      <c r="R6" s="588" t="s">
        <v>1405</v>
      </c>
      <c r="S6" s="590" t="s">
        <v>1406</v>
      </c>
    </row>
    <row r="7" spans="2:19">
      <c r="B7" s="587"/>
      <c r="C7" s="589"/>
      <c r="D7" s="589"/>
      <c r="E7" s="589"/>
      <c r="F7" s="589"/>
      <c r="G7" s="589"/>
      <c r="H7" s="264" t="s">
        <v>125</v>
      </c>
      <c r="I7" s="264" t="s">
        <v>126</v>
      </c>
      <c r="J7" s="264" t="s">
        <v>127</v>
      </c>
      <c r="K7" s="589"/>
      <c r="L7" s="589"/>
      <c r="M7" s="589"/>
      <c r="N7" s="589"/>
      <c r="O7" s="589"/>
      <c r="P7" s="589"/>
      <c r="Q7" s="589"/>
      <c r="R7" s="589"/>
      <c r="S7" s="591"/>
    </row>
    <row r="8" spans="2:19">
      <c r="B8" s="265">
        <v>1</v>
      </c>
      <c r="C8" s="266" t="s">
        <v>1407</v>
      </c>
      <c r="D8" s="266" t="s">
        <v>1408</v>
      </c>
      <c r="E8" s="266" t="s">
        <v>684</v>
      </c>
      <c r="F8" s="267">
        <v>850000</v>
      </c>
      <c r="G8" s="266" t="s">
        <v>913</v>
      </c>
      <c r="H8" s="267">
        <v>5000000</v>
      </c>
      <c r="I8" s="267">
        <v>6500000</v>
      </c>
      <c r="J8" s="267">
        <v>7000000</v>
      </c>
      <c r="K8" s="266"/>
      <c r="L8" s="266"/>
      <c r="M8" s="266"/>
      <c r="N8" s="266"/>
      <c r="O8" s="266"/>
      <c r="P8" s="266"/>
      <c r="Q8" s="266"/>
      <c r="R8" s="266"/>
      <c r="S8" s="268"/>
    </row>
    <row r="9" spans="2:19">
      <c r="B9" s="265">
        <v>2</v>
      </c>
      <c r="C9" s="266" t="s">
        <v>276</v>
      </c>
      <c r="D9" s="266" t="s">
        <v>1409</v>
      </c>
      <c r="E9" s="266" t="s">
        <v>1410</v>
      </c>
      <c r="F9" s="267">
        <v>1050000</v>
      </c>
      <c r="G9" s="266" t="s">
        <v>914</v>
      </c>
      <c r="H9" s="267">
        <v>0</v>
      </c>
      <c r="I9" s="267">
        <v>0</v>
      </c>
      <c r="J9" s="267">
        <v>0</v>
      </c>
      <c r="K9" s="266"/>
      <c r="L9" s="266"/>
      <c r="M9" s="266"/>
      <c r="N9" s="266"/>
      <c r="O9" s="266"/>
      <c r="P9" s="266"/>
      <c r="Q9" s="266"/>
      <c r="R9" s="266"/>
      <c r="S9" s="268"/>
    </row>
    <row r="10" spans="2:19">
      <c r="B10" s="265">
        <v>3</v>
      </c>
      <c r="C10" s="266" t="s">
        <v>440</v>
      </c>
      <c r="D10" s="266" t="s">
        <v>1411</v>
      </c>
      <c r="E10" s="266" t="s">
        <v>684</v>
      </c>
      <c r="F10" s="267">
        <v>850000</v>
      </c>
      <c r="G10" s="266" t="s">
        <v>913</v>
      </c>
      <c r="H10" s="267">
        <v>7000000</v>
      </c>
      <c r="I10" s="267">
        <v>7000000</v>
      </c>
      <c r="J10" s="267">
        <v>8000000</v>
      </c>
      <c r="K10" s="266"/>
      <c r="L10" s="266"/>
      <c r="M10" s="266"/>
      <c r="N10" s="266"/>
      <c r="O10" s="266"/>
      <c r="P10" s="266"/>
      <c r="Q10" s="266"/>
      <c r="R10" s="266"/>
      <c r="S10" s="268"/>
    </row>
    <row r="11" spans="2:19">
      <c r="B11" s="265">
        <v>4</v>
      </c>
      <c r="C11" s="266" t="s">
        <v>1412</v>
      </c>
      <c r="D11" s="266" t="s">
        <v>997</v>
      </c>
      <c r="E11" s="266" t="s">
        <v>920</v>
      </c>
      <c r="F11" s="267">
        <v>850000</v>
      </c>
      <c r="G11" s="266" t="s">
        <v>914</v>
      </c>
      <c r="H11" s="267">
        <v>0</v>
      </c>
      <c r="I11" s="267">
        <v>0</v>
      </c>
      <c r="J11" s="267">
        <v>0</v>
      </c>
      <c r="K11" s="266"/>
      <c r="L11" s="266"/>
      <c r="M11" s="266"/>
      <c r="N11" s="266"/>
      <c r="O11" s="266"/>
      <c r="P11" s="266"/>
      <c r="Q11" s="266"/>
      <c r="R11" s="266"/>
      <c r="S11" s="268"/>
    </row>
    <row r="12" spans="2:19">
      <c r="B12" s="265">
        <v>5</v>
      </c>
      <c r="C12" s="266" t="s">
        <v>264</v>
      </c>
      <c r="D12" s="266" t="s">
        <v>1413</v>
      </c>
      <c r="E12" s="266" t="s">
        <v>684</v>
      </c>
      <c r="F12" s="267">
        <v>1850000</v>
      </c>
      <c r="G12" s="266" t="s">
        <v>913</v>
      </c>
      <c r="H12" s="267">
        <v>2000000</v>
      </c>
      <c r="I12" s="267">
        <v>1500000</v>
      </c>
      <c r="J12" s="267">
        <v>400000</v>
      </c>
      <c r="K12" s="266"/>
      <c r="L12" s="266"/>
      <c r="M12" s="266"/>
      <c r="N12" s="266"/>
      <c r="O12" s="266"/>
      <c r="P12" s="266"/>
      <c r="Q12" s="266"/>
      <c r="R12" s="266"/>
      <c r="S12" s="268"/>
    </row>
    <row r="13" spans="2:19">
      <c r="B13" s="265">
        <v>6</v>
      </c>
      <c r="C13" s="266" t="s">
        <v>1414</v>
      </c>
      <c r="D13" s="266" t="s">
        <v>721</v>
      </c>
      <c r="E13" s="266" t="s">
        <v>669</v>
      </c>
      <c r="F13" s="267">
        <v>1150000</v>
      </c>
      <c r="G13" s="266" t="s">
        <v>913</v>
      </c>
      <c r="H13" s="267">
        <v>0</v>
      </c>
      <c r="I13" s="267">
        <v>0</v>
      </c>
      <c r="J13" s="267">
        <v>0</v>
      </c>
      <c r="K13" s="266"/>
      <c r="L13" s="266"/>
      <c r="M13" s="266"/>
      <c r="N13" s="266"/>
      <c r="O13" s="266"/>
      <c r="P13" s="266"/>
      <c r="Q13" s="266"/>
      <c r="R13" s="266"/>
      <c r="S13" s="268"/>
    </row>
    <row r="14" spans="2:19">
      <c r="B14" s="265">
        <v>7</v>
      </c>
      <c r="C14" s="266" t="s">
        <v>1415</v>
      </c>
      <c r="D14" s="266" t="s">
        <v>1416</v>
      </c>
      <c r="E14" s="266" t="s">
        <v>684</v>
      </c>
      <c r="F14" s="267">
        <v>850000</v>
      </c>
      <c r="G14" s="266" t="s">
        <v>913</v>
      </c>
      <c r="H14" s="267">
        <v>7000000</v>
      </c>
      <c r="I14" s="267">
        <v>89500000</v>
      </c>
      <c r="J14" s="267">
        <v>9000000</v>
      </c>
      <c r="K14" s="266"/>
      <c r="L14" s="266"/>
      <c r="M14" s="266"/>
      <c r="N14" s="266"/>
      <c r="O14" s="266"/>
      <c r="P14" s="266"/>
      <c r="Q14" s="266"/>
      <c r="R14" s="266"/>
      <c r="S14" s="268"/>
    </row>
    <row r="15" spans="2:19">
      <c r="B15" s="265">
        <v>8</v>
      </c>
      <c r="C15" s="266" t="s">
        <v>857</v>
      </c>
      <c r="D15" s="266" t="s">
        <v>693</v>
      </c>
      <c r="E15" s="266" t="s">
        <v>684</v>
      </c>
      <c r="F15" s="267">
        <v>850000</v>
      </c>
      <c r="G15" s="266" t="s">
        <v>914</v>
      </c>
      <c r="H15" s="267">
        <v>4680000</v>
      </c>
      <c r="I15" s="267">
        <v>11000000</v>
      </c>
      <c r="J15" s="267">
        <v>13500000</v>
      </c>
      <c r="K15" s="266"/>
      <c r="L15" s="266"/>
      <c r="M15" s="266"/>
      <c r="N15" s="266"/>
      <c r="O15" s="266"/>
      <c r="P15" s="266"/>
      <c r="Q15" s="266"/>
      <c r="R15" s="266"/>
      <c r="S15" s="268"/>
    </row>
    <row r="16" spans="2:19">
      <c r="B16" s="265">
        <v>9</v>
      </c>
      <c r="C16" s="266" t="s">
        <v>1417</v>
      </c>
      <c r="D16" s="266" t="s">
        <v>1416</v>
      </c>
      <c r="E16" s="266" t="s">
        <v>668</v>
      </c>
      <c r="F16" s="267">
        <v>900000</v>
      </c>
      <c r="G16" s="266" t="s">
        <v>914</v>
      </c>
      <c r="H16" s="267">
        <v>0</v>
      </c>
      <c r="I16" s="267">
        <v>0</v>
      </c>
      <c r="J16" s="267">
        <v>0</v>
      </c>
      <c r="K16" s="266"/>
      <c r="L16" s="266"/>
      <c r="M16" s="266"/>
      <c r="N16" s="266"/>
      <c r="O16" s="266"/>
      <c r="P16" s="266"/>
      <c r="Q16" s="266"/>
      <c r="R16" s="266"/>
      <c r="S16" s="268"/>
    </row>
    <row r="17" spans="2:19">
      <c r="B17" s="265">
        <v>10</v>
      </c>
      <c r="C17" s="266" t="s">
        <v>1418</v>
      </c>
      <c r="D17" s="266" t="s">
        <v>1419</v>
      </c>
      <c r="E17" s="266" t="s">
        <v>1420</v>
      </c>
      <c r="F17" s="267">
        <v>800000</v>
      </c>
      <c r="G17" s="266" t="s">
        <v>913</v>
      </c>
      <c r="H17" s="267">
        <v>0</v>
      </c>
      <c r="I17" s="267">
        <v>0</v>
      </c>
      <c r="J17" s="267">
        <v>0</v>
      </c>
      <c r="K17" s="266"/>
      <c r="L17" s="266"/>
      <c r="M17" s="266"/>
      <c r="N17" s="266"/>
      <c r="O17" s="266"/>
      <c r="P17" s="266"/>
      <c r="Q17" s="266"/>
      <c r="R17" s="266"/>
      <c r="S17" s="268"/>
    </row>
    <row r="18" spans="2:19" ht="15.75" thickBot="1">
      <c r="B18" s="269">
        <v>11</v>
      </c>
      <c r="C18" s="270" t="s">
        <v>715</v>
      </c>
      <c r="D18" s="270" t="s">
        <v>1421</v>
      </c>
      <c r="E18" s="270" t="s">
        <v>684</v>
      </c>
      <c r="F18" s="271">
        <v>850000</v>
      </c>
      <c r="G18" s="270" t="s">
        <v>913</v>
      </c>
      <c r="H18" s="271">
        <v>5641000</v>
      </c>
      <c r="I18" s="271">
        <v>7500000</v>
      </c>
      <c r="J18" s="271">
        <v>8950000</v>
      </c>
      <c r="K18" s="270"/>
      <c r="L18" s="270"/>
      <c r="M18" s="270"/>
      <c r="N18" s="270"/>
      <c r="O18" s="270"/>
      <c r="P18" s="270"/>
      <c r="Q18" s="270"/>
      <c r="R18" s="270"/>
      <c r="S18" s="272"/>
    </row>
    <row r="19" spans="2:19" ht="15.75" thickBot="1"/>
    <row r="20" spans="2:19" ht="18.75">
      <c r="B20" s="273" t="s">
        <v>1378</v>
      </c>
      <c r="C20" s="274"/>
      <c r="D20" s="274"/>
      <c r="E20" s="274"/>
      <c r="F20" s="274"/>
      <c r="G20" s="274"/>
      <c r="H20" s="274"/>
      <c r="I20" s="274"/>
      <c r="J20" s="274"/>
      <c r="K20" s="274"/>
      <c r="L20" s="274"/>
      <c r="M20" s="275"/>
    </row>
    <row r="21" spans="2:19">
      <c r="B21" s="276" t="s">
        <v>1422</v>
      </c>
      <c r="C21" s="277"/>
      <c r="D21" s="277"/>
      <c r="E21" s="277"/>
      <c r="F21" s="277"/>
      <c r="G21" s="277"/>
      <c r="H21" s="277"/>
      <c r="I21" s="277"/>
      <c r="J21" s="277"/>
      <c r="K21" s="277"/>
      <c r="L21" s="277"/>
      <c r="M21" s="278"/>
    </row>
    <row r="22" spans="2:19">
      <c r="B22" s="276" t="s">
        <v>1423</v>
      </c>
      <c r="C22" s="277"/>
      <c r="D22" s="277"/>
      <c r="E22" s="277"/>
      <c r="F22" s="277"/>
      <c r="G22" s="277"/>
      <c r="H22" s="277"/>
      <c r="I22" s="277"/>
      <c r="J22" s="277"/>
      <c r="K22" s="277"/>
      <c r="L22" s="277"/>
      <c r="M22" s="278"/>
    </row>
    <row r="23" spans="2:19">
      <c r="B23" s="276" t="s">
        <v>1424</v>
      </c>
      <c r="C23" s="277"/>
      <c r="D23" s="277"/>
      <c r="E23" s="277"/>
      <c r="F23" s="277"/>
      <c r="G23" s="277"/>
      <c r="H23" s="277"/>
      <c r="I23" s="277"/>
      <c r="J23" s="277"/>
      <c r="K23" s="277"/>
      <c r="L23" s="277"/>
      <c r="M23" s="278"/>
    </row>
    <row r="24" spans="2:19">
      <c r="B24" s="276" t="s">
        <v>1425</v>
      </c>
      <c r="C24" s="277"/>
      <c r="D24" s="277"/>
      <c r="E24" s="277"/>
      <c r="F24" s="277"/>
      <c r="G24" s="277"/>
      <c r="H24" s="277"/>
      <c r="I24" s="277"/>
      <c r="J24" s="277"/>
      <c r="K24" s="277"/>
      <c r="L24" s="277"/>
      <c r="M24" s="278"/>
    </row>
    <row r="25" spans="2:19">
      <c r="B25" s="276" t="s">
        <v>1426</v>
      </c>
      <c r="C25" s="277"/>
      <c r="D25" s="277"/>
      <c r="E25" s="277"/>
      <c r="F25" s="277"/>
      <c r="G25" s="277"/>
      <c r="H25" s="277"/>
      <c r="I25" s="277"/>
      <c r="J25" s="277"/>
      <c r="K25" s="277"/>
      <c r="L25" s="277"/>
      <c r="M25" s="278"/>
    </row>
    <row r="26" spans="2:19">
      <c r="B26" s="276" t="s">
        <v>1427</v>
      </c>
      <c r="C26" s="277"/>
      <c r="D26" s="277"/>
      <c r="E26" s="277"/>
      <c r="F26" s="277"/>
      <c r="G26" s="277"/>
      <c r="H26" s="277"/>
      <c r="I26" s="277"/>
      <c r="J26" s="277"/>
      <c r="K26" s="277"/>
      <c r="L26" s="277"/>
      <c r="M26" s="278"/>
    </row>
    <row r="27" spans="2:19">
      <c r="B27" s="276" t="s">
        <v>1428</v>
      </c>
      <c r="C27" s="277"/>
      <c r="D27" s="277"/>
      <c r="E27" s="277"/>
      <c r="F27" s="277"/>
      <c r="G27" s="277"/>
      <c r="H27" s="277"/>
      <c r="I27" s="277"/>
      <c r="J27" s="277"/>
      <c r="K27" s="277"/>
      <c r="L27" s="277"/>
      <c r="M27" s="278"/>
    </row>
    <row r="28" spans="2:19">
      <c r="B28" s="276" t="s">
        <v>1429</v>
      </c>
      <c r="C28" s="277"/>
      <c r="D28" s="277"/>
      <c r="E28" s="277"/>
      <c r="F28" s="277"/>
      <c r="G28" s="277"/>
      <c r="H28" s="277"/>
      <c r="I28" s="277"/>
      <c r="J28" s="277"/>
      <c r="K28" s="277"/>
      <c r="L28" s="277"/>
      <c r="M28" s="278"/>
    </row>
    <row r="29" spans="2:19" ht="15.75" thickBot="1">
      <c r="B29" s="592" t="s">
        <v>1430</v>
      </c>
      <c r="C29" s="593"/>
      <c r="D29" s="593"/>
      <c r="E29" s="593"/>
      <c r="F29" s="593"/>
      <c r="G29" s="593"/>
      <c r="H29" s="593"/>
      <c r="I29" s="593"/>
      <c r="J29" s="593"/>
      <c r="K29" s="593"/>
      <c r="L29" s="593"/>
      <c r="M29" s="279"/>
    </row>
  </sheetData>
  <mergeCells count="19">
    <mergeCell ref="R6:R7"/>
    <mergeCell ref="S6:S7"/>
    <mergeCell ref="B29:L29"/>
    <mergeCell ref="L6:L7"/>
    <mergeCell ref="M6:M7"/>
    <mergeCell ref="N6:N7"/>
    <mergeCell ref="O6:O7"/>
    <mergeCell ref="P6:P7"/>
    <mergeCell ref="Q6:Q7"/>
    <mergeCell ref="B2:K2"/>
    <mergeCell ref="B4:K4"/>
    <mergeCell ref="B6:B7"/>
    <mergeCell ref="C6:C7"/>
    <mergeCell ref="D6:D7"/>
    <mergeCell ref="E6:E7"/>
    <mergeCell ref="F6:F7"/>
    <mergeCell ref="G6:G7"/>
    <mergeCell ref="H6:J6"/>
    <mergeCell ref="K6:K7"/>
  </mergeCells>
  <hyperlinks>
    <hyperlink ref="B2:K2" location="'Tabla de Contenido'!A1" display="Volver a Tabla de Contenido…" xr:uid="{5CB59A3E-3EB9-4471-9E3D-1AF0800E8E21}"/>
  </hyperlinks>
  <pageMargins left="0.7" right="0.7" top="0.75" bottom="0.75" header="0.3" footer="0.3"/>
  <pageSetup orientation="portrait" horizontalDpi="1200" verticalDpi="120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48E9B-D12C-47B3-91D0-F5B29240E315}">
  <dimension ref="B2:K71"/>
  <sheetViews>
    <sheetView zoomScaleNormal="100" workbookViewId="0"/>
  </sheetViews>
  <sheetFormatPr baseColWidth="10" defaultRowHeight="15"/>
  <cols>
    <col min="1" max="1" width="2.7109375" customWidth="1"/>
    <col min="2" max="3" width="12.7109375" customWidth="1"/>
    <col min="4" max="4" width="9.5703125" customWidth="1"/>
    <col min="5" max="5" width="11.5703125" customWidth="1"/>
    <col min="6" max="6" width="14" customWidth="1"/>
    <col min="7" max="7" width="15.28515625" customWidth="1"/>
    <col min="8" max="8" width="12.140625" bestFit="1" customWidth="1"/>
    <col min="9" max="10" width="13.140625" bestFit="1" customWidth="1"/>
    <col min="11" max="12" width="13.7109375" customWidth="1"/>
    <col min="13" max="13" width="15.140625" customWidth="1"/>
    <col min="18" max="18" width="13.5703125" customWidth="1"/>
    <col min="19" max="19" width="15.42578125" customWidth="1"/>
  </cols>
  <sheetData>
    <row r="2" spans="2:11">
      <c r="B2" s="397" t="s">
        <v>58</v>
      </c>
      <c r="C2" s="397"/>
      <c r="D2" s="397"/>
      <c r="E2" s="397"/>
      <c r="F2" s="397"/>
      <c r="G2" s="397"/>
      <c r="H2" s="397"/>
      <c r="I2" s="397"/>
      <c r="J2" s="397"/>
      <c r="K2" s="397"/>
    </row>
    <row r="3" spans="2:11" ht="15.75" thickBot="1"/>
    <row r="4" spans="2:11" ht="27" thickBot="1">
      <c r="B4" s="492" t="s">
        <v>1486</v>
      </c>
      <c r="C4" s="493"/>
      <c r="D4" s="493"/>
      <c r="E4" s="493"/>
      <c r="F4" s="493"/>
      <c r="G4" s="493"/>
      <c r="H4" s="493"/>
      <c r="I4" s="493"/>
      <c r="J4" s="493"/>
      <c r="K4" s="494"/>
    </row>
    <row r="6" spans="2:11">
      <c r="B6" s="113" t="s">
        <v>215</v>
      </c>
      <c r="C6" s="113" t="s">
        <v>422</v>
      </c>
      <c r="D6" s="113" t="s">
        <v>906</v>
      </c>
      <c r="E6" s="113" t="s">
        <v>610</v>
      </c>
      <c r="F6" s="113" t="s">
        <v>651</v>
      </c>
      <c r="G6" s="113" t="s">
        <v>1436</v>
      </c>
    </row>
    <row r="7" spans="2:11">
      <c r="B7" s="6" t="s">
        <v>1437</v>
      </c>
      <c r="C7" s="6" t="s">
        <v>1438</v>
      </c>
      <c r="D7" s="6"/>
      <c r="E7" s="6"/>
      <c r="F7" s="6"/>
      <c r="G7" s="6"/>
    </row>
    <row r="8" spans="2:11">
      <c r="B8" s="6" t="s">
        <v>1439</v>
      </c>
      <c r="C8" s="6" t="s">
        <v>1440</v>
      </c>
      <c r="D8" s="6"/>
      <c r="E8" s="6"/>
      <c r="F8" s="6"/>
      <c r="G8" s="6"/>
    </row>
    <row r="9" spans="2:11">
      <c r="B9" s="6" t="s">
        <v>1441</v>
      </c>
      <c r="C9" s="6" t="s">
        <v>1442</v>
      </c>
      <c r="D9" s="6"/>
      <c r="E9" s="6"/>
      <c r="F9" s="6"/>
      <c r="G9" s="6"/>
    </row>
    <row r="10" spans="2:11">
      <c r="B10" s="6" t="s">
        <v>1443</v>
      </c>
      <c r="C10" s="6" t="s">
        <v>1444</v>
      </c>
      <c r="D10" s="6"/>
      <c r="E10" s="6"/>
      <c r="F10" s="6"/>
      <c r="G10" s="6"/>
    </row>
    <row r="11" spans="2:11">
      <c r="B11" s="6" t="s">
        <v>440</v>
      </c>
      <c r="C11" s="6" t="s">
        <v>441</v>
      </c>
      <c r="D11" s="6"/>
      <c r="E11" s="6"/>
      <c r="F11" s="6"/>
      <c r="G11" s="6"/>
    </row>
    <row r="12" spans="2:11">
      <c r="B12" s="6" t="s">
        <v>827</v>
      </c>
      <c r="C12" s="6" t="s">
        <v>428</v>
      </c>
      <c r="D12" s="6"/>
      <c r="E12" s="6"/>
      <c r="F12" s="6"/>
      <c r="G12" s="6"/>
    </row>
    <row r="13" spans="2:11">
      <c r="B13" s="6" t="s">
        <v>1007</v>
      </c>
      <c r="C13" s="6" t="s">
        <v>1445</v>
      </c>
      <c r="D13" s="6"/>
      <c r="E13" s="6"/>
      <c r="F13" s="6"/>
      <c r="G13" s="6"/>
    </row>
    <row r="14" spans="2:11">
      <c r="B14" s="6" t="s">
        <v>1446</v>
      </c>
      <c r="C14" s="6" t="s">
        <v>1447</v>
      </c>
      <c r="D14" s="6"/>
      <c r="E14" s="6"/>
      <c r="F14" s="6"/>
      <c r="G14" s="6"/>
    </row>
    <row r="15" spans="2:11">
      <c r="B15" s="6" t="s">
        <v>1448</v>
      </c>
      <c r="C15" s="6" t="s">
        <v>1409</v>
      </c>
      <c r="D15" s="6"/>
      <c r="E15" s="6"/>
      <c r="F15" s="6"/>
      <c r="G15" s="6"/>
    </row>
    <row r="16" spans="2:11">
      <c r="B16" s="6" t="s">
        <v>1449</v>
      </c>
      <c r="C16" s="6" t="s">
        <v>1450</v>
      </c>
      <c r="D16" s="6"/>
      <c r="E16" s="6"/>
      <c r="F16" s="6"/>
      <c r="G16" s="6"/>
    </row>
    <row r="17" spans="2:11">
      <c r="B17" s="6" t="s">
        <v>536</v>
      </c>
      <c r="C17" s="6" t="s">
        <v>428</v>
      </c>
      <c r="D17" s="6"/>
      <c r="E17" s="6"/>
      <c r="F17" s="6"/>
      <c r="G17" s="6"/>
    </row>
    <row r="18" spans="2:11">
      <c r="B18" s="6" t="s">
        <v>1451</v>
      </c>
      <c r="C18" s="6" t="s">
        <v>1452</v>
      </c>
      <c r="D18" s="6"/>
      <c r="E18" s="6"/>
      <c r="F18" s="6"/>
      <c r="G18" s="6"/>
    </row>
    <row r="19" spans="2:11">
      <c r="B19" s="6" t="s">
        <v>264</v>
      </c>
      <c r="C19" s="6" t="s">
        <v>1453</v>
      </c>
      <c r="D19" s="6"/>
      <c r="E19" s="6"/>
      <c r="F19" s="6"/>
      <c r="G19" s="6"/>
    </row>
    <row r="20" spans="2:11">
      <c r="B20" s="6" t="s">
        <v>1009</v>
      </c>
      <c r="C20" s="6" t="s">
        <v>1454</v>
      </c>
      <c r="D20" s="6"/>
      <c r="E20" s="6"/>
      <c r="F20" s="6"/>
      <c r="G20" s="6"/>
    </row>
    <row r="21" spans="2:11">
      <c r="B21" s="6" t="s">
        <v>1455</v>
      </c>
      <c r="C21" s="6" t="s">
        <v>1456</v>
      </c>
      <c r="D21" s="6"/>
      <c r="E21" s="6"/>
      <c r="F21" s="6"/>
      <c r="G21" s="6"/>
    </row>
    <row r="22" spans="2:11">
      <c r="B22" s="6" t="s">
        <v>1457</v>
      </c>
      <c r="C22" s="6" t="s">
        <v>1458</v>
      </c>
      <c r="D22" s="6"/>
      <c r="E22" s="6"/>
      <c r="F22" s="6"/>
      <c r="G22" s="6"/>
    </row>
    <row r="23" spans="2:11">
      <c r="B23" s="6" t="s">
        <v>1446</v>
      </c>
      <c r="C23" s="6" t="s">
        <v>1459</v>
      </c>
      <c r="D23" s="6"/>
      <c r="E23" s="6"/>
      <c r="F23" s="6"/>
      <c r="G23" s="6"/>
    </row>
    <row r="24" spans="2:11">
      <c r="B24" s="6" t="s">
        <v>1460</v>
      </c>
      <c r="C24" s="6" t="s">
        <v>1461</v>
      </c>
      <c r="D24" s="6"/>
      <c r="E24" s="6"/>
      <c r="F24" s="6"/>
      <c r="G24" s="6"/>
    </row>
    <row r="25" spans="2:11">
      <c r="B25" s="6" t="s">
        <v>1462</v>
      </c>
      <c r="C25" s="6" t="s">
        <v>1458</v>
      </c>
      <c r="D25" s="6"/>
      <c r="E25" s="6"/>
      <c r="F25" s="6"/>
      <c r="G25" s="6"/>
    </row>
    <row r="26" spans="2:11">
      <c r="B26" s="6" t="s">
        <v>1463</v>
      </c>
      <c r="C26" s="6" t="s">
        <v>1464</v>
      </c>
      <c r="D26" s="6"/>
      <c r="E26" s="6"/>
      <c r="F26" s="6"/>
      <c r="G26" s="6"/>
    </row>
    <row r="27" spans="2:11">
      <c r="B27" s="6" t="s">
        <v>1465</v>
      </c>
      <c r="C27" s="6" t="s">
        <v>694</v>
      </c>
      <c r="D27" s="6"/>
      <c r="E27" s="6"/>
      <c r="F27" s="6"/>
      <c r="G27" s="6"/>
    </row>
    <row r="28" spans="2:11">
      <c r="B28" s="6" t="s">
        <v>1466</v>
      </c>
      <c r="C28" s="6" t="s">
        <v>1458</v>
      </c>
      <c r="D28" s="6"/>
      <c r="E28" s="6"/>
      <c r="F28" s="6"/>
      <c r="G28" s="6"/>
    </row>
    <row r="29" spans="2:11">
      <c r="B29" s="6" t="s">
        <v>276</v>
      </c>
      <c r="C29" s="6" t="s">
        <v>1454</v>
      </c>
      <c r="D29" s="6"/>
      <c r="E29" s="6"/>
      <c r="F29" s="6"/>
      <c r="G29" s="6"/>
    </row>
    <row r="30" spans="2:11" ht="15.75" thickBot="1"/>
    <row r="31" spans="2:11" ht="21">
      <c r="B31" s="282" t="s">
        <v>204</v>
      </c>
      <c r="C31" s="274"/>
      <c r="D31" s="274"/>
      <c r="E31" s="274"/>
      <c r="F31" s="274"/>
      <c r="G31" s="274"/>
      <c r="H31" s="274"/>
      <c r="I31" s="274"/>
      <c r="J31" s="274"/>
      <c r="K31" s="275"/>
    </row>
    <row r="32" spans="2:11">
      <c r="B32" s="94" t="s">
        <v>1467</v>
      </c>
      <c r="K32" s="278"/>
    </row>
    <row r="33" spans="2:11">
      <c r="B33" s="94" t="s">
        <v>1468</v>
      </c>
      <c r="K33" s="278"/>
    </row>
    <row r="34" spans="2:11">
      <c r="B34" s="94" t="s">
        <v>1469</v>
      </c>
      <c r="K34" s="278"/>
    </row>
    <row r="35" spans="2:11">
      <c r="B35" s="94" t="s">
        <v>1470</v>
      </c>
      <c r="K35" s="278"/>
    </row>
    <row r="36" spans="2:11">
      <c r="B36" s="94" t="s">
        <v>1471</v>
      </c>
      <c r="K36" s="278"/>
    </row>
    <row r="37" spans="2:11">
      <c r="B37" s="94"/>
      <c r="K37" s="278"/>
    </row>
    <row r="38" spans="2:11">
      <c r="B38" s="94"/>
      <c r="K38" s="278"/>
    </row>
    <row r="39" spans="2:11">
      <c r="B39" s="94"/>
      <c r="K39" s="278"/>
    </row>
    <row r="40" spans="2:11">
      <c r="B40" s="94"/>
      <c r="K40" s="278"/>
    </row>
    <row r="41" spans="2:11">
      <c r="B41" s="94"/>
      <c r="K41" s="278"/>
    </row>
    <row r="42" spans="2:11">
      <c r="B42" s="94"/>
      <c r="K42" s="278"/>
    </row>
    <row r="43" spans="2:11">
      <c r="B43" s="94"/>
      <c r="K43" s="278"/>
    </row>
    <row r="44" spans="2:11">
      <c r="B44" s="94"/>
      <c r="K44" s="278"/>
    </row>
    <row r="45" spans="2:11">
      <c r="B45" s="94"/>
      <c r="K45" s="278"/>
    </row>
    <row r="46" spans="2:11">
      <c r="B46" s="94"/>
      <c r="K46" s="278"/>
    </row>
    <row r="47" spans="2:11">
      <c r="B47" s="94"/>
      <c r="K47" s="278"/>
    </row>
    <row r="48" spans="2:11">
      <c r="B48" s="94"/>
      <c r="K48" s="278"/>
    </row>
    <row r="49" spans="2:11">
      <c r="B49" s="94"/>
      <c r="K49" s="278"/>
    </row>
    <row r="50" spans="2:11">
      <c r="B50" s="94"/>
      <c r="K50" s="278"/>
    </row>
    <row r="51" spans="2:11">
      <c r="B51" s="94"/>
      <c r="K51" s="278"/>
    </row>
    <row r="52" spans="2:11">
      <c r="B52" s="94"/>
      <c r="K52" s="278"/>
    </row>
    <row r="53" spans="2:11">
      <c r="B53" s="94"/>
      <c r="K53" s="278"/>
    </row>
    <row r="54" spans="2:11">
      <c r="B54" s="94"/>
      <c r="K54" s="278"/>
    </row>
    <row r="55" spans="2:11">
      <c r="B55" s="94"/>
      <c r="K55" s="278"/>
    </row>
    <row r="56" spans="2:11">
      <c r="B56" s="94"/>
      <c r="K56" s="278"/>
    </row>
    <row r="57" spans="2:11">
      <c r="B57" s="94"/>
      <c r="K57" s="278"/>
    </row>
    <row r="58" spans="2:11">
      <c r="B58" s="94" t="s">
        <v>1472</v>
      </c>
      <c r="K58" s="278"/>
    </row>
    <row r="59" spans="2:11">
      <c r="B59" s="94"/>
      <c r="C59" t="s">
        <v>1473</v>
      </c>
      <c r="K59" s="278"/>
    </row>
    <row r="60" spans="2:11">
      <c r="B60" s="94"/>
      <c r="C60" t="s">
        <v>1474</v>
      </c>
      <c r="K60" s="278"/>
    </row>
    <row r="61" spans="2:11">
      <c r="B61" s="94"/>
      <c r="C61" t="s">
        <v>1475</v>
      </c>
      <c r="K61" s="278"/>
    </row>
    <row r="62" spans="2:11">
      <c r="B62" s="94"/>
      <c r="C62" t="s">
        <v>1476</v>
      </c>
      <c r="K62" s="278"/>
    </row>
    <row r="63" spans="2:11">
      <c r="B63" s="94"/>
      <c r="C63" t="s">
        <v>1477</v>
      </c>
      <c r="K63" s="278"/>
    </row>
    <row r="64" spans="2:11">
      <c r="B64" s="94"/>
      <c r="C64" t="s">
        <v>1478</v>
      </c>
      <c r="K64" s="278"/>
    </row>
    <row r="65" spans="2:11">
      <c r="B65" s="94" t="s">
        <v>1479</v>
      </c>
      <c r="K65" s="278"/>
    </row>
    <row r="66" spans="2:11">
      <c r="B66" s="94"/>
      <c r="C66" t="s">
        <v>1480</v>
      </c>
      <c r="K66" s="278"/>
    </row>
    <row r="67" spans="2:11">
      <c r="B67" s="94"/>
      <c r="C67" t="s">
        <v>1481</v>
      </c>
      <c r="K67" s="278"/>
    </row>
    <row r="68" spans="2:11">
      <c r="B68" s="94"/>
      <c r="C68" t="s">
        <v>1482</v>
      </c>
      <c r="K68" s="278"/>
    </row>
    <row r="69" spans="2:11">
      <c r="B69" s="94"/>
      <c r="C69" t="s">
        <v>1483</v>
      </c>
      <c r="K69" s="278"/>
    </row>
    <row r="70" spans="2:11">
      <c r="B70" s="94" t="s">
        <v>1484</v>
      </c>
      <c r="K70" s="278"/>
    </row>
    <row r="71" spans="2:11" ht="15.75" thickBot="1">
      <c r="B71" s="280" t="s">
        <v>1485</v>
      </c>
      <c r="C71" s="281"/>
      <c r="D71" s="281"/>
      <c r="E71" s="281"/>
      <c r="F71" s="281"/>
      <c r="G71" s="281"/>
      <c r="H71" s="281"/>
      <c r="I71" s="281"/>
      <c r="J71" s="281"/>
      <c r="K71" s="279"/>
    </row>
  </sheetData>
  <mergeCells count="2">
    <mergeCell ref="B2:K2"/>
    <mergeCell ref="B4:K4"/>
  </mergeCells>
  <hyperlinks>
    <hyperlink ref="B2:K2" location="'Tabla de Contenido'!A1" display="Volver a Tabla de Contenido…" xr:uid="{408FCFCA-4763-433B-A199-0F6B0A564B66}"/>
  </hyperlinks>
  <pageMargins left="0.7" right="0.7" top="0.75" bottom="0.75" header="0.3" footer="0.3"/>
  <pageSetup orientation="portrait" horizontalDpi="1200" verticalDpi="1200"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BC155-50F8-42B2-B011-F3E2D4BC6F51}">
  <dimension ref="B2:T49"/>
  <sheetViews>
    <sheetView zoomScaleNormal="100" workbookViewId="0">
      <selection activeCell="B2" sqref="B2:K2"/>
    </sheetView>
  </sheetViews>
  <sheetFormatPr baseColWidth="10" defaultRowHeight="15"/>
  <cols>
    <col min="1" max="1" width="2.7109375" customWidth="1"/>
    <col min="2" max="3" width="12.7109375" customWidth="1"/>
    <col min="4" max="4" width="10.42578125" bestFit="1" customWidth="1"/>
    <col min="5" max="5" width="7.85546875" bestFit="1" customWidth="1"/>
    <col min="6" max="6" width="17" bestFit="1" customWidth="1"/>
    <col min="7" max="7" width="12.7109375" bestFit="1" customWidth="1"/>
    <col min="8" max="8" width="12.42578125" bestFit="1" customWidth="1"/>
    <col min="9" max="9" width="9.85546875" bestFit="1" customWidth="1"/>
    <col min="10" max="10" width="10.85546875" bestFit="1" customWidth="1"/>
    <col min="11" max="11" width="16.7109375" bestFit="1" customWidth="1"/>
    <col min="12" max="12" width="13.7109375" customWidth="1"/>
    <col min="13" max="13" width="15.140625" customWidth="1"/>
    <col min="18" max="18" width="13.5703125" customWidth="1"/>
    <col min="19" max="19" width="15.42578125" customWidth="1"/>
  </cols>
  <sheetData>
    <row r="2" spans="2:20">
      <c r="B2" s="397" t="s">
        <v>58</v>
      </c>
      <c r="C2" s="397"/>
      <c r="D2" s="397"/>
      <c r="E2" s="397"/>
      <c r="F2" s="397"/>
      <c r="G2" s="397"/>
      <c r="H2" s="397"/>
      <c r="I2" s="397"/>
      <c r="J2" s="397"/>
      <c r="K2" s="397"/>
    </row>
    <row r="3" spans="2:20" ht="15.75" thickBot="1"/>
    <row r="4" spans="2:20" ht="27" thickBot="1">
      <c r="B4" s="492" t="s">
        <v>1517</v>
      </c>
      <c r="C4" s="493"/>
      <c r="D4" s="493"/>
      <c r="E4" s="493"/>
      <c r="F4" s="493"/>
      <c r="G4" s="493"/>
      <c r="H4" s="493"/>
      <c r="I4" s="493"/>
      <c r="J4" s="493"/>
      <c r="K4" s="494"/>
    </row>
    <row r="6" spans="2:20">
      <c r="B6" s="283" t="s">
        <v>92</v>
      </c>
      <c r="C6" s="283" t="s">
        <v>1488</v>
      </c>
      <c r="D6" s="283" t="s">
        <v>111</v>
      </c>
      <c r="E6" s="283" t="s">
        <v>651</v>
      </c>
      <c r="F6" s="283" t="s">
        <v>1489</v>
      </c>
      <c r="G6" s="283" t="s">
        <v>1490</v>
      </c>
      <c r="H6" s="284" t="s">
        <v>1491</v>
      </c>
      <c r="I6" s="283" t="s">
        <v>124</v>
      </c>
      <c r="J6" s="283" t="s">
        <v>1492</v>
      </c>
      <c r="L6" s="285"/>
      <c r="M6" s="285"/>
      <c r="N6" s="285"/>
      <c r="O6" s="285"/>
      <c r="P6" s="285"/>
      <c r="Q6" s="285"/>
      <c r="R6" s="285"/>
      <c r="S6" s="286"/>
      <c r="T6" s="285"/>
    </row>
    <row r="7" spans="2:20">
      <c r="B7" s="287">
        <v>1</v>
      </c>
      <c r="C7" s="288" t="s">
        <v>1493</v>
      </c>
      <c r="D7" s="288" t="s">
        <v>1494</v>
      </c>
      <c r="E7" s="288" t="s">
        <v>652</v>
      </c>
      <c r="F7" s="287">
        <v>291</v>
      </c>
      <c r="G7" s="289">
        <v>2133903</v>
      </c>
      <c r="H7" s="290">
        <v>38157</v>
      </c>
      <c r="I7" s="288" t="s">
        <v>1495</v>
      </c>
      <c r="J7" s="6" t="s">
        <v>853</v>
      </c>
      <c r="L7" s="291"/>
      <c r="M7" s="292"/>
      <c r="N7" s="291"/>
      <c r="O7" s="291"/>
      <c r="P7" s="291"/>
      <c r="Q7" s="291"/>
      <c r="R7" s="291"/>
      <c r="S7" s="292"/>
      <c r="T7" s="291"/>
    </row>
    <row r="8" spans="2:20">
      <c r="B8" s="287">
        <v>2</v>
      </c>
      <c r="C8" s="288" t="s">
        <v>1496</v>
      </c>
      <c r="D8" s="288" t="s">
        <v>1497</v>
      </c>
      <c r="E8" s="288" t="s">
        <v>653</v>
      </c>
      <c r="F8" s="287">
        <v>199</v>
      </c>
      <c r="G8" s="289">
        <v>1945424</v>
      </c>
      <c r="H8" s="290">
        <v>38096</v>
      </c>
      <c r="I8" s="288" t="s">
        <v>264</v>
      </c>
      <c r="J8" s="6" t="s">
        <v>1498</v>
      </c>
      <c r="L8" s="291"/>
      <c r="M8" s="292"/>
      <c r="N8" s="291"/>
      <c r="O8" s="291"/>
      <c r="P8" s="291"/>
      <c r="Q8" s="291"/>
      <c r="R8" s="291"/>
      <c r="S8" s="292"/>
      <c r="T8" s="291"/>
    </row>
    <row r="9" spans="2:20">
      <c r="B9" s="287">
        <v>3</v>
      </c>
      <c r="C9" s="288" t="s">
        <v>1499</v>
      </c>
      <c r="D9" s="288" t="s">
        <v>1494</v>
      </c>
      <c r="E9" s="288" t="s">
        <v>654</v>
      </c>
      <c r="F9" s="287">
        <v>82</v>
      </c>
      <c r="G9" s="289">
        <v>712416</v>
      </c>
      <c r="H9" s="290">
        <v>38299</v>
      </c>
      <c r="I9" s="288" t="s">
        <v>1500</v>
      </c>
      <c r="J9" s="6" t="s">
        <v>221</v>
      </c>
      <c r="L9" s="291"/>
      <c r="M9" s="292"/>
      <c r="N9" s="291"/>
      <c r="O9" s="291"/>
      <c r="P9" s="291"/>
      <c r="Q9" s="291"/>
      <c r="R9" s="291"/>
      <c r="S9" s="292"/>
      <c r="T9" s="291"/>
    </row>
    <row r="10" spans="2:20">
      <c r="B10" s="287">
        <v>4</v>
      </c>
      <c r="C10" s="288" t="s">
        <v>1493</v>
      </c>
      <c r="D10" s="288" t="s">
        <v>1494</v>
      </c>
      <c r="E10" s="288" t="s">
        <v>1088</v>
      </c>
      <c r="F10" s="287">
        <v>285</v>
      </c>
      <c r="G10" s="289">
        <v>1815450</v>
      </c>
      <c r="H10" s="290">
        <v>38104</v>
      </c>
      <c r="I10" s="288" t="s">
        <v>1501</v>
      </c>
      <c r="J10" s="6" t="s">
        <v>537</v>
      </c>
      <c r="L10" s="291"/>
      <c r="M10" s="292"/>
      <c r="N10" s="291"/>
      <c r="O10" s="291"/>
      <c r="P10" s="291"/>
      <c r="Q10" s="291"/>
      <c r="R10" s="291"/>
      <c r="S10" s="292"/>
      <c r="T10" s="291"/>
    </row>
    <row r="11" spans="2:20">
      <c r="B11" s="287">
        <v>5</v>
      </c>
      <c r="C11" s="288" t="s">
        <v>1502</v>
      </c>
      <c r="D11" s="288" t="s">
        <v>1497</v>
      </c>
      <c r="E11" s="288" t="s">
        <v>653</v>
      </c>
      <c r="F11" s="287">
        <v>152</v>
      </c>
      <c r="G11" s="289">
        <v>1138024</v>
      </c>
      <c r="H11" s="290">
        <v>38178</v>
      </c>
      <c r="I11" s="288" t="s">
        <v>276</v>
      </c>
      <c r="J11" s="6" t="s">
        <v>1271</v>
      </c>
      <c r="L11" s="291"/>
      <c r="M11" s="292"/>
      <c r="N11" s="291"/>
      <c r="O11" s="291"/>
      <c r="P11" s="291"/>
      <c r="Q11" s="291"/>
      <c r="R11" s="291"/>
      <c r="S11" s="292"/>
      <c r="T11" s="291"/>
    </row>
    <row r="12" spans="2:20">
      <c r="B12" s="287">
        <v>6</v>
      </c>
      <c r="C12" s="288" t="s">
        <v>1503</v>
      </c>
      <c r="D12" s="288" t="s">
        <v>1494</v>
      </c>
      <c r="E12" s="288" t="s">
        <v>652</v>
      </c>
      <c r="F12" s="287">
        <v>131</v>
      </c>
      <c r="G12" s="289">
        <v>953156</v>
      </c>
      <c r="H12" s="290">
        <v>38235</v>
      </c>
      <c r="I12" s="288" t="s">
        <v>264</v>
      </c>
      <c r="J12" s="6" t="s">
        <v>853</v>
      </c>
      <c r="L12" s="291"/>
      <c r="M12" s="292"/>
      <c r="N12" s="291"/>
      <c r="O12" s="291"/>
      <c r="P12" s="291"/>
      <c r="Q12" s="291"/>
      <c r="R12" s="291"/>
      <c r="S12" s="292"/>
      <c r="T12" s="291"/>
    </row>
    <row r="13" spans="2:20">
      <c r="B13" s="287">
        <v>7</v>
      </c>
      <c r="C13" s="288" t="s">
        <v>1493</v>
      </c>
      <c r="D13" s="288" t="s">
        <v>1494</v>
      </c>
      <c r="E13" s="288" t="s">
        <v>652</v>
      </c>
      <c r="F13" s="287">
        <v>69</v>
      </c>
      <c r="G13" s="289">
        <v>406686</v>
      </c>
      <c r="H13" s="290">
        <v>38145</v>
      </c>
      <c r="I13" s="288" t="s">
        <v>264</v>
      </c>
      <c r="J13" s="6" t="s">
        <v>221</v>
      </c>
      <c r="L13" s="291"/>
      <c r="M13" s="292"/>
      <c r="N13" s="291"/>
      <c r="O13" s="291"/>
      <c r="P13" s="291"/>
      <c r="Q13" s="291"/>
      <c r="R13" s="291"/>
      <c r="S13" s="292"/>
      <c r="T13" s="291"/>
    </row>
    <row r="14" spans="2:20">
      <c r="B14" s="287">
        <v>8</v>
      </c>
      <c r="C14" s="288" t="s">
        <v>1499</v>
      </c>
      <c r="D14" s="288" t="s">
        <v>1497</v>
      </c>
      <c r="E14" s="288" t="s">
        <v>652</v>
      </c>
      <c r="F14" s="287">
        <v>235</v>
      </c>
      <c r="G14" s="289">
        <v>2158475</v>
      </c>
      <c r="H14" s="290">
        <v>38291</v>
      </c>
      <c r="I14" s="288" t="s">
        <v>1501</v>
      </c>
      <c r="J14" s="6" t="s">
        <v>1271</v>
      </c>
      <c r="L14" s="291"/>
      <c r="M14" s="292"/>
      <c r="N14" s="291"/>
      <c r="O14" s="291"/>
      <c r="P14" s="291"/>
      <c r="Q14" s="291"/>
      <c r="R14" s="291"/>
      <c r="S14" s="292"/>
      <c r="T14" s="291"/>
    </row>
    <row r="15" spans="2:20">
      <c r="B15" s="287">
        <v>9</v>
      </c>
      <c r="C15" s="288" t="s">
        <v>1504</v>
      </c>
      <c r="D15" s="288" t="s">
        <v>1494</v>
      </c>
      <c r="E15" s="288" t="s">
        <v>1088</v>
      </c>
      <c r="F15" s="287">
        <v>108</v>
      </c>
      <c r="G15" s="289">
        <v>1024380</v>
      </c>
      <c r="H15" s="290">
        <v>38349</v>
      </c>
      <c r="I15" s="288" t="s">
        <v>1501</v>
      </c>
      <c r="J15" s="6" t="s">
        <v>1498</v>
      </c>
      <c r="L15" s="291"/>
      <c r="M15" s="292"/>
      <c r="N15" s="291"/>
      <c r="O15" s="291"/>
      <c r="P15" s="291"/>
      <c r="Q15" s="291"/>
      <c r="R15" s="291"/>
      <c r="S15" s="292"/>
      <c r="T15" s="291"/>
    </row>
    <row r="16" spans="2:20">
      <c r="B16" s="287">
        <v>10</v>
      </c>
      <c r="C16" s="288" t="s">
        <v>1493</v>
      </c>
      <c r="D16" s="288" t="s">
        <v>1497</v>
      </c>
      <c r="E16" s="288" t="s">
        <v>652</v>
      </c>
      <c r="F16" s="287">
        <v>299</v>
      </c>
      <c r="G16" s="289">
        <v>2042768</v>
      </c>
      <c r="H16" s="290">
        <v>38266</v>
      </c>
      <c r="I16" s="288" t="s">
        <v>1500</v>
      </c>
      <c r="J16" s="6" t="s">
        <v>221</v>
      </c>
      <c r="L16" s="291"/>
      <c r="M16" s="292"/>
      <c r="N16" s="291"/>
      <c r="O16" s="291"/>
      <c r="P16" s="291"/>
      <c r="Q16" s="291"/>
      <c r="R16" s="291"/>
      <c r="S16" s="292"/>
      <c r="T16" s="291"/>
    </row>
    <row r="17" spans="2:20">
      <c r="B17" s="287">
        <v>11</v>
      </c>
      <c r="C17" s="288" t="s">
        <v>1499</v>
      </c>
      <c r="D17" s="288" t="s">
        <v>1494</v>
      </c>
      <c r="E17" s="288" t="s">
        <v>653</v>
      </c>
      <c r="F17" s="287">
        <v>124</v>
      </c>
      <c r="G17" s="289">
        <v>627068</v>
      </c>
      <c r="H17" s="290">
        <v>38288</v>
      </c>
      <c r="I17" s="288" t="s">
        <v>264</v>
      </c>
      <c r="J17" s="6" t="s">
        <v>853</v>
      </c>
      <c r="L17" s="291"/>
      <c r="M17" s="292"/>
      <c r="N17" s="291"/>
      <c r="O17" s="291"/>
      <c r="P17" s="291"/>
      <c r="Q17" s="291"/>
      <c r="R17" s="291"/>
      <c r="S17" s="292"/>
      <c r="T17" s="291"/>
    </row>
    <row r="18" spans="2:20">
      <c r="B18" s="287">
        <v>12</v>
      </c>
      <c r="C18" s="288" t="s">
        <v>1503</v>
      </c>
      <c r="D18" s="288" t="s">
        <v>1497</v>
      </c>
      <c r="E18" s="288" t="s">
        <v>653</v>
      </c>
      <c r="F18" s="287">
        <v>187</v>
      </c>
      <c r="G18" s="289">
        <v>999328</v>
      </c>
      <c r="H18" s="290">
        <v>38082</v>
      </c>
      <c r="I18" s="288" t="s">
        <v>1495</v>
      </c>
      <c r="J18" s="6" t="s">
        <v>1498</v>
      </c>
      <c r="L18" s="291"/>
      <c r="M18" s="292"/>
      <c r="N18" s="291"/>
      <c r="O18" s="291"/>
      <c r="P18" s="291"/>
      <c r="Q18" s="291"/>
      <c r="R18" s="291"/>
      <c r="S18" s="292"/>
      <c r="T18" s="291"/>
    </row>
    <row r="19" spans="2:20">
      <c r="B19" s="287">
        <v>13</v>
      </c>
      <c r="C19" s="288" t="s">
        <v>1493</v>
      </c>
      <c r="D19" s="288" t="s">
        <v>1497</v>
      </c>
      <c r="E19" s="288" t="s">
        <v>654</v>
      </c>
      <c r="F19" s="287">
        <v>300</v>
      </c>
      <c r="G19" s="289">
        <v>2937300</v>
      </c>
      <c r="H19" s="290">
        <v>38295</v>
      </c>
      <c r="I19" s="288" t="s">
        <v>1501</v>
      </c>
      <c r="J19" s="6" t="s">
        <v>221</v>
      </c>
      <c r="L19" s="291"/>
      <c r="M19" s="292"/>
      <c r="N19" s="291"/>
      <c r="O19" s="291"/>
      <c r="P19" s="291"/>
      <c r="Q19" s="291"/>
      <c r="R19" s="291"/>
      <c r="S19" s="292"/>
      <c r="T19" s="291"/>
    </row>
    <row r="20" spans="2:20">
      <c r="B20" s="287">
        <v>14</v>
      </c>
      <c r="C20" s="288" t="s">
        <v>1496</v>
      </c>
      <c r="D20" s="288" t="s">
        <v>1497</v>
      </c>
      <c r="E20" s="288" t="s">
        <v>654</v>
      </c>
      <c r="F20" s="287">
        <v>68</v>
      </c>
      <c r="G20" s="289">
        <v>664700</v>
      </c>
      <c r="H20" s="290">
        <v>38261</v>
      </c>
      <c r="I20" s="288" t="s">
        <v>1495</v>
      </c>
      <c r="J20" s="6" t="s">
        <v>537</v>
      </c>
      <c r="L20" s="291"/>
      <c r="M20" s="292"/>
      <c r="N20" s="291"/>
      <c r="O20" s="291"/>
      <c r="P20" s="291"/>
      <c r="Q20" s="291"/>
      <c r="R20" s="291"/>
      <c r="S20" s="292"/>
      <c r="T20" s="291"/>
    </row>
    <row r="21" spans="2:20">
      <c r="B21" s="287">
        <v>15</v>
      </c>
      <c r="C21" s="288" t="s">
        <v>1503</v>
      </c>
      <c r="D21" s="288" t="s">
        <v>1494</v>
      </c>
      <c r="E21" s="288" t="s">
        <v>654</v>
      </c>
      <c r="F21" s="287">
        <v>176</v>
      </c>
      <c r="G21" s="289">
        <v>820336</v>
      </c>
      <c r="H21" s="290">
        <v>38320</v>
      </c>
      <c r="I21" s="288" t="s">
        <v>264</v>
      </c>
      <c r="J21" s="6" t="s">
        <v>1271</v>
      </c>
      <c r="L21" s="291"/>
      <c r="M21" s="292"/>
      <c r="N21" s="291"/>
      <c r="O21" s="291"/>
      <c r="P21" s="291"/>
      <c r="Q21" s="291"/>
      <c r="R21" s="291"/>
      <c r="S21" s="292"/>
      <c r="T21" s="291"/>
    </row>
    <row r="22" spans="2:20">
      <c r="B22" s="287">
        <v>16</v>
      </c>
      <c r="C22" s="288" t="s">
        <v>1505</v>
      </c>
      <c r="D22" s="288" t="s">
        <v>1494</v>
      </c>
      <c r="E22" s="288" t="s">
        <v>652</v>
      </c>
      <c r="F22" s="287">
        <v>179</v>
      </c>
      <c r="G22" s="289">
        <v>937960</v>
      </c>
      <c r="H22" s="290">
        <v>38312</v>
      </c>
      <c r="I22" s="288" t="s">
        <v>1495</v>
      </c>
      <c r="J22" s="6" t="s">
        <v>853</v>
      </c>
      <c r="L22" s="291"/>
      <c r="M22" s="292"/>
      <c r="N22" s="291"/>
      <c r="O22" s="291"/>
      <c r="P22" s="291"/>
      <c r="Q22" s="291"/>
      <c r="R22" s="291"/>
      <c r="S22" s="292"/>
      <c r="T22" s="291"/>
    </row>
    <row r="23" spans="2:20">
      <c r="B23" s="287">
        <v>17</v>
      </c>
      <c r="C23" s="288" t="s">
        <v>1505</v>
      </c>
      <c r="D23" s="288" t="s">
        <v>1494</v>
      </c>
      <c r="E23" s="288" t="s">
        <v>652</v>
      </c>
      <c r="F23" s="287">
        <v>58</v>
      </c>
      <c r="G23" s="289">
        <v>358846</v>
      </c>
      <c r="H23" s="290">
        <v>38268</v>
      </c>
      <c r="I23" s="288" t="s">
        <v>1506</v>
      </c>
      <c r="J23" s="6" t="s">
        <v>221</v>
      </c>
      <c r="L23" s="291"/>
      <c r="M23" s="292"/>
      <c r="N23" s="291"/>
      <c r="O23" s="291"/>
      <c r="P23" s="291"/>
      <c r="Q23" s="291"/>
      <c r="R23" s="291"/>
      <c r="S23" s="292"/>
      <c r="T23" s="291"/>
    </row>
    <row r="24" spans="2:20">
      <c r="B24" s="287">
        <v>18</v>
      </c>
      <c r="C24" s="288" t="s">
        <v>1502</v>
      </c>
      <c r="D24" s="288" t="s">
        <v>1497</v>
      </c>
      <c r="E24" s="288" t="s">
        <v>652</v>
      </c>
      <c r="F24" s="287">
        <v>283</v>
      </c>
      <c r="G24" s="289">
        <v>1679605</v>
      </c>
      <c r="H24" s="290">
        <v>38144</v>
      </c>
      <c r="I24" s="288" t="s">
        <v>1495</v>
      </c>
      <c r="J24" s="6" t="s">
        <v>1271</v>
      </c>
      <c r="L24" s="291"/>
      <c r="M24" s="292"/>
      <c r="N24" s="291"/>
      <c r="O24" s="291"/>
      <c r="P24" s="291"/>
      <c r="Q24" s="291"/>
      <c r="R24" s="291"/>
      <c r="S24" s="292"/>
      <c r="T24" s="291"/>
    </row>
    <row r="25" spans="2:20">
      <c r="B25" s="287">
        <v>19</v>
      </c>
      <c r="C25" s="288" t="s">
        <v>1504</v>
      </c>
      <c r="D25" s="288" t="s">
        <v>1494</v>
      </c>
      <c r="E25" s="288" t="s">
        <v>1088</v>
      </c>
      <c r="F25" s="287">
        <v>55</v>
      </c>
      <c r="G25" s="289">
        <v>472615</v>
      </c>
      <c r="H25" s="290">
        <v>38086</v>
      </c>
      <c r="I25" s="288" t="s">
        <v>1506</v>
      </c>
      <c r="J25" s="6" t="s">
        <v>1498</v>
      </c>
      <c r="L25" s="291"/>
      <c r="M25" s="292"/>
      <c r="N25" s="291"/>
      <c r="O25" s="291"/>
      <c r="P25" s="291"/>
      <c r="Q25" s="291"/>
      <c r="R25" s="291"/>
      <c r="S25" s="292"/>
      <c r="T25" s="291"/>
    </row>
    <row r="26" spans="2:20">
      <c r="B26" s="287">
        <v>20</v>
      </c>
      <c r="C26" s="288" t="s">
        <v>1499</v>
      </c>
      <c r="D26" s="288" t="s">
        <v>1494</v>
      </c>
      <c r="E26" s="288" t="s">
        <v>652</v>
      </c>
      <c r="F26" s="287">
        <v>148</v>
      </c>
      <c r="G26" s="289">
        <v>1169496</v>
      </c>
      <c r="H26" s="290">
        <v>38218</v>
      </c>
      <c r="I26" s="288" t="s">
        <v>276</v>
      </c>
      <c r="J26" s="6" t="s">
        <v>221</v>
      </c>
      <c r="L26" s="291"/>
      <c r="M26" s="292"/>
      <c r="N26" s="291"/>
      <c r="O26" s="291"/>
      <c r="P26" s="291"/>
      <c r="Q26" s="291"/>
      <c r="R26" s="291"/>
      <c r="S26" s="292"/>
      <c r="T26" s="291"/>
    </row>
    <row r="27" spans="2:20">
      <c r="B27" s="287">
        <v>21</v>
      </c>
      <c r="C27" s="288" t="s">
        <v>1503</v>
      </c>
      <c r="D27" s="288" t="s">
        <v>1497</v>
      </c>
      <c r="E27" s="288" t="s">
        <v>653</v>
      </c>
      <c r="F27" s="287">
        <v>228</v>
      </c>
      <c r="G27" s="289">
        <v>2020992</v>
      </c>
      <c r="H27" s="290">
        <v>38150</v>
      </c>
      <c r="I27" s="288" t="s">
        <v>1495</v>
      </c>
      <c r="J27" s="6" t="s">
        <v>853</v>
      </c>
      <c r="L27" s="291"/>
      <c r="M27" s="292"/>
      <c r="N27" s="291"/>
      <c r="O27" s="291"/>
      <c r="P27" s="291"/>
      <c r="Q27" s="291"/>
      <c r="R27" s="291"/>
      <c r="S27" s="292"/>
      <c r="T27" s="291"/>
    </row>
    <row r="28" spans="2:20">
      <c r="B28" s="287">
        <v>22</v>
      </c>
      <c r="C28" s="288" t="s">
        <v>1499</v>
      </c>
      <c r="D28" s="288" t="s">
        <v>1494</v>
      </c>
      <c r="E28" s="288" t="s">
        <v>1088</v>
      </c>
      <c r="F28" s="287">
        <v>116</v>
      </c>
      <c r="G28" s="289">
        <v>727552</v>
      </c>
      <c r="H28" s="290">
        <v>38091</v>
      </c>
      <c r="I28" s="288" t="s">
        <v>264</v>
      </c>
      <c r="J28" s="6" t="s">
        <v>1498</v>
      </c>
      <c r="L28" s="291"/>
      <c r="M28" s="292"/>
      <c r="N28" s="291"/>
      <c r="O28" s="291"/>
      <c r="P28" s="291"/>
      <c r="Q28" s="291"/>
      <c r="R28" s="291"/>
      <c r="S28" s="292"/>
      <c r="T28" s="291"/>
    </row>
    <row r="29" spans="2:20">
      <c r="B29" s="287">
        <v>23</v>
      </c>
      <c r="C29" s="288" t="s">
        <v>1505</v>
      </c>
      <c r="D29" s="288" t="s">
        <v>1494</v>
      </c>
      <c r="E29" s="288" t="s">
        <v>654</v>
      </c>
      <c r="F29" s="287">
        <v>183</v>
      </c>
      <c r="G29" s="289">
        <v>1438929</v>
      </c>
      <c r="H29" s="290">
        <v>38098</v>
      </c>
      <c r="I29" s="288" t="s">
        <v>1506</v>
      </c>
      <c r="J29" s="6" t="s">
        <v>221</v>
      </c>
      <c r="L29" s="291"/>
      <c r="M29" s="292"/>
      <c r="N29" s="291"/>
      <c r="O29" s="291"/>
      <c r="P29" s="291"/>
      <c r="Q29" s="291"/>
      <c r="R29" s="291"/>
      <c r="S29" s="292"/>
      <c r="T29" s="291"/>
    </row>
    <row r="30" spans="2:20">
      <c r="B30" s="287">
        <v>24</v>
      </c>
      <c r="C30" s="288" t="s">
        <v>1499</v>
      </c>
      <c r="D30" s="288" t="s">
        <v>1494</v>
      </c>
      <c r="E30" s="288" t="s">
        <v>654</v>
      </c>
      <c r="F30" s="287">
        <v>79</v>
      </c>
      <c r="G30" s="289">
        <v>427390</v>
      </c>
      <c r="H30" s="290">
        <v>38322</v>
      </c>
      <c r="I30" s="288" t="s">
        <v>1500</v>
      </c>
      <c r="J30" s="6" t="s">
        <v>537</v>
      </c>
      <c r="L30" s="291"/>
      <c r="M30" s="292"/>
      <c r="N30" s="291"/>
      <c r="O30" s="291"/>
      <c r="P30" s="291"/>
      <c r="Q30" s="291"/>
      <c r="R30" s="291"/>
      <c r="S30" s="292"/>
      <c r="T30" s="291"/>
    </row>
    <row r="31" spans="2:20">
      <c r="B31" s="287">
        <v>25</v>
      </c>
      <c r="C31" s="288" t="s">
        <v>1499</v>
      </c>
      <c r="D31" s="288" t="s">
        <v>1494</v>
      </c>
      <c r="E31" s="288" t="s">
        <v>1088</v>
      </c>
      <c r="F31" s="287">
        <v>124</v>
      </c>
      <c r="G31" s="289">
        <v>1170684</v>
      </c>
      <c r="H31" s="290">
        <v>38130</v>
      </c>
      <c r="I31" s="288" t="s">
        <v>1501</v>
      </c>
      <c r="J31" s="6" t="s">
        <v>1271</v>
      </c>
      <c r="L31" s="291"/>
      <c r="M31" s="292"/>
      <c r="N31" s="291"/>
      <c r="O31" s="291"/>
      <c r="P31" s="291"/>
      <c r="Q31" s="291"/>
      <c r="R31" s="291"/>
      <c r="S31" s="292"/>
      <c r="T31" s="291"/>
    </row>
    <row r="32" spans="2:20">
      <c r="B32" s="287">
        <v>26</v>
      </c>
      <c r="C32" s="288" t="s">
        <v>1496</v>
      </c>
      <c r="D32" s="288" t="s">
        <v>1494</v>
      </c>
      <c r="E32" s="288" t="s">
        <v>1088</v>
      </c>
      <c r="F32" s="287">
        <v>70</v>
      </c>
      <c r="G32" s="289">
        <v>549780</v>
      </c>
      <c r="H32" s="290">
        <v>38160</v>
      </c>
      <c r="I32" s="288" t="s">
        <v>1501</v>
      </c>
      <c r="J32" s="6" t="s">
        <v>853</v>
      </c>
      <c r="L32" s="291"/>
      <c r="M32" s="292"/>
      <c r="N32" s="291"/>
      <c r="O32" s="291"/>
      <c r="P32" s="291"/>
      <c r="Q32" s="291"/>
      <c r="R32" s="291"/>
      <c r="S32" s="292"/>
      <c r="T32" s="291"/>
    </row>
    <row r="33" spans="2:20">
      <c r="B33" s="287">
        <v>27</v>
      </c>
      <c r="C33" s="288" t="s">
        <v>1496</v>
      </c>
      <c r="D33" s="288" t="s">
        <v>1494</v>
      </c>
      <c r="E33" s="288" t="s">
        <v>652</v>
      </c>
      <c r="F33" s="287">
        <v>70</v>
      </c>
      <c r="G33" s="289">
        <v>659330</v>
      </c>
      <c r="H33" s="290">
        <v>38344</v>
      </c>
      <c r="I33" s="288" t="s">
        <v>264</v>
      </c>
      <c r="J33" s="6" t="s">
        <v>221</v>
      </c>
      <c r="L33" s="291"/>
      <c r="M33" s="292"/>
      <c r="N33" s="291"/>
      <c r="O33" s="291"/>
      <c r="P33" s="291"/>
      <c r="Q33" s="291"/>
      <c r="R33" s="291"/>
      <c r="S33" s="292"/>
      <c r="T33" s="291"/>
    </row>
    <row r="34" spans="2:20">
      <c r="B34" s="287">
        <v>28</v>
      </c>
      <c r="C34" s="288" t="s">
        <v>1505</v>
      </c>
      <c r="D34" s="288" t="s">
        <v>1494</v>
      </c>
      <c r="E34" s="288" t="s">
        <v>652</v>
      </c>
      <c r="F34" s="287">
        <v>187</v>
      </c>
      <c r="G34" s="289">
        <v>1660560</v>
      </c>
      <c r="H34" s="290">
        <v>38154</v>
      </c>
      <c r="I34" s="288" t="s">
        <v>1500</v>
      </c>
      <c r="J34" s="6" t="s">
        <v>1271</v>
      </c>
      <c r="L34" s="291"/>
      <c r="M34" s="292"/>
      <c r="N34" s="291"/>
      <c r="O34" s="291"/>
      <c r="P34" s="291"/>
      <c r="Q34" s="291"/>
      <c r="R34" s="291"/>
      <c r="S34" s="292"/>
      <c r="T34" s="291"/>
    </row>
    <row r="35" spans="2:20">
      <c r="B35" s="287">
        <v>29</v>
      </c>
      <c r="C35" s="288" t="s">
        <v>1505</v>
      </c>
      <c r="D35" s="288" t="s">
        <v>1494</v>
      </c>
      <c r="E35" s="288" t="s">
        <v>653</v>
      </c>
      <c r="F35" s="287">
        <v>91</v>
      </c>
      <c r="G35" s="289">
        <v>753571</v>
      </c>
      <c r="H35" s="290">
        <v>38175</v>
      </c>
      <c r="I35" s="288" t="s">
        <v>1506</v>
      </c>
      <c r="J35" s="6" t="s">
        <v>1498</v>
      </c>
      <c r="L35" s="291"/>
      <c r="M35" s="292"/>
      <c r="N35" s="291"/>
      <c r="O35" s="291"/>
      <c r="P35" s="291"/>
      <c r="Q35" s="291"/>
      <c r="R35" s="291"/>
      <c r="S35" s="292"/>
      <c r="T35" s="291"/>
    </row>
    <row r="36" spans="2:20">
      <c r="B36" s="287">
        <v>30</v>
      </c>
      <c r="C36" s="288" t="s">
        <v>1496</v>
      </c>
      <c r="D36" s="288" t="s">
        <v>1494</v>
      </c>
      <c r="E36" s="288" t="s">
        <v>652</v>
      </c>
      <c r="F36" s="287">
        <v>201</v>
      </c>
      <c r="G36" s="289">
        <v>939072</v>
      </c>
      <c r="H36" s="290">
        <v>38203</v>
      </c>
      <c r="I36" s="288" t="s">
        <v>1495</v>
      </c>
      <c r="J36" s="6" t="s">
        <v>221</v>
      </c>
      <c r="L36" s="291"/>
      <c r="M36" s="292"/>
      <c r="N36" s="291"/>
      <c r="O36" s="291"/>
      <c r="P36" s="291"/>
      <c r="Q36" s="291"/>
      <c r="R36" s="291"/>
      <c r="S36" s="292"/>
      <c r="T36" s="291"/>
    </row>
    <row r="38" spans="2:20" ht="15.75" thickBot="1"/>
    <row r="39" spans="2:20" ht="21">
      <c r="B39" s="282" t="s">
        <v>204</v>
      </c>
      <c r="C39" s="274"/>
      <c r="D39" s="274"/>
      <c r="E39" s="274"/>
      <c r="F39" s="274"/>
      <c r="G39" s="274"/>
      <c r="H39" s="274"/>
      <c r="I39" s="274"/>
      <c r="J39" s="274"/>
      <c r="K39" s="275"/>
    </row>
    <row r="40" spans="2:20">
      <c r="B40" s="293" t="s">
        <v>1507</v>
      </c>
      <c r="K40" s="278"/>
    </row>
    <row r="41" spans="2:20">
      <c r="B41" s="94"/>
      <c r="C41" t="s">
        <v>1508</v>
      </c>
      <c r="K41" s="278"/>
    </row>
    <row r="42" spans="2:20">
      <c r="B42" s="94"/>
      <c r="C42" t="s">
        <v>1509</v>
      </c>
      <c r="K42" s="278"/>
    </row>
    <row r="43" spans="2:20">
      <c r="B43" s="94"/>
      <c r="C43" t="s">
        <v>1510</v>
      </c>
      <c r="K43" s="278"/>
    </row>
    <row r="44" spans="2:20">
      <c r="B44" s="94"/>
      <c r="C44" t="s">
        <v>1511</v>
      </c>
      <c r="K44" s="278"/>
    </row>
    <row r="45" spans="2:20">
      <c r="B45" s="293" t="s">
        <v>1512</v>
      </c>
      <c r="K45" s="278"/>
    </row>
    <row r="46" spans="2:20">
      <c r="B46" s="94"/>
      <c r="C46" t="s">
        <v>1513</v>
      </c>
      <c r="K46" s="278"/>
    </row>
    <row r="47" spans="2:20">
      <c r="B47" s="94"/>
      <c r="C47" t="s">
        <v>1514</v>
      </c>
      <c r="K47" s="278"/>
    </row>
    <row r="48" spans="2:20">
      <c r="B48" s="94"/>
      <c r="C48" t="s">
        <v>1515</v>
      </c>
      <c r="K48" s="278"/>
    </row>
    <row r="49" spans="2:11" ht="15.75" thickBot="1">
      <c r="B49" s="294" t="s">
        <v>1516</v>
      </c>
      <c r="C49" s="281"/>
      <c r="D49" s="281"/>
      <c r="E49" s="281"/>
      <c r="F49" s="281"/>
      <c r="G49" s="281"/>
      <c r="H49" s="281"/>
      <c r="I49" s="281"/>
      <c r="J49" s="281"/>
      <c r="K49" s="279"/>
    </row>
  </sheetData>
  <mergeCells count="2">
    <mergeCell ref="B2:K2"/>
    <mergeCell ref="B4:K4"/>
  </mergeCells>
  <hyperlinks>
    <hyperlink ref="B2:K2" location="'Tabla de Contenido'!A1" display="Volver a Tabla de Contenido…" xr:uid="{EDDEED64-077D-4D61-AED1-D7B3CEF3F52D}"/>
  </hyperlinks>
  <pageMargins left="0.7" right="0.7" top="0.75" bottom="0.75" header="0.3" footer="0.3"/>
  <pageSetup orientation="portrait" horizontalDpi="1200" verticalDpi="120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3C5A5-E188-47FE-82D0-67D1A9C1A4C5}">
  <dimension ref="B2:K134"/>
  <sheetViews>
    <sheetView topLeftCell="A47" zoomScaleNormal="100" workbookViewId="0">
      <selection activeCell="A68" sqref="A68"/>
    </sheetView>
  </sheetViews>
  <sheetFormatPr baseColWidth="10" defaultRowHeight="15"/>
  <cols>
    <col min="1" max="1" width="2.7109375" customWidth="1"/>
    <col min="2" max="2" width="13.140625" customWidth="1"/>
    <col min="3" max="3" width="20" bestFit="1" customWidth="1"/>
    <col min="4" max="4" width="22.140625" bestFit="1" customWidth="1"/>
    <col min="5" max="5" width="14.42578125" bestFit="1" customWidth="1"/>
    <col min="6" max="6" width="18.85546875" bestFit="1" customWidth="1"/>
    <col min="7" max="7" width="14.140625" bestFit="1" customWidth="1"/>
    <col min="8" max="8" width="10.85546875" bestFit="1" customWidth="1"/>
    <col min="9" max="9" width="9.85546875" bestFit="1" customWidth="1"/>
    <col min="10" max="10" width="10.85546875" bestFit="1" customWidth="1"/>
    <col min="11" max="11" width="16.7109375" bestFit="1" customWidth="1"/>
    <col min="12" max="12" width="13.7109375" customWidth="1"/>
    <col min="13" max="13" width="15.140625" customWidth="1"/>
    <col min="18" max="18" width="13.5703125" customWidth="1"/>
    <col min="19" max="19" width="15.42578125" customWidth="1"/>
  </cols>
  <sheetData>
    <row r="2" spans="2:11">
      <c r="B2" s="397" t="s">
        <v>58</v>
      </c>
      <c r="C2" s="397"/>
      <c r="D2" s="397"/>
      <c r="E2" s="397"/>
      <c r="F2" s="397"/>
      <c r="G2" s="397"/>
      <c r="H2" s="397"/>
      <c r="I2" s="397"/>
      <c r="J2" s="397"/>
      <c r="K2" s="397"/>
    </row>
    <row r="3" spans="2:11" ht="15.75" thickBot="1"/>
    <row r="4" spans="2:11" ht="27" thickBot="1">
      <c r="B4" s="492" t="s">
        <v>1590</v>
      </c>
      <c r="C4" s="493"/>
      <c r="D4" s="493"/>
      <c r="E4" s="493"/>
      <c r="F4" s="493"/>
      <c r="G4" s="493"/>
      <c r="H4" s="493"/>
      <c r="I4" s="493"/>
      <c r="J4" s="493"/>
      <c r="K4" s="494"/>
    </row>
    <row r="6" spans="2:11">
      <c r="B6" s="525" t="s">
        <v>1589</v>
      </c>
      <c r="C6" s="525"/>
      <c r="D6" s="525"/>
      <c r="E6" s="525"/>
      <c r="F6" s="525"/>
      <c r="G6" s="525"/>
      <c r="H6" s="525"/>
      <c r="I6" s="525"/>
      <c r="J6" s="525"/>
      <c r="K6" s="525"/>
    </row>
    <row r="8" spans="2:11">
      <c r="B8" s="301" t="s">
        <v>819</v>
      </c>
      <c r="C8" s="301" t="s">
        <v>215</v>
      </c>
      <c r="D8" s="301" t="s">
        <v>422</v>
      </c>
      <c r="E8" s="301" t="s">
        <v>798</v>
      </c>
      <c r="F8" s="301" t="s">
        <v>655</v>
      </c>
      <c r="G8" s="301" t="s">
        <v>979</v>
      </c>
      <c r="H8" s="301" t="s">
        <v>908</v>
      </c>
    </row>
    <row r="9" spans="2:11">
      <c r="B9" s="6">
        <v>1</v>
      </c>
      <c r="C9" s="6" t="s">
        <v>981</v>
      </c>
      <c r="D9" s="6" t="s">
        <v>427</v>
      </c>
      <c r="E9" s="6" t="s">
        <v>982</v>
      </c>
      <c r="F9" s="6" t="s">
        <v>982</v>
      </c>
      <c r="G9" s="120" t="s">
        <v>816</v>
      </c>
      <c r="H9" s="299">
        <v>1262.1254192059428</v>
      </c>
    </row>
    <row r="10" spans="2:11">
      <c r="B10" s="6">
        <v>2</v>
      </c>
      <c r="C10" s="6" t="s">
        <v>614</v>
      </c>
      <c r="D10" s="6" t="s">
        <v>983</v>
      </c>
      <c r="E10" s="6" t="s">
        <v>984</v>
      </c>
      <c r="F10" s="6" t="s">
        <v>985</v>
      </c>
      <c r="G10" s="120" t="s">
        <v>986</v>
      </c>
      <c r="H10" s="299">
        <v>2404.0484175351294</v>
      </c>
    </row>
    <row r="11" spans="2:11">
      <c r="B11" s="6">
        <v>3</v>
      </c>
      <c r="C11" s="6" t="s">
        <v>987</v>
      </c>
      <c r="D11" s="6" t="s">
        <v>988</v>
      </c>
      <c r="E11" s="6" t="s">
        <v>989</v>
      </c>
      <c r="F11" s="6" t="s">
        <v>990</v>
      </c>
      <c r="G11" s="120" t="s">
        <v>991</v>
      </c>
      <c r="H11" s="299">
        <v>1502.5302609594557</v>
      </c>
    </row>
    <row r="12" spans="2:11">
      <c r="B12" s="6">
        <v>4</v>
      </c>
      <c r="C12" s="6" t="s">
        <v>992</v>
      </c>
      <c r="D12" s="6" t="s">
        <v>993</v>
      </c>
      <c r="E12" s="6" t="s">
        <v>989</v>
      </c>
      <c r="F12" s="6" t="s">
        <v>990</v>
      </c>
      <c r="G12" s="120" t="s">
        <v>986</v>
      </c>
      <c r="H12" s="299">
        <v>1803.0363131513468</v>
      </c>
    </row>
    <row r="13" spans="2:11">
      <c r="B13" s="6">
        <v>5</v>
      </c>
      <c r="C13" s="6" t="s">
        <v>994</v>
      </c>
      <c r="D13" s="6" t="s">
        <v>995</v>
      </c>
      <c r="E13" s="6" t="s">
        <v>984</v>
      </c>
      <c r="F13" s="6" t="s">
        <v>996</v>
      </c>
      <c r="G13" s="120" t="s">
        <v>991</v>
      </c>
      <c r="H13" s="299">
        <v>781.31573569891702</v>
      </c>
    </row>
    <row r="14" spans="2:11">
      <c r="B14" s="6">
        <v>6</v>
      </c>
      <c r="C14" s="6" t="s">
        <v>715</v>
      </c>
      <c r="D14" s="6" t="s">
        <v>997</v>
      </c>
      <c r="E14" s="6" t="s">
        <v>989</v>
      </c>
      <c r="F14" s="6" t="s">
        <v>660</v>
      </c>
      <c r="G14" s="120" t="s">
        <v>991</v>
      </c>
      <c r="H14" s="299">
        <v>721.21452526053872</v>
      </c>
    </row>
    <row r="15" spans="2:11">
      <c r="B15" s="6">
        <v>7</v>
      </c>
      <c r="C15" s="6" t="s">
        <v>998</v>
      </c>
      <c r="D15" s="6" t="s">
        <v>999</v>
      </c>
      <c r="E15" s="6" t="s">
        <v>984</v>
      </c>
      <c r="F15" s="6" t="s">
        <v>996</v>
      </c>
      <c r="G15" s="120" t="s">
        <v>816</v>
      </c>
      <c r="H15" s="299">
        <v>781.31573569891702</v>
      </c>
    </row>
    <row r="16" spans="2:11">
      <c r="B16" s="6">
        <v>8</v>
      </c>
      <c r="C16" s="6" t="s">
        <v>1000</v>
      </c>
      <c r="D16" s="6" t="s">
        <v>1001</v>
      </c>
      <c r="E16" s="6" t="s">
        <v>982</v>
      </c>
      <c r="F16" s="6" t="s">
        <v>982</v>
      </c>
      <c r="G16" s="120" t="s">
        <v>986</v>
      </c>
      <c r="H16" s="299">
        <v>1202.0242087675647</v>
      </c>
    </row>
    <row r="17" spans="2:11">
      <c r="B17" s="6">
        <v>9</v>
      </c>
      <c r="C17" s="6" t="s">
        <v>1002</v>
      </c>
      <c r="D17" s="6" t="s">
        <v>430</v>
      </c>
      <c r="E17" s="6" t="s">
        <v>989</v>
      </c>
      <c r="F17" s="6" t="s">
        <v>985</v>
      </c>
      <c r="G17" s="120" t="s">
        <v>991</v>
      </c>
      <c r="H17" s="299">
        <v>2404.0484175351294</v>
      </c>
    </row>
    <row r="18" spans="2:11">
      <c r="B18" s="6">
        <v>10</v>
      </c>
      <c r="C18" s="6" t="s">
        <v>1003</v>
      </c>
      <c r="D18" s="6" t="s">
        <v>457</v>
      </c>
      <c r="E18" s="6" t="s">
        <v>982</v>
      </c>
      <c r="F18" s="6" t="s">
        <v>660</v>
      </c>
      <c r="G18" s="120" t="s">
        <v>986</v>
      </c>
      <c r="H18" s="299">
        <v>661.11331482216053</v>
      </c>
    </row>
    <row r="19" spans="2:11">
      <c r="B19" s="6">
        <v>11</v>
      </c>
      <c r="C19" s="6" t="s">
        <v>1004</v>
      </c>
      <c r="D19" s="6" t="s">
        <v>1005</v>
      </c>
      <c r="E19" s="6" t="s">
        <v>982</v>
      </c>
      <c r="F19" s="6" t="s">
        <v>985</v>
      </c>
      <c r="G19" s="120" t="s">
        <v>816</v>
      </c>
      <c r="H19" s="299">
        <v>1502.5302609594557</v>
      </c>
    </row>
    <row r="20" spans="2:11">
      <c r="B20" s="6">
        <v>12</v>
      </c>
      <c r="C20" s="6" t="s">
        <v>278</v>
      </c>
      <c r="D20" s="6" t="s">
        <v>1006</v>
      </c>
      <c r="E20" s="6" t="s">
        <v>984</v>
      </c>
      <c r="F20" s="6" t="s">
        <v>996</v>
      </c>
      <c r="G20" s="120" t="s">
        <v>816</v>
      </c>
      <c r="H20" s="299">
        <v>811.36634091810606</v>
      </c>
    </row>
    <row r="21" spans="2:11">
      <c r="B21" s="6">
        <v>13</v>
      </c>
      <c r="C21" s="6" t="s">
        <v>1007</v>
      </c>
      <c r="D21" s="6" t="s">
        <v>1008</v>
      </c>
      <c r="E21" s="6" t="s">
        <v>989</v>
      </c>
      <c r="F21" s="6" t="s">
        <v>990</v>
      </c>
      <c r="G21" s="120" t="s">
        <v>991</v>
      </c>
      <c r="H21" s="299">
        <v>1352.2772348635101</v>
      </c>
    </row>
    <row r="22" spans="2:11">
      <c r="B22" s="246">
        <v>14</v>
      </c>
      <c r="C22" s="246" t="s">
        <v>1009</v>
      </c>
      <c r="D22" s="246" t="s">
        <v>1010</v>
      </c>
      <c r="E22" s="246" t="s">
        <v>982</v>
      </c>
      <c r="F22" s="6" t="s">
        <v>985</v>
      </c>
      <c r="G22" s="247" t="s">
        <v>986</v>
      </c>
      <c r="H22" s="300">
        <v>2554.301443631075</v>
      </c>
    </row>
    <row r="23" spans="2:11">
      <c r="B23" s="169">
        <v>15</v>
      </c>
      <c r="C23" s="169" t="s">
        <v>1011</v>
      </c>
      <c r="D23" s="169" t="s">
        <v>1012</v>
      </c>
      <c r="E23" s="169" t="s">
        <v>982</v>
      </c>
      <c r="F23" s="169" t="s">
        <v>982</v>
      </c>
      <c r="G23" s="220" t="s">
        <v>991</v>
      </c>
      <c r="H23" s="299">
        <v>901.5181565756734</v>
      </c>
    </row>
    <row r="24" spans="2:11">
      <c r="B24" s="169">
        <v>16</v>
      </c>
      <c r="C24" s="169" t="s">
        <v>282</v>
      </c>
      <c r="D24" s="169" t="s">
        <v>1013</v>
      </c>
      <c r="E24" s="169" t="s">
        <v>984</v>
      </c>
      <c r="F24" s="221" t="s">
        <v>996</v>
      </c>
      <c r="G24" s="220" t="s">
        <v>816</v>
      </c>
      <c r="H24" s="299">
        <v>841.41694613729521</v>
      </c>
    </row>
    <row r="26" spans="2:11">
      <c r="B26" s="525" t="s">
        <v>1588</v>
      </c>
      <c r="C26" s="525"/>
      <c r="D26" s="525"/>
      <c r="E26" s="525"/>
      <c r="F26" s="525"/>
      <c r="G26" s="525"/>
      <c r="H26" s="525"/>
      <c r="I26" s="525"/>
      <c r="J26" s="525"/>
      <c r="K26" s="525"/>
    </row>
    <row r="28" spans="2:11">
      <c r="B28" s="302" t="s">
        <v>1566</v>
      </c>
      <c r="C28" s="302" t="s">
        <v>982</v>
      </c>
      <c r="D28" s="302" t="s">
        <v>350</v>
      </c>
      <c r="E28" s="302" t="s">
        <v>1565</v>
      </c>
      <c r="F28" s="302" t="s">
        <v>1564</v>
      </c>
    </row>
    <row r="29" spans="2:11">
      <c r="B29" s="27" t="s">
        <v>1555</v>
      </c>
      <c r="C29" s="27" t="s">
        <v>1563</v>
      </c>
      <c r="D29" s="27" t="s">
        <v>1557</v>
      </c>
      <c r="E29" s="27">
        <v>50</v>
      </c>
      <c r="F29" s="27">
        <v>500</v>
      </c>
    </row>
    <row r="30" spans="2:11">
      <c r="B30" s="27" t="s">
        <v>1561</v>
      </c>
      <c r="C30" s="27" t="s">
        <v>1562</v>
      </c>
      <c r="D30" s="27" t="s">
        <v>1556</v>
      </c>
      <c r="E30" s="27">
        <v>36</v>
      </c>
      <c r="F30" s="27">
        <v>540</v>
      </c>
    </row>
    <row r="31" spans="2:11">
      <c r="B31" s="27" t="s">
        <v>1559</v>
      </c>
      <c r="C31" s="27" t="s">
        <v>1560</v>
      </c>
      <c r="D31" s="27" t="s">
        <v>1557</v>
      </c>
      <c r="E31" s="27">
        <v>34</v>
      </c>
      <c r="F31" s="27">
        <v>340</v>
      </c>
    </row>
    <row r="32" spans="2:11">
      <c r="B32" s="27" t="s">
        <v>1561</v>
      </c>
      <c r="C32" s="27" t="s">
        <v>1560</v>
      </c>
      <c r="D32" s="27" t="s">
        <v>1553</v>
      </c>
      <c r="E32" s="27">
        <v>44</v>
      </c>
      <c r="F32" s="27">
        <v>220</v>
      </c>
    </row>
    <row r="33" spans="2:11">
      <c r="B33" s="27" t="s">
        <v>1561</v>
      </c>
      <c r="C33" s="27" t="s">
        <v>1560</v>
      </c>
      <c r="D33" s="27" t="s">
        <v>1556</v>
      </c>
      <c r="E33" s="27">
        <v>45</v>
      </c>
      <c r="F33" s="27">
        <v>675</v>
      </c>
    </row>
    <row r="34" spans="2:11">
      <c r="B34" s="27" t="s">
        <v>1559</v>
      </c>
      <c r="C34" s="27" t="s">
        <v>1558</v>
      </c>
      <c r="D34" s="27" t="s">
        <v>1553</v>
      </c>
      <c r="E34" s="27">
        <v>21</v>
      </c>
      <c r="F34" s="27">
        <v>105</v>
      </c>
    </row>
    <row r="35" spans="2:11">
      <c r="B35" s="27" t="s">
        <v>1555</v>
      </c>
      <c r="C35" s="27" t="s">
        <v>1558</v>
      </c>
      <c r="D35" s="27" t="s">
        <v>1557</v>
      </c>
      <c r="E35" s="27">
        <v>20</v>
      </c>
      <c r="F35" s="27">
        <v>200</v>
      </c>
    </row>
    <row r="36" spans="2:11">
      <c r="B36" s="27" t="s">
        <v>1555</v>
      </c>
      <c r="C36" s="27" t="s">
        <v>1554</v>
      </c>
      <c r="D36" s="27" t="s">
        <v>1556</v>
      </c>
      <c r="E36" s="27">
        <v>12</v>
      </c>
      <c r="F36" s="27">
        <v>180</v>
      </c>
    </row>
    <row r="37" spans="2:11">
      <c r="B37" s="27" t="s">
        <v>1555</v>
      </c>
      <c r="C37" s="27" t="s">
        <v>1554</v>
      </c>
      <c r="D37" s="27" t="s">
        <v>1553</v>
      </c>
      <c r="E37" s="27">
        <v>7</v>
      </c>
      <c r="F37" s="27">
        <v>35</v>
      </c>
    </row>
    <row r="39" spans="2:11" ht="67.5" customHeight="1">
      <c r="B39" s="425" t="s">
        <v>1587</v>
      </c>
      <c r="C39" s="582"/>
      <c r="D39" s="582"/>
      <c r="E39" s="582"/>
      <c r="F39" s="582"/>
      <c r="G39" s="582"/>
      <c r="H39" s="582"/>
      <c r="I39" s="582"/>
      <c r="J39" s="582"/>
      <c r="K39" s="582"/>
    </row>
    <row r="41" spans="2:11">
      <c r="B41" s="307" t="s">
        <v>1545</v>
      </c>
      <c r="C41" s="307" t="s">
        <v>1544</v>
      </c>
      <c r="D41" s="307" t="s">
        <v>1543</v>
      </c>
      <c r="E41" s="307" t="s">
        <v>1586</v>
      </c>
      <c r="F41" s="307" t="s">
        <v>1541</v>
      </c>
      <c r="G41" s="307" t="s">
        <v>1540</v>
      </c>
    </row>
    <row r="42" spans="2:11">
      <c r="B42" s="6">
        <v>1</v>
      </c>
      <c r="C42" s="6" t="s">
        <v>1524</v>
      </c>
      <c r="D42" s="6" t="s">
        <v>1539</v>
      </c>
      <c r="E42" s="306">
        <v>5.4</v>
      </c>
      <c r="F42" s="305">
        <v>-16.62</v>
      </c>
      <c r="G42" s="304">
        <v>-14.95</v>
      </c>
    </row>
    <row r="43" spans="2:11">
      <c r="B43" s="6">
        <v>2</v>
      </c>
      <c r="C43" s="6" t="s">
        <v>1524</v>
      </c>
      <c r="D43" s="6" t="s">
        <v>1538</v>
      </c>
      <c r="E43" s="306">
        <v>1.31</v>
      </c>
      <c r="F43" s="305">
        <v>14.21</v>
      </c>
      <c r="G43" s="304">
        <v>-38.21</v>
      </c>
    </row>
    <row r="44" spans="2:11">
      <c r="B44" s="6">
        <v>3</v>
      </c>
      <c r="C44" s="6" t="s">
        <v>1528</v>
      </c>
      <c r="D44" s="6" t="s">
        <v>1537</v>
      </c>
      <c r="E44" s="306">
        <v>6.21</v>
      </c>
      <c r="F44" s="305">
        <v>-43.55</v>
      </c>
      <c r="G44" s="304">
        <v>-39.950000000000003</v>
      </c>
    </row>
    <row r="45" spans="2:11">
      <c r="B45" s="6">
        <v>4</v>
      </c>
      <c r="C45" s="6" t="s">
        <v>1521</v>
      </c>
      <c r="D45" s="6" t="s">
        <v>1536</v>
      </c>
      <c r="E45" s="306">
        <v>29.7</v>
      </c>
      <c r="F45" s="305">
        <v>150.56</v>
      </c>
      <c r="G45" s="304">
        <v>-20.66</v>
      </c>
    </row>
    <row r="46" spans="2:11">
      <c r="B46" s="6">
        <v>5</v>
      </c>
      <c r="C46" s="6" t="s">
        <v>1521</v>
      </c>
      <c r="D46" s="6" t="s">
        <v>1535</v>
      </c>
      <c r="E46" s="306">
        <v>13.57</v>
      </c>
      <c r="F46" s="305">
        <v>-0.86</v>
      </c>
      <c r="G46" s="304">
        <v>-13.74</v>
      </c>
    </row>
    <row r="47" spans="2:11">
      <c r="B47" s="6">
        <v>6</v>
      </c>
      <c r="C47" s="6" t="s">
        <v>1528</v>
      </c>
      <c r="D47" s="6" t="s">
        <v>1534</v>
      </c>
      <c r="E47" s="306">
        <v>4.21</v>
      </c>
      <c r="F47" s="305">
        <v>-64.349999999999994</v>
      </c>
      <c r="G47" s="304">
        <v>-45.75</v>
      </c>
    </row>
    <row r="48" spans="2:11">
      <c r="B48" s="6">
        <v>7</v>
      </c>
      <c r="C48" s="6" t="s">
        <v>1519</v>
      </c>
      <c r="D48" s="6" t="s">
        <v>1533</v>
      </c>
      <c r="E48" s="306">
        <v>8.32</v>
      </c>
      <c r="F48" s="305">
        <v>-36.65</v>
      </c>
      <c r="G48" s="304">
        <v>-44.5</v>
      </c>
    </row>
    <row r="49" spans="2:11">
      <c r="B49" s="6">
        <v>8</v>
      </c>
      <c r="C49" s="6" t="s">
        <v>1528</v>
      </c>
      <c r="D49" s="6" t="s">
        <v>1532</v>
      </c>
      <c r="E49" s="306">
        <v>9.61</v>
      </c>
      <c r="F49" s="305">
        <v>-72.239999999999995</v>
      </c>
      <c r="G49" s="304">
        <v>0</v>
      </c>
    </row>
    <row r="50" spans="2:11">
      <c r="B50" s="6">
        <v>9</v>
      </c>
      <c r="C50" s="6" t="s">
        <v>1530</v>
      </c>
      <c r="D50" s="6" t="s">
        <v>1531</v>
      </c>
      <c r="E50" s="306">
        <v>7.69</v>
      </c>
      <c r="F50" s="305">
        <v>-62.51</v>
      </c>
      <c r="G50" s="304">
        <v>-45.28</v>
      </c>
    </row>
    <row r="51" spans="2:11">
      <c r="B51" s="6">
        <v>10</v>
      </c>
      <c r="C51" s="6" t="s">
        <v>1530</v>
      </c>
      <c r="D51" s="6" t="s">
        <v>1529</v>
      </c>
      <c r="E51" s="306">
        <v>9.4</v>
      </c>
      <c r="F51" s="305">
        <v>-60</v>
      </c>
      <c r="G51" s="304">
        <v>-42.72</v>
      </c>
    </row>
    <row r="52" spans="2:11">
      <c r="B52" s="6">
        <v>11</v>
      </c>
      <c r="C52" s="6" t="s">
        <v>1528</v>
      </c>
      <c r="D52" s="6" t="s">
        <v>1527</v>
      </c>
      <c r="E52" s="306">
        <v>5.45</v>
      </c>
      <c r="F52" s="305">
        <v>23.07</v>
      </c>
      <c r="G52" s="304">
        <v>-42.13</v>
      </c>
    </row>
    <row r="53" spans="2:11">
      <c r="B53" s="6">
        <v>12</v>
      </c>
      <c r="C53" s="6" t="s">
        <v>1519</v>
      </c>
      <c r="D53" s="6" t="s">
        <v>1526</v>
      </c>
      <c r="E53" s="306">
        <v>5.54</v>
      </c>
      <c r="F53" s="305">
        <v>-47.15</v>
      </c>
      <c r="G53" s="304">
        <v>-47.02</v>
      </c>
    </row>
    <row r="54" spans="2:11">
      <c r="B54" s="6">
        <v>13</v>
      </c>
      <c r="C54" s="6" t="s">
        <v>1521</v>
      </c>
      <c r="D54" s="6" t="s">
        <v>1525</v>
      </c>
      <c r="E54" s="306">
        <v>25.9</v>
      </c>
      <c r="F54" s="305">
        <v>14.16</v>
      </c>
      <c r="G54" s="304">
        <v>-42.5</v>
      </c>
    </row>
    <row r="55" spans="2:11">
      <c r="B55" s="6">
        <v>14</v>
      </c>
      <c r="C55" s="6" t="s">
        <v>1524</v>
      </c>
      <c r="D55" s="6" t="s">
        <v>1523</v>
      </c>
      <c r="E55" s="306">
        <v>18.13</v>
      </c>
      <c r="F55" s="305">
        <v>12.19</v>
      </c>
      <c r="G55" s="304">
        <v>2.2799999999999998</v>
      </c>
    </row>
    <row r="56" spans="2:11">
      <c r="B56" s="6">
        <v>15</v>
      </c>
      <c r="C56" s="6" t="s">
        <v>1519</v>
      </c>
      <c r="D56" s="6" t="s">
        <v>1522</v>
      </c>
      <c r="E56" s="306">
        <v>39.25</v>
      </c>
      <c r="F56" s="305">
        <v>-25.36</v>
      </c>
      <c r="G56" s="304">
        <v>-12.35</v>
      </c>
    </row>
    <row r="57" spans="2:11">
      <c r="B57" s="6">
        <v>16</v>
      </c>
      <c r="C57" s="6" t="s">
        <v>1521</v>
      </c>
      <c r="D57" s="6" t="s">
        <v>1520</v>
      </c>
      <c r="E57" s="306">
        <v>20.47</v>
      </c>
      <c r="F57" s="305">
        <v>-10.119999999999999</v>
      </c>
      <c r="G57" s="304">
        <v>0</v>
      </c>
    </row>
    <row r="58" spans="2:11">
      <c r="B58" s="6">
        <v>17</v>
      </c>
      <c r="C58" s="6" t="s">
        <v>1519</v>
      </c>
      <c r="D58" s="6" t="s">
        <v>1518</v>
      </c>
      <c r="E58" s="306">
        <v>23.62</v>
      </c>
      <c r="F58" s="305">
        <v>-2.44</v>
      </c>
      <c r="G58" s="304">
        <v>-9.36</v>
      </c>
    </row>
    <row r="60" spans="2:11">
      <c r="B60" s="525" t="s">
        <v>1585</v>
      </c>
      <c r="C60" s="525"/>
      <c r="D60" s="525"/>
      <c r="E60" s="525"/>
      <c r="F60" s="525"/>
      <c r="G60" s="525"/>
      <c r="H60" s="525"/>
      <c r="I60" s="525"/>
      <c r="J60" s="525"/>
      <c r="K60" s="525"/>
    </row>
    <row r="61" spans="2:11">
      <c r="C61" s="594" t="s">
        <v>1584</v>
      </c>
      <c r="D61" s="594"/>
      <c r="E61" s="594"/>
      <c r="F61" s="594"/>
      <c r="G61" s="594"/>
      <c r="H61" s="594"/>
      <c r="I61" s="594"/>
      <c r="J61" s="594"/>
      <c r="K61" s="594"/>
    </row>
    <row r="62" spans="2:11">
      <c r="C62" s="594" t="s">
        <v>1583</v>
      </c>
      <c r="D62" s="594"/>
      <c r="E62" s="594"/>
      <c r="F62" s="594"/>
      <c r="G62" s="594"/>
      <c r="H62" s="594"/>
      <c r="I62" s="594"/>
      <c r="J62" s="594"/>
      <c r="K62" s="594"/>
    </row>
    <row r="63" spans="2:11">
      <c r="C63" s="594" t="s">
        <v>1770</v>
      </c>
      <c r="D63" s="594"/>
      <c r="E63" s="594"/>
      <c r="F63" s="594"/>
      <c r="G63" s="594"/>
      <c r="H63" s="594"/>
      <c r="I63" s="594"/>
      <c r="J63" s="594"/>
      <c r="K63" s="594"/>
    </row>
    <row r="64" spans="2:11">
      <c r="C64" s="594" t="s">
        <v>1582</v>
      </c>
      <c r="D64" s="594"/>
      <c r="E64" s="594"/>
      <c r="F64" s="594"/>
      <c r="G64" s="594"/>
      <c r="H64" s="594"/>
      <c r="I64" s="594"/>
      <c r="J64" s="594"/>
      <c r="K64" s="594"/>
    </row>
    <row r="66" spans="2:5">
      <c r="B66" s="303" t="s">
        <v>1581</v>
      </c>
      <c r="C66" s="303" t="s">
        <v>1580</v>
      </c>
      <c r="D66" s="303" t="s">
        <v>1579</v>
      </c>
      <c r="E66" s="303" t="s">
        <v>1578</v>
      </c>
    </row>
    <row r="67" spans="2:5">
      <c r="B67" s="6" t="s">
        <v>1574</v>
      </c>
      <c r="C67" s="6" t="s">
        <v>1575</v>
      </c>
      <c r="D67" s="6" t="s">
        <v>1577</v>
      </c>
      <c r="E67" s="27">
        <v>8</v>
      </c>
    </row>
    <row r="68" spans="2:5">
      <c r="B68" s="6" t="s">
        <v>1574</v>
      </c>
      <c r="C68" s="6" t="s">
        <v>1573</v>
      </c>
      <c r="D68" s="6" t="s">
        <v>1577</v>
      </c>
      <c r="E68" s="27">
        <v>7</v>
      </c>
    </row>
    <row r="69" spans="2:5">
      <c r="B69" s="6" t="s">
        <v>1572</v>
      </c>
      <c r="C69" s="6" t="s">
        <v>536</v>
      </c>
      <c r="D69" s="6" t="s">
        <v>1577</v>
      </c>
      <c r="E69" s="27">
        <v>6</v>
      </c>
    </row>
    <row r="70" spans="2:5">
      <c r="B70" s="6" t="s">
        <v>1572</v>
      </c>
      <c r="C70" s="6" t="s">
        <v>219</v>
      </c>
      <c r="D70" s="6" t="s">
        <v>1577</v>
      </c>
      <c r="E70" s="27">
        <v>5</v>
      </c>
    </row>
    <row r="71" spans="2:5">
      <c r="B71" s="6" t="s">
        <v>1572</v>
      </c>
      <c r="C71" s="6" t="s">
        <v>303</v>
      </c>
      <c r="D71" s="6" t="s">
        <v>1577</v>
      </c>
      <c r="E71" s="27">
        <v>4</v>
      </c>
    </row>
    <row r="72" spans="2:5">
      <c r="B72" s="6" t="s">
        <v>1570</v>
      </c>
      <c r="C72" s="6" t="s">
        <v>1571</v>
      </c>
      <c r="D72" s="6" t="s">
        <v>1577</v>
      </c>
      <c r="E72" s="27">
        <v>3</v>
      </c>
    </row>
    <row r="73" spans="2:5">
      <c r="B73" s="6" t="s">
        <v>1570</v>
      </c>
      <c r="C73" s="6" t="s">
        <v>1569</v>
      </c>
      <c r="D73" s="6" t="s">
        <v>1577</v>
      </c>
      <c r="E73" s="27">
        <v>6</v>
      </c>
    </row>
    <row r="74" spans="2:5">
      <c r="B74" s="6" t="s">
        <v>1574</v>
      </c>
      <c r="C74" s="6" t="s">
        <v>1575</v>
      </c>
      <c r="D74" s="6" t="s">
        <v>1576</v>
      </c>
      <c r="E74" s="27">
        <v>4</v>
      </c>
    </row>
    <row r="75" spans="2:5">
      <c r="B75" s="6" t="s">
        <v>1574</v>
      </c>
      <c r="C75" s="6" t="s">
        <v>1573</v>
      </c>
      <c r="D75" s="6" t="s">
        <v>1576</v>
      </c>
      <c r="E75" s="27">
        <v>5</v>
      </c>
    </row>
    <row r="76" spans="2:5">
      <c r="B76" s="6" t="s">
        <v>1572</v>
      </c>
      <c r="C76" s="6" t="s">
        <v>536</v>
      </c>
      <c r="D76" s="6" t="s">
        <v>1576</v>
      </c>
      <c r="E76" s="27">
        <v>2</v>
      </c>
    </row>
    <row r="77" spans="2:5">
      <c r="B77" s="6" t="s">
        <v>1572</v>
      </c>
      <c r="C77" s="6" t="s">
        <v>219</v>
      </c>
      <c r="D77" s="6" t="s">
        <v>1576</v>
      </c>
      <c r="E77" s="27">
        <v>7</v>
      </c>
    </row>
    <row r="78" spans="2:5">
      <c r="B78" s="6" t="s">
        <v>1572</v>
      </c>
      <c r="C78" s="6" t="s">
        <v>303</v>
      </c>
      <c r="D78" s="6" t="s">
        <v>1576</v>
      </c>
      <c r="E78" s="27">
        <v>6</v>
      </c>
    </row>
    <row r="79" spans="2:5">
      <c r="B79" s="6" t="s">
        <v>1570</v>
      </c>
      <c r="C79" s="6" t="s">
        <v>1571</v>
      </c>
      <c r="D79" s="6" t="s">
        <v>1576</v>
      </c>
      <c r="E79" s="27">
        <v>3</v>
      </c>
    </row>
    <row r="80" spans="2:5">
      <c r="B80" s="6" t="s">
        <v>1570</v>
      </c>
      <c r="C80" s="6" t="s">
        <v>1569</v>
      </c>
      <c r="D80" s="6" t="s">
        <v>1576</v>
      </c>
      <c r="E80" s="27">
        <v>5</v>
      </c>
    </row>
    <row r="81" spans="2:11">
      <c r="B81" s="6" t="s">
        <v>1574</v>
      </c>
      <c r="C81" s="6" t="s">
        <v>1575</v>
      </c>
      <c r="D81" s="6" t="s">
        <v>1568</v>
      </c>
      <c r="E81" s="27">
        <v>3</v>
      </c>
    </row>
    <row r="82" spans="2:11">
      <c r="B82" s="6" t="s">
        <v>1574</v>
      </c>
      <c r="C82" s="6" t="s">
        <v>1573</v>
      </c>
      <c r="D82" s="6" t="s">
        <v>1568</v>
      </c>
      <c r="E82" s="27">
        <v>4</v>
      </c>
    </row>
    <row r="83" spans="2:11">
      <c r="B83" s="6" t="s">
        <v>1572</v>
      </c>
      <c r="C83" s="6" t="s">
        <v>536</v>
      </c>
      <c r="D83" s="6" t="s">
        <v>1568</v>
      </c>
      <c r="E83" s="27">
        <v>8</v>
      </c>
    </row>
    <row r="84" spans="2:11">
      <c r="B84" s="6" t="s">
        <v>1572</v>
      </c>
      <c r="C84" s="6" t="s">
        <v>219</v>
      </c>
      <c r="D84" s="6" t="s">
        <v>1568</v>
      </c>
      <c r="E84" s="27">
        <v>8</v>
      </c>
    </row>
    <row r="85" spans="2:11">
      <c r="B85" s="6" t="s">
        <v>1572</v>
      </c>
      <c r="C85" s="6" t="s">
        <v>303</v>
      </c>
      <c r="D85" s="6" t="s">
        <v>1568</v>
      </c>
      <c r="E85" s="27">
        <v>9</v>
      </c>
    </row>
    <row r="86" spans="2:11">
      <c r="B86" s="6" t="s">
        <v>1570</v>
      </c>
      <c r="C86" s="6" t="s">
        <v>1571</v>
      </c>
      <c r="D86" s="6" t="s">
        <v>1568</v>
      </c>
      <c r="E86" s="27">
        <v>4</v>
      </c>
    </row>
    <row r="87" spans="2:11">
      <c r="B87" s="6" t="s">
        <v>1570</v>
      </c>
      <c r="C87" s="6" t="s">
        <v>1569</v>
      </c>
      <c r="D87" s="6" t="s">
        <v>1568</v>
      </c>
      <c r="E87" s="27">
        <v>4</v>
      </c>
    </row>
    <row r="89" spans="2:11">
      <c r="B89" s="525" t="s">
        <v>1567</v>
      </c>
      <c r="C89" s="525"/>
      <c r="D89" s="525"/>
      <c r="E89" s="525"/>
      <c r="F89" s="525"/>
      <c r="G89" s="525"/>
      <c r="H89" s="525"/>
      <c r="I89" s="525"/>
      <c r="J89" s="525"/>
      <c r="K89" s="525"/>
    </row>
    <row r="90" spans="2:11">
      <c r="C90" s="594" t="s">
        <v>1551</v>
      </c>
      <c r="D90" s="594"/>
      <c r="E90" s="594"/>
      <c r="F90" s="594"/>
      <c r="G90" s="594"/>
      <c r="H90" s="594"/>
      <c r="I90" s="594"/>
      <c r="J90" s="594"/>
      <c r="K90" s="594"/>
    </row>
    <row r="91" spans="2:11">
      <c r="C91" s="594" t="s">
        <v>1550</v>
      </c>
      <c r="D91" s="594"/>
      <c r="E91" s="594"/>
      <c r="F91" s="594"/>
      <c r="G91" s="594"/>
      <c r="H91" s="594"/>
      <c r="I91" s="594"/>
      <c r="J91" s="594"/>
      <c r="K91" s="594"/>
    </row>
    <row r="92" spans="2:11">
      <c r="C92" s="594" t="s">
        <v>1549</v>
      </c>
      <c r="D92" s="594"/>
      <c r="E92" s="594"/>
      <c r="F92" s="594"/>
      <c r="G92" s="594"/>
      <c r="H92" s="594"/>
      <c r="I92" s="594"/>
      <c r="J92" s="594"/>
      <c r="K92" s="594"/>
    </row>
    <row r="93" spans="2:11">
      <c r="C93" s="594" t="s">
        <v>1548</v>
      </c>
      <c r="D93" s="594"/>
      <c r="E93" s="594"/>
      <c r="F93" s="594"/>
      <c r="G93" s="594"/>
      <c r="H93" s="594"/>
      <c r="I93" s="594"/>
      <c r="J93" s="594"/>
      <c r="K93" s="594"/>
    </row>
    <row r="95" spans="2:11">
      <c r="B95" s="301" t="s">
        <v>819</v>
      </c>
      <c r="C95" s="301" t="s">
        <v>215</v>
      </c>
      <c r="D95" s="301" t="s">
        <v>422</v>
      </c>
      <c r="E95" s="301" t="s">
        <v>798</v>
      </c>
      <c r="F95" s="301" t="s">
        <v>655</v>
      </c>
      <c r="G95" s="301" t="s">
        <v>979</v>
      </c>
      <c r="H95" s="301" t="s">
        <v>908</v>
      </c>
    </row>
    <row r="96" spans="2:11">
      <c r="B96" s="6">
        <v>1</v>
      </c>
      <c r="C96" s="6" t="s">
        <v>981</v>
      </c>
      <c r="D96" s="6" t="s">
        <v>427</v>
      </c>
      <c r="E96" s="6" t="s">
        <v>982</v>
      </c>
      <c r="F96" s="6" t="s">
        <v>982</v>
      </c>
      <c r="G96" s="120" t="s">
        <v>816</v>
      </c>
      <c r="H96" s="299">
        <v>1262.1254192059428</v>
      </c>
    </row>
    <row r="97" spans="2:8">
      <c r="B97" s="6">
        <v>2</v>
      </c>
      <c r="C97" s="6" t="s">
        <v>614</v>
      </c>
      <c r="D97" s="6" t="s">
        <v>983</v>
      </c>
      <c r="E97" s="6" t="s">
        <v>984</v>
      </c>
      <c r="F97" s="6" t="s">
        <v>985</v>
      </c>
      <c r="G97" s="120" t="s">
        <v>986</v>
      </c>
      <c r="H97" s="299">
        <v>2404.0484175351294</v>
      </c>
    </row>
    <row r="98" spans="2:8">
      <c r="B98" s="6">
        <v>3</v>
      </c>
      <c r="C98" s="6" t="s">
        <v>987</v>
      </c>
      <c r="D98" s="6" t="s">
        <v>988</v>
      </c>
      <c r="E98" s="6" t="s">
        <v>989</v>
      </c>
      <c r="F98" s="6" t="s">
        <v>990</v>
      </c>
      <c r="G98" s="120" t="s">
        <v>991</v>
      </c>
      <c r="H98" s="299">
        <v>1502.5302609594557</v>
      </c>
    </row>
    <row r="99" spans="2:8">
      <c r="B99" s="6">
        <v>4</v>
      </c>
      <c r="C99" s="6" t="s">
        <v>992</v>
      </c>
      <c r="D99" s="6" t="s">
        <v>993</v>
      </c>
      <c r="E99" s="6" t="s">
        <v>989</v>
      </c>
      <c r="F99" s="6" t="s">
        <v>990</v>
      </c>
      <c r="G99" s="120" t="s">
        <v>986</v>
      </c>
      <c r="H99" s="299">
        <v>1803.0363131513468</v>
      </c>
    </row>
    <row r="100" spans="2:8">
      <c r="B100" s="6">
        <v>5</v>
      </c>
      <c r="C100" s="6" t="s">
        <v>994</v>
      </c>
      <c r="D100" s="6" t="s">
        <v>995</v>
      </c>
      <c r="E100" s="6" t="s">
        <v>984</v>
      </c>
      <c r="F100" s="6" t="s">
        <v>996</v>
      </c>
      <c r="G100" s="120" t="s">
        <v>991</v>
      </c>
      <c r="H100" s="299">
        <v>781.31573569891702</v>
      </c>
    </row>
    <row r="101" spans="2:8">
      <c r="B101" s="6">
        <v>6</v>
      </c>
      <c r="C101" s="6" t="s">
        <v>715</v>
      </c>
      <c r="D101" s="6" t="s">
        <v>997</v>
      </c>
      <c r="E101" s="6" t="s">
        <v>989</v>
      </c>
      <c r="F101" s="6" t="s">
        <v>660</v>
      </c>
      <c r="G101" s="120" t="s">
        <v>991</v>
      </c>
      <c r="H101" s="299">
        <v>721.21452526053872</v>
      </c>
    </row>
    <row r="102" spans="2:8">
      <c r="B102" s="6">
        <v>7</v>
      </c>
      <c r="C102" s="6" t="s">
        <v>998</v>
      </c>
      <c r="D102" s="6" t="s">
        <v>999</v>
      </c>
      <c r="E102" s="6" t="s">
        <v>984</v>
      </c>
      <c r="F102" s="6" t="s">
        <v>996</v>
      </c>
      <c r="G102" s="120" t="s">
        <v>816</v>
      </c>
      <c r="H102" s="299">
        <v>781.31573569891702</v>
      </c>
    </row>
    <row r="103" spans="2:8">
      <c r="B103" s="6">
        <v>8</v>
      </c>
      <c r="C103" s="6" t="s">
        <v>1000</v>
      </c>
      <c r="D103" s="6" t="s">
        <v>1001</v>
      </c>
      <c r="E103" s="6" t="s">
        <v>982</v>
      </c>
      <c r="F103" s="6" t="s">
        <v>982</v>
      </c>
      <c r="G103" s="120" t="s">
        <v>986</v>
      </c>
      <c r="H103" s="299">
        <v>1202.0242087675647</v>
      </c>
    </row>
    <row r="104" spans="2:8">
      <c r="B104" s="6">
        <v>9</v>
      </c>
      <c r="C104" s="6" t="s">
        <v>1002</v>
      </c>
      <c r="D104" s="6" t="s">
        <v>430</v>
      </c>
      <c r="E104" s="6" t="s">
        <v>989</v>
      </c>
      <c r="F104" s="6" t="s">
        <v>985</v>
      </c>
      <c r="G104" s="120" t="s">
        <v>991</v>
      </c>
      <c r="H104" s="299">
        <v>2404.0484175351294</v>
      </c>
    </row>
    <row r="105" spans="2:8">
      <c r="B105" s="6">
        <v>10</v>
      </c>
      <c r="C105" s="6" t="s">
        <v>1003</v>
      </c>
      <c r="D105" s="6" t="s">
        <v>457</v>
      </c>
      <c r="E105" s="6" t="s">
        <v>982</v>
      </c>
      <c r="F105" s="6" t="s">
        <v>660</v>
      </c>
      <c r="G105" s="120" t="s">
        <v>986</v>
      </c>
      <c r="H105" s="299">
        <v>661.11331482216053</v>
      </c>
    </row>
    <row r="106" spans="2:8">
      <c r="B106" s="6">
        <v>11</v>
      </c>
      <c r="C106" s="6" t="s">
        <v>1004</v>
      </c>
      <c r="D106" s="6" t="s">
        <v>1005</v>
      </c>
      <c r="E106" s="6" t="s">
        <v>982</v>
      </c>
      <c r="F106" s="6" t="s">
        <v>985</v>
      </c>
      <c r="G106" s="120" t="s">
        <v>816</v>
      </c>
      <c r="H106" s="299">
        <v>1502.5302609594557</v>
      </c>
    </row>
    <row r="107" spans="2:8">
      <c r="B107" s="6">
        <v>12</v>
      </c>
      <c r="C107" s="6" t="s">
        <v>278</v>
      </c>
      <c r="D107" s="6" t="s">
        <v>1006</v>
      </c>
      <c r="E107" s="6" t="s">
        <v>984</v>
      </c>
      <c r="F107" s="6" t="s">
        <v>996</v>
      </c>
      <c r="G107" s="120" t="s">
        <v>816</v>
      </c>
      <c r="H107" s="299">
        <v>811.36634091810606</v>
      </c>
    </row>
    <row r="108" spans="2:8">
      <c r="B108" s="6">
        <v>13</v>
      </c>
      <c r="C108" s="6" t="s">
        <v>1007</v>
      </c>
      <c r="D108" s="6" t="s">
        <v>1008</v>
      </c>
      <c r="E108" s="6" t="s">
        <v>989</v>
      </c>
      <c r="F108" s="6" t="s">
        <v>990</v>
      </c>
      <c r="G108" s="120" t="s">
        <v>991</v>
      </c>
      <c r="H108" s="299">
        <v>1352.2772348635101</v>
      </c>
    </row>
    <row r="109" spans="2:8">
      <c r="B109" s="246">
        <v>14</v>
      </c>
      <c r="C109" s="246" t="s">
        <v>1009</v>
      </c>
      <c r="D109" s="246" t="s">
        <v>1010</v>
      </c>
      <c r="E109" s="246" t="s">
        <v>982</v>
      </c>
      <c r="F109" s="6" t="s">
        <v>985</v>
      </c>
      <c r="G109" s="247" t="s">
        <v>986</v>
      </c>
      <c r="H109" s="300">
        <v>2554.301443631075</v>
      </c>
    </row>
    <row r="110" spans="2:8">
      <c r="B110" s="169">
        <v>15</v>
      </c>
      <c r="C110" s="169" t="s">
        <v>1011</v>
      </c>
      <c r="D110" s="169" t="s">
        <v>1012</v>
      </c>
      <c r="E110" s="169" t="s">
        <v>982</v>
      </c>
      <c r="F110" s="169" t="s">
        <v>982</v>
      </c>
      <c r="G110" s="220" t="s">
        <v>991</v>
      </c>
      <c r="H110" s="299">
        <v>901.5181565756734</v>
      </c>
    </row>
    <row r="111" spans="2:8">
      <c r="B111" s="169">
        <v>16</v>
      </c>
      <c r="C111" s="169" t="s">
        <v>282</v>
      </c>
      <c r="D111" s="169" t="s">
        <v>1013</v>
      </c>
      <c r="E111" s="169" t="s">
        <v>984</v>
      </c>
      <c r="F111" s="221" t="s">
        <v>996</v>
      </c>
      <c r="G111" s="220" t="s">
        <v>816</v>
      </c>
      <c r="H111" s="299">
        <v>841.41694613729521</v>
      </c>
    </row>
    <row r="113" spans="2:11">
      <c r="B113" s="525" t="s">
        <v>1552</v>
      </c>
      <c r="C113" s="525"/>
      <c r="D113" s="525"/>
      <c r="E113" s="525"/>
      <c r="F113" s="525"/>
      <c r="G113" s="525"/>
      <c r="H113" s="525"/>
      <c r="I113" s="525"/>
      <c r="J113" s="525"/>
      <c r="K113" s="525"/>
    </row>
    <row r="114" spans="2:11">
      <c r="C114" s="154" t="s">
        <v>1547</v>
      </c>
    </row>
    <row r="115" spans="2:11">
      <c r="C115" s="154" t="s">
        <v>1546</v>
      </c>
    </row>
    <row r="117" spans="2:11" ht="38.25" customHeight="1">
      <c r="B117" s="298" t="s">
        <v>1545</v>
      </c>
      <c r="C117" s="298" t="s">
        <v>1544</v>
      </c>
      <c r="D117" s="298" t="s">
        <v>1543</v>
      </c>
      <c r="E117" s="298" t="s">
        <v>1542</v>
      </c>
      <c r="F117" s="298" t="s">
        <v>1541</v>
      </c>
      <c r="G117" s="298" t="s">
        <v>1540</v>
      </c>
    </row>
    <row r="118" spans="2:11">
      <c r="B118" s="296">
        <v>1</v>
      </c>
      <c r="C118" s="297" t="s">
        <v>1524</v>
      </c>
      <c r="D118" s="296" t="s">
        <v>1539</v>
      </c>
      <c r="E118" s="295">
        <v>5.4</v>
      </c>
      <c r="F118" s="295">
        <v>-16.62</v>
      </c>
      <c r="G118" s="295">
        <v>-14.95</v>
      </c>
    </row>
    <row r="119" spans="2:11">
      <c r="B119" s="296">
        <v>2</v>
      </c>
      <c r="C119" s="297" t="s">
        <v>1524</v>
      </c>
      <c r="D119" s="296" t="s">
        <v>1538</v>
      </c>
      <c r="E119" s="295">
        <v>1.31</v>
      </c>
      <c r="F119" s="295">
        <v>14.21</v>
      </c>
      <c r="G119" s="295">
        <v>-38.21</v>
      </c>
    </row>
    <row r="120" spans="2:11">
      <c r="B120" s="296">
        <v>3</v>
      </c>
      <c r="C120" s="297" t="s">
        <v>1528</v>
      </c>
      <c r="D120" s="296" t="s">
        <v>1537</v>
      </c>
      <c r="E120" s="295">
        <v>6.21</v>
      </c>
      <c r="F120" s="295">
        <v>-43.55</v>
      </c>
      <c r="G120" s="295">
        <v>-39.950000000000003</v>
      </c>
    </row>
    <row r="121" spans="2:11">
      <c r="B121" s="296">
        <v>4</v>
      </c>
      <c r="C121" s="297" t="s">
        <v>1521</v>
      </c>
      <c r="D121" s="296" t="s">
        <v>1536</v>
      </c>
      <c r="E121" s="295">
        <v>29.7</v>
      </c>
      <c r="F121" s="295">
        <v>150.56</v>
      </c>
      <c r="G121" s="295">
        <v>-20.66</v>
      </c>
    </row>
    <row r="122" spans="2:11">
      <c r="B122" s="296">
        <v>5</v>
      </c>
      <c r="C122" s="297" t="s">
        <v>1521</v>
      </c>
      <c r="D122" s="296" t="s">
        <v>1535</v>
      </c>
      <c r="E122" s="295">
        <v>13.57</v>
      </c>
      <c r="F122" s="295">
        <v>-0.86</v>
      </c>
      <c r="G122" s="295">
        <v>-13.74</v>
      </c>
    </row>
    <row r="123" spans="2:11">
      <c r="B123" s="296">
        <v>6</v>
      </c>
      <c r="C123" s="297" t="s">
        <v>1528</v>
      </c>
      <c r="D123" s="296" t="s">
        <v>1534</v>
      </c>
      <c r="E123" s="295">
        <v>4.21</v>
      </c>
      <c r="F123" s="295">
        <v>-64.349999999999994</v>
      </c>
      <c r="G123" s="295">
        <v>-45.75</v>
      </c>
    </row>
    <row r="124" spans="2:11">
      <c r="B124" s="296">
        <v>7</v>
      </c>
      <c r="C124" s="297" t="s">
        <v>1519</v>
      </c>
      <c r="D124" s="296" t="s">
        <v>1533</v>
      </c>
      <c r="E124" s="295">
        <v>8.32</v>
      </c>
      <c r="F124" s="295">
        <v>-36.65</v>
      </c>
      <c r="G124" s="295">
        <v>-44.5</v>
      </c>
    </row>
    <row r="125" spans="2:11">
      <c r="B125" s="296">
        <v>8</v>
      </c>
      <c r="C125" s="297" t="s">
        <v>1528</v>
      </c>
      <c r="D125" s="296" t="s">
        <v>1532</v>
      </c>
      <c r="E125" s="295">
        <v>9.61</v>
      </c>
      <c r="F125" s="295">
        <v>-72.239999999999995</v>
      </c>
      <c r="G125" s="295">
        <v>0</v>
      </c>
    </row>
    <row r="126" spans="2:11">
      <c r="B126" s="296">
        <v>9</v>
      </c>
      <c r="C126" s="297" t="s">
        <v>1530</v>
      </c>
      <c r="D126" s="296" t="s">
        <v>1531</v>
      </c>
      <c r="E126" s="295">
        <v>7.69</v>
      </c>
      <c r="F126" s="295">
        <v>-62.51</v>
      </c>
      <c r="G126" s="295">
        <v>-45.28</v>
      </c>
    </row>
    <row r="127" spans="2:11">
      <c r="B127" s="296">
        <v>10</v>
      </c>
      <c r="C127" s="297" t="s">
        <v>1530</v>
      </c>
      <c r="D127" s="296" t="s">
        <v>1529</v>
      </c>
      <c r="E127" s="295">
        <v>9.4</v>
      </c>
      <c r="F127" s="295">
        <v>-60</v>
      </c>
      <c r="G127" s="295">
        <v>-42.72</v>
      </c>
    </row>
    <row r="128" spans="2:11">
      <c r="B128" s="296">
        <v>11</v>
      </c>
      <c r="C128" s="297" t="s">
        <v>1528</v>
      </c>
      <c r="D128" s="296" t="s">
        <v>1527</v>
      </c>
      <c r="E128" s="295">
        <v>5.45</v>
      </c>
      <c r="F128" s="295">
        <v>23.07</v>
      </c>
      <c r="G128" s="295">
        <v>-42.13</v>
      </c>
    </row>
    <row r="129" spans="2:7">
      <c r="B129" s="296">
        <v>12</v>
      </c>
      <c r="C129" s="297" t="s">
        <v>1519</v>
      </c>
      <c r="D129" s="296" t="s">
        <v>1526</v>
      </c>
      <c r="E129" s="295">
        <v>5.54</v>
      </c>
      <c r="F129" s="295">
        <v>-47.15</v>
      </c>
      <c r="G129" s="295">
        <v>-47.02</v>
      </c>
    </row>
    <row r="130" spans="2:7">
      <c r="B130" s="296">
        <v>13</v>
      </c>
      <c r="C130" s="297" t="s">
        <v>1521</v>
      </c>
      <c r="D130" s="296" t="s">
        <v>1525</v>
      </c>
      <c r="E130" s="295">
        <v>25.9</v>
      </c>
      <c r="F130" s="295">
        <v>14.16</v>
      </c>
      <c r="G130" s="295">
        <v>-42.5</v>
      </c>
    </row>
    <row r="131" spans="2:7">
      <c r="B131" s="296">
        <v>14</v>
      </c>
      <c r="C131" s="297" t="s">
        <v>1524</v>
      </c>
      <c r="D131" s="296" t="s">
        <v>1523</v>
      </c>
      <c r="E131" s="295">
        <v>18.13</v>
      </c>
      <c r="F131" s="295">
        <v>12.19</v>
      </c>
      <c r="G131" s="295">
        <v>2.2799999999999998</v>
      </c>
    </row>
    <row r="132" spans="2:7">
      <c r="B132" s="296">
        <v>15</v>
      </c>
      <c r="C132" s="297" t="s">
        <v>1519</v>
      </c>
      <c r="D132" s="296" t="s">
        <v>1522</v>
      </c>
      <c r="E132" s="295">
        <v>39.25</v>
      </c>
      <c r="F132" s="295">
        <v>-25.36</v>
      </c>
      <c r="G132" s="295">
        <v>-12.35</v>
      </c>
    </row>
    <row r="133" spans="2:7">
      <c r="B133" s="296">
        <v>16</v>
      </c>
      <c r="C133" s="297" t="s">
        <v>1521</v>
      </c>
      <c r="D133" s="296" t="s">
        <v>1520</v>
      </c>
      <c r="E133" s="295">
        <v>20.47</v>
      </c>
      <c r="F133" s="295">
        <v>-10.119999999999999</v>
      </c>
      <c r="G133" s="295">
        <v>0</v>
      </c>
    </row>
    <row r="134" spans="2:7">
      <c r="B134" s="296">
        <v>17</v>
      </c>
      <c r="C134" s="297" t="s">
        <v>1519</v>
      </c>
      <c r="D134" s="296" t="s">
        <v>1518</v>
      </c>
      <c r="E134" s="295">
        <v>23.62</v>
      </c>
      <c r="F134" s="295">
        <v>-2.44</v>
      </c>
      <c r="G134" s="295">
        <v>-9.36</v>
      </c>
    </row>
  </sheetData>
  <mergeCells count="16">
    <mergeCell ref="B60:K60"/>
    <mergeCell ref="B113:K113"/>
    <mergeCell ref="C90:K90"/>
    <mergeCell ref="C61:K61"/>
    <mergeCell ref="C62:K62"/>
    <mergeCell ref="C63:K63"/>
    <mergeCell ref="C64:K64"/>
    <mergeCell ref="C91:K91"/>
    <mergeCell ref="C92:K92"/>
    <mergeCell ref="C93:K93"/>
    <mergeCell ref="B89:K89"/>
    <mergeCell ref="B2:K2"/>
    <mergeCell ref="B4:K4"/>
    <mergeCell ref="B6:K6"/>
    <mergeCell ref="B26:K26"/>
    <mergeCell ref="B39:K39"/>
  </mergeCells>
  <hyperlinks>
    <hyperlink ref="B2:K2" location="'Tabla de Contenido'!A1" display="Volver a Tabla de Contenido…" xr:uid="{00000000-0004-0000-0D00-000000000000}"/>
  </hyperlink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56</vt:i4>
      </vt:variant>
      <vt:variant>
        <vt:lpstr>Rangos con nombre</vt:lpstr>
      </vt:variant>
      <vt:variant>
        <vt:i4>5</vt:i4>
      </vt:variant>
    </vt:vector>
  </HeadingPairs>
  <TitlesOfParts>
    <vt:vector size="61" baseType="lpstr">
      <vt:lpstr>Tabla de Contenido</vt:lpstr>
      <vt:lpstr>Formulas Básicas y Compuestas</vt:lpstr>
      <vt:lpstr>Referencias de Celdas</vt:lpstr>
      <vt:lpstr>Suma</vt:lpstr>
      <vt:lpstr>Promedio</vt:lpstr>
      <vt:lpstr>Mediana</vt:lpstr>
      <vt:lpstr>Min</vt:lpstr>
      <vt:lpstr>Max</vt:lpstr>
      <vt:lpstr>Moda.Uno</vt:lpstr>
      <vt:lpstr>Contar</vt:lpstr>
      <vt:lpstr>Contara</vt:lpstr>
      <vt:lpstr>Hoy</vt:lpstr>
      <vt:lpstr>Ahora</vt:lpstr>
      <vt:lpstr>Dia</vt:lpstr>
      <vt:lpstr>Mes</vt:lpstr>
      <vt:lpstr>Año</vt:lpstr>
      <vt:lpstr>Hora</vt:lpstr>
      <vt:lpstr>Minuto</vt:lpstr>
      <vt:lpstr>Dia.Lab</vt:lpstr>
      <vt:lpstr>Dia.Lab.Intl</vt:lpstr>
      <vt:lpstr>Concatenar</vt:lpstr>
      <vt:lpstr>Izquierda</vt:lpstr>
      <vt:lpstr>Derecha</vt:lpstr>
      <vt:lpstr>Extrae</vt:lpstr>
      <vt:lpstr>Largo</vt:lpstr>
      <vt:lpstr>Encontrar</vt:lpstr>
      <vt:lpstr>MayusC</vt:lpstr>
      <vt:lpstr>MinusC</vt:lpstr>
      <vt:lpstr>NomPropio</vt:lpstr>
      <vt:lpstr>Es.Par</vt:lpstr>
      <vt:lpstr>Es.Impar</vt:lpstr>
      <vt:lpstr>Esnumero</vt:lpstr>
      <vt:lpstr>EsTexto</vt:lpstr>
      <vt:lpstr>Esblanco</vt:lpstr>
      <vt:lpstr>Pruebas Lógicas</vt:lpstr>
      <vt:lpstr>Si</vt:lpstr>
      <vt:lpstr>Contar.Si</vt:lpstr>
      <vt:lpstr>Sumar.Si</vt:lpstr>
      <vt:lpstr>Promedio.Si</vt:lpstr>
      <vt:lpstr>BuscarV</vt:lpstr>
      <vt:lpstr>BuscarH</vt:lpstr>
      <vt:lpstr>AutoFiltros</vt:lpstr>
      <vt:lpstr>Filtros Avanzados</vt:lpstr>
      <vt:lpstr>Validacion de datos</vt:lpstr>
      <vt:lpstr>Proteger Hoja</vt:lpstr>
      <vt:lpstr>Proteger Libro</vt:lpstr>
      <vt:lpstr>Formato Condicional</vt:lpstr>
      <vt:lpstr>Ordenar</vt:lpstr>
      <vt:lpstr>Subtotales</vt:lpstr>
      <vt:lpstr>Tablas Dinamicas</vt:lpstr>
      <vt:lpstr>Graficos</vt:lpstr>
      <vt:lpstr>Taller 1</vt:lpstr>
      <vt:lpstr>Taller 2</vt:lpstr>
      <vt:lpstr>Taller 3</vt:lpstr>
      <vt:lpstr>Taller 4</vt:lpstr>
      <vt:lpstr>Taller 5</vt:lpstr>
      <vt:lpstr>Antioquia</vt:lpstr>
      <vt:lpstr>Boyaca</vt:lpstr>
      <vt:lpstr>Cundinamarca</vt:lpstr>
      <vt:lpstr>Departamento</vt:lpstr>
      <vt:lpstr>Tolima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Ramírez</dc:creator>
  <cp:lastModifiedBy>PC</cp:lastModifiedBy>
  <dcterms:created xsi:type="dcterms:W3CDTF">2019-01-30T15:15:12Z</dcterms:created>
  <dcterms:modified xsi:type="dcterms:W3CDTF">2021-04-16T20:57:35Z</dcterms:modified>
</cp:coreProperties>
</file>