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xampp\htdocs\html\S2\projet\finalS2\todo\"/>
    </mc:Choice>
  </mc:AlternateContent>
  <xr:revisionPtr revIDLastSave="0" documentId="13_ncr:1_{A5A1451C-EC3C-402A-B53A-D146EA9E05FA}" xr6:coauthVersionLast="47" xr6:coauthVersionMax="47" xr10:uidLastSave="{00000000-0000-0000-0000-000000000000}"/>
  <bookViews>
    <workbookView xWindow="-108" yWindow="-108" windowWidth="23256" windowHeight="12720" activeTab="3" xr2:uid="{326CDC2B-B960-2746-B82E-7E70916B4721}"/>
  </bookViews>
  <sheets>
    <sheet name="Feuil2" sheetId="2" r:id="rId1"/>
    <sheet name="Feuil5" sheetId="5" r:id="rId2"/>
    <sheet name="Feuil4" sheetId="4" r:id="rId3"/>
    <sheet name="Feuil1" sheetId="1" r:id="rId4"/>
    <sheet name="Feuil6" sheetId="6" r:id="rId5"/>
  </sheets>
  <definedNames>
    <definedName name="_xlnm._FilterDatabase" localSheetId="3" hidden="1">Feuil1!$B$1:$I$65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  <c r="H10" i="1"/>
  <c r="H11" i="1"/>
  <c r="H13" i="1"/>
  <c r="G65" i="1"/>
  <c r="H8" i="1"/>
  <c r="I8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6" i="1"/>
  <c r="I16" i="1" s="1"/>
  <c r="H2" i="1"/>
  <c r="I2" i="1" s="1"/>
  <c r="H3" i="1"/>
  <c r="I3" i="1" s="1"/>
  <c r="H6" i="1"/>
  <c r="I6" i="1" s="1"/>
  <c r="I7" i="1"/>
  <c r="H9" i="1"/>
  <c r="I9" i="1" s="1"/>
  <c r="H14" i="1"/>
  <c r="I14" i="1" s="1"/>
  <c r="I15" i="1"/>
  <c r="W14" i="1"/>
  <c r="J16" i="1" s="1"/>
  <c r="C1" i="6"/>
  <c r="J17" i="1"/>
  <c r="J19" i="1"/>
  <c r="J18" i="1"/>
  <c r="F65" i="1"/>
  <c r="X16" i="1"/>
  <c r="X17" i="1"/>
  <c r="W29" i="1"/>
  <c r="X29" i="1" s="1"/>
  <c r="X14" i="1" l="1"/>
  <c r="W27" i="1"/>
  <c r="X27" i="1" s="1"/>
  <c r="W18" i="1"/>
  <c r="X18" i="1" s="1"/>
  <c r="W19" i="1"/>
  <c r="X19" i="1" s="1"/>
  <c r="W20" i="1"/>
  <c r="X20" i="1" s="1"/>
  <c r="W21" i="1"/>
  <c r="X21" i="1" s="1"/>
  <c r="W22" i="1"/>
  <c r="X22" i="1" s="1"/>
  <c r="X23" i="1"/>
  <c r="W24" i="1"/>
  <c r="X24" i="1" s="1"/>
  <c r="W28" i="1"/>
  <c r="X28" i="1" s="1"/>
  <c r="W30" i="1"/>
  <c r="X30" i="1" s="1"/>
  <c r="W31" i="1"/>
  <c r="X31" i="1" s="1"/>
  <c r="W32" i="1"/>
  <c r="X32" i="1" s="1"/>
  <c r="H64" i="1"/>
  <c r="I64" i="1" s="1"/>
  <c r="X25" i="1"/>
  <c r="X26" i="1"/>
  <c r="X15" i="1"/>
  <c r="H65" i="1" l="1"/>
  <c r="I65" i="1" s="1"/>
</calcChain>
</file>

<file path=xl/sharedStrings.xml><?xml version="1.0" encoding="utf-8"?>
<sst xmlns="http://schemas.openxmlformats.org/spreadsheetml/2006/main" count="277" uniqueCount="100">
  <si>
    <t>Taches</t>
  </si>
  <si>
    <t>Estimation</t>
  </si>
  <si>
    <t>Temps passé</t>
  </si>
  <si>
    <t>Reste à faire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</si>
  <si>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</si>
  <si>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</si>
  <si>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</si>
  <si>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</si>
  <si>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</si>
  <si>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</si>
  <si>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</si>
  <si>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</si>
  <si>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</si>
  <si>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</si>
  <si>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</si>
  <si>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</si>
  <si>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</si>
  <si>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</si>
  <si>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</si>
  <si>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Webservice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</si>
  <si>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</si>
  <si>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</si>
  <si>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</si>
  <si>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</si>
  <si>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</si>
  <si>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</si>
  <si>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</si>
  <si>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</si>
  <si>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</si>
  <si>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</si>
  <si>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Gestion client</t>
  </si>
  <si>
    <t>Global</t>
  </si>
  <si>
    <t>Qui</t>
  </si>
  <si>
    <t xml:space="preserve">Conception </t>
  </si>
  <si>
    <t>Base de données</t>
  </si>
  <si>
    <t>Conception</t>
  </si>
  <si>
    <t>Rabe</t>
  </si>
  <si>
    <t>Andry</t>
  </si>
  <si>
    <t>Vola</t>
  </si>
  <si>
    <t>Étiquettes de lignes</t>
  </si>
  <si>
    <t>Total général</t>
  </si>
  <si>
    <t>Somme de Temps passé</t>
  </si>
  <si>
    <t>Somme de Reste à faire</t>
  </si>
  <si>
    <t>numéro</t>
  </si>
  <si>
    <t>(Tous)</t>
  </si>
  <si>
    <t>Tahina</t>
  </si>
  <si>
    <t>Nicolas</t>
  </si>
  <si>
    <t>Kevin</t>
  </si>
  <si>
    <t>Fonctionnalité</t>
  </si>
  <si>
    <t>Somme value cartes</t>
  </si>
  <si>
    <t>Login</t>
  </si>
  <si>
    <t xml:space="preserve">design </t>
  </si>
  <si>
    <t>Conception tables</t>
  </si>
  <si>
    <t>?</t>
  </si>
  <si>
    <t>Todo</t>
  </si>
  <si>
    <t>Maintenance</t>
  </si>
  <si>
    <t>Poffinage</t>
  </si>
  <si>
    <t>telecharger image cartes</t>
  </si>
  <si>
    <t>All</t>
  </si>
  <si>
    <t>Maitrise</t>
  </si>
  <si>
    <t xml:space="preserve">Design </t>
  </si>
  <si>
    <t xml:space="preserve">Gerer l'entrée des donneés </t>
  </si>
  <si>
    <t>Afficher les series - nouveautés</t>
  </si>
  <si>
    <t>Intégration</t>
  </si>
  <si>
    <t>Fonction get series - 5 recent</t>
  </si>
  <si>
    <t>Recherche</t>
  </si>
  <si>
    <t>Select sql</t>
  </si>
  <si>
    <t>Direction des donneés de recherche</t>
  </si>
  <si>
    <t>Show results</t>
  </si>
  <si>
    <t>Page resultats</t>
  </si>
  <si>
    <t>Sql test de info</t>
  </si>
  <si>
    <t>Inscription</t>
  </si>
  <si>
    <t>Insert sql + contraintes</t>
  </si>
  <si>
    <t>Marketplace</t>
  </si>
  <si>
    <t>Select à vendre site</t>
  </si>
  <si>
    <t>Voir le produit (page creation)</t>
  </si>
  <si>
    <t>Acheter produit</t>
  </si>
  <si>
    <t>Template</t>
  </si>
  <si>
    <t>Porte Monnaie</t>
  </si>
  <si>
    <t>Fonction inserer demande vola</t>
  </si>
  <si>
    <t>Integration contenu (solde - estmation )</t>
  </si>
  <si>
    <t>diriger les données</t>
  </si>
  <si>
    <t>Sql d'insertion demande vola</t>
  </si>
  <si>
    <t>Profile</t>
  </si>
  <si>
    <t xml:space="preserve">Sql get-collection, estimation value cartes </t>
  </si>
  <si>
    <t>Sql get-profile</t>
  </si>
  <si>
    <t>Integration information</t>
  </si>
  <si>
    <t>Donnees</t>
  </si>
  <si>
    <t>Test</t>
  </si>
  <si>
    <t>Acceuil - fonctionalité</t>
  </si>
  <si>
    <t>Get cartes a vendre + nbre</t>
  </si>
  <si>
    <t>Generation de cartes aléatoires</t>
  </si>
  <si>
    <t>Au toucher -&gt; page de cartes (info)</t>
  </si>
  <si>
    <t>CARTES - profil - marketplace</t>
  </si>
  <si>
    <t>AdminUi - serie</t>
  </si>
  <si>
    <t>delete serie - insert serie</t>
  </si>
  <si>
    <t xml:space="preserve">AdminUi - </t>
  </si>
  <si>
    <t>Admin - stock</t>
  </si>
  <si>
    <t>get tous les stock</t>
  </si>
  <si>
    <t>Maitrise de donnee entré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</si>
</sst>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1" xfId="1" applyNumberFormat="1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10" fontId="0" fillId="3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to RZ" refreshedDate="45110.64911273148" createdVersion="8" refreshedVersion="8" minRefreshableVersion="3" recordCount="21" xr:uid="{1E741AD9-0872-45C3-9475-10147F76E911}">
  <cacheSource type="worksheet">
    <worksheetSource ref="B1:I64" sheet="Feuil1"/>
  </cacheSource>
  <cacheFields count="8">
    <cacheField name="Catégorie" numFmtId="0">
      <sharedItems count="5">
        <s v="Conception "/>
        <s v="Gestion vol"/>
        <s v="Gestion avion"/>
        <s v="Proposition Piste"/>
        <s v="Gestion client"/>
      </sharedItems>
    </cacheField>
    <cacheField name="Taches" numFmtId="0">
      <sharedItems/>
    </cacheField>
    <cacheField name="Type" numFmtId="0">
      <sharedItems/>
    </cacheField>
    <cacheField name="Qui" numFmtId="0">
      <sharedItems count="3">
        <s v="Rabe"/>
        <s v="Andry"/>
        <s v="Vola"/>
      </sharedItems>
    </cacheField>
    <cacheField name="Estimation" numFmtId="0">
      <sharedItems containsSemiMixedTypes="0" containsString="0" containsNumber="1" containsInteger="1" minValue="15" maxValue="180"/>
    </cacheField>
    <cacheField name="Temps passé" numFmtId="0">
      <sharedItems containsSemiMixedTypes="0" containsString="0" containsNumber="1" containsInteger="1" minValue="0" maxValue="45"/>
    </cacheField>
    <cacheField name="Reste à faire" numFmtId="0">
      <sharedItems containsSemiMixedTypes="0" containsString="0" containsNumber="1" containsInteger="1" minValue="0" maxValue="180"/>
    </cacheField>
    <cacheField name="Avancement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to RZ" refreshedDate="45110.654201620368" createdVersion="8" refreshedVersion="8" minRefreshableVersion="3" recordCount="21" xr:uid="{B3774AE0-DF5E-43A9-96D1-1CCE5269011C}">
  <cacheSource type="worksheet">
    <worksheetSource ref="A1:I64" sheet="Feuil1"/>
  </cacheSource>
  <cacheFields count="9">
    <cacheField name="numéro" numFmtId="0">
      <sharedItems containsSemiMixedTypes="0" containsString="0" containsNumber="1" containsInteger="1" minValue="1" maxValue="21"/>
    </cacheField>
    <cacheField name="Catégorie" numFmtId="0">
      <sharedItems count="5">
        <s v="Conception "/>
        <s v="Gestion vol"/>
        <s v="Gestion avion"/>
        <s v="Proposition Piste"/>
        <s v="Gestion client"/>
      </sharedItems>
    </cacheField>
    <cacheField name="Taches" numFmtId="0">
      <sharedItems/>
    </cacheField>
    <cacheField name="Type" numFmtId="0">
      <sharedItems count="4">
        <s v="Conception"/>
        <s v="Affichage"/>
        <s v="Metier"/>
        <s v="Integration"/>
      </sharedItems>
    </cacheField>
    <cacheField name="Qui" numFmtId="0">
      <sharedItems count="3">
        <s v="Vola"/>
        <s v="Andry"/>
        <s v="Rabe"/>
      </sharedItems>
    </cacheField>
    <cacheField name="Estimation" numFmtId="0">
      <sharedItems containsSemiMixedTypes="0" containsString="0" containsNumber="1" containsInteger="1" minValue="15" maxValue="180"/>
    </cacheField>
    <cacheField name="Temps passé" numFmtId="0">
      <sharedItems containsSemiMixedTypes="0" containsString="0" containsNumber="1" containsInteger="1" minValue="0" maxValue="45"/>
    </cacheField>
    <cacheField name="Reste à faire" numFmtId="0">
      <sharedItems containsSemiMixedTypes="0" containsString="0" containsNumber="1" containsInteger="1" minValue="0" maxValue="180"/>
    </cacheField>
    <cacheField name="Avancement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Base de données"/>
    <s v="Conception"/>
    <x v="0"/>
    <n v="60"/>
    <n v="15"/>
    <n v="45"/>
    <n v="0.25"/>
  </r>
  <r>
    <x v="1"/>
    <s v="Liste"/>
    <s v="Affichage"/>
    <x v="1"/>
    <n v="15"/>
    <n v="15"/>
    <n v="0"/>
    <n v="1"/>
  </r>
  <r>
    <x v="1"/>
    <s v="Liste"/>
    <s v="Metier"/>
    <x v="2"/>
    <n v="15"/>
    <n v="20"/>
    <n v="0"/>
    <n v="1"/>
  </r>
  <r>
    <x v="1"/>
    <s v="Liste"/>
    <s v="Integration"/>
    <x v="1"/>
    <n v="15"/>
    <n v="30"/>
    <n v="15"/>
    <n v="0.66666666666666663"/>
  </r>
  <r>
    <x v="1"/>
    <s v="Ajout"/>
    <s v="Conception"/>
    <x v="0"/>
    <n v="30"/>
    <n v="30"/>
    <n v="0"/>
    <n v="1"/>
  </r>
  <r>
    <x v="1"/>
    <s v="Suppression"/>
    <s v="Affichage"/>
    <x v="1"/>
    <n v="15"/>
    <n v="15"/>
    <n v="0"/>
    <n v="1"/>
  </r>
  <r>
    <x v="1"/>
    <s v="Modification"/>
    <s v="Metier"/>
    <x v="2"/>
    <n v="30"/>
    <n v="30"/>
    <n v="0"/>
    <n v="1"/>
  </r>
  <r>
    <x v="1"/>
    <s v="Recherche multicritère"/>
    <s v="Integration"/>
    <x v="1"/>
    <n v="30"/>
    <n v="0"/>
    <n v="30"/>
    <n v="0"/>
  </r>
  <r>
    <x v="1"/>
    <s v="Tri colonne"/>
    <s v="Conception"/>
    <x v="0"/>
    <n v="30"/>
    <n v="30"/>
    <n v="0"/>
    <n v="1"/>
  </r>
  <r>
    <x v="1"/>
    <s v="Pagination"/>
    <s v="Affichage"/>
    <x v="1"/>
    <n v="60"/>
    <n v="45"/>
    <n v="45"/>
    <n v="0.5"/>
  </r>
  <r>
    <x v="1"/>
    <s v="Ajout avion"/>
    <s v="Metier"/>
    <x v="2"/>
    <n v="20"/>
    <n v="20"/>
    <n v="0"/>
    <n v="1"/>
  </r>
  <r>
    <x v="2"/>
    <s v="Liste"/>
    <s v="Integration"/>
    <x v="1"/>
    <n v="20"/>
    <n v="20"/>
    <n v="10"/>
    <n v="0.66666666666666663"/>
  </r>
  <r>
    <x v="2"/>
    <s v="Ajout avec upload image"/>
    <s v="Conception"/>
    <x v="0"/>
    <n v="45"/>
    <n v="40"/>
    <n v="0"/>
    <n v="1"/>
  </r>
  <r>
    <x v="2"/>
    <s v="Suppression"/>
    <s v="Affichage"/>
    <x v="1"/>
    <n v="15"/>
    <n v="15"/>
    <n v="0"/>
    <n v="1"/>
  </r>
  <r>
    <x v="2"/>
    <s v="Modification"/>
    <s v="Metier"/>
    <x v="2"/>
    <n v="30"/>
    <n v="0"/>
    <n v="30"/>
    <n v="0"/>
  </r>
  <r>
    <x v="2"/>
    <s v="Recherche multicritère"/>
    <s v="Integration"/>
    <x v="1"/>
    <n v="30"/>
    <n v="0"/>
    <n v="30"/>
    <n v="0"/>
  </r>
  <r>
    <x v="3"/>
    <s v="Webservice"/>
    <s v="Conception"/>
    <x v="0"/>
    <n v="30"/>
    <n v="0"/>
    <n v="30"/>
    <n v="0"/>
  </r>
  <r>
    <x v="3"/>
    <s v="Liste"/>
    <s v="Affichage"/>
    <x v="1"/>
    <n v="20"/>
    <n v="5"/>
    <n v="15"/>
    <n v="0.25"/>
  </r>
  <r>
    <x v="3"/>
    <s v="Export Excel"/>
    <s v="Metier"/>
    <x v="2"/>
    <n v="30"/>
    <n v="0"/>
    <n v="30"/>
    <n v="0"/>
  </r>
  <r>
    <x v="3"/>
    <s v="Export PDF"/>
    <s v="Integration"/>
    <x v="1"/>
    <n v="45"/>
    <n v="30"/>
    <n v="15"/>
    <n v="0.66666666666666663"/>
  </r>
  <r>
    <x v="4"/>
    <s v="Global"/>
    <s v="Integration"/>
    <x v="1"/>
    <n v="180"/>
    <n v="0"/>
    <n v="18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s v="Base de données"/>
    <x v="0"/>
    <x v="0"/>
    <n v="60"/>
    <n v="15"/>
    <n v="45"/>
    <n v="0.25"/>
  </r>
  <r>
    <n v="2"/>
    <x v="1"/>
    <s v="Liste"/>
    <x v="1"/>
    <x v="1"/>
    <n v="15"/>
    <n v="15"/>
    <n v="0"/>
    <n v="1"/>
  </r>
  <r>
    <n v="3"/>
    <x v="1"/>
    <s v="Liste"/>
    <x v="2"/>
    <x v="0"/>
    <n v="15"/>
    <n v="20"/>
    <n v="0"/>
    <n v="1"/>
  </r>
  <r>
    <n v="4"/>
    <x v="1"/>
    <s v="Liste"/>
    <x v="3"/>
    <x v="1"/>
    <n v="15"/>
    <n v="30"/>
    <n v="15"/>
    <n v="0.66666666666666663"/>
  </r>
  <r>
    <n v="5"/>
    <x v="1"/>
    <s v="Ajout"/>
    <x v="0"/>
    <x v="2"/>
    <n v="30"/>
    <n v="30"/>
    <n v="0"/>
    <n v="1"/>
  </r>
  <r>
    <n v="6"/>
    <x v="1"/>
    <s v="Suppression"/>
    <x v="1"/>
    <x v="1"/>
    <n v="15"/>
    <n v="15"/>
    <n v="0"/>
    <n v="1"/>
  </r>
  <r>
    <n v="7"/>
    <x v="1"/>
    <s v="Modification"/>
    <x v="2"/>
    <x v="0"/>
    <n v="30"/>
    <n v="30"/>
    <n v="0"/>
    <n v="1"/>
  </r>
  <r>
    <n v="8"/>
    <x v="1"/>
    <s v="Recherche multicritère"/>
    <x v="3"/>
    <x v="1"/>
    <n v="30"/>
    <n v="0"/>
    <n v="30"/>
    <n v="0"/>
  </r>
  <r>
    <n v="9"/>
    <x v="1"/>
    <s v="Tri colonne"/>
    <x v="0"/>
    <x v="2"/>
    <n v="30"/>
    <n v="30"/>
    <n v="0"/>
    <n v="1"/>
  </r>
  <r>
    <n v="10"/>
    <x v="1"/>
    <s v="Pagination"/>
    <x v="1"/>
    <x v="1"/>
    <n v="60"/>
    <n v="45"/>
    <n v="45"/>
    <n v="0.5"/>
  </r>
  <r>
    <n v="11"/>
    <x v="1"/>
    <s v="Ajout avion"/>
    <x v="2"/>
    <x v="0"/>
    <n v="20"/>
    <n v="20"/>
    <n v="0"/>
    <n v="1"/>
  </r>
  <r>
    <n v="12"/>
    <x v="2"/>
    <s v="Liste"/>
    <x v="3"/>
    <x v="1"/>
    <n v="20"/>
    <n v="20"/>
    <n v="10"/>
    <n v="0.66666666666666663"/>
  </r>
  <r>
    <n v="13"/>
    <x v="2"/>
    <s v="Ajout avec upload image"/>
    <x v="0"/>
    <x v="2"/>
    <n v="45"/>
    <n v="40"/>
    <n v="0"/>
    <n v="1"/>
  </r>
  <r>
    <n v="14"/>
    <x v="2"/>
    <s v="Suppression"/>
    <x v="1"/>
    <x v="1"/>
    <n v="15"/>
    <n v="15"/>
    <n v="0"/>
    <n v="1"/>
  </r>
  <r>
    <n v="15"/>
    <x v="2"/>
    <s v="Modification"/>
    <x v="2"/>
    <x v="0"/>
    <n v="30"/>
    <n v="0"/>
    <n v="30"/>
    <n v="0"/>
  </r>
  <r>
    <n v="16"/>
    <x v="2"/>
    <s v="Recherche multicritère"/>
    <x v="3"/>
    <x v="1"/>
    <n v="30"/>
    <n v="0"/>
    <n v="30"/>
    <n v="0"/>
  </r>
  <r>
    <n v="17"/>
    <x v="3"/>
    <s v="Webservice"/>
    <x v="0"/>
    <x v="2"/>
    <n v="30"/>
    <n v="0"/>
    <n v="30"/>
    <n v="0"/>
  </r>
  <r>
    <n v="18"/>
    <x v="3"/>
    <s v="Liste"/>
    <x v="1"/>
    <x v="1"/>
    <n v="20"/>
    <n v="5"/>
    <n v="15"/>
    <n v="0.25"/>
  </r>
  <r>
    <n v="19"/>
    <x v="3"/>
    <s v="Export Excel"/>
    <x v="2"/>
    <x v="0"/>
    <n v="30"/>
    <n v="0"/>
    <n v="30"/>
    <n v="0"/>
  </r>
  <r>
    <n v="20"/>
    <x v="3"/>
    <s v="Export PDF"/>
    <x v="3"/>
    <x v="1"/>
    <n v="45"/>
    <n v="30"/>
    <n v="15"/>
    <n v="0.66666666666666663"/>
  </r>
  <r>
    <n v="21"/>
    <x v="4"/>
    <s v="Global"/>
    <x v="3"/>
    <x v="1"/>
    <n v="180"/>
    <n v="0"/>
    <n v="18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68710-B15B-4170-84C3-DA1D45DA07FA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7" firstHeaderRow="0" firstDataRow="1" firstDataCol="1"/>
  <pivotFields count="8">
    <pivotField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numFmtId="1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passé" fld="5" baseField="0" baseItem="0"/>
    <dataField name="Somme de Reste à fair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0A195-DC05-42AE-A505-099EDB4E1F27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3" firstHeaderRow="0" firstDataRow="1" firstDataCol="1" rowPageCount="1" colPageCount="1"/>
  <pivotFields count="9"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numFmtId="10" showAll="0"/>
  </pivotFields>
  <rowFields count="2">
    <field x="1"/>
    <field x="3"/>
  </rowFields>
  <rowItems count="20">
    <i>
      <x/>
    </i>
    <i r="1">
      <x v="1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omme de Temps passé" fld="6" baseField="0" baseItem="0"/>
    <dataField name="Somme de Reste à fair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99F1E-8FE5-4843-9C73-76FF027759C7}" name="Tableau2" displayName="Tableau2" ref="A1:I2" totalsRowShown="0">
  <autoFilter ref="A1:I2" xr:uid="{3CC99F1E-8FE5-4843-9C73-76FF027759C7}"/>
  <tableColumns count="9">
    <tableColumn id="1" xr3:uid="{0B2A1B71-C9D5-4855-9B86-A8EF505481F0}" name="numéro"/>
    <tableColumn id="2" xr3:uid="{3B8EF271-BA8D-4EC4-938E-FC5F826E2F55}" name="Catégorie"/>
    <tableColumn id="3" xr3:uid="{F788ABDB-3989-48A8-8373-A12CC0119E4F}" name="Taches"/>
    <tableColumn id="4" xr3:uid="{E312CDD3-6B26-472E-ADDE-8C607E6DD0FE}" name="Type"/>
    <tableColumn id="5" xr3:uid="{74C7B1A3-7CA5-4E49-AE7B-E9FD7B6CD5F0}" name="Qui"/>
    <tableColumn id="6" xr3:uid="{567B8D12-CC6C-409F-A242-4B31E99F795D}" name="Estimation"/>
    <tableColumn id="7" xr3:uid="{79BA1A47-7F55-486E-87B9-087900C64122}" name="Temps passé"/>
    <tableColumn id="8" xr3:uid="{BEA60343-B519-42AE-9385-2CE2745EA5EC}" name="Reste à faire"/>
    <tableColumn id="9" xr3:uid="{200F6986-B66B-4730-BBBB-45209C1B9F12}" name="Avance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3606-D07D-4A31-9F2B-5B2867A75076}">
  <dimension ref="A3:C7"/>
  <sheetViews>
    <sheetView workbookViewId="0">
      <selection activeCell="C4" sqref="C4"/>
    </sheetView>
  </sheetViews>
  <sheetFormatPr baseColWidth="10" defaultRowHeight="15.6" x14ac:dyDescent="0.3"/>
  <cols>
    <col min="1" max="1" width="19.19921875" bestFit="1" customWidth="1"/>
    <col min="2" max="2" width="20.8984375" bestFit="1" customWidth="1"/>
    <col min="3" max="3" width="20.5" bestFit="1" customWidth="1"/>
    <col min="4" max="4" width="4.5" bestFit="1" customWidth="1"/>
    <col min="5" max="5" width="20.5" bestFit="1" customWidth="1"/>
    <col min="6" max="6" width="5" bestFit="1" customWidth="1"/>
    <col min="7" max="7" width="4.5" bestFit="1" customWidth="1"/>
    <col min="8" max="8" width="25.59765625" bestFit="1" customWidth="1"/>
    <col min="9" max="9" width="25.19921875" bestFit="1" customWidth="1"/>
  </cols>
  <sheetData>
    <row r="3" spans="1:3" x14ac:dyDescent="0.3">
      <c r="A3" s="7" t="s">
        <v>39</v>
      </c>
      <c r="B3" t="s">
        <v>41</v>
      </c>
      <c r="C3" t="s">
        <v>42</v>
      </c>
    </row>
    <row r="4" spans="1:3" x14ac:dyDescent="0.3">
      <c r="A4" s="8" t="s">
        <v>37</v>
      </c>
      <c r="B4">
        <v>175</v>
      </c>
      <c r="C4">
        <v>340</v>
      </c>
    </row>
    <row r="5" spans="1:3" x14ac:dyDescent="0.3">
      <c r="A5" s="8" t="s">
        <v>36</v>
      </c>
      <c r="B5">
        <v>115</v>
      </c>
      <c r="C5">
        <v>75</v>
      </c>
    </row>
    <row r="6" spans="1:3" x14ac:dyDescent="0.3">
      <c r="A6" s="8" t="s">
        <v>38</v>
      </c>
      <c r="B6">
        <v>70</v>
      </c>
      <c r="C6">
        <v>60</v>
      </c>
    </row>
    <row r="7" spans="1:3" x14ac:dyDescent="0.3">
      <c r="A7" s="8" t="s">
        <v>40</v>
      </c>
      <c r="B7">
        <v>360</v>
      </c>
      <c r="C7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B1B2-B1BC-434C-870A-A570AD264C76}">
  <dimension ref="A1:I2"/>
  <sheetViews>
    <sheetView workbookViewId="0">
      <selection sqref="A1:I2"/>
    </sheetView>
  </sheetViews>
  <sheetFormatPr baseColWidth="10" defaultRowHeight="15.6" x14ac:dyDescent="0.3"/>
  <cols>
    <col min="6" max="6" width="11.59765625" customWidth="1"/>
    <col min="7" max="7" width="13.296875" customWidth="1"/>
    <col min="8" max="8" width="13" customWidth="1"/>
    <col min="9" max="9" width="13.09765625" customWidth="1"/>
  </cols>
  <sheetData>
    <row r="1" spans="1:9" x14ac:dyDescent="0.3">
      <c r="A1" t="s">
        <v>43</v>
      </c>
      <c r="B1" t="s">
        <v>4</v>
      </c>
      <c r="C1" t="s">
        <v>0</v>
      </c>
      <c r="D1" t="s">
        <v>26</v>
      </c>
      <c r="E1" t="s">
        <v>32</v>
      </c>
      <c r="F1" t="s">
        <v>1</v>
      </c>
      <c r="G1" t="s">
        <v>2</v>
      </c>
      <c r="H1" t="s">
        <v>3</v>
      </c>
      <c r="I1" t="s">
        <v>11</v>
      </c>
    </row>
    <row r="2" spans="1:9" x14ac:dyDescent="0.3">
      <c r="A2">
        <v>1</v>
      </c>
      <c r="B2" t="s">
        <v>33</v>
      </c>
      <c r="C2" t="s">
        <v>34</v>
      </c>
      <c r="D2" t="s">
        <v>35</v>
      </c>
      <c r="E2" t="s">
        <v>36</v>
      </c>
      <c r="F2">
        <v>60</v>
      </c>
      <c r="G2">
        <v>15</v>
      </c>
      <c r="H2">
        <v>45</v>
      </c>
      <c r="I2">
        <v>0.25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E793-512F-4166-B086-BF1EA7F4E17F}">
  <dimension ref="A1:C23"/>
  <sheetViews>
    <sheetView workbookViewId="0"/>
  </sheetViews>
  <sheetFormatPr baseColWidth="10" defaultRowHeight="15.6" x14ac:dyDescent="0.3"/>
  <cols>
    <col min="1" max="1" width="19.19921875" bestFit="1" customWidth="1"/>
    <col min="2" max="2" width="20.8984375" bestFit="1" customWidth="1"/>
    <col min="3" max="3" width="20.5" bestFit="1" customWidth="1"/>
  </cols>
  <sheetData>
    <row r="1" spans="1:3" x14ac:dyDescent="0.3">
      <c r="A1" s="7" t="s">
        <v>32</v>
      </c>
      <c r="B1" t="s">
        <v>44</v>
      </c>
    </row>
    <row r="3" spans="1:3" x14ac:dyDescent="0.3">
      <c r="A3" s="7" t="s">
        <v>39</v>
      </c>
      <c r="B3" t="s">
        <v>41</v>
      </c>
      <c r="C3" t="s">
        <v>42</v>
      </c>
    </row>
    <row r="4" spans="1:3" x14ac:dyDescent="0.3">
      <c r="A4" s="8" t="s">
        <v>33</v>
      </c>
      <c r="B4">
        <v>15</v>
      </c>
      <c r="C4">
        <v>45</v>
      </c>
    </row>
    <row r="5" spans="1:3" x14ac:dyDescent="0.3">
      <c r="A5" s="9" t="s">
        <v>35</v>
      </c>
      <c r="B5">
        <v>15</v>
      </c>
      <c r="C5">
        <v>45</v>
      </c>
    </row>
    <row r="6" spans="1:3" x14ac:dyDescent="0.3">
      <c r="A6" s="8" t="s">
        <v>15</v>
      </c>
      <c r="B6">
        <v>75</v>
      </c>
      <c r="C6">
        <v>70</v>
      </c>
    </row>
    <row r="7" spans="1:3" x14ac:dyDescent="0.3">
      <c r="A7" s="9" t="s">
        <v>27</v>
      </c>
      <c r="B7">
        <v>15</v>
      </c>
      <c r="C7">
        <v>0</v>
      </c>
    </row>
    <row r="8" spans="1:3" x14ac:dyDescent="0.3">
      <c r="A8" s="9" t="s">
        <v>35</v>
      </c>
      <c r="B8">
        <v>40</v>
      </c>
      <c r="C8">
        <v>0</v>
      </c>
    </row>
    <row r="9" spans="1:3" x14ac:dyDescent="0.3">
      <c r="A9" s="9" t="s">
        <v>29</v>
      </c>
      <c r="B9">
        <v>20</v>
      </c>
      <c r="C9">
        <v>40</v>
      </c>
    </row>
    <row r="10" spans="1:3" x14ac:dyDescent="0.3">
      <c r="A10" s="9" t="s">
        <v>28</v>
      </c>
      <c r="B10">
        <v>0</v>
      </c>
      <c r="C10">
        <v>30</v>
      </c>
    </row>
    <row r="11" spans="1:3" x14ac:dyDescent="0.3">
      <c r="A11" s="8" t="s">
        <v>30</v>
      </c>
      <c r="B11">
        <v>0</v>
      </c>
      <c r="C11">
        <v>180</v>
      </c>
    </row>
    <row r="12" spans="1:3" x14ac:dyDescent="0.3">
      <c r="A12" s="9" t="s">
        <v>29</v>
      </c>
      <c r="B12">
        <v>0</v>
      </c>
      <c r="C12">
        <v>180</v>
      </c>
    </row>
    <row r="13" spans="1:3" x14ac:dyDescent="0.3">
      <c r="A13" s="8" t="s">
        <v>13</v>
      </c>
      <c r="B13">
        <v>235</v>
      </c>
      <c r="C13">
        <v>90</v>
      </c>
    </row>
    <row r="14" spans="1:3" x14ac:dyDescent="0.3">
      <c r="A14" s="9" t="s">
        <v>27</v>
      </c>
      <c r="B14">
        <v>75</v>
      </c>
      <c r="C14">
        <v>45</v>
      </c>
    </row>
    <row r="15" spans="1:3" x14ac:dyDescent="0.3">
      <c r="A15" s="9" t="s">
        <v>35</v>
      </c>
      <c r="B15">
        <v>60</v>
      </c>
      <c r="C15">
        <v>0</v>
      </c>
    </row>
    <row r="16" spans="1:3" x14ac:dyDescent="0.3">
      <c r="A16" s="9" t="s">
        <v>29</v>
      </c>
      <c r="B16">
        <v>30</v>
      </c>
      <c r="C16">
        <v>45</v>
      </c>
    </row>
    <row r="17" spans="1:3" x14ac:dyDescent="0.3">
      <c r="A17" s="9" t="s">
        <v>28</v>
      </c>
      <c r="B17">
        <v>70</v>
      </c>
      <c r="C17">
        <v>0</v>
      </c>
    </row>
    <row r="18" spans="1:3" x14ac:dyDescent="0.3">
      <c r="A18" s="8" t="s">
        <v>17</v>
      </c>
      <c r="B18">
        <v>35</v>
      </c>
      <c r="C18">
        <v>90</v>
      </c>
    </row>
    <row r="19" spans="1:3" x14ac:dyDescent="0.3">
      <c r="A19" s="9" t="s">
        <v>27</v>
      </c>
      <c r="B19">
        <v>5</v>
      </c>
      <c r="C19">
        <v>15</v>
      </c>
    </row>
    <row r="20" spans="1:3" x14ac:dyDescent="0.3">
      <c r="A20" s="9" t="s">
        <v>35</v>
      </c>
      <c r="B20">
        <v>0</v>
      </c>
      <c r="C20">
        <v>30</v>
      </c>
    </row>
    <row r="21" spans="1:3" x14ac:dyDescent="0.3">
      <c r="A21" s="9" t="s">
        <v>29</v>
      </c>
      <c r="B21">
        <v>30</v>
      </c>
      <c r="C21">
        <v>15</v>
      </c>
    </row>
    <row r="22" spans="1:3" x14ac:dyDescent="0.3">
      <c r="A22" s="9" t="s">
        <v>28</v>
      </c>
      <c r="B22">
        <v>0</v>
      </c>
      <c r="C22">
        <v>30</v>
      </c>
    </row>
    <row r="23" spans="1:3" x14ac:dyDescent="0.3">
      <c r="A23" s="8" t="s">
        <v>40</v>
      </c>
      <c r="B23">
        <v>360</v>
      </c>
      <c r="C23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X75"/>
  <sheetViews>
    <sheetView tabSelected="1" topLeftCell="A23" zoomScaleNormal="100" workbookViewId="0">
      <selection activeCell="D39" sqref="D39"/>
    </sheetView>
  </sheetViews>
  <sheetFormatPr baseColWidth="10" defaultRowHeight="15.6" x14ac:dyDescent="0.3"/>
  <cols>
    <col min="2" max="2" width="20.296875" customWidth="1"/>
    <col min="3" max="3" width="38.59765625" customWidth="1"/>
    <col min="4" max="4" width="15" customWidth="1"/>
    <col min="5" max="5" width="10.19921875" customWidth="1"/>
    <col min="6" max="6" width="13.796875" customWidth="1"/>
    <col min="7" max="7" width="14" customWidth="1"/>
    <col min="8" max="8" width="13.19921875" customWidth="1"/>
    <col min="9" max="9" width="16.69921875" customWidth="1"/>
  </cols>
  <sheetData>
    <row r="1" spans="1:24" x14ac:dyDescent="0.3">
      <c r="A1" t="s">
        <v>43</v>
      </c>
      <c r="B1" s="2" t="s">
        <v>4</v>
      </c>
      <c r="C1" s="2" t="s">
        <v>0</v>
      </c>
      <c r="D1" s="2" t="s">
        <v>26</v>
      </c>
      <c r="E1" s="2" t="s">
        <v>32</v>
      </c>
      <c r="F1" s="2" t="s">
        <v>1</v>
      </c>
      <c r="G1" s="2" t="s">
        <v>2</v>
      </c>
      <c r="H1" s="2" t="s">
        <v>3</v>
      </c>
      <c r="I1" s="2" t="s">
        <v>11</v>
      </c>
    </row>
    <row r="2" spans="1:24" x14ac:dyDescent="0.3">
      <c r="A2">
        <v>0</v>
      </c>
      <c r="B2" s="11" t="s">
        <v>54</v>
      </c>
      <c r="C2" s="11" t="s">
        <v>55</v>
      </c>
      <c r="D2" s="11" t="s">
        <v>59</v>
      </c>
      <c r="E2" s="11" t="s">
        <v>46</v>
      </c>
      <c r="F2" s="13">
        <v>120</v>
      </c>
      <c r="G2" s="13">
        <v>60</v>
      </c>
      <c r="H2" s="4">
        <f t="shared" ref="H2:H34" si="0">F2-G2</f>
        <v>60</v>
      </c>
      <c r="I2" s="5">
        <f t="shared" ref="I2:I16" si="1">(G2/(G2+H2))</f>
        <v>0.5</v>
      </c>
    </row>
    <row r="3" spans="1:24" s="12" customFormat="1" x14ac:dyDescent="0.3">
      <c r="A3" s="12">
        <v>1</v>
      </c>
      <c r="B3" s="11" t="s">
        <v>48</v>
      </c>
      <c r="C3" s="11" t="s">
        <v>49</v>
      </c>
      <c r="D3" s="11" t="s">
        <v>28</v>
      </c>
      <c r="E3" s="11"/>
      <c r="F3" s="13">
        <v>10</v>
      </c>
      <c r="G3" s="13">
        <v>0</v>
      </c>
      <c r="H3" s="4">
        <f t="shared" si="0"/>
        <v>10</v>
      </c>
      <c r="I3" s="5">
        <f t="shared" si="1"/>
        <v>0</v>
      </c>
    </row>
    <row r="4" spans="1:24" s="12" customFormat="1" x14ac:dyDescent="0.3">
      <c r="B4" s="11" t="s">
        <v>87</v>
      </c>
      <c r="C4" s="11" t="s">
        <v>88</v>
      </c>
      <c r="D4" s="11" t="s">
        <v>28</v>
      </c>
      <c r="E4" s="11"/>
      <c r="F4" s="13"/>
      <c r="G4" s="13"/>
      <c r="H4" s="4"/>
      <c r="I4" s="5"/>
    </row>
    <row r="5" spans="1:24" s="12" customFormat="1" x14ac:dyDescent="0.3">
      <c r="B5" s="11" t="s">
        <v>77</v>
      </c>
      <c r="C5" s="11" t="s">
        <v>60</v>
      </c>
      <c r="D5" s="11" t="s">
        <v>27</v>
      </c>
      <c r="E5" s="11" t="s">
        <v>47</v>
      </c>
      <c r="F5" s="13">
        <v>120</v>
      </c>
      <c r="G5" s="13">
        <v>90</v>
      </c>
      <c r="H5" s="4">
        <f t="shared" si="0"/>
        <v>30</v>
      </c>
      <c r="I5" s="5">
        <f t="shared" si="1"/>
        <v>0.75</v>
      </c>
    </row>
    <row r="6" spans="1:24" s="12" customFormat="1" x14ac:dyDescent="0.3">
      <c r="A6" s="12">
        <v>2</v>
      </c>
      <c r="B6" s="11" t="s">
        <v>50</v>
      </c>
      <c r="C6" s="11" t="s">
        <v>51</v>
      </c>
      <c r="D6" s="11" t="s">
        <v>27</v>
      </c>
      <c r="E6" s="11" t="s">
        <v>47</v>
      </c>
      <c r="F6" s="13">
        <v>60</v>
      </c>
      <c r="G6" s="13">
        <v>0</v>
      </c>
      <c r="H6" s="4">
        <f t="shared" si="0"/>
        <v>60</v>
      </c>
      <c r="I6" s="5">
        <f t="shared" si="1"/>
        <v>0</v>
      </c>
    </row>
    <row r="7" spans="1:24" s="12" customFormat="1" x14ac:dyDescent="0.3">
      <c r="A7" s="12">
        <v>3</v>
      </c>
      <c r="B7" s="11" t="s">
        <v>50</v>
      </c>
      <c r="C7" s="11" t="s">
        <v>52</v>
      </c>
      <c r="D7" s="11" t="s">
        <v>28</v>
      </c>
      <c r="E7" s="11" t="s">
        <v>45</v>
      </c>
      <c r="F7" s="13">
        <v>90</v>
      </c>
      <c r="G7" s="13">
        <v>120</v>
      </c>
      <c r="H7" s="4">
        <v>0</v>
      </c>
      <c r="I7" s="5">
        <f t="shared" si="1"/>
        <v>1</v>
      </c>
    </row>
    <row r="8" spans="1:24" s="12" customFormat="1" x14ac:dyDescent="0.3">
      <c r="B8" s="11" t="s">
        <v>50</v>
      </c>
      <c r="C8" s="11" t="s">
        <v>61</v>
      </c>
      <c r="D8" s="11" t="s">
        <v>29</v>
      </c>
      <c r="E8" s="11" t="s">
        <v>46</v>
      </c>
      <c r="F8" s="13">
        <v>30</v>
      </c>
      <c r="G8" s="13">
        <v>0</v>
      </c>
      <c r="H8" s="4">
        <f t="shared" ref="H8" si="2">F8-G8</f>
        <v>30</v>
      </c>
      <c r="I8" s="5">
        <f t="shared" ref="I8" si="3">(G8/(G8+H8))</f>
        <v>0</v>
      </c>
    </row>
    <row r="9" spans="1:24" s="12" customFormat="1" x14ac:dyDescent="0.3">
      <c r="A9" s="12">
        <v>4</v>
      </c>
      <c r="B9" s="11" t="s">
        <v>50</v>
      </c>
      <c r="C9" s="11" t="s">
        <v>70</v>
      </c>
      <c r="D9" s="11" t="s">
        <v>28</v>
      </c>
      <c r="E9" s="11" t="s">
        <v>45</v>
      </c>
      <c r="F9" s="13">
        <v>30</v>
      </c>
      <c r="G9" s="13">
        <v>0</v>
      </c>
      <c r="H9" s="4">
        <f t="shared" si="0"/>
        <v>30</v>
      </c>
      <c r="I9" s="5">
        <f t="shared" si="1"/>
        <v>0</v>
      </c>
    </row>
    <row r="10" spans="1:24" s="12" customFormat="1" x14ac:dyDescent="0.3">
      <c r="B10" s="11" t="s">
        <v>71</v>
      </c>
      <c r="C10" s="11" t="s">
        <v>60</v>
      </c>
      <c r="D10" s="11" t="s">
        <v>27</v>
      </c>
      <c r="E10" s="11" t="s">
        <v>47</v>
      </c>
      <c r="F10" s="13">
        <v>60</v>
      </c>
      <c r="G10" s="13">
        <v>0</v>
      </c>
      <c r="H10" s="4">
        <f t="shared" si="0"/>
        <v>60</v>
      </c>
      <c r="I10" s="5"/>
    </row>
    <row r="11" spans="1:24" s="12" customFormat="1" x14ac:dyDescent="0.3">
      <c r="B11" s="11" t="s">
        <v>71</v>
      </c>
      <c r="C11" s="11" t="s">
        <v>29</v>
      </c>
      <c r="D11" s="11" t="s">
        <v>29</v>
      </c>
      <c r="E11" s="11" t="s">
        <v>46</v>
      </c>
      <c r="F11" s="13">
        <v>30</v>
      </c>
      <c r="G11" s="13">
        <v>0</v>
      </c>
      <c r="H11" s="4">
        <f t="shared" si="0"/>
        <v>30</v>
      </c>
      <c r="I11" s="5"/>
    </row>
    <row r="12" spans="1:24" s="12" customFormat="1" x14ac:dyDescent="0.3">
      <c r="B12" s="11"/>
      <c r="C12" s="11" t="s">
        <v>91</v>
      </c>
      <c r="D12" s="11" t="s">
        <v>28</v>
      </c>
      <c r="E12" s="11"/>
      <c r="F12" s="13">
        <v>15</v>
      </c>
      <c r="G12" s="13"/>
      <c r="H12" s="4"/>
      <c r="I12" s="5"/>
    </row>
    <row r="13" spans="1:24" s="12" customFormat="1" x14ac:dyDescent="0.3">
      <c r="B13" s="11" t="s">
        <v>71</v>
      </c>
      <c r="C13" s="11" t="s">
        <v>72</v>
      </c>
      <c r="D13" s="11" t="s">
        <v>28</v>
      </c>
      <c r="E13" s="11" t="s">
        <v>45</v>
      </c>
      <c r="F13" s="13">
        <v>30</v>
      </c>
      <c r="G13" s="13">
        <v>0</v>
      </c>
      <c r="H13" s="4">
        <f t="shared" si="0"/>
        <v>30</v>
      </c>
      <c r="I13" s="5"/>
    </row>
    <row r="14" spans="1:24" s="12" customFormat="1" x14ac:dyDescent="0.3">
      <c r="A14" s="12">
        <v>5</v>
      </c>
      <c r="B14" s="11" t="s">
        <v>58</v>
      </c>
      <c r="C14" s="11" t="s">
        <v>57</v>
      </c>
      <c r="D14" s="11" t="s">
        <v>56</v>
      </c>
      <c r="E14" s="11" t="s">
        <v>53</v>
      </c>
      <c r="F14" s="13">
        <v>60</v>
      </c>
      <c r="G14" s="13">
        <v>0</v>
      </c>
      <c r="H14" s="4">
        <f t="shared" si="0"/>
        <v>60</v>
      </c>
      <c r="I14" s="5">
        <f t="shared" si="1"/>
        <v>0</v>
      </c>
      <c r="P14">
        <v>1</v>
      </c>
      <c r="Q14" s="3" t="s">
        <v>33</v>
      </c>
      <c r="R14" s="3" t="s">
        <v>34</v>
      </c>
      <c r="S14" s="3" t="s">
        <v>35</v>
      </c>
      <c r="T14" s="3" t="s">
        <v>45</v>
      </c>
      <c r="U14" s="3">
        <v>60</v>
      </c>
      <c r="V14" s="3">
        <v>15</v>
      </c>
      <c r="W14" s="4">
        <f>U14-V14</f>
        <v>45</v>
      </c>
      <c r="X14" s="5">
        <f t="shared" ref="X14" si="4">(V14/(V14+W14))</f>
        <v>0.25</v>
      </c>
    </row>
    <row r="15" spans="1:24" s="12" customFormat="1" x14ac:dyDescent="0.3">
      <c r="A15" s="12">
        <v>6</v>
      </c>
      <c r="B15" s="14" t="s">
        <v>89</v>
      </c>
      <c r="C15" s="11" t="s">
        <v>64</v>
      </c>
      <c r="D15" s="11" t="s">
        <v>28</v>
      </c>
      <c r="E15" s="11" t="s">
        <v>45</v>
      </c>
      <c r="F15" s="13">
        <v>15</v>
      </c>
      <c r="G15" s="13">
        <v>13</v>
      </c>
      <c r="H15" s="4">
        <v>0</v>
      </c>
      <c r="I15" s="15">
        <f t="shared" si="1"/>
        <v>1</v>
      </c>
      <c r="P15">
        <v>2</v>
      </c>
      <c r="Q15" s="3" t="s">
        <v>13</v>
      </c>
      <c r="R15" s="3" t="s">
        <v>5</v>
      </c>
      <c r="S15" s="3" t="s">
        <v>27</v>
      </c>
      <c r="T15" s="3" t="s">
        <v>37</v>
      </c>
      <c r="U15" s="3">
        <v>15</v>
      </c>
      <c r="V15" s="3">
        <v>15</v>
      </c>
      <c r="W15" s="4">
        <v>0</v>
      </c>
      <c r="X15" s="10">
        <f>(V15/(V15+W15))</f>
        <v>1</v>
      </c>
    </row>
    <row r="16" spans="1:24" x14ac:dyDescent="0.3">
      <c r="A16" s="12">
        <v>7</v>
      </c>
      <c r="B16" s="3" t="s">
        <v>89</v>
      </c>
      <c r="C16" s="3" t="s">
        <v>60</v>
      </c>
      <c r="D16" s="3" t="s">
        <v>27</v>
      </c>
      <c r="E16" s="3" t="s">
        <v>47</v>
      </c>
      <c r="F16" s="3">
        <v>100</v>
      </c>
      <c r="G16" s="3">
        <v>20</v>
      </c>
      <c r="H16" s="3">
        <f t="shared" si="0"/>
        <v>80</v>
      </c>
      <c r="I16" s="3">
        <f t="shared" si="1"/>
        <v>0.2</v>
      </c>
      <c r="J16">
        <f>V14/(V14+W14)</f>
        <v>0.25</v>
      </c>
      <c r="P16">
        <v>3</v>
      </c>
      <c r="Q16" s="3" t="s">
        <v>13</v>
      </c>
      <c r="R16" s="3" t="s">
        <v>5</v>
      </c>
      <c r="S16" s="3" t="s">
        <v>28</v>
      </c>
      <c r="T16" s="3" t="s">
        <v>38</v>
      </c>
      <c r="U16" s="3">
        <v>15</v>
      </c>
      <c r="V16" s="3">
        <v>20</v>
      </c>
      <c r="W16" s="4">
        <v>0</v>
      </c>
      <c r="X16" s="10">
        <f t="shared" ref="X16" si="5">(V16/(V16+W16))</f>
        <v>1</v>
      </c>
    </row>
    <row r="17" spans="1:24" x14ac:dyDescent="0.3">
      <c r="A17" s="12">
        <v>8</v>
      </c>
      <c r="B17" s="3" t="s">
        <v>89</v>
      </c>
      <c r="C17" s="3" t="s">
        <v>62</v>
      </c>
      <c r="D17" s="3" t="s">
        <v>63</v>
      </c>
      <c r="E17" s="3" t="s">
        <v>46</v>
      </c>
      <c r="F17" s="3">
        <v>20</v>
      </c>
      <c r="G17" s="3">
        <v>0</v>
      </c>
      <c r="H17" s="3">
        <f t="shared" si="0"/>
        <v>20</v>
      </c>
      <c r="I17" s="3"/>
      <c r="J17">
        <f>V15/(V15+W15)</f>
        <v>1</v>
      </c>
      <c r="P17">
        <v>4</v>
      </c>
      <c r="Q17" s="3" t="s">
        <v>13</v>
      </c>
      <c r="R17" s="3" t="s">
        <v>5</v>
      </c>
      <c r="S17" s="3" t="s">
        <v>29</v>
      </c>
      <c r="T17" s="3" t="s">
        <v>37</v>
      </c>
      <c r="U17" s="3">
        <v>15</v>
      </c>
      <c r="V17" s="3">
        <v>30</v>
      </c>
      <c r="W17" s="4">
        <v>15</v>
      </c>
      <c r="X17" s="10">
        <f t="shared" ref="X17" si="6">(V17/(V17+W17))</f>
        <v>0.66666666666666663</v>
      </c>
    </row>
    <row r="18" spans="1:24" x14ac:dyDescent="0.3">
      <c r="A18" s="12">
        <v>9</v>
      </c>
      <c r="B18" s="3" t="s">
        <v>65</v>
      </c>
      <c r="C18" s="3" t="s">
        <v>60</v>
      </c>
      <c r="D18" s="3" t="s">
        <v>27</v>
      </c>
      <c r="E18" s="3" t="s">
        <v>47</v>
      </c>
      <c r="F18" s="3"/>
      <c r="G18" s="3">
        <v>0</v>
      </c>
      <c r="H18" s="3">
        <f t="shared" si="0"/>
        <v>0</v>
      </c>
      <c r="I18" s="3"/>
      <c r="J18">
        <f>V16/(V16+W16)</f>
        <v>1</v>
      </c>
      <c r="P18">
        <v>5</v>
      </c>
      <c r="Q18" s="3" t="s">
        <v>13</v>
      </c>
      <c r="R18" s="3" t="s">
        <v>6</v>
      </c>
      <c r="S18" s="3" t="s">
        <v>35</v>
      </c>
      <c r="T18" s="3" t="s">
        <v>36</v>
      </c>
      <c r="U18" s="3">
        <v>30</v>
      </c>
      <c r="V18" s="3">
        <v>30</v>
      </c>
      <c r="W18" s="4">
        <f>U18-V18</f>
        <v>0</v>
      </c>
      <c r="X18" s="5">
        <f>(V18/(V18+W18))</f>
        <v>1</v>
      </c>
    </row>
    <row r="19" spans="1:24" x14ac:dyDescent="0.3">
      <c r="A19" s="12">
        <v>10</v>
      </c>
      <c r="B19" s="3" t="s">
        <v>65</v>
      </c>
      <c r="C19" s="3" t="s">
        <v>66</v>
      </c>
      <c r="D19" s="3" t="s">
        <v>28</v>
      </c>
      <c r="E19" s="3" t="s">
        <v>45</v>
      </c>
      <c r="F19" s="3">
        <v>30</v>
      </c>
      <c r="G19" s="3">
        <v>0</v>
      </c>
      <c r="H19" s="3">
        <f t="shared" si="0"/>
        <v>30</v>
      </c>
      <c r="I19" s="3"/>
      <c r="J19">
        <f>V17/(V17+W17)</f>
        <v>0.66666666666666663</v>
      </c>
      <c r="P19">
        <v>6</v>
      </c>
      <c r="Q19" s="3" t="s">
        <v>13</v>
      </c>
      <c r="R19" s="3" t="s">
        <v>7</v>
      </c>
      <c r="S19" s="3" t="s">
        <v>27</v>
      </c>
      <c r="T19" s="3" t="s">
        <v>37</v>
      </c>
      <c r="U19" s="3">
        <v>15</v>
      </c>
      <c r="V19" s="3">
        <v>15</v>
      </c>
      <c r="W19" s="4">
        <f>U19-V19</f>
        <v>0</v>
      </c>
      <c r="X19" s="5">
        <f>(V19/(V19+W19))</f>
        <v>1</v>
      </c>
    </row>
    <row r="20" spans="1:24" x14ac:dyDescent="0.3">
      <c r="A20" s="12">
        <v>11</v>
      </c>
      <c r="B20" s="3" t="s">
        <v>65</v>
      </c>
      <c r="C20" s="3" t="s">
        <v>67</v>
      </c>
      <c r="D20" s="3" t="s">
        <v>29</v>
      </c>
      <c r="E20" s="3" t="s">
        <v>46</v>
      </c>
      <c r="F20" s="3">
        <v>30</v>
      </c>
      <c r="G20" s="3">
        <v>0</v>
      </c>
      <c r="H20" s="3">
        <f t="shared" si="0"/>
        <v>30</v>
      </c>
      <c r="I20" s="3"/>
      <c r="P20">
        <v>7</v>
      </c>
      <c r="Q20" s="3" t="s">
        <v>13</v>
      </c>
      <c r="R20" s="3" t="s">
        <v>8</v>
      </c>
      <c r="S20" s="3" t="s">
        <v>28</v>
      </c>
      <c r="T20" s="3" t="s">
        <v>38</v>
      </c>
      <c r="U20" s="3">
        <v>30</v>
      </c>
      <c r="V20" s="3">
        <v>30</v>
      </c>
      <c r="W20" s="4">
        <f>U20-V20</f>
        <v>0</v>
      </c>
      <c r="X20" s="5">
        <f>(V20/(V20+W20))</f>
        <v>1</v>
      </c>
    </row>
    <row r="21" spans="1:24" x14ac:dyDescent="0.3">
      <c r="A21" s="12">
        <v>12</v>
      </c>
      <c r="B21" s="3" t="s">
        <v>65</v>
      </c>
      <c r="C21" s="3" t="s">
        <v>68</v>
      </c>
      <c r="D21" s="3" t="s">
        <v>29</v>
      </c>
      <c r="E21" s="3" t="s">
        <v>46</v>
      </c>
      <c r="F21" s="3">
        <v>10</v>
      </c>
      <c r="G21" s="3">
        <v>0</v>
      </c>
      <c r="H21" s="3">
        <f t="shared" si="0"/>
        <v>10</v>
      </c>
      <c r="I21" s="3"/>
      <c r="P21">
        <v>8</v>
      </c>
      <c r="Q21" s="3" t="s">
        <v>13</v>
      </c>
      <c r="R21" s="3" t="s">
        <v>9</v>
      </c>
      <c r="S21" s="3" t="s">
        <v>29</v>
      </c>
      <c r="T21" s="3" t="s">
        <v>37</v>
      </c>
      <c r="U21" s="3">
        <v>30</v>
      </c>
      <c r="V21" s="3">
        <v>0</v>
      </c>
      <c r="W21" s="4">
        <f>U21-V21</f>
        <v>30</v>
      </c>
      <c r="X21" s="5">
        <f>(V21/(V21+W21))</f>
        <v>0</v>
      </c>
    </row>
    <row r="22" spans="1:24" x14ac:dyDescent="0.3">
      <c r="A22" s="12">
        <v>13</v>
      </c>
      <c r="B22" s="3" t="s">
        <v>65</v>
      </c>
      <c r="C22" s="3" t="s">
        <v>69</v>
      </c>
      <c r="D22" s="3" t="s">
        <v>27</v>
      </c>
      <c r="E22" s="3" t="s">
        <v>47</v>
      </c>
      <c r="F22" s="3">
        <v>20</v>
      </c>
      <c r="G22" s="3">
        <v>0</v>
      </c>
      <c r="H22" s="3">
        <f t="shared" si="0"/>
        <v>20</v>
      </c>
      <c r="I22" s="3"/>
      <c r="P22">
        <v>9</v>
      </c>
      <c r="Q22" s="3" t="s">
        <v>13</v>
      </c>
      <c r="R22" s="3" t="s">
        <v>10</v>
      </c>
      <c r="S22" s="3" t="s">
        <v>35</v>
      </c>
      <c r="T22" s="3" t="s">
        <v>36</v>
      </c>
      <c r="U22" s="3">
        <v>30</v>
      </c>
      <c r="V22" s="3">
        <v>30</v>
      </c>
      <c r="W22" s="4">
        <f>U22-V22</f>
        <v>0</v>
      </c>
      <c r="X22" s="5">
        <f>(V22/(V22+W22))</f>
        <v>1</v>
      </c>
    </row>
    <row r="23" spans="1:24" x14ac:dyDescent="0.3">
      <c r="B23" s="3" t="s">
        <v>73</v>
      </c>
      <c r="C23" s="3" t="s">
        <v>51</v>
      </c>
      <c r="D23" s="3" t="s">
        <v>27</v>
      </c>
      <c r="E23" s="3" t="s">
        <v>47</v>
      </c>
      <c r="F23" s="3"/>
      <c r="G23" s="3">
        <v>0</v>
      </c>
      <c r="H23" s="3">
        <f t="shared" si="0"/>
        <v>0</v>
      </c>
      <c r="I23" s="3"/>
      <c r="P23">
        <v>10</v>
      </c>
      <c r="Q23" s="3" t="s">
        <v>13</v>
      </c>
      <c r="R23" s="3" t="s">
        <v>12</v>
      </c>
      <c r="S23" s="3" t="s">
        <v>27</v>
      </c>
      <c r="T23" s="3" t="s">
        <v>37</v>
      </c>
      <c r="U23" s="3">
        <v>60</v>
      </c>
      <c r="V23" s="3">
        <v>45</v>
      </c>
      <c r="W23" s="4">
        <v>45</v>
      </c>
      <c r="X23" s="5">
        <f>(V23/(V23+W23))</f>
        <v>0.5</v>
      </c>
    </row>
    <row r="24" spans="1:24" x14ac:dyDescent="0.3">
      <c r="B24" s="3" t="s">
        <v>73</v>
      </c>
      <c r="C24" s="3" t="s">
        <v>74</v>
      </c>
      <c r="D24" s="3" t="s">
        <v>28</v>
      </c>
      <c r="E24" s="3" t="s">
        <v>45</v>
      </c>
      <c r="F24" s="3"/>
      <c r="G24" s="3">
        <v>0</v>
      </c>
      <c r="H24" s="3">
        <f t="shared" si="0"/>
        <v>0</v>
      </c>
      <c r="I24" s="3"/>
      <c r="P24">
        <v>11</v>
      </c>
      <c r="Q24" s="3" t="s">
        <v>13</v>
      </c>
      <c r="R24" s="3" t="s">
        <v>14</v>
      </c>
      <c r="S24" s="3" t="s">
        <v>28</v>
      </c>
      <c r="T24" s="3" t="s">
        <v>38</v>
      </c>
      <c r="U24" s="3">
        <v>20</v>
      </c>
      <c r="V24" s="3">
        <v>20</v>
      </c>
      <c r="W24" s="4">
        <f>U24-V24</f>
        <v>0</v>
      </c>
      <c r="X24" s="5">
        <f>(V24/(V24+W24))</f>
        <v>1</v>
      </c>
    </row>
    <row r="25" spans="1:24" x14ac:dyDescent="0.3">
      <c r="B25" s="3" t="s">
        <v>73</v>
      </c>
      <c r="C25" s="3" t="s">
        <v>75</v>
      </c>
      <c r="D25" s="3" t="s">
        <v>27</v>
      </c>
      <c r="E25" s="3" t="s">
        <v>47</v>
      </c>
      <c r="F25" s="3">
        <v>40</v>
      </c>
      <c r="G25" s="3">
        <v>0</v>
      </c>
      <c r="H25" s="3">
        <f t="shared" si="0"/>
        <v>40</v>
      </c>
      <c r="I25" s="3"/>
      <c r="P25">
        <v>12</v>
      </c>
      <c r="Q25" s="3" t="s">
        <v>15</v>
      </c>
      <c r="R25" s="3" t="s">
        <v>5</v>
      </c>
      <c r="S25" s="3" t="s">
        <v>29</v>
      </c>
      <c r="T25" s="3" t="s">
        <v>37</v>
      </c>
      <c r="U25" s="3">
        <v>20</v>
      </c>
      <c r="V25" s="3">
        <v>20</v>
      </c>
      <c r="W25" s="4">
        <v>10</v>
      </c>
      <c r="X25" s="5">
        <f>(V25/(V25+W25))</f>
        <v>0.66666666666666663</v>
      </c>
    </row>
    <row r="26" spans="1:24" x14ac:dyDescent="0.3">
      <c r="B26" s="3" t="s">
        <v>73</v>
      </c>
      <c r="C26" s="3" t="s">
        <v>76</v>
      </c>
      <c r="D26" s="3"/>
      <c r="E26" s="3"/>
      <c r="F26" s="3"/>
      <c r="G26" s="3">
        <v>0</v>
      </c>
      <c r="H26" s="3">
        <f t="shared" si="0"/>
        <v>0</v>
      </c>
      <c r="I26" s="3"/>
      <c r="P26">
        <v>13</v>
      </c>
      <c r="Q26" s="3" t="s">
        <v>15</v>
      </c>
      <c r="R26" s="3" t="s">
        <v>16</v>
      </c>
      <c r="S26" s="3" t="s">
        <v>35</v>
      </c>
      <c r="T26" s="3" t="s">
        <v>36</v>
      </c>
      <c r="U26" s="3">
        <v>45</v>
      </c>
      <c r="V26" s="3">
        <v>40</v>
      </c>
      <c r="W26" s="4">
        <v>0</v>
      </c>
      <c r="X26" s="5">
        <f>(V26/(V26+W26))</f>
        <v>1</v>
      </c>
    </row>
    <row r="27" spans="1:24" x14ac:dyDescent="0.3">
      <c r="B27" s="3" t="s">
        <v>78</v>
      </c>
      <c r="C27" s="3" t="s">
        <v>60</v>
      </c>
      <c r="D27" s="3" t="s">
        <v>27</v>
      </c>
      <c r="E27" s="3"/>
      <c r="F27" s="3"/>
      <c r="G27" s="3">
        <v>0</v>
      </c>
      <c r="H27" s="3">
        <f t="shared" si="0"/>
        <v>0</v>
      </c>
      <c r="I27" s="3"/>
      <c r="P27">
        <v>14</v>
      </c>
      <c r="Q27" s="3" t="s">
        <v>15</v>
      </c>
      <c r="R27" s="3" t="s">
        <v>7</v>
      </c>
      <c r="S27" s="3" t="s">
        <v>27</v>
      </c>
      <c r="T27" s="3" t="s">
        <v>37</v>
      </c>
      <c r="U27" s="3">
        <v>15</v>
      </c>
      <c r="V27" s="3">
        <v>15</v>
      </c>
      <c r="W27" s="4">
        <f>U27-V27</f>
        <v>0</v>
      </c>
      <c r="X27" s="5">
        <f>(V27/(V27+W27))</f>
        <v>1</v>
      </c>
    </row>
    <row r="28" spans="1:24" x14ac:dyDescent="0.3">
      <c r="B28" s="3" t="s">
        <v>78</v>
      </c>
      <c r="C28" s="3" t="s">
        <v>79</v>
      </c>
      <c r="D28" s="3" t="s">
        <v>28</v>
      </c>
      <c r="E28" s="3"/>
      <c r="F28" s="3"/>
      <c r="G28" s="3">
        <v>0</v>
      </c>
      <c r="H28" s="3">
        <f t="shared" si="0"/>
        <v>0</v>
      </c>
      <c r="I28" s="3"/>
      <c r="P28">
        <v>15</v>
      </c>
      <c r="Q28" s="3" t="s">
        <v>15</v>
      </c>
      <c r="R28" s="3" t="s">
        <v>8</v>
      </c>
      <c r="S28" s="3" t="s">
        <v>28</v>
      </c>
      <c r="T28" s="3" t="s">
        <v>38</v>
      </c>
      <c r="U28" s="3">
        <v>30</v>
      </c>
      <c r="V28" s="3">
        <v>0</v>
      </c>
      <c r="W28" s="4">
        <f>U28-V28</f>
        <v>30</v>
      </c>
      <c r="X28" s="5">
        <f>(V28/(V28+W28))</f>
        <v>0</v>
      </c>
    </row>
    <row r="29" spans="1:24" x14ac:dyDescent="0.3">
      <c r="B29" s="3" t="s">
        <v>78</v>
      </c>
      <c r="C29" s="3" t="s">
        <v>80</v>
      </c>
      <c r="D29" s="3" t="s">
        <v>29</v>
      </c>
      <c r="E29" s="3"/>
      <c r="F29" s="3"/>
      <c r="G29" s="3">
        <v>0</v>
      </c>
      <c r="H29" s="3">
        <f t="shared" si="0"/>
        <v>0</v>
      </c>
      <c r="I29" s="3"/>
      <c r="P29">
        <v>16</v>
      </c>
      <c r="Q29" s="3" t="s">
        <v>15</v>
      </c>
      <c r="R29" s="3" t="s">
        <v>9</v>
      </c>
      <c r="S29" s="3" t="s">
        <v>29</v>
      </c>
      <c r="T29" s="3" t="s">
        <v>37</v>
      </c>
      <c r="U29" s="3">
        <v>30</v>
      </c>
      <c r="V29" s="3">
        <v>0</v>
      </c>
      <c r="W29" s="4">
        <f>U29-V29</f>
        <v>30</v>
      </c>
      <c r="X29" s="5">
        <f>(V29/(V29+W29))</f>
        <v>0</v>
      </c>
    </row>
    <row r="30" spans="1:24" x14ac:dyDescent="0.3">
      <c r="B30" s="3" t="s">
        <v>78</v>
      </c>
      <c r="C30" s="3" t="s">
        <v>81</v>
      </c>
      <c r="D30" s="3" t="s">
        <v>29</v>
      </c>
      <c r="E30" s="3"/>
      <c r="F30" s="3"/>
      <c r="G30" s="3">
        <v>0</v>
      </c>
      <c r="H30" s="3">
        <f t="shared" si="0"/>
        <v>0</v>
      </c>
      <c r="I30" s="3"/>
      <c r="P30">
        <v>17</v>
      </c>
      <c r="Q30" s="3" t="s">
        <v>17</v>
      </c>
      <c r="R30" s="3" t="s">
        <v>19</v>
      </c>
      <c r="S30" s="3" t="s">
        <v>35</v>
      </c>
      <c r="T30" s="3" t="s">
        <v>36</v>
      </c>
      <c r="U30" s="3">
        <v>30</v>
      </c>
      <c r="V30" s="3">
        <v>0</v>
      </c>
      <c r="W30" s="4">
        <f>U30-V30</f>
        <v>30</v>
      </c>
      <c r="X30" s="5">
        <f>(V30/(V30+W30))</f>
        <v>0</v>
      </c>
    </row>
    <row r="31" spans="1:24" x14ac:dyDescent="0.3">
      <c r="B31" s="3" t="s">
        <v>78</v>
      </c>
      <c r="C31" s="3" t="s">
        <v>82</v>
      </c>
      <c r="D31" s="3" t="s">
        <v>28</v>
      </c>
      <c r="E31" s="3"/>
      <c r="F31" s="3"/>
      <c r="G31" s="3">
        <v>0</v>
      </c>
      <c r="H31" s="3">
        <f t="shared" si="0"/>
        <v>0</v>
      </c>
      <c r="I31" s="3"/>
      <c r="P31">
        <v>18</v>
      </c>
      <c r="Q31" s="3" t="s">
        <v>17</v>
      </c>
      <c r="R31" s="3" t="s">
        <v>5</v>
      </c>
      <c r="S31" s="3" t="s">
        <v>27</v>
      </c>
      <c r="T31" s="3" t="s">
        <v>37</v>
      </c>
      <c r="U31" s="3">
        <v>20</v>
      </c>
      <c r="V31" s="3">
        <v>5</v>
      </c>
      <c r="W31" s="4">
        <f>U31-V31</f>
        <v>15</v>
      </c>
      <c r="X31" s="5">
        <f>(V31/(V31+W31))</f>
        <v>0.25</v>
      </c>
    </row>
    <row r="32" spans="1:24" x14ac:dyDescent="0.3">
      <c r="B32" s="3" t="s">
        <v>83</v>
      </c>
      <c r="C32" s="3" t="s">
        <v>84</v>
      </c>
      <c r="D32" s="3" t="s">
        <v>28</v>
      </c>
      <c r="E32" s="3"/>
      <c r="F32" s="3"/>
      <c r="G32" s="3">
        <v>0</v>
      </c>
      <c r="H32" s="3">
        <f t="shared" si="0"/>
        <v>0</v>
      </c>
      <c r="I32" s="3"/>
      <c r="P32">
        <v>19</v>
      </c>
      <c r="Q32" s="3" t="s">
        <v>17</v>
      </c>
      <c r="R32" s="3" t="s">
        <v>18</v>
      </c>
      <c r="S32" s="3" t="s">
        <v>28</v>
      </c>
      <c r="T32" s="3" t="s">
        <v>38</v>
      </c>
      <c r="U32" s="3">
        <v>30</v>
      </c>
      <c r="V32" s="3">
        <v>0</v>
      </c>
      <c r="W32" s="4">
        <f>U32-V32</f>
        <v>30</v>
      </c>
      <c r="X32" s="5">
        <f>(V32/(V32+W32))</f>
        <v>0</v>
      </c>
    </row>
    <row r="33" spans="2:9" x14ac:dyDescent="0.3">
      <c r="B33" s="3" t="s">
        <v>83</v>
      </c>
      <c r="C33" s="3" t="s">
        <v>85</v>
      </c>
      <c r="D33" s="3" t="s">
        <v>28</v>
      </c>
      <c r="E33" s="3"/>
      <c r="F33" s="3"/>
      <c r="G33" s="3">
        <v>0</v>
      </c>
      <c r="H33" s="3">
        <f t="shared" si="0"/>
        <v>0</v>
      </c>
      <c r="I33" s="3"/>
    </row>
    <row r="34" spans="2:9" x14ac:dyDescent="0.3">
      <c r="B34" s="3" t="s">
        <v>83</v>
      </c>
      <c r="C34" s="3" t="s">
        <v>86</v>
      </c>
      <c r="D34" s="3" t="s">
        <v>29</v>
      </c>
      <c r="E34" s="3"/>
      <c r="F34" s="3"/>
      <c r="G34" s="3">
        <v>0</v>
      </c>
      <c r="H34" s="3">
        <f t="shared" si="0"/>
        <v>0</v>
      </c>
      <c r="I34" s="3"/>
    </row>
    <row r="35" spans="2:9" x14ac:dyDescent="0.3">
      <c r="B35" s="3" t="s">
        <v>83</v>
      </c>
      <c r="C35" s="3" t="s">
        <v>90</v>
      </c>
      <c r="D35" s="3" t="s">
        <v>28</v>
      </c>
      <c r="E35" s="3"/>
      <c r="F35" s="3"/>
      <c r="G35" s="3"/>
      <c r="H35" s="3"/>
      <c r="I35" s="3"/>
    </row>
    <row r="36" spans="2:9" x14ac:dyDescent="0.3">
      <c r="B36" s="3" t="s">
        <v>93</v>
      </c>
      <c r="C36" s="3" t="s">
        <v>92</v>
      </c>
      <c r="D36" s="3"/>
      <c r="E36" s="3"/>
      <c r="F36" s="3"/>
      <c r="G36" s="3"/>
      <c r="H36" s="3"/>
      <c r="I36" s="3"/>
    </row>
    <row r="37" spans="2:9" x14ac:dyDescent="0.3">
      <c r="B37" s="3" t="s">
        <v>94</v>
      </c>
      <c r="C37" s="3" t="s">
        <v>60</v>
      </c>
      <c r="D37" s="3" t="s">
        <v>27</v>
      </c>
      <c r="E37" s="3"/>
      <c r="F37" s="3"/>
      <c r="G37" s="3"/>
      <c r="H37" s="3"/>
      <c r="I37" s="3"/>
    </row>
    <row r="38" spans="2:9" x14ac:dyDescent="0.3">
      <c r="B38" s="3"/>
      <c r="C38" s="3" t="s">
        <v>95</v>
      </c>
      <c r="D38" s="3"/>
      <c r="E38" s="3"/>
      <c r="F38" s="3"/>
      <c r="G38" s="3"/>
      <c r="H38" s="3"/>
      <c r="I38" s="3"/>
    </row>
    <row r="39" spans="2:9" x14ac:dyDescent="0.3">
      <c r="B39" s="3" t="s">
        <v>96</v>
      </c>
      <c r="C39" s="3" t="s">
        <v>99</v>
      </c>
      <c r="D39" s="3"/>
      <c r="E39" s="3"/>
      <c r="F39" s="3"/>
      <c r="G39" s="3"/>
      <c r="H39" s="3"/>
      <c r="I39" s="3"/>
    </row>
    <row r="40" spans="2:9" x14ac:dyDescent="0.3">
      <c r="B40" s="3"/>
      <c r="C40" s="3"/>
      <c r="D40" s="3"/>
      <c r="E40" s="3"/>
      <c r="F40" s="3"/>
      <c r="G40" s="3"/>
      <c r="H40" s="3"/>
      <c r="I40" s="3"/>
    </row>
    <row r="41" spans="2:9" x14ac:dyDescent="0.3">
      <c r="B41" s="3" t="s">
        <v>97</v>
      </c>
      <c r="C41" s="3" t="s">
        <v>98</v>
      </c>
      <c r="D41" s="3" t="s">
        <v>28</v>
      </c>
      <c r="E41" s="3"/>
      <c r="F41" s="3">
        <v>10</v>
      </c>
      <c r="G41" s="3">
        <v>10</v>
      </c>
      <c r="H41" s="3">
        <v>0</v>
      </c>
      <c r="I41" s="3"/>
    </row>
    <row r="42" spans="2:9" x14ac:dyDescent="0.3">
      <c r="B42" s="3"/>
      <c r="C42" s="3"/>
      <c r="D42" s="3"/>
      <c r="E42" s="3"/>
      <c r="F42" s="3"/>
      <c r="G42" s="3"/>
      <c r="H42" s="3"/>
      <c r="I42" s="3"/>
    </row>
    <row r="43" spans="2:9" x14ac:dyDescent="0.3">
      <c r="B43" s="3"/>
      <c r="C43" s="3"/>
      <c r="D43" s="3"/>
      <c r="E43" s="3"/>
      <c r="F43" s="3"/>
      <c r="G43" s="3"/>
      <c r="H43" s="3"/>
      <c r="I43" s="3"/>
    </row>
    <row r="44" spans="2:9" x14ac:dyDescent="0.3">
      <c r="B44" s="3"/>
      <c r="C44" s="3"/>
      <c r="D44" s="3"/>
      <c r="E44" s="3"/>
      <c r="F44" s="3"/>
      <c r="G44" s="3"/>
      <c r="H44" s="3"/>
      <c r="I44" s="3"/>
    </row>
    <row r="45" spans="2:9" x14ac:dyDescent="0.3">
      <c r="B45" s="3"/>
      <c r="C45" s="3"/>
      <c r="D45" s="3"/>
      <c r="E45" s="3"/>
      <c r="F45" s="3"/>
      <c r="G45" s="3"/>
      <c r="H45" s="3"/>
      <c r="I45" s="3"/>
    </row>
    <row r="46" spans="2:9" x14ac:dyDescent="0.3">
      <c r="B46" s="3"/>
      <c r="C46" s="3"/>
      <c r="D46" s="3"/>
      <c r="E46" s="3"/>
      <c r="F46" s="3"/>
      <c r="G46" s="3"/>
      <c r="H46" s="3"/>
      <c r="I46" s="3"/>
    </row>
    <row r="47" spans="2:9" x14ac:dyDescent="0.3">
      <c r="B47" s="3"/>
      <c r="C47" s="3"/>
      <c r="D47" s="3"/>
      <c r="E47" s="3"/>
      <c r="F47" s="3"/>
      <c r="G47" s="3"/>
      <c r="H47" s="3"/>
      <c r="I47" s="3"/>
    </row>
    <row r="48" spans="2:9" x14ac:dyDescent="0.3">
      <c r="B48" s="3"/>
      <c r="C48" s="3"/>
      <c r="D48" s="3"/>
      <c r="E48" s="3"/>
      <c r="F48" s="3"/>
      <c r="G48" s="3"/>
      <c r="H48" s="3"/>
      <c r="I48" s="3"/>
    </row>
    <row r="49" spans="1:9" x14ac:dyDescent="0.3">
      <c r="B49" s="3"/>
      <c r="C49" s="3"/>
      <c r="D49" s="3"/>
      <c r="E49" s="3"/>
      <c r="F49" s="3"/>
      <c r="G49" s="3"/>
      <c r="H49" s="3"/>
      <c r="I49" s="3"/>
    </row>
    <row r="50" spans="1:9" x14ac:dyDescent="0.3">
      <c r="B50" s="3"/>
      <c r="C50" s="3"/>
      <c r="D50" s="3"/>
      <c r="E50" s="3"/>
      <c r="F50" s="3"/>
      <c r="G50" s="3"/>
      <c r="H50" s="3"/>
      <c r="I50" s="3"/>
    </row>
    <row r="51" spans="1:9" x14ac:dyDescent="0.3">
      <c r="B51" s="3"/>
      <c r="C51" s="3"/>
      <c r="D51" s="3"/>
      <c r="E51" s="3"/>
      <c r="F51" s="3"/>
      <c r="G51" s="3"/>
      <c r="H51" s="3"/>
      <c r="I51" s="3"/>
    </row>
    <row r="52" spans="1:9" x14ac:dyDescent="0.3">
      <c r="B52" s="3"/>
      <c r="C52" s="3"/>
      <c r="D52" s="3"/>
      <c r="E52" s="3"/>
      <c r="F52" s="3"/>
      <c r="G52" s="3"/>
      <c r="H52" s="3"/>
      <c r="I52" s="3"/>
    </row>
    <row r="53" spans="1:9" x14ac:dyDescent="0.3">
      <c r="B53" s="3"/>
      <c r="C53" s="3"/>
      <c r="D53" s="3"/>
      <c r="E53" s="3"/>
      <c r="F53" s="3"/>
      <c r="G53" s="3"/>
      <c r="H53" s="3"/>
      <c r="I53" s="3"/>
    </row>
    <row r="54" spans="1:9" x14ac:dyDescent="0.3">
      <c r="B54" s="3"/>
      <c r="C54" s="3"/>
      <c r="D54" s="3"/>
      <c r="E54" s="3"/>
      <c r="F54" s="3"/>
      <c r="G54" s="3"/>
      <c r="H54" s="3"/>
      <c r="I54" s="3"/>
    </row>
    <row r="55" spans="1:9" x14ac:dyDescent="0.3">
      <c r="B55" s="3"/>
      <c r="C55" s="3"/>
      <c r="D55" s="3"/>
      <c r="E55" s="3"/>
      <c r="F55" s="3"/>
      <c r="G55" s="3"/>
      <c r="H55" s="3"/>
      <c r="I55" s="3"/>
    </row>
    <row r="56" spans="1:9" x14ac:dyDescent="0.3">
      <c r="B56" s="3"/>
      <c r="C56" s="3"/>
      <c r="D56" s="3"/>
      <c r="E56" s="3"/>
      <c r="F56" s="3"/>
      <c r="G56" s="3"/>
      <c r="H56" s="3"/>
      <c r="I56" s="3"/>
    </row>
    <row r="57" spans="1:9" x14ac:dyDescent="0.3">
      <c r="B57" s="3"/>
      <c r="C57" s="3"/>
      <c r="D57" s="3"/>
      <c r="E57" s="3"/>
      <c r="F57" s="3"/>
      <c r="G57" s="3"/>
      <c r="H57" s="3"/>
      <c r="I57" s="3"/>
    </row>
    <row r="58" spans="1:9" x14ac:dyDescent="0.3">
      <c r="B58" s="3"/>
      <c r="C58" s="3"/>
      <c r="D58" s="3"/>
      <c r="E58" s="3"/>
      <c r="F58" s="3"/>
      <c r="G58" s="3"/>
      <c r="H58" s="3"/>
      <c r="I58" s="3"/>
    </row>
    <row r="59" spans="1:9" x14ac:dyDescent="0.3">
      <c r="B59" s="3"/>
      <c r="C59" s="3"/>
      <c r="D59" s="3"/>
      <c r="E59" s="3"/>
      <c r="F59" s="3"/>
      <c r="G59" s="3"/>
      <c r="H59" s="3"/>
      <c r="I59" s="3"/>
    </row>
    <row r="60" spans="1:9" x14ac:dyDescent="0.3">
      <c r="B60" s="3"/>
      <c r="C60" s="3"/>
      <c r="D60" s="3"/>
      <c r="E60" s="3"/>
      <c r="F60" s="3"/>
      <c r="G60" s="3"/>
      <c r="H60" s="3"/>
      <c r="I60" s="3"/>
    </row>
    <row r="61" spans="1:9" x14ac:dyDescent="0.3">
      <c r="B61" s="3"/>
      <c r="C61" s="3"/>
      <c r="D61" s="3"/>
      <c r="E61" s="3"/>
      <c r="F61" s="3"/>
      <c r="G61" s="3"/>
      <c r="H61" s="3"/>
      <c r="I61" s="3"/>
    </row>
    <row r="62" spans="1:9" x14ac:dyDescent="0.3"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>
        <v>20</v>
      </c>
      <c r="B63" s="3"/>
      <c r="C63" s="3"/>
      <c r="D63" s="3"/>
      <c r="E63" s="3"/>
      <c r="F63" s="3"/>
      <c r="G63" s="3">
        <v>0</v>
      </c>
      <c r="H63" s="4"/>
      <c r="I63" s="5"/>
    </row>
    <row r="64" spans="1:9" x14ac:dyDescent="0.3">
      <c r="A64">
        <v>21</v>
      </c>
      <c r="B64" s="3" t="s">
        <v>30</v>
      </c>
      <c r="C64" s="3" t="s">
        <v>31</v>
      </c>
      <c r="D64" s="3" t="s">
        <v>29</v>
      </c>
      <c r="E64" s="3" t="s">
        <v>37</v>
      </c>
      <c r="F64" s="3">
        <v>180</v>
      </c>
      <c r="G64" s="3">
        <v>0</v>
      </c>
      <c r="H64" s="4">
        <f>F64-G64</f>
        <v>180</v>
      </c>
      <c r="I64" s="5">
        <f t="shared" ref="I64" si="7">(G64/(G64+H64))</f>
        <v>0</v>
      </c>
    </row>
    <row r="65" spans="1:9" x14ac:dyDescent="0.3">
      <c r="A65">
        <v>22</v>
      </c>
      <c r="B65" s="3"/>
      <c r="C65" s="3"/>
      <c r="D65" s="3"/>
      <c r="E65" s="3"/>
      <c r="F65" s="3">
        <f>SUM(F16:F64)</f>
        <v>440</v>
      </c>
      <c r="G65" s="3">
        <f>SUM(G2:G64)</f>
        <v>313</v>
      </c>
      <c r="H65" s="3">
        <f>SUM(H2:H64)</f>
        <v>810</v>
      </c>
      <c r="I65" s="6">
        <f>(G65/(G65+H65))</f>
        <v>0.27871772039180764</v>
      </c>
    </row>
    <row r="67" spans="1:9" x14ac:dyDescent="0.3">
      <c r="B67" t="s">
        <v>25</v>
      </c>
    </row>
    <row r="68" spans="1:9" x14ac:dyDescent="0.3">
      <c r="B68" s="1" t="s">
        <v>20</v>
      </c>
      <c r="C68" t="s">
        <v>21</v>
      </c>
    </row>
    <row r="69" spans="1:9" x14ac:dyDescent="0.3">
      <c r="B69" s="1" t="s">
        <v>2</v>
      </c>
      <c r="C69" t="s">
        <v>22</v>
      </c>
    </row>
    <row r="70" spans="1:9" x14ac:dyDescent="0.3">
      <c r="B70" s="1" t="s">
        <v>3</v>
      </c>
      <c r="C70" t="s">
        <v>23</v>
      </c>
    </row>
    <row r="71" spans="1:9" x14ac:dyDescent="0.3">
      <c r="C71" t="s">
        <v>24</v>
      </c>
    </row>
    <row r="73" spans="1:9" x14ac:dyDescent="0.3">
      <c r="B73" s="1" t="s">
        <v>47</v>
      </c>
    </row>
    <row r="74" spans="1:9" x14ac:dyDescent="0.3">
      <c r="B74" s="1" t="s">
        <v>46</v>
      </c>
    </row>
    <row r="75" spans="1:9" x14ac:dyDescent="0.3">
      <c r="B75" s="1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BB1D-26A9-46D3-8FDC-54637BB1B006}">
  <dimension ref="A1:C1"/>
  <sheetViews>
    <sheetView workbookViewId="0">
      <selection activeCell="C2" sqref="C2"/>
    </sheetView>
  </sheetViews>
  <sheetFormatPr baseColWidth="10" defaultRowHeight="15.6" x14ac:dyDescent="0.3"/>
  <sheetData>
    <row r="1" spans="1:3" x14ac:dyDescent="0.3">
      <c r="A1">
        <v>32</v>
      </c>
      <c r="B1">
        <v>130</v>
      </c>
      <c r="C1">
        <f>130/3</f>
        <v>43.333333333333336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Feuil5</vt:lpstr>
      <vt:lpstr>Feuil4</vt:lpstr>
      <vt:lpstr>Feuil1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Serge Antoine Flavien RANAIVOJAONA</cp:lastModifiedBy>
  <dcterms:created xsi:type="dcterms:W3CDTF">2020-09-11T10:05:57Z</dcterms:created>
  <dcterms:modified xsi:type="dcterms:W3CDTF">2023-07-10T18:50:48Z</dcterms:modified>
</cp:coreProperties>
</file>