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a dinámica 1" sheetId="2" r:id="rId5"/>
    <sheet state="visible" name="Tabla dinámica 2" sheetId="3" r:id="rId6"/>
  </sheets>
  <definedNames>
    <definedName hidden="1" localSheetId="0" name="_xlnm._FilterDatabase">Sheet1!$A$1:$S$174</definedName>
  </definedNames>
  <calcPr/>
  <pivotCaches>
    <pivotCache cacheId="0" r:id="rId7"/>
    <pivotCache cacheId="1" r:id="rId8"/>
  </pivotCaches>
  <extLst>
    <ext uri="GoogleSheetsCustomDataVersion2">
      <go:sheetsCustomData xmlns:go="http://customooxmlschemas.google.com/" r:id="rId9" roundtripDataChecksum="fpHJ1gdIkKnB9TePswpHBUzrOY6DwiIPY6sxi3Lq/+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56">
      <text>
        <t xml:space="preserve">======
ID#AAABFTweQHI
Santiago Galgano    (2024-02-09 12:49:59)
Se toma como acierto de inentisada si se reporta W y el prono dio NW</t>
      </text>
    </comment>
  </commentList>
  <extLst>
    <ext uri="GoogleSheetsCustomDataVersion2">
      <go:sheetsCustomData xmlns:go="http://customooxmlschemas.google.com/" r:id="rId1" roundtripDataSignature="AMtx7mjC+RSvFv2XCu1BowKbwd7kQ7MijA=="/>
    </ext>
  </extLst>
</comments>
</file>

<file path=xl/sharedStrings.xml><?xml version="1.0" encoding="utf-8"?>
<sst xmlns="http://schemas.openxmlformats.org/spreadsheetml/2006/main" count="1511" uniqueCount="628">
  <si>
    <t>Fecha del Reporte</t>
  </si>
  <si>
    <t>Fecha</t>
  </si>
  <si>
    <t>Nombre del Buque</t>
  </si>
  <si>
    <t>Matrícula</t>
  </si>
  <si>
    <t>IMO</t>
  </si>
  <si>
    <t>Latitud</t>
  </si>
  <si>
    <t>Longitud</t>
  </si>
  <si>
    <t>Mar Beaufort</t>
  </si>
  <si>
    <t>Viento Beaufort</t>
  </si>
  <si>
    <t>Dirección del Viento</t>
  </si>
  <si>
    <t>Mar Medido</t>
  </si>
  <si>
    <t>Viento Medido</t>
  </si>
  <si>
    <t>Dirección Medida</t>
  </si>
  <si>
    <t>Presión</t>
  </si>
  <si>
    <t>Area</t>
  </si>
  <si>
    <t>Fecha_Redondeo</t>
  </si>
  <si>
    <t>Renglones</t>
  </si>
  <si>
    <t>Acierto Dirección</t>
  </si>
  <si>
    <t>Pronos - Obs</t>
  </si>
  <si>
    <t>Cantidad en bruto</t>
  </si>
  <si>
    <t>Embarcación que mas reporto:</t>
  </si>
  <si>
    <t>N°Reportes</t>
  </si>
  <si>
    <t>20240104_0600</t>
  </si>
  <si>
    <t>CHIYO MARU 3</t>
  </si>
  <si>
    <t xml:space="preserve">2987
</t>
  </si>
  <si>
    <t xml:space="preserve">8717207
</t>
  </si>
  <si>
    <t>N</t>
  </si>
  <si>
    <t>COSTA PATAGONIA SUR(48ºS - 54ºS)</t>
  </si>
  <si>
    <t>20240104_0000</t>
  </si>
  <si>
    <t>['NE 5 BCK SECTOR S 6    5/0600    S S']</t>
  </si>
  <si>
    <t>Cantidad &gt;= 4 Beaufort</t>
  </si>
  <si>
    <t xml:space="preserve"> </t>
  </si>
  <si>
    <t>8220199</t>
  </si>
  <si>
    <t>TANGO II</t>
  </si>
  <si>
    <t xml:space="preserve">2791
</t>
  </si>
  <si>
    <t xml:space="preserve">9075888
</t>
  </si>
  <si>
    <t>SO</t>
  </si>
  <si>
    <t>cristo redentor</t>
  </si>
  <si>
    <t xml:space="preserve">1185
</t>
  </si>
  <si>
    <t xml:space="preserve">6609614
</t>
  </si>
  <si>
    <t>NE</t>
  </si>
  <si>
    <t>ZONA</t>
  </si>
  <si>
    <t>Cantidad de reportes con viento mayor o igual  a 4 Beaufort</t>
  </si>
  <si>
    <t>Cantidad de reportes con  viento mayor o igual a 4 Beaufort e igual dirección que el pronóstico</t>
  </si>
  <si>
    <t>Subestimación por 1 o más</t>
  </si>
  <si>
    <t>Misma Intensidad</t>
  </si>
  <si>
    <t>Sobrestimación por 1</t>
  </si>
  <si>
    <t>Sobrestimación por 2</t>
  </si>
  <si>
    <t>Sobrestimación por 3</t>
  </si>
  <si>
    <t>Aciertos</t>
  </si>
  <si>
    <t>20240104_2005</t>
  </si>
  <si>
    <t xml:space="preserve">SILVER WIND </t>
  </si>
  <si>
    <t>C6FG2</t>
  </si>
  <si>
    <t>8903935</t>
  </si>
  <si>
    <t>OSO</t>
  </si>
  <si>
    <t>DRAKE</t>
  </si>
  <si>
    <t>20240104_1200</t>
  </si>
  <si>
    <t>['(55S- 60S  60W- 67W) SECTOR W 6    8 VEER NW 6  5/1200   S', 'RE (55S- 60S ND 60W- 67W) SECTOR W 6 GUST WITH 8 INTENSIT VEER NW 6 B 5/1200  OF ISOL RIN  MORTE']</t>
  </si>
  <si>
    <t>RIO DE LA PLATA</t>
  </si>
  <si>
    <t>Río de la plata</t>
  </si>
  <si>
    <t>20240104_1849</t>
  </si>
  <si>
    <t>ANA III</t>
  </si>
  <si>
    <t>010</t>
  </si>
  <si>
    <t>0</t>
  </si>
  <si>
    <t>GOLFO DE SAN JORGE(45ºS - 48ºS)</t>
  </si>
  <si>
    <t>['SECTOR W 5/6       S']</t>
  </si>
  <si>
    <t>COSTA MAR DEL PLATA(36º17S - 38º30S)</t>
  </si>
  <si>
    <t>Mar del Plata</t>
  </si>
  <si>
    <t>20240104_1852</t>
  </si>
  <si>
    <t>HUYU 907</t>
  </si>
  <si>
    <t>03027</t>
  </si>
  <si>
    <t xml:space="preserve">8649565
</t>
  </si>
  <si>
    <t>['VRB 4    S']</t>
  </si>
  <si>
    <t>RINCON BAHIA BLANCA(38º30S - 41ºS)</t>
  </si>
  <si>
    <t>Bahía Blanca</t>
  </si>
  <si>
    <t>20240105_1900</t>
  </si>
  <si>
    <t>SE</t>
  </si>
  <si>
    <t>20240105_1200</t>
  </si>
  <si>
    <t>['SECTOR W 5   VEER SECTOR S 6  05/1800   S']</t>
  </si>
  <si>
    <t>COSTA PENINSULA DE VALDES(41ºS - 45ºS)</t>
  </si>
  <si>
    <t>Península de Valdes</t>
  </si>
  <si>
    <t>TALISMAN</t>
  </si>
  <si>
    <t xml:space="preserve">2263
</t>
  </si>
  <si>
    <t xml:space="preserve">8697263
</t>
  </si>
  <si>
    <t>Golfo San Jorge</t>
  </si>
  <si>
    <t>20240106_0618</t>
  </si>
  <si>
    <t>2791</t>
  </si>
  <si>
    <t>20240106_0000</t>
  </si>
  <si>
    <t>['SECTOR E 5   BCK SECTOR N 6    06/2100']</t>
  </si>
  <si>
    <t>Patagonia Sur</t>
  </si>
  <si>
    <t>20240106_1900</t>
  </si>
  <si>
    <t>ORION 5</t>
  </si>
  <si>
    <t>2637</t>
  </si>
  <si>
    <t xml:space="preserve">8717051
</t>
  </si>
  <si>
    <t>NNE</t>
  </si>
  <si>
    <t>20240106_1200</t>
  </si>
  <si>
    <t>['N  51S SECTOR N 7/6   BCK SECTOR S 4/5    7/0900    S    D', 'RESTO D RE NW 6/7    8 BCK SECTOR W 5/4  7/1200   S']</t>
  </si>
  <si>
    <t>COSTA FIN DEL MUNDO(54ºS - 55ºS)</t>
  </si>
  <si>
    <t>Fin del mundo</t>
  </si>
  <si>
    <t>20240107_0625</t>
  </si>
  <si>
    <t>VENTARRON I</t>
  </si>
  <si>
    <t>479</t>
  </si>
  <si>
    <t xml:space="preserve">8812150
</t>
  </si>
  <si>
    <t>20240107_0000</t>
  </si>
  <si>
    <t>['SECTOR N 6/5   BCK SECTOR S    8/0600             D']</t>
  </si>
  <si>
    <t>20240107_0608</t>
  </si>
  <si>
    <t>NO</t>
  </si>
  <si>
    <t>['SECTOR S 5 BCK SECTOR N 6/7    8/1200']</t>
  </si>
  <si>
    <t>20240108_0447</t>
  </si>
  <si>
    <t>SILVER WIND</t>
  </si>
  <si>
    <t>NNO</t>
  </si>
  <si>
    <t>20240108_0000</t>
  </si>
  <si>
    <t>['(55S- 60S  60W- 67W) SECTOR W 6/7    8 BCK SW  9/2100    S', 'RE (55S- 60S ND 60W- 67W) SECTOR W 6/7 GUST WITH 8 INTENSIT BCK SW B 9/2100  OF  RIN RIN ND SNOW MIXTURE  MORTE  POOR']</t>
  </si>
  <si>
    <t>20240106_1904</t>
  </si>
  <si>
    <t>DUKAT</t>
  </si>
  <si>
    <t>2775</t>
  </si>
  <si>
    <t xml:space="preserve">9107186
</t>
  </si>
  <si>
    <t>ENE</t>
  </si>
  <si>
    <t>['NE 7/6   CR 6/5    7/0600 BCK NW 5/4']</t>
  </si>
  <si>
    <t>20240107_0753</t>
  </si>
  <si>
    <t>MN USHUAIA</t>
  </si>
  <si>
    <t>5VHN2</t>
  </si>
  <si>
    <t>6901907</t>
  </si>
  <si>
    <t>['(55S- 60S  60W- 67W) NW 7/6', 'RE (55S- 60S ND 60W- 67W) NW 7/6 WITH GUSTS  OF   POOR']</t>
  </si>
  <si>
    <t>20240109_1901</t>
  </si>
  <si>
    <t>NDDANDDU</t>
  </si>
  <si>
    <t>0141</t>
  </si>
  <si>
    <t>8804660</t>
  </si>
  <si>
    <t>20240109_1200</t>
  </si>
  <si>
    <t>['SECTOR S 5/4 BCK SECTOR N 3  10/0300 BCK SECTOR S 5/6    10/1500']</t>
  </si>
  <si>
    <t>20240109_1910</t>
  </si>
  <si>
    <t>02775</t>
  </si>
  <si>
    <t>9107186</t>
  </si>
  <si>
    <t>E</t>
  </si>
  <si>
    <t>['SW 7/6               D']</t>
  </si>
  <si>
    <t>20240109_1915</t>
  </si>
  <si>
    <t>02263</t>
  </si>
  <si>
    <t>8697263</t>
  </si>
  <si>
    <t>20240107_1042</t>
  </si>
  <si>
    <t>NAT GEO EXPLORER</t>
  </si>
  <si>
    <t>C6WR2</t>
  </si>
  <si>
    <t>8019356</t>
  </si>
  <si>
    <t>O</t>
  </si>
  <si>
    <t>20240108_0608</t>
  </si>
  <si>
    <t xml:space="preserve">TANGO II
</t>
  </si>
  <si>
    <t xml:space="preserve">02791
</t>
  </si>
  <si>
    <t>['SECTOR N 5   BCK SECTOR S 6/7    9/0900    S']</t>
  </si>
  <si>
    <t>20240110_0600</t>
  </si>
  <si>
    <t>maria rita</t>
  </si>
  <si>
    <t xml:space="preserve">436
</t>
  </si>
  <si>
    <t xml:space="preserve">5223190
</t>
  </si>
  <si>
    <t>20240110_0000</t>
  </si>
  <si>
    <t>['SECTOR S 6    8 VEER SECTOR W 4  11/0900    S']</t>
  </si>
  <si>
    <t>20240108_1900</t>
  </si>
  <si>
    <t>PATAGONIA BLUES</t>
  </si>
  <si>
    <t>8713067</t>
  </si>
  <si>
    <t>20240108_1200</t>
  </si>
  <si>
    <t>['SECTOR W 3/4']</t>
  </si>
  <si>
    <t>20240108_2035</t>
  </si>
  <si>
    <t>ECHIZEN MARU</t>
  </si>
  <si>
    <t>LW7108</t>
  </si>
  <si>
    <t>['SECTOR W 5/6    8']</t>
  </si>
  <si>
    <t>20240110_1909</t>
  </si>
  <si>
    <t xml:space="preserve">ATLANTIC EXPRESS 
</t>
  </si>
  <si>
    <t xml:space="preserve">2936
</t>
  </si>
  <si>
    <t xml:space="preserve">7390820
</t>
  </si>
  <si>
    <t>20240110_1200</t>
  </si>
  <si>
    <t>['SW 5/4 VEER W 4  11/0900 BCK E 5    11/2100']</t>
  </si>
  <si>
    <t>20240109_2000</t>
  </si>
  <si>
    <t>0326</t>
  </si>
  <si>
    <t>SSO</t>
  </si>
  <si>
    <t>['SW 6/7          D']</t>
  </si>
  <si>
    <t>WORLD NAVIGATOR</t>
  </si>
  <si>
    <t>9871531</t>
  </si>
  <si>
    <t>['(55S- 60S  60W- 67W) SW 7   VEER SECTOR W 7    10/1500', 'RE (55S- 60S ND 60W- 67W) SW 7 WITH GUSTS VEER SECTOR W 7 WITH GUSTS B 10/1500  OF   POOR']</t>
  </si>
  <si>
    <t>huyu 906</t>
  </si>
  <si>
    <t xml:space="preserve">3026
</t>
  </si>
  <si>
    <t xml:space="preserve">8614883
</t>
  </si>
  <si>
    <t>['SECTOR S 5/6    8  VRB 4/3  11/1200    S']</t>
  </si>
  <si>
    <t>chiyo maru 3</t>
  </si>
  <si>
    <t>['SW 6/7    8    S']</t>
  </si>
  <si>
    <t xml:space="preserve">TAI AN
</t>
  </si>
  <si>
    <t>01530</t>
  </si>
  <si>
    <t>8021593</t>
  </si>
  <si>
    <t>['SW 6/8    11/0600    S']</t>
  </si>
  <si>
    <t>20240110_1830</t>
  </si>
  <si>
    <t>VIEIRASA DIECIOCHO</t>
  </si>
  <si>
    <t>2563</t>
  </si>
  <si>
    <t xml:space="preserve">8712673
</t>
  </si>
  <si>
    <t>['SECTOR S 6/4   VEER VRB 3  11/0900  NE 5    11/1800']</t>
  </si>
  <si>
    <t>20240112_1900</t>
  </si>
  <si>
    <t>CRISTO REDENTOR</t>
  </si>
  <si>
    <t>01185</t>
  </si>
  <si>
    <t>20240112_1200</t>
  </si>
  <si>
    <t>['N  50S SECTOR N 4 BCK SECTOR S 4  13/0900   S', 'RESTO D RE SECTOR W 7    8    S']</t>
  </si>
  <si>
    <t>20240110_1856</t>
  </si>
  <si>
    <t xml:space="preserve">DOMAIO
</t>
  </si>
  <si>
    <t xml:space="preserve">2593
</t>
  </si>
  <si>
    <t xml:space="preserve">8614871
</t>
  </si>
  <si>
    <t>20240110_2000</t>
  </si>
  <si>
    <t>['SECTOR W 7    8 BCK SW 8    11/0300 CR 6    8  11/2100    S']</t>
  </si>
  <si>
    <t>20240113_0621</t>
  </si>
  <si>
    <t>lu qing yuan yu 280</t>
  </si>
  <si>
    <t>03141</t>
  </si>
  <si>
    <t>9885922</t>
  </si>
  <si>
    <t>20240113_0000</t>
  </si>
  <si>
    <t>['SECTOR W 5   BCK SECTOR S 7    13/2100   S    D']</t>
  </si>
  <si>
    <t>20240111_0400</t>
  </si>
  <si>
    <t>FRIDTJOF NANSEN</t>
  </si>
  <si>
    <t>9813084</t>
  </si>
  <si>
    <t>20240111_0000</t>
  </si>
  <si>
    <t>['(55S- 60S  60W- 67W)   D 12/0900', '(55S- 60S  60W- 67W) SW 7 VEER SECTOR W 6    12/0000 INCR 7/8    12/0900          S', 'RE (55S- 60S ND 60W- 67W) FROM 12/0900', 'RE (55S- 60S ND 60W- 67W) SW 7 VEER SECTOR W 6 WITH GUSTS B 12/0000 INCR 7/8 WITH GUSTS B 12/0900  OF  DURING THE MORNING NXT  OF RIN STRTING NIGTH  VER POOR TO POOR']</t>
  </si>
  <si>
    <t>20240114_0400</t>
  </si>
  <si>
    <t>MISS TIDE</t>
  </si>
  <si>
    <t>8216502</t>
  </si>
  <si>
    <t>20240114_0000</t>
  </si>
  <si>
    <t>['SW 6/5   BCK SECTOR N 4/5  15/0600']</t>
  </si>
  <si>
    <t>20240111_0500</t>
  </si>
  <si>
    <t>NATIONAL GEOGRAPHIC RESOLUTION</t>
  </si>
  <si>
    <t>9880685</t>
  </si>
  <si>
    <t>OCEAN NOVA</t>
  </si>
  <si>
    <t>8913916</t>
  </si>
  <si>
    <t>20240111_0600</t>
  </si>
  <si>
    <t>TAI AN</t>
  </si>
  <si>
    <t>['SW 5   BCK VRB 4  11/1800 VEER 5/6    12/0600']</t>
  </si>
  <si>
    <t>VIKING OCTANTIS</t>
  </si>
  <si>
    <t>9863194</t>
  </si>
  <si>
    <t>20240111_0611</t>
  </si>
  <si>
    <t xml:space="preserve">DUKAT
</t>
  </si>
  <si>
    <t xml:space="preserve">02775
</t>
  </si>
  <si>
    <t>['VRB 4 VEER SECTOR E 5/6    11/2100 CR 4  12/0900']</t>
  </si>
  <si>
    <t>20240111_2000</t>
  </si>
  <si>
    <t>20240111_1200</t>
  </si>
  <si>
    <t>['SECTOR W 5/6   INCR 6/7    8  12/1500 S    S']</t>
  </si>
  <si>
    <t>SAN ARAWA II</t>
  </si>
  <si>
    <t xml:space="preserve">02098	</t>
  </si>
  <si>
    <t>8608224</t>
  </si>
  <si>
    <t>['(55S- 60S  60W- 67W)   D 12/0900', '(55S- 60S  60W- 67W) SECTOR W 6/7   INCR 7/8    12/0900   S', 'RE (55S- 60S ND 60W- 67W) FROM 12/0900', 'RE (55S- 60S ND 60W- 67W) SECTOR W 6/7 WITH GUSTS INCR 7/8 WITH GUSTS B 12/0900  OF RIN  POOR']</t>
  </si>
  <si>
    <t>20240111_2307</t>
  </si>
  <si>
    <t>C6US3</t>
  </si>
  <si>
    <t>20240112_0449</t>
  </si>
  <si>
    <t>MN OCEAN ALBATROS</t>
  </si>
  <si>
    <t>CQ2114</t>
  </si>
  <si>
    <t>9880661</t>
  </si>
  <si>
    <t>20240112_0000</t>
  </si>
  <si>
    <t>['(55S- 60S  60W- 67W) EN 55S-60S 55W-60W', '(55S- 60S  60W- 67W) SECTOR W 8/7   CR 6/5    13/0300  S', 'RE (55S- 60S ND 60W- 67W) BETWEEN 55S-60S ND 55W-60W', 'RE (55S- 60S ND 60W- 67W) SECTOR W 8/7 WITH GUSTS CR 6/5 WITH GUSTS B 13/0300 DRIZZLE RIN  OFISOL RIN ND SNOW MIXTURE STRTING NIGTH  POOR  VER POOR TO MORTE']</t>
  </si>
  <si>
    <t>20240112_0608</t>
  </si>
  <si>
    <t xml:space="preserve">PATAGONIA BLUES
</t>
  </si>
  <si>
    <t xml:space="preserve">02176
</t>
  </si>
  <si>
    <t xml:space="preserve">8713067
</t>
  </si>
  <si>
    <t>['SECTOR N 5/6    8 BCK NW 5/4    13/0600    S']</t>
  </si>
  <si>
    <t>20240112_0611</t>
  </si>
  <si>
    <t>['SECTOR E 4 BCK SECTOR N  13/0000 BCK SECTOR W  13/0900']</t>
  </si>
  <si>
    <t>20240112_0627</t>
  </si>
  <si>
    <t>02098</t>
  </si>
  <si>
    <t>['SECTOR W 5/6   INCR 7    12/1800 CR 6/5    13/0300    S']</t>
  </si>
  <si>
    <t>20240112_0634</t>
  </si>
  <si>
    <t xml:space="preserve">CRISTO REDENTOR
</t>
  </si>
  <si>
    <t xml:space="preserve">01185
</t>
  </si>
  <si>
    <t>['SECTOR W 4/5   TEMPO VEER 6    8  12/1800    S     D']</t>
  </si>
  <si>
    <t>20240112_1850</t>
  </si>
  <si>
    <t>02176</t>
  </si>
  <si>
    <t>['SECTOR N 6   BCK SW 3/4  13/2100    S']</t>
  </si>
  <si>
    <t>20240117_0630</t>
  </si>
  <si>
    <t xml:space="preserve">CHIYO MARU N°3
</t>
  </si>
  <si>
    <t>20240117_0000</t>
  </si>
  <si>
    <t>['SECTOR N 5 BCK SECTOR S 6/7    18/0000   S']</t>
  </si>
  <si>
    <t>20240113_0608</t>
  </si>
  <si>
    <t>ARAUCANIA</t>
  </si>
  <si>
    <t>01384</t>
  </si>
  <si>
    <t>5021865</t>
  </si>
  <si>
    <t>20240113_0644</t>
  </si>
  <si>
    <t>08098</t>
  </si>
  <si>
    <t xml:space="preserve">	8608224</t>
  </si>
  <si>
    <t>['SECTOR W 7    8   S']</t>
  </si>
  <si>
    <t>20240113_1916</t>
  </si>
  <si>
    <t xml:space="preserve">
WORLD EXPLORER</t>
  </si>
  <si>
    <t>9835719</t>
  </si>
  <si>
    <t>20240113_1200</t>
  </si>
  <si>
    <t>['(55S- 60S  60W- 67W) SW 5/6     S', 'RE (55S- 60S ND 60W- 67W) SW 5/6 WITH GUSTS  OF ISOL RIN  MORTE']</t>
  </si>
  <si>
    <t>20240113_1920</t>
  </si>
  <si>
    <t>20240113_2017</t>
  </si>
  <si>
    <t>['SW 5/6      S']</t>
  </si>
  <si>
    <t>20240114_0600</t>
  </si>
  <si>
    <t xml:space="preserve">SAN ARAWA II	</t>
  </si>
  <si>
    <t>['SW 6/7     S']</t>
  </si>
  <si>
    <t>orion 3</t>
  </si>
  <si>
    <t xml:space="preserve">2167
</t>
  </si>
  <si>
    <t xml:space="preserve">8708177
</t>
  </si>
  <si>
    <t>['SW 6/5']</t>
  </si>
  <si>
    <t xml:space="preserve">2775
</t>
  </si>
  <si>
    <t>miura maru</t>
  </si>
  <si>
    <t xml:space="preserve">970
</t>
  </si>
  <si>
    <t xml:space="preserve">7126530
</t>
  </si>
  <si>
    <t>20240114_1848</t>
  </si>
  <si>
    <t xml:space="preserve">MARIA GLORIA </t>
  </si>
  <si>
    <t>02738</t>
  </si>
  <si>
    <t xml:space="preserve">8696465
</t>
  </si>
  <si>
    <t>20240114_1200</t>
  </si>
  <si>
    <t>['SECTOR W 6    8 CR SW 5/4    15/0900  SECTOR E 4  15/1800 S     S    D']</t>
  </si>
  <si>
    <t>20240118_1945</t>
  </si>
  <si>
    <t xml:space="preserve">HUAFENG 802
</t>
  </si>
  <si>
    <t>3014</t>
  </si>
  <si>
    <t xml:space="preserve">9818553
</t>
  </si>
  <si>
    <t>20240118_1200</t>
  </si>
  <si>
    <t>['SECTOR N 5   BCK VRB 4/5  19/0300']</t>
  </si>
  <si>
    <t>20240115_0602</t>
  </si>
  <si>
    <t>1348</t>
  </si>
  <si>
    <t xml:space="preserve">5021865
</t>
  </si>
  <si>
    <t>20240115_0000</t>
  </si>
  <si>
    <t>['VRB 3/4 BCK SECTOR N  16/0000 VEER VRB 3/4  16/0300']</t>
  </si>
  <si>
    <t>20240119_0731</t>
  </si>
  <si>
    <t>WORLD EXPLORER</t>
  </si>
  <si>
    <t>CQAJ7</t>
  </si>
  <si>
    <t>Sur 60</t>
  </si>
  <si>
    <t>20240119_0000</t>
  </si>
  <si>
    <t>[]</t>
  </si>
  <si>
    <t>20240119_0609</t>
  </si>
  <si>
    <t>LU QING YUAN YU</t>
  </si>
  <si>
    <t>03170</t>
  </si>
  <si>
    <t xml:space="preserve">9885958
</t>
  </si>
  <si>
    <t>['SECTOR S 4 BCK SECTOR N 5']</t>
  </si>
  <si>
    <t>20240119_1915</t>
  </si>
  <si>
    <t xml:space="preserve">PUENTE VALDES
</t>
  </si>
  <si>
    <t xml:space="preserve">02205
</t>
  </si>
  <si>
    <t xml:space="preserve">8995031
</t>
  </si>
  <si>
    <t>S</t>
  </si>
  <si>
    <t>20240119_1200</t>
  </si>
  <si>
    <t>['SECTOR N 4/5   INCR 6    8  20/2100']</t>
  </si>
  <si>
    <t>20240115_0604</t>
  </si>
  <si>
    <t>HUAFENG 802</t>
  </si>
  <si>
    <t>['VRB 3 BCK NE 5/4  15/2100 BCK SECTOR N 4/3  16/0900']</t>
  </si>
  <si>
    <t>20240115_0605</t>
  </si>
  <si>
    <t>XIN SHI JI 26</t>
  </si>
  <si>
    <t>3144</t>
  </si>
  <si>
    <t xml:space="preserve">9862322
</t>
  </si>
  <si>
    <t>20240115_0618</t>
  </si>
  <si>
    <t>20240115_0726</t>
  </si>
  <si>
    <t>['SECTOR W 5/6   INCR 7/8  15/1800 CR 6/5  16/0300    S']</t>
  </si>
  <si>
    <t>20240115_1220</t>
  </si>
  <si>
    <t>20240115_1200</t>
  </si>
  <si>
    <t>['SW 7/8   CR 5/4    16/0900 VEER NW 4/5    16/1200    S']</t>
  </si>
  <si>
    <t>20240115_2000</t>
  </si>
  <si>
    <t>20240116_0529</t>
  </si>
  <si>
    <t>CQAL5</t>
  </si>
  <si>
    <t>20240116_0000</t>
  </si>
  <si>
    <t>['(55S- 60S  60W- 67W) SECTOR W 5 VEER SECTOR N  16/2100 S', 'RE (55S- 60S ND 60W- 67W) SECTOR W 5 VEER SECTOR N B 16/2100 RIN SPLS OF GOOD WETHER  MORTE']</t>
  </si>
  <si>
    <t>20240123_0603</t>
  </si>
  <si>
    <t>20240123_0000</t>
  </si>
  <si>
    <t>['SECTOR W 5/6      S    24/1200']</t>
  </si>
  <si>
    <t>20240116_0600</t>
  </si>
  <si>
    <t>['SECTOR W 5   VEER SECTOR N  16/1800 CR 4  17/1200 S']</t>
  </si>
  <si>
    <t>20240117_0605</t>
  </si>
  <si>
    <t xml:space="preserve">TALISMAN
</t>
  </si>
  <si>
    <t>2263</t>
  </si>
  <si>
    <t>['SECTOR N 5 BCK SECTOR S 6/7    18/0600']</t>
  </si>
  <si>
    <t>20240117_0607</t>
  </si>
  <si>
    <t>20240117_0612</t>
  </si>
  <si>
    <t xml:space="preserve">MIURA MARU
</t>
  </si>
  <si>
    <t>970</t>
  </si>
  <si>
    <t>['SECTOR N 5 INCR 7/8    17/2100 BCK SW 6    18/0600']</t>
  </si>
  <si>
    <t>20240127_0617</t>
  </si>
  <si>
    <t>20240127_0000</t>
  </si>
  <si>
    <t>['(55S- 60S  60W- 67W) SECTOR W 6 INCR 7    8  28/0000   S', 'RE (55S- 60S ND 60W- 67W) SECTOR W 6 INCR 7 GUST WITH 8 INTENSIT B 28/0000  OF RIN  POOR']</t>
  </si>
  <si>
    <t>20240127_0609</t>
  </si>
  <si>
    <t>03144</t>
  </si>
  <si>
    <t>['SECTOR S 4 BCK NW 5']</t>
  </si>
  <si>
    <t>20240117_0623</t>
  </si>
  <si>
    <t xml:space="preserve">HAI DE LI 701
</t>
  </si>
  <si>
    <t xml:space="preserve">3180
</t>
  </si>
  <si>
    <t xml:space="preserve">9893175
</t>
  </si>
  <si>
    <t>20240127_1400</t>
  </si>
  <si>
    <t xml:space="preserve">XIN SHI JI 26
</t>
  </si>
  <si>
    <t xml:space="preserve">3144
</t>
  </si>
  <si>
    <t>20240127_1200</t>
  </si>
  <si>
    <t>['SECTOR E 5   5/6    28/2100    S']</t>
  </si>
  <si>
    <t>20240117_0643</t>
  </si>
  <si>
    <t xml:space="preserve">	8220199</t>
  </si>
  <si>
    <t>['SECTOR W 5/6     S']</t>
  </si>
  <si>
    <t>20240127_2000</t>
  </si>
  <si>
    <t>['SECTOR N 5']</t>
  </si>
  <si>
    <t>20240117_1900</t>
  </si>
  <si>
    <t xml:space="preserve">HOYO MARU 37
</t>
  </si>
  <si>
    <t xml:space="preserve">2624
</t>
  </si>
  <si>
    <t xml:space="preserve">8713407
</t>
  </si>
  <si>
    <t>20240117_1200</t>
  </si>
  <si>
    <t>['SECTOR N 5   BCK SECTOR S 6    8  18/0600  VRB 4   S      D']</t>
  </si>
  <si>
    <t>20240128_0645</t>
  </si>
  <si>
    <t xml:space="preserve">CHIYO MARU N° 3
</t>
  </si>
  <si>
    <t xml:space="preserve">02987
</t>
  </si>
  <si>
    <t>20240128_0000</t>
  </si>
  <si>
    <t>['NE 6/5   BCK W 5  29/0900']</t>
  </si>
  <si>
    <t xml:space="preserve">LU QING YUAN YU 286
</t>
  </si>
  <si>
    <t xml:space="preserve">3170
</t>
  </si>
  <si>
    <t>['SECTOR N 7/8   BCK SW 6    8  18/1200 CR SECTOR S 5    S     D']</t>
  </si>
  <si>
    <t>['SECTOR S 6   VEER NW 5     S']</t>
  </si>
  <si>
    <t>espardel</t>
  </si>
  <si>
    <t xml:space="preserve">2869
</t>
  </si>
  <si>
    <t xml:space="preserve">9966154
</t>
  </si>
  <si>
    <t>20240105_0400</t>
  </si>
  <si>
    <t>20240105_0000</t>
  </si>
  <si>
    <t>['(55S- 60S  60W- 67W) NW 5/6     S', 'RE (55S- 60S ND 60W- 67W) NW 5/6 WITH GUSTS  OF RIN  MORTE  POOR']</t>
  </si>
  <si>
    <t>20240118_0612</t>
  </si>
  <si>
    <t xml:space="preserve"> HUYU 961
</t>
  </si>
  <si>
    <t xml:space="preserve">3057
</t>
  </si>
  <si>
    <t xml:space="preserve">8698437
</t>
  </si>
  <si>
    <t>20240118_0000</t>
  </si>
  <si>
    <t>['SW 7    8 CR 5         S']</t>
  </si>
  <si>
    <t>20240106_1920</t>
  </si>
  <si>
    <t>20</t>
  </si>
  <si>
    <t>10</t>
  </si>
  <si>
    <t>20240108_0455</t>
  </si>
  <si>
    <t>SEABOURN PURSUIT</t>
  </si>
  <si>
    <t>C6FD9</t>
  </si>
  <si>
    <t>9862035</t>
  </si>
  <si>
    <t>20240108_0605</t>
  </si>
  <si>
    <t>20240108_0606</t>
  </si>
  <si>
    <t xml:space="preserve">03180
</t>
  </si>
  <si>
    <t>['SECTOR N 4 BCK SECTOR S 5/6    9/1000']</t>
  </si>
  <si>
    <t>20240108_0610</t>
  </si>
  <si>
    <t xml:space="preserve">ORION 5
</t>
  </si>
  <si>
    <t xml:space="preserve">02637
</t>
  </si>
  <si>
    <t>['SECTOR W 6   BCK SW 7/8    9/1200    S']</t>
  </si>
  <si>
    <t>20240118_0630</t>
  </si>
  <si>
    <t>['SECTOR S 6    8 VEER SECTOR W 6    8  19/0300    S']</t>
  </si>
  <si>
    <t>20240118_0632</t>
  </si>
  <si>
    <t xml:space="preserve">ATLANTIC EXPRESS
</t>
  </si>
  <si>
    <t>20240118_0635</t>
  </si>
  <si>
    <t>['SECTOR W 5/6    S']</t>
  </si>
  <si>
    <t xml:space="preserve">3027
</t>
  </si>
  <si>
    <t>ONO</t>
  </si>
  <si>
    <t>20240118_1400</t>
  </si>
  <si>
    <t>2987</t>
  </si>
  <si>
    <t>['N  51S SECTOR N 6   BCK SECTOR W 5/6    19/0300   S', 'RESTO D RE SECTOR W 6/7          D']</t>
  </si>
  <si>
    <t>20240111_0602</t>
  </si>
  <si>
    <t>['VRB 3 BCK SECTOR N 5/6    11/2100   S']</t>
  </si>
  <si>
    <t>20240118_1410</t>
  </si>
  <si>
    <t xml:space="preserve">PUENTE VALDEZ
</t>
  </si>
  <si>
    <t>2205</t>
  </si>
  <si>
    <t>['SECTOR S 6/5']</t>
  </si>
  <si>
    <t>20240111_0632</t>
  </si>
  <si>
    <t xml:space="preserve">CHIYO MARU 3
</t>
  </si>
  <si>
    <t xml:space="preserve">02987
</t>
  </si>
  <si>
    <t>['SECTOR S 3/4 BCK VRB  11/2100 VEER SECTOR W  12/0300']</t>
  </si>
  <si>
    <t>20240118_1934</t>
  </si>
  <si>
    <t>20240112_2032</t>
  </si>
  <si>
    <t>['SW 7/6    8 CR 5    13/0900    S']</t>
  </si>
  <si>
    <t>TANGO I</t>
  </si>
  <si>
    <t>2724</t>
  </si>
  <si>
    <t xml:space="preserve">8721894
</t>
  </si>
  <si>
    <t>20240119_0608</t>
  </si>
  <si>
    <t>MARIO R</t>
  </si>
  <si>
    <t>01394</t>
  </si>
  <si>
    <t xml:space="preserve">9018919
</t>
  </si>
  <si>
    <t>['SECTOR W 4 BCK SECTOR N 4']</t>
  </si>
  <si>
    <t>20240114_1851</t>
  </si>
  <si>
    <t>ATLANTIC EXPRESS</t>
  </si>
  <si>
    <t>02936</t>
  </si>
  <si>
    <t>['SW 7/6    8 BCK NE 4  15/1500     S']</t>
  </si>
  <si>
    <t>20240114_1913</t>
  </si>
  <si>
    <t>DOMAIO</t>
  </si>
  <si>
    <t>02593</t>
  </si>
  <si>
    <t>20240114_1929</t>
  </si>
  <si>
    <t>NAVEGANTES</t>
  </si>
  <si>
    <t>0542</t>
  </si>
  <si>
    <t xml:space="preserve">8708452
</t>
  </si>
  <si>
    <t>20240119_0610</t>
  </si>
  <si>
    <t>MARIA GLORIA</t>
  </si>
  <si>
    <t>20240119_0624</t>
  </si>
  <si>
    <t>['SECTOR W 6/7    8']</t>
  </si>
  <si>
    <t>20240119_0627</t>
  </si>
  <si>
    <t>['(55S- 60S  60W- 67W) SECTOR W 7    8   PRECIPITCIONES', 'RE (55S- 60S ND 60W- 67W) SECTOR W 7 GUST WITH 8 INTENSIT  OF ISOL PRECIPITTIONS SPLS OF GOOD WETHER  MORTE  POOR']</t>
  </si>
  <si>
    <t>20240119_0914</t>
  </si>
  <si>
    <t>20240119_2000</t>
  </si>
  <si>
    <t>['SECTOR W 7/8   CR 6    8  20/1800   S']</t>
  </si>
  <si>
    <t>20240118_1950</t>
  </si>
  <si>
    <t>20240120_0702</t>
  </si>
  <si>
    <t>20240120_0000</t>
  </si>
  <si>
    <t>['SECTOR W 8/7']</t>
  </si>
  <si>
    <t>20240120_1914</t>
  </si>
  <si>
    <t>SEABORURN PURSUIT</t>
  </si>
  <si>
    <t>20240120_1200</t>
  </si>
  <si>
    <t>['(55S- 60S  60W- 67W) ENTRE 50S-60S 50W-60W   D 21/1200', '(55S- 60S  60W- 67W) SECTOR W 6/7    8 INCR 8    21/1800   S', 'RE (55S- 60S ND 60W- 67W) BETWEEN 50S-60S 50W-60W FROM 21/1200', 'RE (55S- 60S ND 60W- 67W) SECTOR W 6/7 GUST WITH 8 INTENSIT INCR 8 WITH GUSTS B 21/1800  OF RIN  VER POOR TO POOR']</t>
  </si>
  <si>
    <t>20240120_2043</t>
  </si>
  <si>
    <t>['SECTOR W 7    8 INCR 8    21/1200 CR 7  21/2100   S']</t>
  </si>
  <si>
    <t>20240120_2050</t>
  </si>
  <si>
    <t>MN SEABORURN PURSUIT</t>
  </si>
  <si>
    <t>20240121_0700</t>
  </si>
  <si>
    <t>20240121_0000</t>
  </si>
  <si>
    <t>['W 7/8   CR 5  22/0000   S    D']</t>
  </si>
  <si>
    <t>20240121_1945</t>
  </si>
  <si>
    <t>VERDEL</t>
  </si>
  <si>
    <t>174</t>
  </si>
  <si>
    <t xml:space="preserve">8512657
</t>
  </si>
  <si>
    <t>20240121_1200</t>
  </si>
  <si>
    <t>['SECTOR N 4 BCK VRB 4  22/2100']</t>
  </si>
  <si>
    <t>20240121_1948</t>
  </si>
  <si>
    <t>20240121_2028</t>
  </si>
  <si>
    <t>['SECTOR W 6/8   CR SECTOR W 7    22/1800']</t>
  </si>
  <si>
    <t>20240127_0615</t>
  </si>
  <si>
    <t>ZHOU YU 9</t>
  </si>
  <si>
    <t>03113</t>
  </si>
  <si>
    <t xml:space="preserve">8775194
</t>
  </si>
  <si>
    <t>20240122_0600</t>
  </si>
  <si>
    <t>CHIYO MARU NO.3</t>
  </si>
  <si>
    <t>20240122_0000</t>
  </si>
  <si>
    <t>['SECTOR W 8/6    8  22/1800 VEER SECTOR N 5/6    23/0000    S']</t>
  </si>
  <si>
    <t>World Explorer</t>
  </si>
  <si>
    <t>SD CQAJ7</t>
  </si>
  <si>
    <t>['(55S- 60S  60W- 67W) EN 50S-60S 60W-50W HST  23/0300', '(55S- 60S  60W- 67W) SECTOR W 8    9 CR 6    23/0000 VEER NW 6    23/1200   S', 'RE (55S- 60S ND 60W- 67W) BETWEEN 50S-60S ND 60W-50W UNTIL 23/0300', 'RE (55S- 60S ND 60W- 67W) SECTOR W 8 GUST WITH 9 INTENSIT CR 6 WITH GUSTS B 23/0000 VEER NW 6 WITH GUSTS B 23/1200  OF RIN SNOW FLL SPLS OF GOOD WETHER  POOR  VER POOR']</t>
  </si>
  <si>
    <t>20240123_0400</t>
  </si>
  <si>
    <t>SANT ANTONIO</t>
  </si>
  <si>
    <t>0974</t>
  </si>
  <si>
    <t>8818104</t>
  </si>
  <si>
    <t>['SECTOR N 4/5   INCR 8    23/2100']</t>
  </si>
  <si>
    <t>20240128_0617</t>
  </si>
  <si>
    <t>['SECTOR N 5/6      S']</t>
  </si>
  <si>
    <t>20240123_0601</t>
  </si>
  <si>
    <t>20240123_1900</t>
  </si>
  <si>
    <t xml:space="preserve">HUAFENG 817
</t>
  </si>
  <si>
    <t>0570</t>
  </si>
  <si>
    <t xml:space="preserve">8702018
</t>
  </si>
  <si>
    <t>20240123_1200</t>
  </si>
  <si>
    <t>['SECTOR W 6   BCK SECTOR S  24/0900 VEER SECTOR N  24/2100     S']</t>
  </si>
  <si>
    <t>20240128_0601</t>
  </si>
  <si>
    <t xml:space="preserve">MARIA GLORIA
</t>
  </si>
  <si>
    <t xml:space="preserve">02738
</t>
  </si>
  <si>
    <t>['SECTOR W 6']</t>
  </si>
  <si>
    <t xml:space="preserve">TOZUDO
</t>
  </si>
  <si>
    <t xml:space="preserve">01219
</t>
  </si>
  <si>
    <t xml:space="preserve">9004865
</t>
  </si>
  <si>
    <t>['SECTOR N 8   BCK SECTOR S 6    24/0900 BCK SECTOR E 5  24/2100   S S']</t>
  </si>
  <si>
    <t>20240123_1912</t>
  </si>
  <si>
    <t xml:space="preserve">VERDEL
</t>
  </si>
  <si>
    <t>0174</t>
  </si>
  <si>
    <t>20240123_2000</t>
  </si>
  <si>
    <t>['(55S- 60S  60W- 67W) EN 55S-60S 60W-50W', '(55S- 60S  60W- 67W) SECTOR W 8   CR 7/6  24/1200 VEER SECTOR N  24/2100   S', 'RE (55S- 60S ND 60W- 67W) BETWEEN 55S-60S ND 60W-50W', 'RE (55S- 60S ND 60W- 67W) SECTOR W 8 WITH GUSTS CR 7/6 B 24/1200 VEER SECTOR N B 24/2100  OF ISOL RIN IMPR STRTING ERL MORNING  VER POOR TO MORTE']</t>
  </si>
  <si>
    <t>20240124_1907</t>
  </si>
  <si>
    <t>02791</t>
  </si>
  <si>
    <t>20240124_1200</t>
  </si>
  <si>
    <t>['SECTOR N 6/5']</t>
  </si>
  <si>
    <t>20240124_2000</t>
  </si>
  <si>
    <t xml:space="preserve">	CQAL5</t>
  </si>
  <si>
    <t>['(55S- 60S  60W- 67W) SECTOR N 6/5', 'RE (55S- 60S ND 60W- 67W) SECTOR N 6/5 WITH GUSTS  OF  IMPR STRTING EVENING  POOR TO MORTE']</t>
  </si>
  <si>
    <t>20240125_0609</t>
  </si>
  <si>
    <t>03014</t>
  </si>
  <si>
    <t>20240125_0000</t>
  </si>
  <si>
    <t>['SECTOR N 5/6']</t>
  </si>
  <si>
    <t>20240125_0616</t>
  </si>
  <si>
    <t>MINTA</t>
  </si>
  <si>
    <t>02196</t>
  </si>
  <si>
    <t xml:space="preserve">8713079
</t>
  </si>
  <si>
    <t>['SECTOR N 5/6   BCK SECTOR W 4']</t>
  </si>
  <si>
    <t>20240125_0700</t>
  </si>
  <si>
    <t>['SECTOR N 5 BCK SECTOR W 4   S']</t>
  </si>
  <si>
    <t>20240126_0600</t>
  </si>
  <si>
    <t xml:space="preserve">0326	</t>
  </si>
  <si>
    <t>20240126_0000</t>
  </si>
  <si>
    <t>['SECTOR N 4/6    8 BCK SECTOR W 6    8  27/0000    S']</t>
  </si>
  <si>
    <t>20240126_1909</t>
  </si>
  <si>
    <t>LUIGI</t>
  </si>
  <si>
    <t xml:space="preserve">9964687
</t>
  </si>
  <si>
    <t>20240126_1200</t>
  </si>
  <si>
    <t>['SECTOR N 5/4   BCK SECTOR W 5/6    27/0600 BCK NE 4/5    27/1200']</t>
  </si>
  <si>
    <t>20240127_0613</t>
  </si>
  <si>
    <t>['NW 7']</t>
  </si>
  <si>
    <t>02724</t>
  </si>
  <si>
    <t>['SECTOR S 4 BCK N  27/2100']</t>
  </si>
  <si>
    <t>20240127_0632</t>
  </si>
  <si>
    <t>CHIYO MARU Nº 3</t>
  </si>
  <si>
    <t>02987</t>
  </si>
  <si>
    <t>['SECTOR W 4']</t>
  </si>
  <si>
    <t>20240103_0648</t>
  </si>
  <si>
    <t>WORLD TRAVELLER</t>
  </si>
  <si>
    <t>CQAL8</t>
  </si>
  <si>
    <t>9904807</t>
  </si>
  <si>
    <t>20240103_0000</t>
  </si>
  <si>
    <t>['(55S- 60S  60W- 67W) NW 6   BCK SECTOR W 5    4/0900', 'RE (55S- 60S ND 60W- 67W) NW 6 WITH GUSTS BCK SECTOR W 5 WITH GUSTS B 4/0900  OF  IMPR STRTING ERL MORNING  POOR TO MORTE']</t>
  </si>
  <si>
    <t>20240127_1236</t>
  </si>
  <si>
    <t>['SECTOR W 6   BCK NW 5    28/0900']</t>
  </si>
  <si>
    <t xml:space="preserve">174
</t>
  </si>
  <si>
    <t>['SECTOR N 5/6       S']</t>
  </si>
  <si>
    <t>20240116_2128</t>
  </si>
  <si>
    <t xml:space="preserve">MN USHUAIA	</t>
  </si>
  <si>
    <t>20240116_1200</t>
  </si>
  <si>
    <t>['(55S- 60S  60W- 67W) SECTOR N 5   BCK SECTOR W 6    17/0600   S', 'RE (55S- 60S ND 60W- 67W) SECTOR N 5 WITH GUSTS BCK SECTOR W 6 WITH GUSTS B 17/0600  OF ISOL RIN  MORTE  POOR']</t>
  </si>
  <si>
    <t>20240118_1411</t>
  </si>
  <si>
    <t xml:space="preserve">SALVADOR R
</t>
  </si>
  <si>
    <t xml:space="preserve">2755
</t>
  </si>
  <si>
    <t xml:space="preserve">8747745
</t>
  </si>
  <si>
    <t>20240127_1401</t>
  </si>
  <si>
    <t xml:space="preserve">TANGO I
</t>
  </si>
  <si>
    <t xml:space="preserve">2724
</t>
  </si>
  <si>
    <t>20240127_2156</t>
  </si>
  <si>
    <t>['(55S- 60S  60W- 67W) SECTOR W 7/6     S', 'RE (55S- 60S ND 60W- 67W) SECTOR W 7/6 WITH GUSTS  OF ISOL RIN  MORTE  POOR']</t>
  </si>
  <si>
    <t>20240128_0500</t>
  </si>
  <si>
    <t>MN SEABOURN PURSUIT</t>
  </si>
  <si>
    <t>['(55S- 60S  60W- 67W) SECTOR W 7    8 TEMPO VEER NW 6      S', 'RE (55S- 60S ND 60W- 67W) SECTOR W 7 GUST WITH 8 INTENSIT TEMPO VEER NW 6 WITH GUSTS LOW  OF ISOL RIN  MORTE  POOR']</t>
  </si>
  <si>
    <t>20240128_0600</t>
  </si>
  <si>
    <t xml:space="preserve">03014
</t>
  </si>
  <si>
    <t>['SECTOR N 5      S']</t>
  </si>
  <si>
    <t>20240108_1959</t>
  </si>
  <si>
    <t>LAGY8</t>
  </si>
  <si>
    <t>['(55S- 60S  60W- 67W) SECTOR W 5/6', 'RE (55S- 60S ND 60W- 67W) SECTOR W 5/6 WITH GUSTS RIN ND SNOW MIXTURE  MORTE  POOR']</t>
  </si>
  <si>
    <t>20240128_0606</t>
  </si>
  <si>
    <t xml:space="preserve"> PETREL
</t>
  </si>
  <si>
    <t xml:space="preserve">01445
</t>
  </si>
  <si>
    <t xml:space="preserve">6730243
</t>
  </si>
  <si>
    <t>20240128_0609</t>
  </si>
  <si>
    <t xml:space="preserve">02724
</t>
  </si>
  <si>
    <t>20240128_0626</t>
  </si>
  <si>
    <t>USHUAIA</t>
  </si>
  <si>
    <t>20240129_1840</t>
  </si>
  <si>
    <t>20240129_1200</t>
  </si>
  <si>
    <t>['VRB 3 VEER SECTOR N 3/4 INCR 5    30/2100']</t>
  </si>
  <si>
    <t>20240130_1850</t>
  </si>
  <si>
    <t>20240130_1200</t>
  </si>
  <si>
    <t>['SECTOR N 7    8 BCK SECTOR S  31/0300 VEER SECTOR N 6    31/2100   S     D']</t>
  </si>
  <si>
    <t>20240131_0641</t>
  </si>
  <si>
    <t>MN WORLD EXLORER</t>
  </si>
  <si>
    <t>20240131_0000</t>
  </si>
  <si>
    <t>['(55S- 60S  60W- 67W) SECTOR W 7/5   VEER SECTOR N 5  1/0600   S     D', 'RE (55S- 60S ND 60W- 67W) SECTOR W 7/5 WITH GUSTS VEER SECTOR N 5 B 1/0600  OF ISOL RIN TOWRDS THE END OF THE PERIOD  MORTE  GOOD']</t>
  </si>
  <si>
    <t>20240131_1239</t>
  </si>
  <si>
    <t>20240131_1200</t>
  </si>
  <si>
    <t>['SECTOR N 5 INCR 6    1/1200 BCK SECTOR W 8  1/2100   S']</t>
  </si>
  <si>
    <t xml:space="preserve">COUNTA de 8717207
</t>
  </si>
  <si>
    <t>Suma total</t>
  </si>
  <si>
    <t>COUNTA de Dirección del Viento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</si>
</sst>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sz val="13.0"/>
      <color theme="1"/>
      <name val="Calibri"/>
      <scheme val="minor"/>
    </font>
    <font>
      <b/>
      <sz val="10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Font="1"/>
    <xf borderId="0" fillId="0" fontId="3" numFmtId="0" xfId="0" applyFont="1"/>
    <xf borderId="0" fillId="3" fontId="4" numFmtId="0" xfId="0" applyAlignment="1" applyFill="1" applyFont="1">
      <alignment readingOrder="0"/>
    </xf>
    <xf borderId="0" fillId="3" fontId="3" numFmtId="0" xfId="0" applyFont="1"/>
    <xf borderId="0" fillId="3" fontId="5" numFmtId="0" xfId="0" applyFont="1"/>
    <xf borderId="0" fillId="3" fontId="1" numFmtId="0" xfId="0" applyAlignment="1" applyFont="1">
      <alignment readingOrder="0"/>
    </xf>
    <xf borderId="1" fillId="0" fontId="5" numFmtId="0" xfId="0" applyBorder="1" applyFont="1"/>
    <xf borderId="0" fillId="0" fontId="5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5" numFmtId="0" xfId="0" applyFont="1"/>
    <xf borderId="0" fillId="0" fontId="5" numFmtId="0" xfId="0" applyFont="1"/>
    <xf borderId="1" fillId="0" fontId="6" numFmtId="0" xfId="0" applyAlignment="1" applyBorder="1" applyFont="1">
      <alignment vertical="bottom"/>
    </xf>
    <xf borderId="2" fillId="0" fontId="6" numFmtId="164" xfId="0" applyAlignment="1" applyBorder="1" applyFont="1" applyNumberFormat="1">
      <alignment readingOrder="0" vertical="bottom"/>
    </xf>
    <xf borderId="1" fillId="0" fontId="6" numFmtId="164" xfId="0" applyAlignment="1" applyBorder="1" applyFont="1" applyNumberFormat="1">
      <alignment readingOrder="0" vertical="bottom"/>
    </xf>
    <xf borderId="1" fillId="0" fontId="6" numFmtId="164" xfId="0" applyAlignment="1" applyBorder="1" applyFont="1" applyNumberFormat="1">
      <alignment vertical="bottom"/>
    </xf>
    <xf borderId="1" fillId="0" fontId="6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shrinkToFit="0" vertical="bottom" wrapText="0"/>
    </xf>
    <xf borderId="1" fillId="0" fontId="5" numFmtId="164" xfId="0" applyBorder="1" applyFont="1" applyNumberFormat="1"/>
    <xf borderId="1" fillId="0" fontId="1" numFmtId="0" xfId="0" applyBorder="1" applyFont="1"/>
    <xf borderId="1" fillId="0" fontId="7" numFmtId="164" xfId="0" applyAlignment="1" applyBorder="1" applyFont="1" applyNumberFormat="1">
      <alignment readingOrder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Cantidad de reportes Enero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(Sheet1!$AB$5,Sheet1!$AB$6,Sheet1!$AB$7,Sheet1!$AB$8,Sheet1!$AB$9,Sheet1!$AB$10,Sheet1!$AB$11)</c:f>
            </c:strRef>
          </c:cat>
          <c:val>
            <c:numRef>
              <c:f>(Sheet1!$AB$5,Sheet1!$AB$6,Sheet1!$AB$7,Sheet1!$AB$8,Sheet1!$AB$9,Sheet1!$AB$10,Sheet1!$AB$11)</c:f>
              <c:numCache/>
            </c:numRef>
          </c:val>
        </c:ser>
        <c:axId val="957029684"/>
        <c:axId val="878937111"/>
      </c:barChart>
      <c:catAx>
        <c:axId val="957029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8937111"/>
      </c:catAx>
      <c:valAx>
        <c:axId val="878937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702968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Diferencia pronóstico vs reportes y Aciertos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(Sheet1!$AB$5,Sheet1!$AB$6,Sheet1!$AB$7,Sheet1!$AB$8,Sheet1!$AB$9,Sheet1!$AB$10,Sheet1!$AB$11)</c:f>
            </c:strRef>
          </c:cat>
          <c:val>
            <c:numRef>
              <c:f>(Sheet1!$AB$5,Sheet1!$AB$6,Sheet1!$AB$7,Sheet1!$AB$8,Sheet1!$AB$9,Sheet1!$AB$10,Sheet1!$AB$11)</c:f>
              <c:numCache/>
            </c:numRef>
          </c:val>
        </c:ser>
        <c:axId val="1662720044"/>
        <c:axId val="305192492"/>
      </c:barChart>
      <c:catAx>
        <c:axId val="1662720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ZONA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5192492"/>
      </c:catAx>
      <c:valAx>
        <c:axId val="305192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272004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161925</xdr:colOff>
      <xdr:row>12</xdr:row>
      <xdr:rowOff>66675</xdr:rowOff>
    </xdr:from>
    <xdr:ext cx="9448800" cy="4914900"/>
    <xdr:graphicFrame>
      <xdr:nvGraphicFramePr>
        <xdr:cNvPr id="43704435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161925</xdr:colOff>
      <xdr:row>35</xdr:row>
      <xdr:rowOff>19050</xdr:rowOff>
    </xdr:from>
    <xdr:ext cx="9448800" cy="4914900"/>
    <xdr:graphicFrame>
      <xdr:nvGraphicFramePr>
        <xdr:cNvPr id="154121065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466725</xdr:colOff>
      <xdr:row>55</xdr:row>
      <xdr:rowOff>171450</xdr:rowOff>
    </xdr:from>
    <xdr:ext cx="5457825" cy="48006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66675</xdr:colOff>
      <xdr:row>55</xdr:row>
      <xdr:rowOff>171450</xdr:rowOff>
    </xdr:from>
    <xdr:ext cx="5457825" cy="4800600"/>
    <xdr:pic>
      <xdr:nvPicPr>
        <xdr:cNvPr id="0" name="image3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466725</xdr:colOff>
      <xdr:row>76</xdr:row>
      <xdr:rowOff>314325</xdr:rowOff>
    </xdr:from>
    <xdr:ext cx="5457825" cy="4800600"/>
    <xdr:pic>
      <xdr:nvPicPr>
        <xdr:cNvPr id="0" name="image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495300</xdr:colOff>
      <xdr:row>76</xdr:row>
      <xdr:rowOff>247650</xdr:rowOff>
    </xdr:from>
    <xdr:ext cx="5457825" cy="4800600"/>
    <xdr:pic>
      <xdr:nvPicPr>
        <xdr:cNvPr id="0" name="image4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AI620" sheet="Sheet1"/>
  </cacheSource>
  <cacheFields>
    <cacheField name="1704358800000" numFmtId="0">
      <sharedItems containsString="0" containsBlank="1" containsNumber="1" containsInteger="1">
        <n v="1.7043588E12"/>
        <n v="1.7044095E12"/>
        <n v="1.70440494E12"/>
        <n v="1.70440512E12"/>
        <n v="1.704492E12"/>
        <n v="1.70453268E12"/>
        <n v="1.7045784E12"/>
        <n v="1.7046195E12"/>
        <n v="1.70461848E12"/>
        <n v="1.70470002E12"/>
        <n v="1.70457864E12"/>
        <n v="1.70462478E12"/>
        <n v="1.70483766E12"/>
        <n v="1.7048382E12"/>
        <n v="1.7048385E12"/>
        <n v="1.70463492E12"/>
        <n v="1.70470488E12"/>
        <n v="1.7048772E12"/>
        <n v="1.7047512E12"/>
        <n v="1.7047569E12"/>
        <n v="1.70492454E12"/>
        <n v="1.7048412E12"/>
        <n v="1.7049222E12"/>
        <n v="1.7050968E12"/>
        <n v="1.70492376E12"/>
        <n v="1.7049276E12"/>
        <n v="1.70513766E12"/>
        <n v="1.7049564E12"/>
        <n v="1.7052156E12"/>
        <n v="1.70496E12"/>
        <n v="1.7049636E12"/>
        <n v="1.70496426E12"/>
        <n v="1.705014E12"/>
        <n v="1.70502522E12"/>
        <n v="1.70504574E12"/>
        <n v="1.70505048E12"/>
        <n v="1.70505066E12"/>
        <n v="1.70505162E12"/>
        <n v="1.70505204E12"/>
        <n v="1.7050962E12"/>
        <n v="1.7054838E12"/>
        <n v="1.70513688E12"/>
        <n v="1.70513904E12"/>
        <n v="1.70518416E12"/>
        <n v="1.7051844E12"/>
        <n v="1.70518782E12"/>
        <n v="1.7052228E12"/>
        <n v="1.70526888E12"/>
        <n v="1.7056179E12"/>
        <n v="1.70530932E12"/>
        <n v="1.70566026E12"/>
        <n v="1.70565534E12"/>
        <n v="1.7057025E12"/>
        <n v="1.70530944E12"/>
        <n v="1.7053095E12"/>
        <n v="1.70531028E12"/>
        <n v="1.70531436E12"/>
        <n v="1.705332E12"/>
        <n v="1.7053596E12"/>
        <n v="1.70539374E12"/>
        <n v="1.70600058E12"/>
        <n v="1.7053956E12"/>
        <n v="1.7054823E12"/>
        <n v="1.70548242E12"/>
        <n v="1.70548272E12"/>
        <n v="1.70634702E12"/>
        <n v="1.70634654E12"/>
        <n v="1.70548338E12"/>
        <n v="1.7063748E12"/>
        <n v="1.70548458E12"/>
        <n v="1.7063964E12"/>
        <n v="1.7055288E12"/>
        <n v="1.7064351E12"/>
        <n v="1.704438E12"/>
        <n v="1.70556912E12"/>
        <n v="1.7045796E12"/>
        <n v="1.7047005E12"/>
        <n v="1.7047047E12"/>
        <n v="1.70470476E12"/>
        <n v="1.704705E12"/>
        <n v="1.7055702E12"/>
        <n v="1.70557032E12"/>
        <n v="1.7055705E12"/>
        <n v="1.7055972E12"/>
        <n v="1.70496372E12"/>
        <n v="1.7055978E12"/>
        <n v="1.70496552E12"/>
        <n v="1.70561724E12"/>
        <n v="1.70510232E12"/>
        <n v="1.70565528E12"/>
        <n v="1.70526906E12"/>
        <n v="1.70527038E12"/>
        <n v="1.70527134E12"/>
        <n v="1.7056554E12"/>
        <n v="1.70565624E12"/>
        <n v="1.70565642E12"/>
        <n v="1.70566644E12"/>
        <n v="1.7057052E12"/>
        <n v="1.7056182E12"/>
        <n v="1.70574492E12"/>
        <n v="1.70578884E12"/>
        <n v="1.70579418E12"/>
        <n v="1.7057946E12"/>
        <n v="1.7058312E12"/>
        <n v="1.7058771E12"/>
        <n v="1.70587728E12"/>
        <n v="1.70587968E12"/>
        <n v="1.7063469E12"/>
        <n v="1.705914E12"/>
        <n v="1.7059932E12"/>
        <n v="1.70643342E12"/>
        <n v="1.70600046E12"/>
        <n v="1.7060472E12"/>
        <n v="1.70643246E12"/>
        <n v="1.70604792E12"/>
        <n v="1.7060508E12"/>
        <n v="1.70613402E12"/>
        <n v="1.7061372E12"/>
        <n v="1.70617374E12"/>
        <n v="1.70617416E12"/>
        <n v="1.7061768E12"/>
        <n v="1.7062596E12"/>
        <n v="1.70630694E12"/>
        <n v="1.70634678E12"/>
        <n v="1.70634792E12"/>
        <n v="1.704275297196E12"/>
        <n v="1.70636976E12"/>
        <n v="1.70545128E12"/>
        <n v="1.70559786E12"/>
        <n v="1.70637486E12"/>
        <n v="1.70640336E12"/>
        <n v="1.7064288E12"/>
        <n v="1.7064324E12"/>
        <n v="1.70475474E12"/>
        <n v="1.70643276E12"/>
        <n v="1.70643294E12"/>
        <n v="1.70643396E12"/>
        <n v="1.7065644E12"/>
        <n v="1.7066514E12"/>
        <n v="1.70669406E12"/>
        <n v="1.70671554E12"/>
        <m/>
      </sharedItems>
    </cacheField>
    <cacheField name="20240104_0600" numFmtId="0">
      <sharedItems containsBlank="1">
        <s v="20240104_0600"/>
        <s v="20240104_2005"/>
        <s v="20240104_1849"/>
        <s v="20240104_1852"/>
        <s v="20240105_1900"/>
        <s v="20240106_0618"/>
        <s v="20240106_1900"/>
        <s v="20240107_0625"/>
        <s v="20240107_0608"/>
        <s v="20240108_0447"/>
        <s v="20240106_1904"/>
        <s v="20240107_0753"/>
        <s v="20240109_1901"/>
        <s v="20240109_1910"/>
        <s v="20240109_1915"/>
        <s v="20240107_1042"/>
        <s v="20240108_0608"/>
        <s v="20240110_0600"/>
        <s v="20240108_1900"/>
        <s v="20240108_2035"/>
        <s v="20240110_1909"/>
        <s v="20240109_2000"/>
        <s v="20240110_1830"/>
        <s v="20240112_1900"/>
        <s v="20240110_1856"/>
        <s v="20240110_2000"/>
        <s v="20240113_0621"/>
        <s v="20240111_0400"/>
        <s v="20240114_0400"/>
        <s v="20240111_0500"/>
        <s v="20240111_0600"/>
        <s v="20240111_0611"/>
        <s v="20240111_2000"/>
        <s v="20240111_2307"/>
        <s v="20240112_0449"/>
        <s v="20240112_0608"/>
        <s v="20240112_0611"/>
        <s v="20240112_0627"/>
        <s v="20240112_0634"/>
        <s v="20240112_1850"/>
        <s v="20240117_0630"/>
        <s v="20240113_0608"/>
        <s v="20240113_0644"/>
        <s v="20240113_1916"/>
        <s v="20240113_1920"/>
        <s v="20240113_2017"/>
        <s v="20240114_0600"/>
        <s v="20240114_1848"/>
        <s v="20240118_1945"/>
        <s v="20240115_0602"/>
        <s v="20240119_0731"/>
        <s v="20240119_0609"/>
        <s v="20240119_1915"/>
        <s v="20240115_0604"/>
        <s v="20240115_0605"/>
        <s v="20240115_0618"/>
        <s v="20240115_0726"/>
        <s v="20240115_1220"/>
        <s v="20240115_2000"/>
        <s v="20240116_0529"/>
        <s v="20240123_0603"/>
        <s v="20240116_0600"/>
        <s v="20240117_0605"/>
        <s v="20240117_0607"/>
        <s v="20240117_0612"/>
        <s v="20240127_0617"/>
        <s v="20240127_0609"/>
        <s v="20240117_0623"/>
        <s v="20240127_1400"/>
        <s v="20240117_0643"/>
        <s v="20240127_2000"/>
        <s v="20240117_1900"/>
        <s v="20240128_0645"/>
        <s v="20240105_0400"/>
        <s v="20240118_0612"/>
        <s v="20240106_1920"/>
        <s v="20240108_0455"/>
        <s v="20240108_0605"/>
        <s v="20240108_0606"/>
        <s v="20240108_0610"/>
        <s v="20240118_0630"/>
        <s v="20240118_0632"/>
        <s v="20240118_0635"/>
        <s v="20240118_1400"/>
        <s v="20240111_0602"/>
        <s v="20240118_1410"/>
        <s v="20240111_0632"/>
        <s v="20240118_1934"/>
        <s v="20240112_2032"/>
        <s v="20240119_0608"/>
        <s v="20240114_1851"/>
        <s v="20240114_1913"/>
        <s v="20240114_1929"/>
        <s v="20240119_0610"/>
        <s v="20240119_0624"/>
        <s v="20240119_0627"/>
        <s v="20240119_0914"/>
        <s v="20240119_2000"/>
        <s v="20240118_1950"/>
        <s v="20240120_0702"/>
        <s v="20240120_1914"/>
        <s v="20240120_2043"/>
        <s v="20240120_2050"/>
        <s v="20240121_0700"/>
        <s v="20240121_1945"/>
        <s v="20240121_1948"/>
        <s v="20240121_2028"/>
        <s v="20240127_0615"/>
        <s v="20240122_0600"/>
        <s v="20240123_0400"/>
        <s v="20240128_0617"/>
        <s v="20240123_0601"/>
        <s v="20240123_1900"/>
        <s v="20240128_0601"/>
        <s v="20240123_1912"/>
        <s v="20240123_2000"/>
        <s v="20240124_1907"/>
        <s v="20240124_2000"/>
        <s v="20240125_0609"/>
        <s v="20240125_0616"/>
        <s v="20240125_0700"/>
        <s v="20240126_0600"/>
        <s v="20240126_1909"/>
        <s v="20240127_0613"/>
        <s v="20240127_0632"/>
        <s v="20240103_0648"/>
        <s v="20240127_1236"/>
        <s v="20240116_2128"/>
        <s v="20240118_1411"/>
        <s v="20240127_1401"/>
        <s v="20240127_2156"/>
        <s v="20240128_0500"/>
        <s v="20240128_0600"/>
        <s v="20240108_1959"/>
        <s v="20240128_0606"/>
        <s v="20240128_0609"/>
        <s v="20240128_0626"/>
        <s v="20240129_1840"/>
        <s v="20240130_1850"/>
        <s v="20240131_0641"/>
        <s v="20240131_1239"/>
        <m/>
      </sharedItems>
    </cacheField>
    <cacheField name="CHIYO MARU 3" numFmtId="0">
      <sharedItems containsBlank="1">
        <s v="TANGO II"/>
        <s v="cristo redentor"/>
        <s v="SILVER WIND "/>
        <s v="ANA III"/>
        <s v="HUYU 907"/>
        <s v="TALISMAN"/>
        <s v="ORION 5"/>
        <s v="VENTARRON I"/>
        <s v="SILVER WIND"/>
        <s v="DUKAT"/>
        <s v="MN USHUAIA"/>
        <s v="NDDANDDU"/>
        <s v="NAT GEO EXPLORER"/>
        <s v="TANGO II&#10;"/>
        <s v="maria rita"/>
        <s v="PATAGONIA BLUES"/>
        <s v="ECHIZEN MARU"/>
        <s v="ATLANTIC EXPRESS &#10;"/>
        <s v="WORLD NAVIGATOR"/>
        <s v="huyu 906"/>
        <s v="chiyo maru 3"/>
        <s v="TAI AN&#10;"/>
        <s v="VIEIRASA DIECIOCHO"/>
        <s v="DOMAIO&#10;"/>
        <s v="lu qing yuan yu 280"/>
        <s v="FRIDTJOF NANSEN"/>
        <s v="MISS TIDE"/>
        <s v="NATIONAL GEOGRAPHIC RESOLUTION"/>
        <s v="OCEAN NOVA"/>
        <s v="TAI AN"/>
        <s v="VIKING OCTANTIS"/>
        <s v="DUKAT&#10;"/>
        <s v="SAN ARAWA II"/>
        <s v="MN OCEAN ALBATROS"/>
        <s v="PATAGONIA BLUES&#10;"/>
        <s v="CRISTO REDENTOR&#10;"/>
        <s v="CHIYO MARU N°3&#10;"/>
        <s v="ARAUCANIA"/>
        <s v="&#10;WORLD EXPLORER"/>
        <s v="SAN ARAWA II "/>
        <s v="orion 3"/>
        <s v="miura maru"/>
        <s v="MARIA GLORIA "/>
        <s v="HUAFENG 802&#10;"/>
        <s v="WORLD EXPLORER"/>
        <s v="LU QING YUAN YU"/>
        <s v="PUENTE VALDES&#10;"/>
        <s v="HUAFENG 802"/>
        <s v="XIN SHI JI 26"/>
        <s v="TALISMAN&#10;"/>
        <s v="MIURA MARU&#10;"/>
        <s v="HAI DE LI 701&#10;"/>
        <s v="XIN SHI JI 26&#10;"/>
        <s v="HOYO MARU 37&#10;"/>
        <s v="CHIYO MARU N° 3&#10;"/>
        <s v="LU QING YUAN YU 286&#10;"/>
        <s v="espardel"/>
        <s v=" HUYU 961&#10;"/>
        <s v="SEABOURN PURSUIT"/>
        <s v="ORION 5&#10;"/>
        <s v="ATLANTIC EXPRESS&#10;"/>
        <s v="PUENTE VALDEZ&#10;"/>
        <s v="CHIYO MARU 3&#10;"/>
        <s v="TANGO I"/>
        <s v="MARIO R"/>
        <s v="ATLANTIC EXPRESS"/>
        <s v="DOMAIO"/>
        <s v="NAVEGANTES"/>
        <s v="MARIA GLORIA"/>
        <s v="SEABORURN PURSUIT"/>
        <s v="MN SEABORURN PURSUIT"/>
        <s v="VERDEL"/>
        <s v="ZHOU YU 9"/>
        <s v="CHIYO MARU NO.3"/>
        <s v="SANT ANTONIO"/>
        <s v="HUAFENG 817&#10;"/>
        <s v="TOZUDO&#10;"/>
        <s v="VERDEL&#10;"/>
        <s v="MINTA"/>
        <s v="LUIGI"/>
        <s v="CHIYO MARU Nº 3"/>
        <s v="WORLD TRAVELLER"/>
        <s v="MN USHUAIA "/>
        <s v="SALVADOR R&#10;"/>
        <s v="TANGO I&#10;"/>
        <s v="MN SEABOURN PURSUIT"/>
        <s v=" PETREL&#10;"/>
        <s v="USHUAIA"/>
        <s v="MN WORLD EXLORER"/>
        <m/>
      </sharedItems>
    </cacheField>
    <cacheField name="2987&#10;" numFmtId="0">
      <sharedItems containsBlank="1">
        <s v="2791&#10;"/>
        <s v="1185&#10;"/>
        <s v="C6FG2"/>
        <s v="010"/>
        <s v="03027"/>
        <s v="2263&#10;"/>
        <s v="2791"/>
        <s v="2637"/>
        <s v="479"/>
        <s v="2775"/>
        <s v="5VHN2"/>
        <s v="0141"/>
        <s v="02775"/>
        <s v="02263"/>
        <s v="C6WR2"/>
        <s v="02791&#10;"/>
        <s v="436&#10;"/>
        <m/>
        <s v="LW7108"/>
        <s v="2936&#10;"/>
        <s v="0326"/>
        <s v="3026&#10;"/>
        <s v="2987&#10;"/>
        <s v="01530"/>
        <s v="2563"/>
        <s v="01185"/>
        <s v="2593&#10;"/>
        <s v="03141"/>
        <s v="02775&#10;"/>
        <s v="02098 "/>
        <s v="C6US3"/>
        <s v="CQ2114"/>
        <s v="02176&#10;"/>
        <s v="02098"/>
        <s v="01185&#10;"/>
        <s v="02176"/>
        <s v="01384"/>
        <s v="08098"/>
        <s v="2167&#10;"/>
        <s v="2775&#10;"/>
        <s v="970&#10;"/>
        <s v="02738"/>
        <s v="3014"/>
        <s v="1348"/>
        <s v="CQAJ7"/>
        <s v="03170"/>
        <s v="02205&#10;"/>
        <s v="3144"/>
        <s v="CQAL5"/>
        <s v="2263"/>
        <s v="970"/>
        <s v="03144"/>
        <s v="3180&#10;"/>
        <s v="3144&#10;"/>
        <s v="2624&#10;"/>
        <s v="02987&#10;&#10;"/>
        <s v="3170&#10;"/>
        <s v="2869&#10;"/>
        <s v="3057&#10;"/>
        <s v="20"/>
        <s v="10"/>
        <s v="C6FD9"/>
        <s v="03180&#10;"/>
        <s v="02637&#10;"/>
        <s v="3027&#10;"/>
        <s v="2987"/>
        <s v="2205"/>
        <s v="02987&#10;"/>
        <s v="2724"/>
        <s v="01394"/>
        <s v="02936"/>
        <s v="02593"/>
        <s v="0542"/>
        <s v="174"/>
        <s v="03113"/>
        <s v="SD CQAJ7"/>
        <s v="0974"/>
        <s v="0570"/>
        <s v="02738&#10;"/>
        <s v="01219&#10;"/>
        <s v="0174"/>
        <s v="02791"/>
        <s v=" CQAL5"/>
        <s v="03014"/>
        <s v="02196"/>
        <s v="0326 "/>
        <s v="02724"/>
        <s v="02987"/>
        <s v="CQAL8"/>
        <s v="174&#10;"/>
        <s v="2755&#10;"/>
        <s v="2724&#10;"/>
        <s v="03014&#10;"/>
        <s v="LAGY8"/>
        <s v="01445&#10;"/>
        <s v="02724&#10;"/>
      </sharedItems>
    </cacheField>
    <cacheField name="8717207&#10;" numFmtId="0">
      <sharedItems containsBlank="1">
        <s v="9075888&#10;"/>
        <s v="6609614&#10;"/>
        <s v="8903935"/>
        <s v="0"/>
        <s v="8649565&#10;"/>
        <s v="8697263&#10;"/>
        <s v="8717051&#10;"/>
        <s v="8812150&#10;"/>
        <m/>
        <s v="9107186&#10;"/>
        <s v="6901907"/>
        <s v="8804660"/>
        <s v="9107186"/>
        <s v="8697263"/>
        <s v="8019356"/>
        <s v="5223190&#10;"/>
        <s v="8713067"/>
        <s v="8220199"/>
        <s v="7390820&#10;"/>
        <s v="9871531"/>
        <s v="8614883&#10;"/>
        <s v="8717207&#10;"/>
        <s v="8021593"/>
        <s v="8712673&#10;"/>
        <s v="8614871&#10;"/>
        <s v="9885922"/>
        <s v="9813084"/>
        <s v="8216502"/>
        <s v="9880685"/>
        <s v="8913916"/>
        <s v="9863194"/>
        <s v="8608224"/>
        <s v="9880661"/>
        <s v="8713067&#10;"/>
        <s v="5021865"/>
        <s v=" 8608224"/>
        <s v="9835719"/>
        <s v="8708177&#10;"/>
        <s v="7126530&#10;"/>
        <s v="8696465&#10;"/>
        <s v="9818553&#10;"/>
        <s v="5021865&#10;"/>
        <s v="9885958&#10;"/>
        <s v="8995031&#10;"/>
        <s v="9862322&#10;"/>
        <s v="9893175&#10;"/>
        <s v=" 8220199"/>
        <s v="8713407&#10;"/>
        <s v="9966154&#10;"/>
        <s v="8698437&#10;"/>
        <s v="9862035"/>
        <s v="8721894&#10;"/>
        <s v="9018919&#10;"/>
        <s v="8708452&#10;"/>
        <s v="8512657&#10;"/>
        <s v="8775194&#10;"/>
        <s v="8818104"/>
        <s v="8702018&#10;"/>
        <s v="9004865&#10;"/>
        <s v="8713079&#10;"/>
        <s v="9964687&#10;"/>
        <s v="9904807"/>
        <s v="8747745&#10;"/>
        <s v="6730243&#10;"/>
      </sharedItems>
    </cacheField>
    <cacheField name="-52.15" numFmtId="0">
      <sharedItems containsString="0" containsBlank="1" containsNumber="1">
        <n v="-48.91666669999995"/>
        <n v="-49.59999999999997"/>
        <n v="-58.77883753699996"/>
        <n v="-45.54999999999995"/>
        <n v="-49.28333329999998"/>
        <n v="-46.33333329999994"/>
        <n v="-46.54999999999995"/>
        <n v="-46.01666669999997"/>
        <n v="-49.33333329999994"/>
        <n v="-43.19999999999993"/>
        <n v="-46.21666669999996"/>
        <n v="-59.46380053599995"/>
        <n v="-46.61666669999994"/>
        <n v="-56.66962823099993"/>
        <n v="-43.69999999999993"/>
        <n v="-46.38333329999995"/>
        <n v="-46.46666669999996"/>
        <n v="-56.49578256099994"/>
        <n v="-46.08333329999994"/>
        <n v="-45.23333329999997"/>
        <n v="-38.13333333299994"/>
        <n v="-54.44873515899997"/>
        <n v="-46.28333329999998"/>
        <n v="-54.76666666699998"/>
        <n v="-57.90166666699997"/>
        <n v="-43.04999999999995"/>
        <n v="-52.56666669999998"/>
        <n v="-52.42198783699996"/>
        <n v="-54.73206609499994"/>
        <n v="-44.58333329999994"/>
        <n v="-49.23332999999997"/>
        <n v="-42.66666669999995"/>
        <n v="-54.41520768499998"/>
        <n v="-45.01666999999998"/>
        <n v="-57.97718497999995"/>
        <n v="-39.18333333299995"/>
        <n v="-57.44438861799995"/>
        <n v="-58.38224947499998"/>
        <n v="-54.21289917799999"/>
        <n v="-57.92720135799993"/>
        <n v="-46.68333329999996"/>
        <n v="-54.49485661199998"/>
        <n v="-55.05416721099994"/>
        <n v="-54.08604589299995"/>
        <n v="-55.93912037199993"/>
        <n v="-59.12877312899997"/>
        <n v="-44.57666666699998"/>
        <n v="-46.36666666699995"/>
        <n v="-49.66666666699996"/>
        <n v="-44.63332999999994"/>
        <n v="-49.43333329999996"/>
        <n v="-45.26739030599998"/>
        <n v="-54.79399295299999"/>
        <n v="-58.48333333299996"/>
        <n v="-58.79999999999995"/>
        <n v="-54.75258129199995"/>
        <n v="-45.24999999999994"/>
        <n v="-46.08333299999998"/>
        <n v="-44.16666699999996"/>
        <n v="-42.03333299999997"/>
        <n v="-45.18333329999996"/>
        <n v="-45.46666669999996"/>
        <n v="-61.64441640599995"/>
        <n v="-44.84999999999997"/>
        <n v="-44.64999999999998"/>
        <n v="-43.34999999999997"/>
        <n v="-46.24999999999994"/>
        <n v="-54.69754103999998"/>
        <n v="-54.67381122099994"/>
        <n v="-54.78908753499996"/>
        <n v="-57.80428629799997"/>
        <n v="-46.56666669999998"/>
        <n v="-46.83333329999994"/>
        <n v="-44.33333329999994"/>
        <n v="-59.29250760499997"/>
        <n v="-44.76666669999997"/>
        <n v="-44.48333329999997"/>
        <n v="-44.79999999999995"/>
        <n v="-54.75300379599997"/>
        <n v="-53.13888267299996"/>
        <n v="-45.13333329999995"/>
        <n v="-46.31666669999998"/>
        <n v="-52.01666669999997"/>
        <n v="-44.86666669999994"/>
        <n v="-46.64999999999998"/>
        <n v="-51.04999999999995"/>
        <n v="-42.79999999999995"/>
        <n v="-57.15222222199998"/>
        <n v="-44.69999999999993"/>
        <n v="-45.59999999999997"/>
        <n v="-56.70652849299995"/>
        <n v="-45.98333329999997"/>
        <n v="-44.61666669999994"/>
        <n v="-49.23333329999997"/>
        <n v="-46.19999999999993"/>
        <n v="-46.41666669999995"/>
        <n v="-51.99999999999994"/>
        <n v="-43.89999999999998"/>
        <n v="-44.66666669999995"/>
        <n v="-52.24999999999994"/>
        <n v="-54.75446595899996"/>
        <n v="-45.21666699999997"/>
        <n v="-45.66666669999995"/>
        <n v="-45.33333299999998"/>
        <n v="-45.13333299999994"/>
        <n v="-45.28333329999998"/>
        <n v="-54.72329837199993"/>
        <n v="-56.35591767199998"/>
        <n v="-56.73261147399995"/>
        <n v="-54.71192904899993"/>
        <n v="-54.78682430799995"/>
        <n v="-54.78333333299997"/>
        <n v="-58.14517360899998"/>
        <n v="-54.66433367299993"/>
        <n v="-58.54201240499998"/>
        <n v="-54.73117975299994"/>
        <n v="-45.88333329999995"/>
        <n v="-54.79999999999995"/>
        <n v="-42.06666669999998"/>
        <n v="-52.29999999999995"/>
        <n v="-56.24002968199994"/>
        <n v="-39.23333333299996"/>
        <n v="-54.71666666699997"/>
        <n v="-44.51666669999997"/>
        <n v="-45.49999999999994"/>
        <n v="-44.06666669999998"/>
        <n v="-55.09091169799996"/>
        <n v="-46.11666669999994"/>
        <n v="-59.47774037499994"/>
        <n v="-44.49999999999994"/>
        <n v="-45.41666669999995"/>
        <n v="-54.82936847699995"/>
        <n v="-54.70809952699994"/>
        <n v="-45.68333329999996"/>
        <n v="-54.66706726399997"/>
        <n v="-45.34999999999997"/>
        <n v="-56.89999999999998"/>
        <n v="-54.60790334999996"/>
        <n v="-58.11944619699995"/>
        <n v="-45.01666669999997"/>
        <n v="-57.28114497499996"/>
        <n v="-57.09836642699997"/>
        <n v="-45.56666669999998"/>
        <n v="-57.37028949299997"/>
        <n v="-46.48333329999997"/>
        <n v="-46.66666669999995"/>
        <n v="-45.96666669999996"/>
        <n v="-56.11666666699995"/>
        <n v="-45.94999999999993"/>
        <n v="-53.79999999999995"/>
        <n v="-56.37696190899993"/>
        <n v="-54.64707128099997"/>
        <m/>
      </sharedItems>
    </cacheField>
    <cacheField name="-67.91666667" numFmtId="0">
      <sharedItems containsString="0" containsBlank="1" containsNumber="1">
        <n v="-65.99999999999994"/>
        <n v="-67.56666666699994"/>
        <n v="-64.08288275199993"/>
        <n v="-67.03333333299997"/>
        <n v="-63.98333333299996"/>
        <n v="-66.49999999999994"/>
        <n v="-63.93333333299995"/>
        <n v="-63.54999999999995"/>
        <n v="-64.88333333299994"/>
        <n v="-59.48333333299996"/>
        <n v="-65.73333333299996"/>
        <n v="-64.68574199099999"/>
        <n v="-64.06666666699994"/>
        <n v="-66.10658140599998"/>
        <n v="-63.51666666699998"/>
        <n v="-64.86666666699995"/>
        <n v="-64.61666666699995"/>
        <n v="-65.71910603599997"/>
        <n v="-66.56666666699994"/>
        <n v="-66.04999999999995"/>
        <n v="-57.44999999999993"/>
        <n v="-62.92416802199995"/>
        <n v="-65.89999999999998"/>
        <n v="-63.04999999999995"/>
        <n v="-63.31666666699994"/>
        <n v="-59.76666666699998"/>
        <n v="-67.89999999999998"/>
        <n v="-64.28609635599997"/>
        <n v="-63.18836673399994"/>
        <n v="-63.24999999999994"/>
        <n v="-67.38332999999994"/>
        <n v="-61.36666666699995"/>
        <n v="-64.75722245699995"/>
        <n v="-63.06666999999999"/>
        <n v="-64.99282414599998"/>
        <n v="-55.88333333299994"/>
        <n v="-65.74525892299994"/>
        <n v="-63.62375937299998"/>
        <n v="-63.47544813799993"/>
        <n v="-66.20212376199999"/>
        <n v="-64.71666666699997"/>
        <n v="-65.30070733799994"/>
        <n v="-65.86854310099994"/>
        <n v="-62.57154653699996"/>
        <n v="-65.49013300599995"/>
        <n v="-64.84221526299996"/>
        <n v="-63.07333333299994"/>
        <n v="-64.33333333299998"/>
        <n v="-63.03333333299997"/>
        <n v="-67.41666666699996"/>
        <n v="-67.13333333299994"/>
        <n v="-66.23615734199996"/>
        <n v="-63.05106691599997"/>
        <n v="-62.73333333299996"/>
        <n v="-65.96666666699997"/>
        <n v="-63.16666666699996"/>
        <n v="-63.04738410399995"/>
        <n v="-62.21666699999997"/>
        <n v="-65.06666699999994"/>
        <n v="-61.36666699999995"/>
        <n v="-60.41666699999996"/>
        <n v="-62.08333333299998"/>
        <n v="-66.63333333299994"/>
        <n v="-62.33936231299998"/>
        <n v="-62.39999999999998"/>
        <n v="-62.54999999999995"/>
        <n v="-61.26666666699998"/>
        <n v="-64.78333333299997"/>
        <n v="-63.20053436299997"/>
        <n v="-62.97101698999995"/>
        <n v="-63.04099508599995"/>
        <n v="-64.72585533099993"/>
        <n v="-64.79999999999995"/>
        <n v="-65.13333333299994"/>
        <n v="-64.74999999999994"/>
        <n v="-61.78333333299997"/>
        <n v="-64.42383891399999"/>
        <n v="-62.53333333299997"/>
        <n v="-61.81666666699994"/>
        <n v="-62.95711816599999"/>
        <n v="-63.62871307999995"/>
        <n v="-62.79999999999995"/>
        <n v="-66.51666666699998"/>
        <n v="-68.21666666699997"/>
        <n v="-62.41666666699996"/>
        <n v="-67.83333333299998"/>
        <n v="-63.58333333299998"/>
        <n v="-65.63555555599999"/>
        <n v="-62.51666666699998"/>
        <n v="-67.09999999999997"/>
        <n v="-65.69646764899994"/>
        <n v="-65.14999999999998"/>
        <n v="-63.64999999999998"/>
        <n v="-63.38333333299994"/>
        <n v="-66.44999999999999"/>
        <n v="-65.29999999999995"/>
        <n v="-68.18333333299995"/>
        <n v="-63.39999999999998"/>
        <n v="-68.19999999999999"/>
        <n v="-62.38333333299994"/>
        <n v="-62.99355880799993"/>
        <n v="-66.79999999999995"/>
        <n v="-67.16666666699996"/>
        <n v="-65.13333299999994"/>
        <n v="-62.64999999999998"/>
        <n v="-61.83333299999998"/>
        <n v="-61.96666666699997"/>
        <n v="-63.52463773099998"/>
        <n v="-65.70873609699998"/>
        <n v="-62.34999999999997"/>
        <n v="-64.29708934799999"/>
        <n v="-63.03354577299996"/>
        <n v="-63.05440771499997"/>
        <n v="-63.18333333299995"/>
        <n v="-64.36346287899994"/>
        <n v="-63.17082436299995"/>
        <n v="-66.44311951799995"/>
        <n v="-63.02536110699998"/>
        <n v="-61.71666666699997"/>
        <n v="-66.81666638899998"/>
        <n v="-60.19999999999993"/>
        <n v="-68.31666666699994"/>
        <n v="-65.57581793999998"/>
        <n v="-58.51666666699998"/>
        <n v="-66.96666666699997"/>
        <n v="-61.46666666699997"/>
        <n v="-60.96666666699997"/>
        <n v="-61.76666666699998"/>
        <n v="-66.54925895899999"/>
        <n v="-66.11666666699995"/>
        <n v="-64.30059443199997"/>
        <n v="-61.69999999999993"/>
        <n v="-62.48333333299996"/>
        <n v="-63.33820654299996"/>
        <n v="-62.95735409299994"/>
        <n v="-61.19999999999993"/>
        <n v="-63.01536217599994"/>
        <n v="-65.93333333299995"/>
        <n v="-68.33333333299998"/>
        <n v="-63.05055555599995"/>
        <n v="-63.06946560299997"/>
        <n v="-61.66666666699996"/>
        <n v="-64.56973989199997"/>
        <n v="-62.09999999999997"/>
        <n v="-65.68333333299995"/>
        <n v="-64.43552307799996"/>
        <n v="-65.24244026699995"/>
        <n v="-64.90453651099995"/>
        <n v="-64.93333333299995"/>
        <n v="-65.79999999999995"/>
        <n v="-64.11666666699995"/>
        <n v="-67.31666638899998"/>
        <n v="-67.88333333299994"/>
        <n v="-65.71259030099998"/>
        <n v="-63.18404907999997"/>
        <m/>
      </sharedItems>
    </cacheField>
    <cacheField name="3" numFmtId="0">
      <sharedItems containsString="0" containsBlank="1" containsNumber="1" containsInteger="1">
        <n v="3.0"/>
        <n v="6.0"/>
        <n v="2.0"/>
        <n v="4.0"/>
        <n v="5.0"/>
        <n v="8.0"/>
        <n v="7.0"/>
        <m/>
      </sharedItems>
    </cacheField>
    <cacheField name="4" numFmtId="0">
      <sharedItems containsString="0" containsBlank="1" containsNumber="1" containsInteger="1">
        <n v="4.0"/>
        <n v="6.0"/>
        <n v="5.0"/>
        <n v="7.0"/>
        <n v="8.0"/>
        <n v="10.0"/>
        <m/>
      </sharedItems>
    </cacheField>
    <cacheField name="N" numFmtId="0">
      <sharedItems containsBlank="1">
        <s v="SO"/>
        <s v="NE"/>
        <s v="OSO"/>
        <s v="N"/>
        <s v="SE"/>
        <s v="NNE"/>
        <s v="NO"/>
        <s v="NNO"/>
        <s v="ENE"/>
        <s v="E"/>
        <s v="O"/>
        <s v="SSO"/>
        <s v="S"/>
        <s v="ONO"/>
        <m/>
      </sharedItems>
    </cacheField>
    <cacheField name="1" numFmtId="0">
      <sharedItems containsString="0" containsBlank="1" containsNumber="1" containsInteger="1">
        <n v="1.0"/>
        <n v="4.0"/>
        <n v="2.0"/>
        <n v="3.0"/>
        <n v="9.0"/>
        <n v="6.0"/>
        <n v="10.0"/>
        <n v="5.0"/>
        <n v="15.0"/>
        <n v="7.0"/>
        <n v="0.0"/>
        <m/>
      </sharedItems>
    </cacheField>
    <cacheField name="12" numFmtId="0">
      <sharedItems containsString="0" containsBlank="1" containsNumber="1" containsInteger="1">
        <n v="11.0"/>
        <n v="27.0"/>
        <n v="12.0"/>
        <n v="15.0"/>
        <n v="18.0"/>
        <n v="16.0"/>
        <n v="13.0"/>
        <n v="6.0"/>
        <n v="21.0"/>
        <n v="14.0"/>
        <n v="33.0"/>
        <n v="40.0"/>
        <n v="48.0"/>
        <n v="55.0"/>
        <n v="20.0"/>
        <n v="10.0"/>
        <n v="25.0"/>
        <n v="23.0"/>
        <n v="30.0"/>
        <n v="7.0"/>
        <n v="28.0"/>
        <m/>
      </sharedItems>
    </cacheField>
    <cacheField name="360" numFmtId="0">
      <sharedItems containsString="0" containsBlank="1" containsNumber="1" containsInteger="1">
        <n v="225.0"/>
        <n v="45.0"/>
        <n v="350.0"/>
        <n v="360.0"/>
        <n v="135.0"/>
        <n v="223.0"/>
        <n v="25.0"/>
        <n v="315.0"/>
        <n v="170.0"/>
        <n v="65.0"/>
        <n v="90.0"/>
        <n v="340.0"/>
        <n v="270.0"/>
        <n v="235.0"/>
        <n v="200.0"/>
        <n v="245.0"/>
        <n v="260.0"/>
        <n v="180.0"/>
        <n v="210.0"/>
        <n v="185.0"/>
        <n v="313.0"/>
        <n v="160.0"/>
        <n v="24.0"/>
        <n v="290.0"/>
        <n v="247.0"/>
        <n v="354.0"/>
        <n v="240.0"/>
        <n v="215.0"/>
        <n v="20.0"/>
        <n v="335.0"/>
        <n v="353.0"/>
        <n v="106.0"/>
        <n v="154.0"/>
        <n v="293.0"/>
        <n v="226.0"/>
        <n v="255.0"/>
        <n v="175.0"/>
        <n v="310.0"/>
        <n v="192.0"/>
        <n v="275.0"/>
        <n v="337.0"/>
        <n v="35.0"/>
        <n v="100.0"/>
        <n v="108.0"/>
        <n v="251.0"/>
        <n v="344.0"/>
        <n v="205.0"/>
        <n v="338.0"/>
        <n v="330.0"/>
        <n v="23.0"/>
        <n v="176.0"/>
        <m/>
      </sharedItems>
    </cacheField>
    <cacheField name="751" numFmtId="0">
      <sharedItems containsString="0" containsBlank="1" containsNumber="1" containsInteger="1">
        <n v="753.0"/>
        <n v="985.0"/>
        <n v="751.0"/>
        <n v="750.0"/>
        <n v="757.0"/>
        <n v="755.0"/>
        <n v="760.0"/>
        <n v="977.0"/>
        <n v="990.0"/>
        <n v="989.0"/>
        <n v="759.0"/>
        <n v="758.0"/>
        <n v="743.0"/>
        <n v="765.0"/>
        <n v="747.0"/>
        <n v="762.0"/>
        <n v="775.0"/>
        <n v="752.0"/>
        <n v="999.0"/>
        <n v="1000.0"/>
        <n v="1330.0"/>
        <n v="1008.0"/>
        <n v="988.0"/>
        <n v="763.0"/>
        <n v="898.0"/>
        <n v="975.0"/>
        <n v="981.0"/>
        <n v="746.0"/>
        <n v="754.0"/>
        <n v="712.0"/>
        <n v="756.0"/>
        <n v="972.0"/>
        <n v="761.0"/>
        <n v="1002.0"/>
        <n v="978.0"/>
        <n v="749.0"/>
        <n v="748.0"/>
        <n v="993.0"/>
        <n v="987.0"/>
        <n v="768.0"/>
        <n v="742.0"/>
        <n v="992.0"/>
        <n v="994.0"/>
        <n v="986.0"/>
        <n v="9892.0"/>
        <n v="745.0"/>
        <n v="991.0"/>
        <n v="979.0"/>
        <m/>
      </sharedItems>
    </cacheField>
    <cacheField name="COSTA PATAGONIA SUR(48ºS - 54ºS)" numFmtId="0">
      <sharedItems containsBlank="1">
        <s v="COSTA PATAGONIA SUR(48ºS - 54ºS)"/>
        <s v="DRAKE"/>
        <s v="GOLFO DE SAN JORGE(45ºS - 48ºS)"/>
        <s v="COSTA PENINSULA DE VALDES(41ºS - 45ºS)"/>
        <s v="COSTA MAR DEL PLATA(36º17S - 38º30S)"/>
        <s v="COSTA FIN DEL MUNDO(54ºS - 55ºS)"/>
        <s v="RINCON BAHIA BLANCA(38º30S - 41ºS)"/>
        <s v="Sur 60"/>
        <m/>
      </sharedItems>
    </cacheField>
    <cacheField name="20240104_0000" numFmtId="0">
      <sharedItems containsBlank="1">
        <s v="20240104_0000"/>
        <s v="20240104_1200"/>
        <s v="20240105_1200"/>
        <s v="20240106_0000"/>
        <s v="20240106_1200"/>
        <s v="20240107_0000"/>
        <s v="20240108_0000"/>
        <s v="20240109_1200"/>
        <s v="20240110_0000"/>
        <s v="20240108_1200"/>
        <s v="20240110_1200"/>
        <s v="20240112_1200"/>
        <s v="20240113_0000"/>
        <s v="20240111_0000"/>
        <s v="20240114_0000"/>
        <s v="20240111_1200"/>
        <s v="20240112_0000"/>
        <s v="20240117_0000"/>
        <s v="20240113_1200"/>
        <s v="20240114_1200"/>
        <s v="20240118_1200"/>
        <s v="20240115_0000"/>
        <s v="20240119_0000"/>
        <s v="20240119_1200"/>
        <s v="20240115_1200"/>
        <s v="20240116_0000"/>
        <s v="20240123_0000"/>
        <s v="20240127_0000"/>
        <s v="20240127_1200"/>
        <s v="20240117_1200"/>
        <s v="20240128_0000"/>
        <s v="20240105_0000"/>
        <s v="20240118_0000"/>
        <s v="20240120_0000"/>
        <s v="20240120_1200"/>
        <s v="20240121_0000"/>
        <s v="20240121_1200"/>
        <s v="20240122_0000"/>
        <s v="20240123_1200"/>
        <s v="20240124_1200"/>
        <s v="20240125_0000"/>
        <s v="20240126_0000"/>
        <s v="20240126_1200"/>
        <s v="20240103_0000"/>
        <s v="20240116_1200"/>
        <s v="20240129_1200"/>
        <s v="20240130_1200"/>
        <s v="20240131_0000"/>
        <s v="20240131_1200"/>
        <m/>
      </sharedItems>
    </cacheField>
    <cacheField name="['NE 5 BCK SECTOR S 6    5/0600    S S']" numFmtId="0">
      <sharedItems containsBlank="1">
        <s v="['NE 5 BCK SECTOR S 6    5/0600    S S']"/>
        <s v="['(55S- 60S  60W- 67W) SECTOR W 6    8 VEER NW 6  5/1200   S', 'RE (55S- 60S ND 60W- 67W) SECTOR W 6 GUST WITH 8 INTENSIT VEER NW 6 B 5/1200  OF ISOL RIN  MORTE']"/>
        <s v="['SECTOR W 5/6       S']"/>
        <s v="['VRB 4    S']"/>
        <s v="['SECTOR W 5   VEER SECTOR S 6  05/1800   S']"/>
        <s v="['SECTOR E 5   BCK SECTOR N 6    06/2100']"/>
        <s v="['N  51S SECTOR N 7/6   BCK SECTOR S 4/5    7/0900    S    D', 'RESTO D RE NW 6/7    8 BCK SECTOR W 5/4  7/1200   S']"/>
        <s v="['SECTOR N 6/5   BCK SECTOR S    8/0600             D']"/>
        <s v="['SECTOR S 5 BCK SECTOR N 6/7    8/1200']"/>
        <s v="['(55S- 60S  60W- 67W) SECTOR W 6/7    8 BCK SW  9/2100    S', 'RE (55S- 60S ND 60W- 67W) SECTOR W 6/7 GUST WITH 8 INTENSIT BCK SW B 9/2100  OF  RIN RIN ND SNOW MIXTURE  MORTE  POOR']"/>
        <s v="['NE 7/6   CR 6/5    7/0600 BCK NW 5/4']"/>
        <s v="['(55S- 60S  60W- 67W) NW 7/6', 'RE (55S- 60S ND 60W- 67W) NW 7/6 WITH GUSTS  OF   POOR']"/>
        <s v="['SECTOR S 5/4 BCK SECTOR N 3  10/0300 BCK SECTOR S 5/6    10/1500']"/>
        <s v="['SW 7/6               D']"/>
        <s v="['SECTOR N 5   BCK SECTOR S 6/7    9/0900    S']"/>
        <s v="['SECTOR S 6    8 VEER SECTOR W 4  11/0900    S']"/>
        <s v="['SECTOR W 3/4']"/>
        <s v="['SECTOR W 5/6    8']"/>
        <s v="['SW 5/4 VEER W 4  11/0900 BCK E 5    11/2100']"/>
        <s v="['SW 6/7          D']"/>
        <s v="['(55S- 60S  60W- 67W) SW 7   VEER SECTOR W 7    10/1500', 'RE (55S- 60S ND 60W- 67W) SW 7 WITH GUSTS VEER SECTOR W 7 WITH GUSTS B 10/1500  OF   POOR']"/>
        <s v="['SECTOR S 5/6    8  VRB 4/3  11/1200    S']"/>
        <s v="['SW 6/7    8    S']"/>
        <s v="['SW 6/8    11/0600    S']"/>
        <s v="['SECTOR S 6/4   VEER VRB 3  11/0900  NE 5    11/1800']"/>
        <s v="['N  50S SECTOR N 4 BCK SECTOR S 4  13/0900   S', 'RESTO D RE SECTOR W 7    8    S']"/>
        <s v="['SECTOR W 7    8 BCK SW 8    11/0300 CR 6    8  11/2100    S']"/>
        <s v="['SECTOR W 5   BCK SECTOR S 7    13/2100   S    D']"/>
        <s v="['(55S- 60S  60W- 67W)   D 12/0900', '(55S- 60S  60W- 67W) SW 7 VEER SECTOR W 6    12/0000 INCR 7/8    12/0900          S', 'RE (55S- 60S ND 60W- 67W) FROM 12/0900', 'RE (55S- 60S ND 60W- 67W) SW 7 VEER SECTOR W 6 WITH GUSTS B 12/0000 INCR 7/8 WITH GUSTS "/>
        <s v="['SW 6/5   BCK SECTOR N 4/5  15/0600']"/>
        <s v="['SW 5   BCK VRB 4  11/1800 VEER 5/6    12/0600']"/>
        <s v="['VRB 4 VEER SECTOR E 5/6    11/2100 CR 4  12/0900']"/>
        <s v="['SECTOR W 5/6   INCR 6/7    8  12/1500 S    S']"/>
        <s v="['(55S- 60S  60W- 67W)   D 12/0900', '(55S- 60S  60W- 67W) SECTOR W 6/7   INCR 7/8    12/0900   S', 'RE (55S- 60S ND 60W- 67W) FROM 12/0900', 'RE (55S- 60S ND 60W- 67W) SECTOR W 6/7 WITH GUSTS INCR 7/8 WITH GUSTS B 12/0900  OF RIN  POOR']"/>
        <s v="['(55S- 60S  60W- 67W) EN 55S-60S 55W-60W', '(55S- 60S  60W- 67W) SECTOR W 8/7   CR 6/5    13/0300  S', 'RE (55S- 60S ND 60W- 67W) BETWEEN 55S-60S ND 55W-60W', 'RE (55S- 60S ND 60W- 67W) SECTOR W 8/7 WITH GUSTS CR 6/5 WITH GUSTS B 13/0300 DRIZZLE RIN  OFI"/>
        <s v="['SECTOR N 5/6    8 BCK NW 5/4    13/0600    S']"/>
        <s v="['SECTOR E 4 BCK SECTOR N  13/0000 BCK SECTOR W  13/0900']"/>
        <s v="['SECTOR W 5/6   INCR 7    12/1800 CR 6/5    13/0300    S']"/>
        <s v="['SECTOR W 4/5   TEMPO VEER 6    8  12/1800    S     D']"/>
        <s v="['SECTOR N 6   BCK SW 3/4  13/2100    S']"/>
        <s v="['SECTOR N 5 BCK SECTOR S 6/7    18/0000   S']"/>
        <s v="['SECTOR W 7    8   S']"/>
        <s v="['(55S- 60S  60W- 67W) SW 5/6     S', 'RE (55S- 60S ND 60W- 67W) SW 5/6 WITH GUSTS  OF ISOL RIN  MORTE']"/>
        <s v="['SW 5/6      S']"/>
        <s v="['SW 6/7     S']"/>
        <s v="['SW 6/5']"/>
        <s v="['SECTOR W 6    8 CR SW 5/4    15/0900  SECTOR E 4  15/1800 S     S    D']"/>
        <s v="['SECTOR N 5   BCK VRB 4/5  19/0300']"/>
        <s v="['VRB 3/4 BCK SECTOR N  16/0000 VEER VRB 3/4  16/0300']"/>
        <s v="[]"/>
        <s v="['SECTOR S 4 BCK SECTOR N 5']"/>
        <s v="['SECTOR N 4/5   INCR 6    8  20/2100']"/>
        <s v="['VRB 3 BCK NE 5/4  15/2100 BCK SECTOR N 4/3  16/0900']"/>
        <s v="['SECTOR W 5/6   INCR 7/8  15/1800 CR 6/5  16/0300    S']"/>
        <s v="['SW 7/8   CR 5/4    16/0900 VEER NW 4/5    16/1200    S']"/>
        <s v="['(55S- 60S  60W- 67W) SECTOR W 5 VEER SECTOR N  16/2100 S', 'RE (55S- 60S ND 60W- 67W) SECTOR W 5 VEER SECTOR N B 16/2100 RIN SPLS OF GOOD WETHER  MORTE']"/>
        <s v="['SECTOR W 5/6      S    24/1200']"/>
        <s v="['SECTOR W 5   VEER SECTOR N  16/1800 CR 4  17/1200 S']"/>
        <s v="['SECTOR N 5 BCK SECTOR S 6/7    18/0600']"/>
        <s v="['SECTOR N 5 INCR 7/8    17/2100 BCK SW 6    18/0600']"/>
        <s v="['(55S- 60S  60W- 67W) SECTOR W 6 INCR 7    8  28/0000   S', 'RE (55S- 60S ND 60W- 67W) SECTOR W 6 INCR 7 GUST WITH 8 INTENSIT B 28/0000  OF RIN  POOR']"/>
        <s v="['SECTOR S 4 BCK NW 5']"/>
        <s v="['SECTOR E 5   5/6    28/2100    S']"/>
        <s v="['SECTOR W 5/6     S']"/>
        <s v="['SECTOR N 5']"/>
        <s v="['SECTOR N 5   BCK SECTOR S 6    8  18/0600  VRB 4   S      D']"/>
        <s v="['NE 6/5   BCK W 5  29/0900']"/>
        <s v="['SECTOR N 7/8   BCK SW 6    8  18/1200 CR SECTOR S 5    S     D']"/>
        <s v="['SECTOR S 6   VEER NW 5     S']"/>
        <s v="['(55S- 60S  60W- 67W) NW 5/6     S', 'RE (55S- 60S ND 60W- 67W) NW 5/6 WITH GUSTS  OF RIN  MORTE  POOR']"/>
        <s v="['SW 7    8 CR 5         S']"/>
        <s v="['SECTOR N 4 BCK SECTOR S 5/6    9/1000']"/>
        <s v="['SECTOR W 6   BCK SW 7/8    9/1200    S']"/>
        <s v="['SECTOR S 6    8 VEER SECTOR W 6    8  19/0300    S']"/>
        <s v="['SECTOR W 5/6    S']"/>
        <s v="['N  51S SECTOR N 6   BCK SECTOR W 5/6    19/0300   S', 'RESTO D RE SECTOR W 6/7          D']"/>
        <s v="['VRB 3 BCK SECTOR N 5/6    11/2100   S']"/>
        <s v="['SECTOR S 6/5']"/>
        <s v="['SECTOR S 3/4 BCK VRB  11/2100 VEER SECTOR W  12/0300']"/>
        <s v="['SW 7/6    8 CR 5    13/0900    S']"/>
        <s v="['SECTOR W 4 BCK SECTOR N 4']"/>
        <s v="['SW 7/6    8 BCK NE 4  15/1500     S']"/>
        <s v="['SECTOR W 6/7    8']"/>
        <s v="['(55S- 60S  60W- 67W) SECTOR W 7    8   PRECIPITCIONES', 'RE (55S- 60S ND 60W- 67W) SECTOR W 7 GUST WITH 8 INTENSIT  OF ISOL PRECIPITTIONS SPLS OF GOOD WETHER  MORTE  POOR']"/>
        <s v="['SECTOR W 7/8   CR 6    8  20/1800   S']"/>
        <s v="['SECTOR W 8/7']"/>
        <s v="['(55S- 60S  60W- 67W) ENTRE 50S-60S 50W-60W   D 21/1200', '(55S- 60S  60W- 67W) SECTOR W 6/7    8 INCR 8    21/1800   S', 'RE (55S- 60S ND 60W- 67W) BETWEEN 50S-60S 50W-60W FROM 21/1200', 'RE (55S- 60S ND 60W- 67W) SECTOR W 6/7 GUST WITH 8 INTENSIT INCR "/>
        <s v="['SECTOR W 7    8 INCR 8    21/1200 CR 7  21/2100   S']"/>
        <s v="['W 7/8   CR 5  22/0000   S    D']"/>
        <s v="['SECTOR N 4 BCK VRB 4  22/2100']"/>
        <s v="['SECTOR W 6/8   CR SECTOR W 7    22/1800']"/>
        <s v="['SECTOR W 8/6    8  22/1800 VEER SECTOR N 5/6    23/0000    S']"/>
        <s v="['(55S- 60S  60W- 67W) EN 50S-60S 60W-50W HST  23/0300', '(55S- 60S  60W- 67W) SECTOR W 8    9 CR 6    23/0000 VEER NW 6    23/1200   S', 'RE (55S- 60S ND 60W- 67W) BETWEEN 50S-60S ND 60W-50W UNTIL 23/0300', 'RE (55S- 60S ND 60W- 67W) SECTOR W 8 GUST WITH"/>
        <s v="['SECTOR N 4/5   INCR 8    23/2100']"/>
        <s v="['SECTOR N 5/6      S']"/>
        <s v="['SECTOR W 6   BCK SECTOR S  24/0900 VEER SECTOR N  24/2100     S']"/>
        <s v="['SECTOR W 6']"/>
        <s v="['SECTOR N 8   BCK SECTOR S 6    24/0900 BCK SECTOR E 5  24/2100   S S']"/>
        <s v="['(55S- 60S  60W- 67W) EN 55S-60S 60W-50W', '(55S- 60S  60W- 67W) SECTOR W 8   CR 7/6  24/1200 VEER SECTOR N  24/2100   S', 'RE (55S- 60S ND 60W- 67W) BETWEEN 55S-60S ND 60W-50W', 'RE (55S- 60S ND 60W- 67W) SECTOR W 8 WITH GUSTS CR 7/6 B 24/1200 VEER SECT"/>
        <s v="['SECTOR N 6/5']"/>
        <s v="['(55S- 60S  60W- 67W) SECTOR N 6/5', 'RE (55S- 60S ND 60W- 67W) SECTOR N 6/5 WITH GUSTS  OF  IMPR STRTING EVENING  POOR TO MORTE']"/>
        <s v="['SECTOR N 5/6']"/>
        <s v="['SECTOR N 5/6   BCK SECTOR W 4']"/>
        <s v="['SECTOR N 5 BCK SECTOR W 4   S']"/>
        <s v="['SECTOR N 4/6    8 BCK SECTOR W 6    8  27/0000    S']"/>
        <s v="['SECTOR N 5/4   BCK SECTOR W 5/6    27/0600 BCK NE 4/5    27/1200']"/>
        <s v="['NW 7']"/>
        <s v="['SECTOR S 4 BCK N  27/2100']"/>
        <s v="['SECTOR W 4']"/>
        <s v="['(55S- 60S  60W- 67W) NW 6   BCK SECTOR W 5    4/0900', 'RE (55S- 60S ND 60W- 67W) NW 6 WITH GUSTS BCK SECTOR W 5 WITH GUSTS B 4/0900  OF  IMPR STRTING ERL MORNING  POOR TO MORTE']"/>
        <s v="['SECTOR W 6   BCK NW 5    28/0900']"/>
        <s v="['SECTOR N 5/6       S']"/>
        <s v="['(55S- 60S  60W- 67W) SECTOR N 5   BCK SECTOR W 6    17/0600   S', 'RE (55S- 60S ND 60W- 67W) SECTOR N 5 WITH GUSTS BCK SECTOR W 6 WITH GUSTS B 17/0600  OF ISOL RIN  MORTE  POOR']"/>
        <s v="['(55S- 60S  60W- 67W) SECTOR W 7/6     S', 'RE (55S- 60S ND 60W- 67W) SECTOR W 7/6 WITH GUSTS  OF ISOL RIN  MORTE  POOR']"/>
        <s v="['(55S- 60S  60W- 67W) SECTOR W 7    8 TEMPO VEER NW 6      S', 'RE (55S- 60S ND 60W- 67W) SECTOR W 7 GUST WITH 8 INTENSIT TEMPO VEER NW 6 WITH GUSTS LOW  OF ISOL RIN  MORTE  POOR']"/>
        <s v="['SECTOR N 5      S']"/>
        <s v="['(55S- 60S  60W- 67W) SECTOR W 5/6', 'RE (55S- 60S ND 60W- 67W) SECTOR W 5/6 WITH GUSTS RIN ND SNOW MIXTURE  MORTE  POOR']"/>
        <s v="['VRB 3 VEER SECTOR N 3/4 INCR 5    30/2100']"/>
        <s v="['SECTOR N 7    8 BCK SECTOR S  31/0300 VEER SECTOR N 6    31/2100   S     D']"/>
        <s v="['(55S- 60S  60W- 67W) SECTOR W 7/5   VEER SECTOR N 5  1/0600   S     D', 'RE (55S- 60S ND 60W- 67W) SECTOR W 7/5 WITH GUSTS VEER SECTOR N 5 B 1/0600  OF ISOL RIN TOWRDS THE END OF THE PERIOD  MORTE  GOOD']"/>
        <s v="['SECTOR N 5 INCR 6    1/1200 BCK SECTOR W 8  1/2100   S']"/>
        <m/>
      </sharedItems>
    </cacheField>
    <cacheField name="13" numFmtId="0">
      <sharedItems containsString="0" containsBlank="1" containsNumber="1" containsInteger="1">
        <n v="0.0"/>
        <n v="1.0"/>
        <m/>
      </sharedItems>
    </cacheField>
    <cacheField name="14" numFmtId="0">
      <sharedItems containsString="0" containsBlank="1" containsNumber="1" containsInteger="1">
        <m/>
        <n v="1.0"/>
        <n v="0.0"/>
        <n v="2.0"/>
        <n v="-1.0"/>
        <n v="3.0"/>
        <n v="-3.0"/>
        <n v="4.0"/>
        <n v="-2.0"/>
      </sharedItems>
    </cacheField>
    <cacheField name="Cantidad &gt;= 4 Beaufort" numFmtId="0">
      <sharedItems containsBlank="1">
        <m/>
        <s v="ZONA"/>
        <s v="RIO DE LA PLATA"/>
        <s v="COSTA MAR DEL PLATA(36º17S - 38º30S)"/>
        <s v="RINCON BAHIA BLANCA(38º30S - 41ºS)"/>
        <s v="COSTA PENINSULA DE VALDES(41ºS - 45ºS)"/>
        <s v="GOLFO DE SAN JORGE(45ºS - 48ºS)"/>
        <s v="COSTA PATAGONIA SUR(48ºS - 54ºS)"/>
        <s v="COSTA FIN DEL MUNDO(54ºS - 55ºS)"/>
      </sharedItems>
    </cacheField>
    <cacheField name="171">
      <sharedItems containsBlank="1" containsMixedTypes="1" containsNumber="1" containsInteger="1">
        <m/>
        <s v="Cantidad de reportes con viento mayor o igual  a 4 Beaufort"/>
        <n v="0.0"/>
        <n v="1.0"/>
        <n v="2.0"/>
        <n v="31.0"/>
        <n v="55.0"/>
        <n v="21.0"/>
        <n v="30.0"/>
      </sharedItems>
    </cacheField>
    <cacheField name=" ">
      <sharedItems containsBlank="1" containsMixedTypes="1" containsNumber="1" containsInteger="1">
        <m/>
        <s v="Cantidad de reportes con  viento mayor o igual a 4 Beaufort e igual dirección que el pronóstico"/>
        <n v="0.0"/>
        <n v="1.0"/>
        <n v="19.0"/>
        <n v="36.0"/>
        <n v="10.0"/>
        <n v="28.0"/>
      </sharedItems>
    </cacheField>
    <cacheField name=" 2">
      <sharedItems containsBlank="1" containsMixedTypes="1" containsNumber="1">
        <m/>
        <s v="Subestimación por 1 o más"/>
        <n v="0.0"/>
        <n v="100.0"/>
        <n v="5.454545454545454"/>
        <n v="4.761904761904762"/>
        <n v="6.666666666666667"/>
      </sharedItems>
    </cacheField>
    <cacheField name=" 3">
      <sharedItems containsBlank="1" containsMixedTypes="1" containsNumber="1">
        <m/>
        <s v="Misma Intensidad"/>
        <n v="0.0"/>
        <n v="50.0"/>
        <n v="12.903225806451612"/>
        <n v="25.454545454545453"/>
        <n v="9.523809523809524"/>
        <n v="16.666666666666664"/>
      </sharedItems>
    </cacheField>
    <cacheField name=" 4">
      <sharedItems containsBlank="1" containsMixedTypes="1" containsNumber="1">
        <m/>
        <s v="Sobrestimación por 1"/>
        <n v="0.0"/>
        <n v="22.58064516129032"/>
        <n v="25.454545454545453"/>
        <n v="19.047619047619047"/>
        <n v="33.33333333333333"/>
      </sharedItems>
    </cacheField>
    <cacheField name="8220199">
      <sharedItems containsBlank="1" containsMixedTypes="1" containsNumber="1">
        <m/>
        <s v="Sobrestimación por 2"/>
        <n v="0.0"/>
        <n v="19.35483870967742"/>
        <n v="7.2727272727272725"/>
        <n v="14.285714285714285"/>
        <n v="20.0"/>
      </sharedItems>
    </cacheField>
    <cacheField name=" 5">
      <sharedItems containsBlank="1" containsMixedTypes="1" containsNumber="1">
        <m/>
        <s v="Sobrestimación por 3"/>
        <n v="0.0"/>
        <n v="6.451612903225806"/>
        <n v="9.523809523809524"/>
        <n v="13.333333333333334"/>
      </sharedItems>
    </cacheField>
    <cacheField name="142" numFmtId="0">
      <sharedItems containsBlank="1">
        <m/>
        <s v="ZONA"/>
        <s v="Río de la plata"/>
        <s v="Mar del Plata"/>
        <s v="Bahía Blanca"/>
        <s v="Península de Valdes"/>
        <s v="Golfo San Jorge"/>
        <s v="Patagonia Sur"/>
        <s v="Fin del mundo"/>
      </sharedItems>
    </cacheField>
    <cacheField name=" 6">
      <sharedItems containsBlank="1" containsMixedTypes="1" containsNumber="1">
        <m/>
        <s v="Aciertos"/>
        <n v="0.0"/>
        <n v="50.0"/>
        <n v="35.483870967741936"/>
        <n v="50.90909090909091"/>
        <n v="28.57142857142857"/>
        <n v="49.99999999999999"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74" sheet="Sheet1"/>
  </cacheSource>
  <cacheFields>
    <cacheField name="Fecha del Reporte" numFmtId="0">
      <sharedItems containsSemiMixedTypes="0" containsString="0" containsNumber="1" containsInteger="1">
        <n v="1.7043588E12"/>
        <n v="1.7044095E12"/>
        <n v="1.70440494E12"/>
        <n v="1.70440512E12"/>
        <n v="1.704492E12"/>
        <n v="1.70453268E12"/>
        <n v="1.7045784E12"/>
        <n v="1.7046195E12"/>
        <n v="1.70461848E12"/>
        <n v="1.70470002E12"/>
        <n v="1.70457864E12"/>
        <n v="1.70462478E12"/>
        <n v="1.70483766E12"/>
        <n v="1.7048382E12"/>
        <n v="1.7048385E12"/>
        <n v="1.70463492E12"/>
        <n v="1.70470488E12"/>
        <n v="1.7048772E12"/>
        <n v="1.7047512E12"/>
        <n v="1.7047569E12"/>
        <n v="1.70492454E12"/>
        <n v="1.7048412E12"/>
        <n v="1.7049222E12"/>
        <n v="1.7050968E12"/>
        <n v="1.70492376E12"/>
        <n v="1.7049276E12"/>
        <n v="1.70513766E12"/>
        <n v="1.7049564E12"/>
        <n v="1.7052156E12"/>
        <n v="1.70496E12"/>
        <n v="1.7049636E12"/>
        <n v="1.70496426E12"/>
        <n v="1.705014E12"/>
        <n v="1.70502522E12"/>
        <n v="1.70504574E12"/>
        <n v="1.70505048E12"/>
        <n v="1.70505066E12"/>
        <n v="1.70505162E12"/>
        <n v="1.70505204E12"/>
        <n v="1.7050962E12"/>
        <n v="1.7054838E12"/>
        <n v="1.70513688E12"/>
        <n v="1.70513904E12"/>
        <n v="1.70518416E12"/>
        <n v="1.7051844E12"/>
        <n v="1.70518782E12"/>
        <n v="1.7052228E12"/>
        <n v="1.70526888E12"/>
        <n v="1.7056179E12"/>
        <n v="1.70530932E12"/>
        <n v="1.70566026E12"/>
        <n v="1.70565534E12"/>
        <n v="1.7057025E12"/>
        <n v="1.70530944E12"/>
        <n v="1.7053095E12"/>
        <n v="1.70531028E12"/>
        <n v="1.70531436E12"/>
        <n v="1.705332E12"/>
        <n v="1.7053596E12"/>
        <n v="1.70539374E12"/>
        <n v="1.70600058E12"/>
        <n v="1.7053956E12"/>
        <n v="1.7054823E12"/>
        <n v="1.70548242E12"/>
        <n v="1.70548272E12"/>
        <n v="1.70634702E12"/>
        <n v="1.70634654E12"/>
        <n v="1.70548338E12"/>
        <n v="1.7063748E12"/>
        <n v="1.70548458E12"/>
        <n v="1.7063964E12"/>
        <n v="1.7055288E12"/>
        <n v="1.7064351E12"/>
        <n v="1.704438E12"/>
        <n v="1.70556912E12"/>
        <n v="1.7045796E12"/>
        <n v="1.7047005E12"/>
        <n v="1.7047047E12"/>
        <n v="1.70470476E12"/>
        <n v="1.704705E12"/>
        <n v="1.7055702E12"/>
        <n v="1.70557032E12"/>
        <n v="1.7055705E12"/>
        <n v="1.7055972E12"/>
        <n v="1.70496372E12"/>
        <n v="1.7055978E12"/>
        <n v="1.70496552E12"/>
        <n v="1.70561724E12"/>
        <n v="1.70510232E12"/>
        <n v="1.70565528E12"/>
        <n v="1.70526906E12"/>
        <n v="1.70527038E12"/>
        <n v="1.70527134E12"/>
        <n v="1.7056554E12"/>
        <n v="1.70565624E12"/>
        <n v="1.70565642E12"/>
        <n v="1.70566644E12"/>
        <n v="1.7057052E12"/>
        <n v="1.7056182E12"/>
        <n v="1.70574492E12"/>
        <n v="1.70578884E12"/>
        <n v="1.70579418E12"/>
        <n v="1.7057946E12"/>
        <n v="1.7058312E12"/>
        <n v="1.7058771E12"/>
        <n v="1.70587728E12"/>
        <n v="1.70587968E12"/>
        <n v="1.7063469E12"/>
        <n v="1.705914E12"/>
        <n v="1.7059932E12"/>
        <n v="1.70643342E12"/>
        <n v="1.70600046E12"/>
        <n v="1.7060472E12"/>
        <n v="1.70643246E12"/>
        <n v="1.70604792E12"/>
        <n v="1.7060508E12"/>
        <n v="1.70613402E12"/>
        <n v="1.7061372E12"/>
        <n v="1.70617374E12"/>
        <n v="1.70617416E12"/>
        <n v="1.7061768E12"/>
        <n v="1.7062596E12"/>
        <n v="1.70630694E12"/>
        <n v="1.70634678E12"/>
        <n v="1.70634792E12"/>
        <n v="1.704275297196E12"/>
        <n v="1.70636976E12"/>
        <n v="1.70545128E12"/>
        <n v="1.70559786E12"/>
        <n v="1.70637486E12"/>
        <n v="1.70640336E12"/>
        <n v="1.7064288E12"/>
        <n v="1.7064324E12"/>
        <n v="1.70475474E12"/>
        <n v="1.70643276E12"/>
        <n v="1.70643294E12"/>
        <n v="1.70643396E12"/>
        <n v="1.7065644E12"/>
        <n v="1.7066514E12"/>
        <n v="1.70669406E12"/>
        <n v="1.70671554E12"/>
      </sharedItems>
    </cacheField>
    <cacheField name="Fecha" numFmtId="0">
      <sharedItems>
        <s v="20240104_0600"/>
        <s v="20240104_2005"/>
        <s v="20240104_1849"/>
        <s v="20240104_1852"/>
        <s v="20240105_1900"/>
        <s v="20240106_0618"/>
        <s v="20240106_1900"/>
        <s v="20240107_0625"/>
        <s v="20240107_0608"/>
        <s v="20240108_0447"/>
        <s v="20240106_1904"/>
        <s v="20240107_0753"/>
        <s v="20240109_1901"/>
        <s v="20240109_1910"/>
        <s v="20240109_1915"/>
        <s v="20240107_1042"/>
        <s v="20240108_0608"/>
        <s v="20240110_0600"/>
        <s v="20240108_1900"/>
        <s v="20240108_2035"/>
        <s v="20240110_1909"/>
        <s v="20240109_2000"/>
        <s v="20240110_1830"/>
        <s v="20240112_1900"/>
        <s v="20240110_1856"/>
        <s v="20240110_2000"/>
        <s v="20240113_0621"/>
        <s v="20240111_0400"/>
        <s v="20240114_0400"/>
        <s v="20240111_0500"/>
        <s v="20240111_0600"/>
        <s v="20240111_0611"/>
        <s v="20240111_2000"/>
        <s v="20240111_2307"/>
        <s v="20240112_0449"/>
        <s v="20240112_0608"/>
        <s v="20240112_0611"/>
        <s v="20240112_0627"/>
        <s v="20240112_0634"/>
        <s v="20240112_1850"/>
        <s v="20240117_0630"/>
        <s v="20240113_0608"/>
        <s v="20240113_0644"/>
        <s v="20240113_1916"/>
        <s v="20240113_1920"/>
        <s v="20240113_2017"/>
        <s v="20240114_0600"/>
        <s v="20240114_1848"/>
        <s v="20240118_1945"/>
        <s v="20240115_0602"/>
        <s v="20240119_0731"/>
        <s v="20240119_0609"/>
        <s v="20240119_1915"/>
        <s v="20240115_0604"/>
        <s v="20240115_0605"/>
        <s v="20240115_0618"/>
        <s v="20240115_0726"/>
        <s v="20240115_1220"/>
        <s v="20240115_2000"/>
        <s v="20240116_0529"/>
        <s v="20240123_0603"/>
        <s v="20240116_0600"/>
        <s v="20240117_0605"/>
        <s v="20240117_0607"/>
        <s v="20240117_0612"/>
        <s v="20240127_0617"/>
        <s v="20240127_0609"/>
        <s v="20240117_0623"/>
        <s v="20240127_1400"/>
        <s v="20240117_0643"/>
        <s v="20240127_2000"/>
        <s v="20240117_1900"/>
        <s v="20240128_0645"/>
        <s v="20240105_0400"/>
        <s v="20240118_0612"/>
        <s v="20240106_1920"/>
        <s v="20240108_0455"/>
        <s v="20240108_0605"/>
        <s v="20240108_0606"/>
        <s v="20240108_0610"/>
        <s v="20240118_0630"/>
        <s v="20240118_0632"/>
        <s v="20240118_0635"/>
        <s v="20240118_1400"/>
        <s v="20240111_0602"/>
        <s v="20240118_1410"/>
        <s v="20240111_0632"/>
        <s v="20240118_1934"/>
        <s v="20240112_2032"/>
        <s v="20240119_0608"/>
        <s v="20240114_1851"/>
        <s v="20240114_1913"/>
        <s v="20240114_1929"/>
        <s v="20240119_0610"/>
        <s v="20240119_0624"/>
        <s v="20240119_0627"/>
        <s v="20240119_0914"/>
        <s v="20240119_2000"/>
        <s v="20240118_1950"/>
        <s v="20240120_0702"/>
        <s v="20240120_1914"/>
        <s v="20240120_2043"/>
        <s v="20240120_2050"/>
        <s v="20240121_0700"/>
        <s v="20240121_1945"/>
        <s v="20240121_1948"/>
        <s v="20240121_2028"/>
        <s v="20240127_0615"/>
        <s v="20240122_0600"/>
        <s v="20240123_0400"/>
        <s v="20240128_0617"/>
        <s v="20240123_0601"/>
        <s v="20240123_1900"/>
        <s v="20240128_0601"/>
        <s v="20240123_1912"/>
        <s v="20240123_2000"/>
        <s v="20240124_1907"/>
        <s v="20240124_2000"/>
        <s v="20240125_0609"/>
        <s v="20240125_0616"/>
        <s v="20240125_0700"/>
        <s v="20240126_0600"/>
        <s v="20240126_1909"/>
        <s v="20240127_0613"/>
        <s v="20240127_0632"/>
        <s v="20240103_0648"/>
        <s v="20240127_1236"/>
        <s v="20240116_2128"/>
        <s v="20240118_1411"/>
        <s v="20240127_1401"/>
        <s v="20240127_2156"/>
        <s v="20240128_0500"/>
        <s v="20240128_0600"/>
        <s v="20240108_1959"/>
        <s v="20240128_0606"/>
        <s v="20240128_0609"/>
        <s v="20240128_0626"/>
        <s v="20240129_1840"/>
        <s v="20240130_1850"/>
        <s v="20240131_0641"/>
        <s v="20240131_1239"/>
      </sharedItems>
    </cacheField>
    <cacheField name="Nombre del Buque" numFmtId="0">
      <sharedItems>
        <s v="CHIYO MARU 3"/>
        <s v="TANGO II"/>
        <s v="cristo redentor"/>
        <s v="SILVER WIND "/>
        <s v="ANA III"/>
        <s v="HUYU 907"/>
        <s v="TALISMAN"/>
        <s v="ORION 5"/>
        <s v="VENTARRON I"/>
        <s v="SILVER WIND"/>
        <s v="DUKAT"/>
        <s v="MN USHUAIA"/>
        <s v="NDDANDDU"/>
        <s v="NAT GEO EXPLORER"/>
        <s v="TANGO II&#10;"/>
        <s v="maria rita"/>
        <s v="PATAGONIA BLUES"/>
        <s v="ECHIZEN MARU"/>
        <s v="ATLANTIC EXPRESS &#10;"/>
        <s v="WORLD NAVIGATOR"/>
        <s v="huyu 906"/>
        <s v="TAI AN&#10;"/>
        <s v="VIEIRASA DIECIOCHO"/>
        <s v="DOMAIO&#10;"/>
        <s v="lu qing yuan yu 280"/>
        <s v="FRIDTJOF NANSEN"/>
        <s v="MISS TIDE"/>
        <s v="NATIONAL GEOGRAPHIC RESOLUTION"/>
        <s v="OCEAN NOVA"/>
        <s v="TAI AN"/>
        <s v="VIKING OCTANTIS"/>
        <s v="DUKAT&#10;"/>
        <s v="SAN ARAWA II"/>
        <s v="MN OCEAN ALBATROS"/>
        <s v="PATAGONIA BLUES&#10;"/>
        <s v="CRISTO REDENTOR&#10;"/>
        <s v="CHIYO MARU N°3&#10;"/>
        <s v="ARAUCANIA"/>
        <s v="&#10;WORLD EXPLORER"/>
        <s v="SAN ARAWA II "/>
        <s v="orion 3"/>
        <s v="miura maru"/>
        <s v="MARIA GLORIA "/>
        <s v="HUAFENG 802&#10;"/>
        <s v="WORLD EXPLORER"/>
        <s v="LU QING YUAN YU"/>
        <s v="PUENTE VALDES&#10;"/>
        <s v="HUAFENG 802"/>
        <s v="XIN SHI JI 26"/>
        <s v="TALISMAN&#10;"/>
        <s v="MIURA MARU&#10;"/>
        <s v="HAI DE LI 701&#10;"/>
        <s v="XIN SHI JI 26&#10;"/>
        <s v="HOYO MARU 37&#10;"/>
        <s v="CHIYO MARU N° 3&#10;"/>
        <s v="LU QING YUAN YU 286&#10;"/>
        <s v="espardel"/>
        <s v=" HUYU 961&#10;"/>
        <s v="SEABOURN PURSUIT"/>
        <s v="ORION 5&#10;"/>
        <s v="ATLANTIC EXPRESS&#10;"/>
        <s v="PUENTE VALDEZ&#10;"/>
        <s v="CHIYO MARU 3&#10;"/>
        <s v="TANGO I"/>
        <s v="MARIO R"/>
        <s v="ATLANTIC EXPRESS"/>
        <s v="DOMAIO"/>
        <s v="NAVEGANTES"/>
        <s v="MARIA GLORIA"/>
        <s v="SEABORURN PURSUIT"/>
        <s v="MN SEABORURN PURSUIT"/>
        <s v="VERDEL"/>
        <s v="ZHOU YU 9"/>
        <s v="CHIYO MARU NO.3"/>
        <s v="SANT ANTONIO"/>
        <s v="HUAFENG 817&#10;"/>
        <s v="TOZUDO&#10;"/>
        <s v="VERDEL&#10;"/>
        <s v="MINTA"/>
        <s v="LUIGI"/>
        <s v="CHIYO MARU Nº 3"/>
        <s v="WORLD TRAVELLER"/>
        <s v="MN USHUAIA "/>
        <s v="SALVADOR R&#10;"/>
        <s v="TANGO I&#10;"/>
        <s v="MN SEABOURN PURSUIT"/>
        <s v=" PETREL&#10;"/>
        <s v="USHUAIA"/>
        <s v="MN WORLD EXLORER"/>
      </sharedItems>
    </cacheField>
    <cacheField name="Matrícula" numFmtId="0">
      <sharedItems containsBlank="1">
        <s v="2987&#10;"/>
        <s v="2791&#10;"/>
        <s v="1185&#10;"/>
        <s v="C6FG2"/>
        <s v="010"/>
        <s v="03027"/>
        <s v="2263&#10;"/>
        <s v="2791"/>
        <s v="2637"/>
        <s v="479"/>
        <s v="2775"/>
        <s v="5VHN2"/>
        <s v="0141"/>
        <s v="02775"/>
        <s v="02263"/>
        <s v="C6WR2"/>
        <s v="02791&#10;"/>
        <s v="436&#10;"/>
        <m/>
        <s v="LW7108"/>
        <s v="2936&#10;"/>
        <s v="0326"/>
        <s v="3026&#10;"/>
        <s v="01530"/>
        <s v="2563"/>
        <s v="01185"/>
        <s v="2593&#10;"/>
        <s v="03141"/>
        <s v="02775&#10;"/>
        <s v="02098 "/>
        <s v="C6US3"/>
        <s v="CQ2114"/>
        <s v="02176&#10;"/>
        <s v="02098"/>
        <s v="01185&#10;"/>
        <s v="02176"/>
        <s v="01384"/>
        <s v="08098"/>
        <s v="2167&#10;"/>
        <s v="2775&#10;"/>
        <s v="970&#10;"/>
        <s v="02738"/>
        <s v="3014"/>
        <s v="1348"/>
        <s v="CQAJ7"/>
        <s v="03170"/>
        <s v="02205&#10;"/>
        <s v="3144"/>
        <s v="CQAL5"/>
        <s v="2263"/>
        <s v="970"/>
        <s v="03144"/>
        <s v="3180&#10;"/>
        <s v="3144&#10;"/>
        <s v="2624&#10;"/>
        <s v="02987&#10;&#10;"/>
        <s v="3170&#10;"/>
        <s v="2869&#10;"/>
        <s v="3057&#10;"/>
        <s v="20"/>
        <s v="10"/>
        <s v="C6FD9"/>
        <s v="03180&#10;"/>
        <s v="02637&#10;"/>
        <s v="3027&#10;"/>
        <s v="2987"/>
        <s v="2205"/>
        <s v="02987&#10;"/>
        <s v="2724"/>
        <s v="01394"/>
        <s v="02936"/>
        <s v="02593"/>
        <s v="0542"/>
        <s v="174"/>
        <s v="03113"/>
        <s v="SD CQAJ7"/>
        <s v="0974"/>
        <s v="0570"/>
        <s v="02738&#10;"/>
        <s v="01219&#10;"/>
        <s v="0174"/>
        <s v="02791"/>
        <s v=" CQAL5"/>
        <s v="03014"/>
        <s v="02196"/>
        <s v="0326 "/>
        <s v="02724"/>
        <s v="02987"/>
        <s v="CQAL8"/>
        <s v="174&#10;"/>
        <s v="2755&#10;"/>
        <s v="2724&#10;"/>
        <s v="03014&#10;"/>
        <s v="LAGY8"/>
        <s v="01445&#10;"/>
        <s v="02724&#10;"/>
      </sharedItems>
    </cacheField>
    <cacheField name="IMO" numFmtId="0">
      <sharedItems containsBlank="1">
        <s v="8717207&#10;"/>
        <s v="9075888&#10;"/>
        <s v="6609614&#10;"/>
        <s v="8903935"/>
        <s v="0"/>
        <s v="8649565&#10;"/>
        <s v="8697263&#10;"/>
        <s v="8717051&#10;"/>
        <s v="8812150&#10;"/>
        <m/>
        <s v="9107186&#10;"/>
        <s v="6901907"/>
        <s v="8804660"/>
        <s v="9107186"/>
        <s v="8697263"/>
        <s v="8019356"/>
        <s v="5223190&#10;"/>
        <s v="8713067"/>
        <s v="8220199"/>
        <s v="7390820&#10;"/>
        <s v="9871531"/>
        <s v="8614883&#10;"/>
        <s v="8021593"/>
        <s v="8712673&#10;"/>
        <s v="8614871&#10;"/>
        <s v="9885922"/>
        <s v="9813084"/>
        <s v="8216502"/>
        <s v="9880685"/>
        <s v="8913916"/>
        <s v="9863194"/>
        <s v="8608224"/>
        <s v="9880661"/>
        <s v="8713067&#10;"/>
        <s v="5021865"/>
        <s v=" 8608224"/>
        <s v="9835719"/>
        <s v="8708177&#10;"/>
        <s v="7126530&#10;"/>
        <s v="8696465&#10;"/>
        <s v="9818553&#10;"/>
        <s v="5021865&#10;"/>
        <s v="9885958&#10;"/>
        <s v="8995031&#10;"/>
        <s v="9862322&#10;"/>
        <s v="9893175&#10;"/>
        <s v=" 8220199"/>
        <s v="8713407&#10;"/>
        <s v="9966154&#10;"/>
        <s v="8698437&#10;"/>
        <s v="9862035"/>
        <s v="8721894&#10;"/>
        <s v="9018919&#10;"/>
        <s v="8708452&#10;"/>
        <s v="8512657&#10;"/>
        <s v="8775194&#10;"/>
        <s v="8818104"/>
        <s v="8702018&#10;"/>
        <s v="9004865&#10;"/>
        <s v="8713079&#10;"/>
        <s v="9964687&#10;"/>
        <s v="9904807"/>
        <s v="8747745&#10;"/>
        <s v="6730243&#10;"/>
      </sharedItems>
    </cacheField>
    <cacheField name="Latitud" numFmtId="0">
      <sharedItems containsSemiMixedTypes="0" containsString="0" containsNumber="1">
        <n v="-52.14999999999998"/>
        <n v="-48.91666669999995"/>
        <n v="-49.59999999999997"/>
        <n v="-58.77883753699996"/>
        <n v="-45.54999999999995"/>
        <n v="-49.28333329999998"/>
        <n v="-46.33333329999994"/>
        <n v="-46.54999999999995"/>
        <n v="-46.01666669999997"/>
        <n v="-49.33333329999994"/>
        <n v="-43.19999999999993"/>
        <n v="-46.21666669999996"/>
        <n v="-59.46380053599995"/>
        <n v="-46.61666669999994"/>
        <n v="-56.66962823099993"/>
        <n v="-43.69999999999993"/>
        <n v="-46.38333329999995"/>
        <n v="-46.46666669999996"/>
        <n v="-56.49578256099994"/>
        <n v="-46.08333329999994"/>
        <n v="-45.23333329999997"/>
        <n v="-38.13333333299994"/>
        <n v="-54.44873515899997"/>
        <n v="-46.28333329999998"/>
        <n v="-54.76666666699998"/>
        <n v="-57.90166666699997"/>
        <n v="-43.04999999999995"/>
        <n v="-52.56666669999998"/>
        <n v="-52.42198783699996"/>
        <n v="-54.73206609499994"/>
        <n v="-44.58333329999994"/>
        <n v="-49.23332999999997"/>
        <n v="-42.66666669999995"/>
        <n v="-54.41520768499998"/>
        <n v="-45.01666999999998"/>
        <n v="-57.97718497999995"/>
        <n v="-39.18333333299995"/>
        <n v="-57.44438861799995"/>
        <n v="-58.38224947499998"/>
        <n v="-54.21289917799999"/>
        <n v="-57.92720135799993"/>
        <n v="-46.68333329999996"/>
        <n v="-54.49485661199998"/>
        <n v="-55.05416721099994"/>
        <n v="-54.08604589299995"/>
        <n v="-55.93912037199993"/>
        <n v="-59.12877312899997"/>
        <n v="-44.57666666699998"/>
        <n v="-46.36666666699995"/>
        <n v="-49.66666666699996"/>
        <n v="-44.63332999999994"/>
        <n v="-49.43333329999996"/>
        <n v="-45.26739030599998"/>
        <n v="-54.79399295299999"/>
        <n v="-58.48333333299996"/>
        <n v="-58.79999999999995"/>
        <n v="-54.75258129199995"/>
        <n v="-45.24999999999994"/>
        <n v="-46.08333299999998"/>
        <n v="-44.16666699999996"/>
        <n v="-42.03333299999997"/>
        <n v="-45.18333329999996"/>
        <n v="-45.46666669999996"/>
        <n v="-61.64441640599995"/>
        <n v="-44.84999999999997"/>
        <n v="-44.64999999999998"/>
        <n v="-43.34999999999997"/>
        <n v="-46.24999999999994"/>
        <n v="-54.69754103999998"/>
        <n v="-54.67381122099994"/>
        <n v="-54.78908753499996"/>
        <n v="-57.80428629799997"/>
        <n v="-46.56666669999998"/>
        <n v="-46.83333329999994"/>
        <n v="-44.33333329999994"/>
        <n v="-59.29250760499997"/>
        <n v="-44.76666669999997"/>
        <n v="-44.48333329999997"/>
        <n v="-44.79999999999995"/>
        <n v="-54.75300379599997"/>
        <n v="-53.13888267299996"/>
        <n v="-45.13333329999995"/>
        <n v="-46.31666669999998"/>
        <n v="-52.01666669999997"/>
        <n v="-44.86666669999994"/>
        <n v="-46.64999999999998"/>
        <n v="-51.04999999999995"/>
        <n v="-42.79999999999995"/>
        <n v="-57.15222222199998"/>
        <n v="-44.69999999999993"/>
        <n v="-45.59999999999997"/>
        <n v="-56.70652849299995"/>
        <n v="-45.98333329999997"/>
        <n v="-44.61666669999994"/>
        <n v="-49.23333329999997"/>
        <n v="-46.19999999999993"/>
        <n v="-46.41666669999995"/>
        <n v="-51.99999999999994"/>
        <n v="-43.89999999999998"/>
        <n v="-44.66666669999995"/>
        <n v="-52.24999999999994"/>
        <n v="-54.75446595899996"/>
        <n v="-45.21666699999997"/>
        <n v="-45.66666669999995"/>
        <n v="-45.33333299999998"/>
        <n v="-45.13333299999994"/>
        <n v="-45.28333329999998"/>
        <n v="-54.72329837199993"/>
        <n v="-56.35591767199998"/>
        <n v="-56.73261147399995"/>
        <n v="-54.71192904899993"/>
        <n v="-54.78682430799995"/>
        <n v="-54.78333333299997"/>
        <n v="-58.14517360899998"/>
        <n v="-54.66433367299993"/>
        <n v="-58.54201240499998"/>
        <n v="-54.73117975299994"/>
        <n v="-45.88333329999995"/>
        <n v="-54.79999999999995"/>
        <n v="-42.06666669999998"/>
        <n v="-52.29999999999995"/>
        <n v="-56.24002968199994"/>
        <n v="-39.23333333299996"/>
        <n v="-54.71666666699997"/>
        <n v="-44.51666669999997"/>
        <n v="-45.49999999999994"/>
        <n v="-44.06666669999998"/>
        <n v="-55.09091169799996"/>
        <n v="-46.11666669999994"/>
        <n v="-59.47774037499994"/>
        <n v="-44.49999999999994"/>
        <n v="-45.41666669999995"/>
        <n v="-54.82936847699995"/>
        <n v="-54.70809952699994"/>
        <n v="-45.68333329999996"/>
        <n v="-54.66706726399997"/>
        <n v="-45.34999999999997"/>
        <n v="-56.89999999999998"/>
        <n v="-54.60790334999996"/>
        <n v="-58.11944619699995"/>
        <n v="-45.01666669999997"/>
        <n v="-57.28114497499996"/>
        <n v="-57.09836642699997"/>
        <n v="-45.56666669999998"/>
        <n v="-57.37028949299997"/>
        <n v="-46.48333329999997"/>
        <n v="-46.66666669999995"/>
        <n v="-45.96666669999996"/>
        <n v="-56.11666666699995"/>
        <n v="-45.94999999999993"/>
        <n v="-53.79999999999995"/>
        <n v="-56.37696190899993"/>
        <n v="-54.64707128099997"/>
      </sharedItems>
    </cacheField>
    <cacheField name="Longitud" numFmtId="0">
      <sharedItems containsSemiMixedTypes="0" containsString="0" containsNumber="1">
        <n v="-67.91666666699996"/>
        <n v="-65.99999999999994"/>
        <n v="-67.56666666699994"/>
        <n v="-64.08288275199993"/>
        <n v="-67.03333333299997"/>
        <n v="-63.98333333299996"/>
        <n v="-66.49999999999994"/>
        <n v="-63.93333333299995"/>
        <n v="-63.54999999999995"/>
        <n v="-64.88333333299994"/>
        <n v="-59.48333333299996"/>
        <n v="-65.73333333299996"/>
        <n v="-64.68574199099999"/>
        <n v="-64.06666666699994"/>
        <n v="-66.10658140599998"/>
        <n v="-63.51666666699998"/>
        <n v="-64.86666666699995"/>
        <n v="-64.61666666699995"/>
        <n v="-65.71910603599997"/>
        <n v="-66.56666666699994"/>
        <n v="-66.04999999999995"/>
        <n v="-57.44999999999993"/>
        <n v="-62.92416802199995"/>
        <n v="-65.89999999999998"/>
        <n v="-63.04999999999995"/>
        <n v="-63.31666666699994"/>
        <n v="-59.76666666699998"/>
        <n v="-67.89999999999998"/>
        <n v="-64.28609635599997"/>
        <n v="-63.18836673399994"/>
        <n v="-63.24999999999994"/>
        <n v="-67.38332999999994"/>
        <n v="-61.36666666699995"/>
        <n v="-64.75722245699995"/>
        <n v="-63.06666999999999"/>
        <n v="-64.99282414599998"/>
        <n v="-55.88333333299994"/>
        <n v="-65.74525892299994"/>
        <n v="-63.62375937299998"/>
        <n v="-63.47544813799993"/>
        <n v="-66.20212376199999"/>
        <n v="-64.71666666699997"/>
        <n v="-65.30070733799994"/>
        <n v="-65.86854310099994"/>
        <n v="-62.57154653699996"/>
        <n v="-65.49013300599995"/>
        <n v="-64.84221526299996"/>
        <n v="-63.07333333299994"/>
        <n v="-64.33333333299998"/>
        <n v="-63.03333333299997"/>
        <n v="-67.41666666699996"/>
        <n v="-67.13333333299994"/>
        <n v="-66.23615734199996"/>
        <n v="-63.05106691599997"/>
        <n v="-62.73333333299996"/>
        <n v="-65.96666666699997"/>
        <n v="-63.16666666699996"/>
        <n v="-63.04738410399995"/>
        <n v="-62.21666699999997"/>
        <n v="-65.06666699999994"/>
        <n v="-61.36666699999995"/>
        <n v="-60.41666699999996"/>
        <n v="-62.08333333299998"/>
        <n v="-66.63333333299994"/>
        <n v="-62.33936231299998"/>
        <n v="-62.39999999999998"/>
        <n v="-62.54999999999995"/>
        <n v="-61.26666666699998"/>
        <n v="-64.78333333299997"/>
        <n v="-63.20053436299997"/>
        <n v="-62.97101698999995"/>
        <n v="-63.04099508599995"/>
        <n v="-64.72585533099993"/>
        <n v="-64.79999999999995"/>
        <n v="-65.13333333299994"/>
        <n v="-64.74999999999994"/>
        <n v="-61.78333333299997"/>
        <n v="-64.42383891399999"/>
        <n v="-62.53333333299997"/>
        <n v="-61.81666666699994"/>
        <n v="-62.95711816599999"/>
        <n v="-63.62871307999995"/>
        <n v="-62.79999999999995"/>
        <n v="-66.51666666699998"/>
        <n v="-68.21666666699997"/>
        <n v="-62.41666666699996"/>
        <n v="-67.83333333299998"/>
        <n v="-63.58333333299998"/>
        <n v="-65.63555555599999"/>
        <n v="-62.51666666699998"/>
        <n v="-67.09999999999997"/>
        <n v="-65.69646764899994"/>
        <n v="-65.14999999999998"/>
        <n v="-63.64999999999998"/>
        <n v="-63.38333333299994"/>
        <n v="-66.44999999999999"/>
        <n v="-65.29999999999995"/>
        <n v="-68.18333333299995"/>
        <n v="-63.39999999999998"/>
        <n v="-68.19999999999999"/>
        <n v="-62.38333333299994"/>
        <n v="-62.99355880799993"/>
        <n v="-66.79999999999995"/>
        <n v="-67.16666666699996"/>
        <n v="-65.13333299999994"/>
        <n v="-62.64999999999998"/>
        <n v="-61.83333299999998"/>
        <n v="-61.96666666699997"/>
        <n v="-63.52463773099998"/>
        <n v="-65.70873609699998"/>
        <n v="-62.34999999999997"/>
        <n v="-64.29708934799999"/>
        <n v="-63.03354577299996"/>
        <n v="-63.05440771499997"/>
        <n v="-63.18333333299995"/>
        <n v="-64.36346287899994"/>
        <n v="-63.17082436299995"/>
        <n v="-66.44311951799995"/>
        <n v="-63.02536110699998"/>
        <n v="-61.71666666699997"/>
        <n v="-66.81666638899998"/>
        <n v="-60.19999999999993"/>
        <n v="-68.31666666699994"/>
        <n v="-65.57581793999998"/>
        <n v="-58.51666666699998"/>
        <n v="-66.96666666699997"/>
        <n v="-61.46666666699997"/>
        <n v="-60.96666666699997"/>
        <n v="-61.76666666699998"/>
        <n v="-66.54925895899999"/>
        <n v="-66.11666666699995"/>
        <n v="-64.30059443199997"/>
        <n v="-61.69999999999993"/>
        <n v="-62.48333333299996"/>
        <n v="-63.33820654299996"/>
        <n v="-62.95735409299994"/>
        <n v="-61.19999999999993"/>
        <n v="-63.01536217599994"/>
        <n v="-65.93333333299995"/>
        <n v="-68.33333333299998"/>
        <n v="-63.05055555599995"/>
        <n v="-63.06946560299997"/>
        <n v="-61.66666666699996"/>
        <n v="-64.56973989199997"/>
        <n v="-62.09999999999997"/>
        <n v="-65.68333333299995"/>
        <n v="-64.43552307799996"/>
        <n v="-65.24244026699995"/>
        <n v="-64.90453651099995"/>
        <n v="-64.93333333299995"/>
        <n v="-65.79999999999995"/>
        <n v="-64.11666666699995"/>
        <n v="-67.31666638899998"/>
        <n v="-67.88333333299994"/>
        <n v="-65.71259030099998"/>
        <n v="-63.18404907999997"/>
      </sharedItems>
    </cacheField>
    <cacheField name="Mar Beaufort" numFmtId="0">
      <sharedItems containsSemiMixedTypes="0" containsString="0" containsNumber="1" containsInteger="1">
        <n v="3.0"/>
        <n v="6.0"/>
        <n v="2.0"/>
        <n v="4.0"/>
        <n v="5.0"/>
        <n v="8.0"/>
        <n v="7.0"/>
      </sharedItems>
    </cacheField>
    <cacheField name="Viento Beaufort" numFmtId="0">
      <sharedItems containsSemiMixedTypes="0" containsString="0" containsNumber="1" containsInteger="1">
        <n v="4.0"/>
        <n v="6.0"/>
        <n v="5.0"/>
        <n v="7.0"/>
        <n v="8.0"/>
        <n v="10.0"/>
      </sharedItems>
    </cacheField>
    <cacheField name="Dirección del Viento" numFmtId="0">
      <sharedItems>
        <s v="N"/>
        <s v="SO"/>
        <s v="NE"/>
        <s v="OSO"/>
        <s v="SE"/>
        <s v="NNE"/>
        <s v="NO"/>
        <s v="NNO"/>
        <s v="ENE"/>
        <s v="E"/>
        <s v="O"/>
        <s v="SSO"/>
        <s v="S"/>
        <s v="ONO"/>
      </sharedItems>
    </cacheField>
    <cacheField name="Mar Medido" numFmtId="0">
      <sharedItems containsSemiMixedTypes="0" containsString="0" containsNumber="1" containsInteger="1">
        <n v="1.0"/>
        <n v="4.0"/>
        <n v="2.0"/>
        <n v="3.0"/>
        <n v="9.0"/>
        <n v="6.0"/>
        <n v="10.0"/>
        <n v="5.0"/>
        <n v="15.0"/>
        <n v="7.0"/>
        <n v="0.0"/>
      </sharedItems>
    </cacheField>
    <cacheField name="Viento Medido" numFmtId="0">
      <sharedItems containsSemiMixedTypes="0" containsString="0" containsNumber="1" containsInteger="1">
        <n v="12.0"/>
        <n v="11.0"/>
        <n v="27.0"/>
        <n v="15.0"/>
        <n v="18.0"/>
        <n v="16.0"/>
        <n v="13.0"/>
        <n v="6.0"/>
        <n v="21.0"/>
        <n v="14.0"/>
        <n v="33.0"/>
        <n v="40.0"/>
        <n v="48.0"/>
        <n v="55.0"/>
        <n v="20.0"/>
        <n v="10.0"/>
        <n v="25.0"/>
        <n v="23.0"/>
        <n v="30.0"/>
        <n v="7.0"/>
        <n v="28.0"/>
      </sharedItems>
    </cacheField>
    <cacheField name="Dirección Medida" numFmtId="0">
      <sharedItems containsSemiMixedTypes="0" containsString="0" containsNumber="1" containsInteger="1">
        <n v="360.0"/>
        <n v="225.0"/>
        <n v="45.0"/>
        <n v="350.0"/>
        <n v="135.0"/>
        <n v="223.0"/>
        <n v="25.0"/>
        <n v="315.0"/>
        <n v="170.0"/>
        <n v="65.0"/>
        <n v="90.0"/>
        <n v="340.0"/>
        <n v="270.0"/>
        <n v="235.0"/>
        <n v="200.0"/>
        <n v="245.0"/>
        <n v="260.0"/>
        <n v="180.0"/>
        <n v="210.0"/>
        <n v="185.0"/>
        <n v="313.0"/>
        <n v="160.0"/>
        <n v="24.0"/>
        <n v="290.0"/>
        <n v="247.0"/>
        <n v="354.0"/>
        <n v="240.0"/>
        <n v="215.0"/>
        <n v="20.0"/>
        <n v="335.0"/>
        <n v="353.0"/>
        <n v="106.0"/>
        <n v="154.0"/>
        <n v="293.0"/>
        <n v="226.0"/>
        <n v="255.0"/>
        <n v="175.0"/>
        <n v="310.0"/>
        <n v="192.0"/>
        <n v="275.0"/>
        <n v="337.0"/>
        <n v="35.0"/>
        <n v="100.0"/>
        <n v="108.0"/>
        <n v="251.0"/>
        <n v="344.0"/>
        <n v="205.0"/>
        <n v="338.0"/>
        <n v="330.0"/>
        <n v="23.0"/>
        <n v="176.0"/>
      </sharedItems>
    </cacheField>
    <cacheField name="Presión" numFmtId="0">
      <sharedItems containsSemiMixedTypes="0" containsString="0" containsNumber="1" containsInteger="1">
        <n v="751.0"/>
        <n v="753.0"/>
        <n v="985.0"/>
        <n v="750.0"/>
        <n v="757.0"/>
        <n v="755.0"/>
        <n v="760.0"/>
        <n v="977.0"/>
        <n v="990.0"/>
        <n v="989.0"/>
        <n v="759.0"/>
        <n v="758.0"/>
        <n v="743.0"/>
        <n v="765.0"/>
        <n v="747.0"/>
        <n v="762.0"/>
        <n v="775.0"/>
        <n v="752.0"/>
        <n v="999.0"/>
        <n v="1000.0"/>
        <n v="1330.0"/>
        <n v="1008.0"/>
        <n v="988.0"/>
        <n v="763.0"/>
        <n v="898.0"/>
        <n v="975.0"/>
        <n v="981.0"/>
        <n v="746.0"/>
        <n v="754.0"/>
        <n v="712.0"/>
        <n v="756.0"/>
        <n v="972.0"/>
        <n v="761.0"/>
        <n v="1002.0"/>
        <n v="978.0"/>
        <n v="749.0"/>
        <n v="748.0"/>
        <n v="993.0"/>
        <n v="987.0"/>
        <n v="768.0"/>
        <n v="742.0"/>
        <n v="992.0"/>
        <n v="994.0"/>
        <n v="986.0"/>
        <n v="9892.0"/>
        <n v="745.0"/>
        <n v="991.0"/>
        <n v="979.0"/>
      </sharedItems>
    </cacheField>
    <cacheField name="Area" numFmtId="0">
      <sharedItems>
        <s v="COSTA PATAGONIA SUR(48ºS - 54ºS)"/>
        <s v="DRAKE"/>
        <s v="GOLFO DE SAN JORGE(45ºS - 48ºS)"/>
        <s v="COSTA PENINSULA DE VALDES(41ºS - 45ºS)"/>
        <s v="COSTA MAR DEL PLATA(36º17S - 38º30S)"/>
        <s v="COSTA FIN DEL MUNDO(54ºS - 55ºS)"/>
        <s v="RINCON BAHIA BLANCA(38º30S - 41ºS)"/>
        <s v="Sur 60"/>
      </sharedItems>
    </cacheField>
    <cacheField name="Fecha_Redondeo" numFmtId="0">
      <sharedItems>
        <s v="20240104_0000"/>
        <s v="20240104_1200"/>
        <s v="20240105_1200"/>
        <s v="20240106_0000"/>
        <s v="20240106_1200"/>
        <s v="20240107_0000"/>
        <s v="20240108_0000"/>
        <s v="20240109_1200"/>
        <s v="20240110_0000"/>
        <s v="20240108_1200"/>
        <s v="20240110_1200"/>
        <s v="20240112_1200"/>
        <s v="20240113_0000"/>
        <s v="20240111_0000"/>
        <s v="20240114_0000"/>
        <s v="20240111_1200"/>
        <s v="20240112_0000"/>
        <s v="20240117_0000"/>
        <s v="20240113_1200"/>
        <s v="20240114_1200"/>
        <s v="20240118_1200"/>
        <s v="20240115_0000"/>
        <s v="20240119_0000"/>
        <s v="20240119_1200"/>
        <s v="20240115_1200"/>
        <s v="20240116_0000"/>
        <s v="20240123_0000"/>
        <s v="20240127_0000"/>
        <s v="20240127_1200"/>
        <s v="20240117_1200"/>
        <s v="20240128_0000"/>
        <s v="20240105_0000"/>
        <s v="20240118_0000"/>
        <s v="20240120_0000"/>
        <s v="20240120_1200"/>
        <s v="20240121_0000"/>
        <s v="20240121_1200"/>
        <s v="20240122_0000"/>
        <s v="20240123_1200"/>
        <s v="20240124_1200"/>
        <s v="20240125_0000"/>
        <s v="20240126_0000"/>
        <s v="20240126_1200"/>
        <s v="20240103_0000"/>
        <s v="20240116_1200"/>
        <s v="20240129_1200"/>
        <s v="20240130_1200"/>
        <s v="20240131_0000"/>
        <s v="20240131_1200"/>
      </sharedItems>
    </cacheField>
    <cacheField name="Renglones" numFmtId="0">
      <sharedItems>
        <s v="['NE 5 BCK SECTOR S 6    5/0600    S S']"/>
        <s v="['(55S- 60S  60W- 67W) SECTOR W 6    8 VEER NW 6  5/1200   S', 'RE (55S- 60S ND 60W- 67W) SECTOR W 6 GUST WITH 8 INTENSIT VEER NW 6 B 5/1200  OF ISOL RIN  MORTE']"/>
        <s v="['SECTOR W 5/6       S']"/>
        <s v="['VRB 4    S']"/>
        <s v="['SECTOR W 5   VEER SECTOR S 6  05/1800   S']"/>
        <s v="['SECTOR E 5   BCK SECTOR N 6    06/2100']"/>
        <s v="['N  51S SECTOR N 7/6   BCK SECTOR S 4/5    7/0900    S    D', 'RESTO D RE NW 6/7    8 BCK SECTOR W 5/4  7/1200   S']"/>
        <s v="['SECTOR N 6/5   BCK SECTOR S    8/0600             D']"/>
        <s v="['SECTOR S 5 BCK SECTOR N 6/7    8/1200']"/>
        <s v="['(55S- 60S  60W- 67W) SECTOR W 6/7    8 BCK SW  9/2100    S', 'RE (55S- 60S ND 60W- 67W) SECTOR W 6/7 GUST WITH 8 INTENSIT BCK SW B 9/2100  OF  RIN RIN ND SNOW MIXTURE  MORTE  POOR']"/>
        <s v="['NE 7/6   CR 6/5    7/0600 BCK NW 5/4']"/>
        <s v="['(55S- 60S  60W- 67W) NW 7/6', 'RE (55S- 60S ND 60W- 67W) NW 7/6 WITH GUSTS  OF   POOR']"/>
        <s v="['SECTOR S 5/4 BCK SECTOR N 3  10/0300 BCK SECTOR S 5/6    10/1500']"/>
        <s v="['SW 7/6               D']"/>
        <s v="['SECTOR N 5   BCK SECTOR S 6/7    9/0900    S']"/>
        <s v="['SECTOR S 6    8 VEER SECTOR W 4  11/0900    S']"/>
        <s v="['SECTOR W 3/4']"/>
        <s v="['SECTOR W 5/6    8']"/>
        <s v="['SW 5/4 VEER W 4  11/0900 BCK E 5    11/2100']"/>
        <s v="['SW 6/7          D']"/>
        <s v="['(55S- 60S  60W- 67W) SW 7   VEER SECTOR W 7    10/1500', 'RE (55S- 60S ND 60W- 67W) SW 7 WITH GUSTS VEER SECTOR W 7 WITH GUSTS B 10/1500  OF   POOR']"/>
        <s v="['SECTOR S 5/6    8  VRB 4/3  11/1200    S']"/>
        <s v="['SW 6/7    8    S']"/>
        <s v="['SW 6/8    11/0600    S']"/>
        <s v="['SECTOR S 6/4   VEER VRB 3  11/0900  NE 5    11/1800']"/>
        <s v="['N  50S SECTOR N 4 BCK SECTOR S 4  13/0900   S', 'RESTO D RE SECTOR W 7    8    S']"/>
        <s v="['SECTOR W 7    8 BCK SW 8    11/0300 CR 6    8  11/2100    S']"/>
        <s v="['SECTOR W 5   BCK SECTOR S 7    13/2100   S    D']"/>
        <s v="['(55S- 60S  60W- 67W)   D 12/0900', '(55S- 60S  60W- 67W) SW 7 VEER SECTOR W 6    12/0000 INCR 7/8    12/0900          S', 'RE (55S- 60S ND 60W- 67W) FROM 12/0900', 'RE (55S- 60S ND 60W- 67W) SW 7 VEER SECTOR W 6 WITH GUSTS B 12/0000 INCR 7/8 WITH GUSTS "/>
        <s v="['SW 6/5   BCK SECTOR N 4/5  15/0600']"/>
        <s v="['SW 5   BCK VRB 4  11/1800 VEER 5/6    12/0600']"/>
        <s v="['VRB 4 VEER SECTOR E 5/6    11/2100 CR 4  12/0900']"/>
        <s v="['SECTOR W 5/6   INCR 6/7    8  12/1500 S    S']"/>
        <s v="['(55S- 60S  60W- 67W)   D 12/0900', '(55S- 60S  60W- 67W) SECTOR W 6/7   INCR 7/8    12/0900   S', 'RE (55S- 60S ND 60W- 67W) FROM 12/0900', 'RE (55S- 60S ND 60W- 67W) SECTOR W 6/7 WITH GUSTS INCR 7/8 WITH GUSTS B 12/0900  OF RIN  POOR']"/>
        <s v="['(55S- 60S  60W- 67W) EN 55S-60S 55W-60W', '(55S- 60S  60W- 67W) SECTOR W 8/7   CR 6/5    13/0300  S', 'RE (55S- 60S ND 60W- 67W) BETWEEN 55S-60S ND 55W-60W', 'RE (55S- 60S ND 60W- 67W) SECTOR W 8/7 WITH GUSTS CR 6/5 WITH GUSTS B 13/0300 DRIZZLE RIN  OFI"/>
        <s v="['SECTOR N 5/6    8 BCK NW 5/4    13/0600    S']"/>
        <s v="['SECTOR E 4 BCK SECTOR N  13/0000 BCK SECTOR W  13/0900']"/>
        <s v="['SECTOR W 5/6   INCR 7    12/1800 CR 6/5    13/0300    S']"/>
        <s v="['SECTOR W 4/5   TEMPO VEER 6    8  12/1800    S     D']"/>
        <s v="['SECTOR N 6   BCK SW 3/4  13/2100    S']"/>
        <s v="['SECTOR N 5 BCK SECTOR S 6/7    18/0000   S']"/>
        <s v="['SECTOR W 7    8   S']"/>
        <s v="['(55S- 60S  60W- 67W) SW 5/6     S', 'RE (55S- 60S ND 60W- 67W) SW 5/6 WITH GUSTS  OF ISOL RIN  MORTE']"/>
        <s v="['SW 5/6      S']"/>
        <s v="['SW 6/7     S']"/>
        <s v="['SW 6/5']"/>
        <s v="['SECTOR W 6    8 CR SW 5/4    15/0900  SECTOR E 4  15/1800 S     S    D']"/>
        <s v="['SECTOR N 5   BCK VRB 4/5  19/0300']"/>
        <s v="['VRB 3/4 BCK SECTOR N  16/0000 VEER VRB 3/4  16/0300']"/>
        <s v="[]"/>
        <s v="['SECTOR S 4 BCK SECTOR N 5']"/>
        <s v="['SECTOR N 4/5   INCR 6    8  20/2100']"/>
        <s v="['VRB 3 BCK NE 5/4  15/2100 BCK SECTOR N 4/3  16/0900']"/>
        <s v="['SECTOR W 5/6   INCR 7/8  15/1800 CR 6/5  16/0300    S']"/>
        <s v="['SW 7/8   CR 5/4    16/0900 VEER NW 4/5    16/1200    S']"/>
        <s v="['(55S- 60S  60W- 67W) SECTOR W 5 VEER SECTOR N  16/2100 S', 'RE (55S- 60S ND 60W- 67W) SECTOR W 5 VEER SECTOR N B 16/2100 RIN SPLS OF GOOD WETHER  MORTE']"/>
        <s v="['SECTOR W 5/6      S    24/1200']"/>
        <s v="['SECTOR W 5   VEER SECTOR N  16/1800 CR 4  17/1200 S']"/>
        <s v="['SECTOR N 5 BCK SECTOR S 6/7    18/0600']"/>
        <s v="['SECTOR N 5 INCR 7/8    17/2100 BCK SW 6    18/0600']"/>
        <s v="['(55S- 60S  60W- 67W) SECTOR W 6 INCR 7    8  28/0000   S', 'RE (55S- 60S ND 60W- 67W) SECTOR W 6 INCR 7 GUST WITH 8 INTENSIT B 28/0000  OF RIN  POOR']"/>
        <s v="['SECTOR S 4 BCK NW 5']"/>
        <s v="['SECTOR E 5   5/6    28/2100    S']"/>
        <s v="['SECTOR W 5/6     S']"/>
        <s v="['SECTOR N 5']"/>
        <s v="['SECTOR N 5   BCK SECTOR S 6    8  18/0600  VRB 4   S      D']"/>
        <s v="['NE 6/5   BCK W 5  29/0900']"/>
        <s v="['SECTOR N 7/8   BCK SW 6    8  18/1200 CR SECTOR S 5    S     D']"/>
        <s v="['SECTOR S 6   VEER NW 5     S']"/>
        <s v="['(55S- 60S  60W- 67W) NW 5/6     S', 'RE (55S- 60S ND 60W- 67W) NW 5/6 WITH GUSTS  OF RIN  MORTE  POOR']"/>
        <s v="['SW 7    8 CR 5         S']"/>
        <s v="['SECTOR N 4 BCK SECTOR S 5/6    9/1000']"/>
        <s v="['SECTOR W 6   BCK SW 7/8    9/1200    S']"/>
        <s v="['SECTOR S 6    8 VEER SECTOR W 6    8  19/0300    S']"/>
        <s v="['SECTOR W 5/6    S']"/>
        <s v="['N  51S SECTOR N 6   BCK SECTOR W 5/6    19/0300   S', 'RESTO D RE SECTOR W 6/7          D']"/>
        <s v="['VRB 3 BCK SECTOR N 5/6    11/2100   S']"/>
        <s v="['SECTOR S 6/5']"/>
        <s v="['SECTOR S 3/4 BCK VRB  11/2100 VEER SECTOR W  12/0300']"/>
        <s v="['SW 7/6    8 CR 5    13/0900    S']"/>
        <s v="['SECTOR W 4 BCK SECTOR N 4']"/>
        <s v="['SW 7/6    8 BCK NE 4  15/1500     S']"/>
        <s v="['SECTOR W 6/7    8']"/>
        <s v="['(55S- 60S  60W- 67W) SECTOR W 7    8   PRECIPITCIONES', 'RE (55S- 60S ND 60W- 67W) SECTOR W 7 GUST WITH 8 INTENSIT  OF ISOL PRECIPITTIONS SPLS OF GOOD WETHER  MORTE  POOR']"/>
        <s v="['SECTOR W 7/8   CR 6    8  20/1800   S']"/>
        <s v="['SECTOR W 8/7']"/>
        <s v="['(55S- 60S  60W- 67W) ENTRE 50S-60S 50W-60W   D 21/1200', '(55S- 60S  60W- 67W) SECTOR W 6/7    8 INCR 8    21/1800   S', 'RE (55S- 60S ND 60W- 67W) BETWEEN 50S-60S 50W-60W FROM 21/1200', 'RE (55S- 60S ND 60W- 67W) SECTOR W 6/7 GUST WITH 8 INTENSIT INCR "/>
        <s v="['SECTOR W 7    8 INCR 8    21/1200 CR 7  21/2100   S']"/>
        <s v="['W 7/8   CR 5  22/0000   S    D']"/>
        <s v="['SECTOR N 4 BCK VRB 4  22/2100']"/>
        <s v="['SECTOR W 6/8   CR SECTOR W 7    22/1800']"/>
        <s v="['SECTOR W 8/6    8  22/1800 VEER SECTOR N 5/6    23/0000    S']"/>
        <s v="['(55S- 60S  60W- 67W) EN 50S-60S 60W-50W HST  23/0300', '(55S- 60S  60W- 67W) SECTOR W 8    9 CR 6    23/0000 VEER NW 6    23/1200   S', 'RE (55S- 60S ND 60W- 67W) BETWEEN 50S-60S ND 60W-50W UNTIL 23/0300', 'RE (55S- 60S ND 60W- 67W) SECTOR W 8 GUST WITH"/>
        <s v="['SECTOR N 4/5   INCR 8    23/2100']"/>
        <s v="['SECTOR N 5/6      S']"/>
        <s v="['SECTOR W 6   BCK SECTOR S  24/0900 VEER SECTOR N  24/2100     S']"/>
        <s v="['SECTOR W 6']"/>
        <s v="['SECTOR N 8   BCK SECTOR S 6    24/0900 BCK SECTOR E 5  24/2100   S S']"/>
        <s v="['(55S- 60S  60W- 67W) EN 55S-60S 60W-50W', '(55S- 60S  60W- 67W) SECTOR W 8   CR 7/6  24/1200 VEER SECTOR N  24/2100   S', 'RE (55S- 60S ND 60W- 67W) BETWEEN 55S-60S ND 60W-50W', 'RE (55S- 60S ND 60W- 67W) SECTOR W 8 WITH GUSTS CR 7/6 B 24/1200 VEER SECT"/>
        <s v="['SECTOR N 6/5']"/>
        <s v="['(55S- 60S  60W- 67W) SECTOR N 6/5', 'RE (55S- 60S ND 60W- 67W) SECTOR N 6/5 WITH GUSTS  OF  IMPR STRTING EVENING  POOR TO MORTE']"/>
        <s v="['SECTOR N 5/6']"/>
        <s v="['SECTOR N 5/6   BCK SECTOR W 4']"/>
        <s v="['SECTOR N 5 BCK SECTOR W 4   S']"/>
        <s v="['SECTOR N 4/6    8 BCK SECTOR W 6    8  27/0000    S']"/>
        <s v="['SECTOR N 5/4   BCK SECTOR W 5/6    27/0600 BCK NE 4/5    27/1200']"/>
        <s v="['NW 7']"/>
        <s v="['SECTOR S 4 BCK N  27/2100']"/>
        <s v="['SECTOR W 4']"/>
        <s v="['(55S- 60S  60W- 67W) NW 6   BCK SECTOR W 5    4/0900', 'RE (55S- 60S ND 60W- 67W) NW 6 WITH GUSTS BCK SECTOR W 5 WITH GUSTS B 4/0900  OF  IMPR STRTING ERL MORNING  POOR TO MORTE']"/>
        <s v="['SECTOR W 6   BCK NW 5    28/0900']"/>
        <s v="['SECTOR N 5/6       S']"/>
        <s v="['(55S- 60S  60W- 67W) SECTOR N 5   BCK SECTOR W 6    17/0600   S', 'RE (55S- 60S ND 60W- 67W) SECTOR N 5 WITH GUSTS BCK SECTOR W 6 WITH GUSTS B 17/0600  OF ISOL RIN  MORTE  POOR']"/>
        <s v="['(55S- 60S  60W- 67W) SECTOR W 7/6     S', 'RE (55S- 60S ND 60W- 67W) SECTOR W 7/6 WITH GUSTS  OF ISOL RIN  MORTE  POOR']"/>
        <s v="['(55S- 60S  60W- 67W) SECTOR W 7    8 TEMPO VEER NW 6      S', 'RE (55S- 60S ND 60W- 67W) SECTOR W 7 GUST WITH 8 INTENSIT TEMPO VEER NW 6 WITH GUSTS LOW  OF ISOL RIN  MORTE  POOR']"/>
        <s v="['SECTOR N 5      S']"/>
        <s v="['(55S- 60S  60W- 67W) SECTOR W 5/6', 'RE (55S- 60S ND 60W- 67W) SECTOR W 5/6 WITH GUSTS RIN ND SNOW MIXTURE  MORTE  POOR']"/>
        <s v="['VRB 3 VEER SECTOR N 3/4 INCR 5    30/2100']"/>
        <s v="['SECTOR N 7    8 BCK SECTOR S  31/0300 VEER SECTOR N 6    31/2100   S     D']"/>
        <s v="['(55S- 60S  60W- 67W) SECTOR W 7/5   VEER SECTOR N 5  1/0600   S     D', 'RE (55S- 60S ND 60W- 67W) SECTOR W 7/5 WITH GUSTS VEER SECTOR N 5 B 1/0600  OF ISOL RIN TOWRDS THE END OF THE PERIOD  MORTE  GOOD']"/>
        <s v="['SECTOR N 5 INCR 6    1/1200 BCK SECTOR W 8  1/2100   S']"/>
      </sharedItems>
    </cacheField>
    <cacheField name="Acierto Dirección" numFmtId="0">
      <sharedItems containsString="0" containsBlank="1" containsNumber="1" containsInteger="1">
        <n v="1.0"/>
        <n v="0.0"/>
        <m/>
      </sharedItems>
    </cacheField>
    <cacheField name="Pronos - Obs" numFmtId="0">
      <sharedItems containsString="0" containsBlank="1" containsNumber="1" containsInteger="1">
        <n v="1.0"/>
        <m/>
        <n v="0.0"/>
        <n v="2.0"/>
        <n v="-1.0"/>
        <n v="3.0"/>
        <n v="-3.0"/>
        <n v="4.0"/>
        <n v="-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1" cacheId="0" dataCaption="" compact="0" compactData="0">
  <location ref="A1:B66" firstHeaderRow="0" firstDataRow="1" firstDataCol="0"/>
  <pivotFields>
    <pivotField name="1704358800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20240104_06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CHIYO MARU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2987&#10;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8717207&#10;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-52.1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-67.9166666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1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3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75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OSTA PATAGONIA SUR(48ºS - 54º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20240104_0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['NE 5 BCK SECTOR S 6    5/0600    S S']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13" compact="0" outline="0" multipleItemSelectionAllowed="1" showAll="0">
      <items>
        <item x="0"/>
        <item x="1"/>
        <item x="2"/>
        <item t="default"/>
      </items>
    </pivotField>
    <pivotField name="1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antidad &gt;= 4 Beauf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17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8220199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14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4"/>
  </rowFields>
  <dataFields>
    <dataField name="COUNTA of 8717207&#10;" fld="4" subtotal="count" baseField="0"/>
  </dataFields>
</pivotTableDefinition>
</file>

<file path=xl/pivotTables/pivotTable2.xml><?xml version="1.0" encoding="utf-8"?>
<pivotTableDefinition xmlns="http://schemas.openxmlformats.org/spreadsheetml/2006/main" name="Tabla dinámica 2" cacheId="1" dataCaption="" compact="0" compactData="0">
  <location ref="A1:B16" firstHeaderRow="0" firstDataRow="1" firstDataCol="0"/>
  <pivotFields>
    <pivotField name="Fecha del Repor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Nombre del Buq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Matrí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IM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Lat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Longitu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Mar Beaufor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iento Beaufor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rección del Viento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ar M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Viento Med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rección Medi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re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Are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echa_Redond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Rengl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Acierto Dirección" compact="0" outline="0" multipleItemSelectionAllowed="1" showAll="0">
      <items>
        <item x="0"/>
        <item x="1"/>
        <item x="2"/>
        <item t="default"/>
      </items>
    </pivotField>
    <pivotField name="Pronos - 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9"/>
  </rowFields>
  <dataFields>
    <dataField name="COUNTA of Dirección del Viento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4.86"/>
    <col customWidth="1" min="3" max="3" width="8.71"/>
    <col customWidth="1" hidden="1" min="4" max="8" width="8.71"/>
    <col customWidth="1" min="9" max="9" width="17.86"/>
    <col customWidth="1" min="10" max="10" width="8.71"/>
    <col customWidth="1" hidden="1" min="11" max="14" width="8.71"/>
    <col customWidth="1" min="15" max="15" width="17.57"/>
    <col customWidth="1" min="16" max="16" width="16.0"/>
    <col customWidth="1" min="17" max="17" width="37.71"/>
    <col customWidth="1" min="19" max="19" width="15.0"/>
    <col customWidth="1" min="20" max="20" width="23.71"/>
    <col customWidth="1" min="21" max="21" width="26.43"/>
    <col customWidth="1" min="22" max="23" width="8.71"/>
    <col customWidth="1" min="24" max="24" width="14.86"/>
    <col customWidth="1" min="25" max="27" width="8.71"/>
    <col customWidth="1" min="28" max="28" width="13.71"/>
    <col customWidth="1" min="29" max="29" width="11.57"/>
    <col customWidth="1" min="30" max="3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4">
        <v>554.0</v>
      </c>
      <c r="V1" s="5"/>
      <c r="W1" s="5"/>
      <c r="X1" s="6"/>
      <c r="Y1" s="7" t="s">
        <v>20</v>
      </c>
      <c r="Z1" s="8"/>
      <c r="AA1" s="9"/>
      <c r="AB1" s="10" t="s">
        <v>21</v>
      </c>
    </row>
    <row r="2">
      <c r="A2" s="11">
        <v>1.7043588E12</v>
      </c>
      <c r="B2" s="11" t="s">
        <v>22</v>
      </c>
      <c r="C2" s="11" t="s">
        <v>23</v>
      </c>
      <c r="D2" s="11" t="s">
        <v>24</v>
      </c>
      <c r="E2" s="11" t="s">
        <v>25</v>
      </c>
      <c r="F2" s="11">
        <v>-52.14999999999998</v>
      </c>
      <c r="G2" s="11">
        <v>-67.91666666699996</v>
      </c>
      <c r="H2" s="11">
        <v>3.0</v>
      </c>
      <c r="I2" s="11">
        <v>4.0</v>
      </c>
      <c r="J2" s="11" t="s">
        <v>26</v>
      </c>
      <c r="K2" s="11">
        <v>1.0</v>
      </c>
      <c r="L2" s="11">
        <v>12.0</v>
      </c>
      <c r="M2" s="11">
        <v>360.0</v>
      </c>
      <c r="N2" s="11">
        <v>751.0</v>
      </c>
      <c r="O2" s="11" t="s">
        <v>27</v>
      </c>
      <c r="P2" s="11" t="s">
        <v>28</v>
      </c>
      <c r="Q2" s="11" t="s">
        <v>29</v>
      </c>
      <c r="R2" s="12">
        <v>1.0</v>
      </c>
      <c r="S2" s="12">
        <v>1.0</v>
      </c>
      <c r="T2" s="13" t="s">
        <v>30</v>
      </c>
      <c r="U2" s="14">
        <v>171.0</v>
      </c>
      <c r="V2" s="15" t="s">
        <v>31</v>
      </c>
      <c r="W2" s="15" t="s">
        <v>31</v>
      </c>
      <c r="X2" s="16" t="s">
        <v>31</v>
      </c>
      <c r="Y2" s="9" t="s">
        <v>31</v>
      </c>
      <c r="Z2" s="8" t="s">
        <v>32</v>
      </c>
      <c r="AA2" s="9" t="s">
        <v>31</v>
      </c>
      <c r="AB2" s="8">
        <v>14.0</v>
      </c>
      <c r="AC2" s="16" t="s">
        <v>31</v>
      </c>
      <c r="AD2" s="16" t="s">
        <v>31</v>
      </c>
      <c r="AE2" s="16" t="s">
        <v>31</v>
      </c>
      <c r="AF2" s="16" t="s">
        <v>31</v>
      </c>
      <c r="AG2" s="16" t="s">
        <v>31</v>
      </c>
      <c r="AH2" s="16" t="s">
        <v>31</v>
      </c>
      <c r="AI2" s="16" t="s">
        <v>31</v>
      </c>
    </row>
    <row r="3" ht="15.75" customHeight="1">
      <c r="A3" s="16">
        <v>1.7043588E12</v>
      </c>
      <c r="B3" s="16" t="s">
        <v>22</v>
      </c>
      <c r="C3" s="16" t="s">
        <v>33</v>
      </c>
      <c r="D3" s="16" t="s">
        <v>34</v>
      </c>
      <c r="E3" s="16" t="s">
        <v>35</v>
      </c>
      <c r="F3" s="16">
        <v>-48.91666669999995</v>
      </c>
      <c r="G3" s="16">
        <v>-65.99999999999994</v>
      </c>
      <c r="H3" s="16">
        <v>3.0</v>
      </c>
      <c r="I3" s="16">
        <v>4.0</v>
      </c>
      <c r="J3" s="16" t="s">
        <v>36</v>
      </c>
      <c r="K3" s="16">
        <v>1.0</v>
      </c>
      <c r="L3" s="16">
        <v>11.0</v>
      </c>
      <c r="M3" s="16">
        <v>225.0</v>
      </c>
      <c r="N3" s="16">
        <v>753.0</v>
      </c>
      <c r="O3" s="16" t="s">
        <v>27</v>
      </c>
      <c r="P3" s="16" t="s">
        <v>28</v>
      </c>
      <c r="Q3" s="16" t="s">
        <v>29</v>
      </c>
      <c r="R3" s="12">
        <v>0.0</v>
      </c>
    </row>
    <row r="4" ht="15.75" customHeight="1">
      <c r="A4" s="16">
        <v>1.7043588E12</v>
      </c>
      <c r="B4" s="16" t="s">
        <v>22</v>
      </c>
      <c r="C4" s="16" t="s">
        <v>37</v>
      </c>
      <c r="D4" s="16" t="s">
        <v>38</v>
      </c>
      <c r="E4" s="16" t="s">
        <v>39</v>
      </c>
      <c r="F4" s="16">
        <v>-49.59999999999997</v>
      </c>
      <c r="G4" s="16">
        <v>-67.56666666699994</v>
      </c>
      <c r="H4" s="16">
        <v>3.0</v>
      </c>
      <c r="I4" s="16">
        <v>4.0</v>
      </c>
      <c r="J4" s="16" t="s">
        <v>40</v>
      </c>
      <c r="K4" s="16">
        <v>1.0</v>
      </c>
      <c r="L4" s="16">
        <v>11.0</v>
      </c>
      <c r="M4" s="16">
        <v>45.0</v>
      </c>
      <c r="N4" s="16">
        <v>753.0</v>
      </c>
      <c r="O4" s="16" t="s">
        <v>27</v>
      </c>
      <c r="P4" s="16" t="s">
        <v>28</v>
      </c>
      <c r="Q4" s="16" t="s">
        <v>29</v>
      </c>
      <c r="R4" s="12">
        <v>1.0</v>
      </c>
      <c r="S4" s="12">
        <v>1.0</v>
      </c>
      <c r="T4" s="17" t="s">
        <v>41</v>
      </c>
      <c r="U4" s="18" t="s">
        <v>42</v>
      </c>
      <c r="V4" s="18" t="s">
        <v>43</v>
      </c>
      <c r="W4" s="19" t="s">
        <v>44</v>
      </c>
      <c r="X4" s="19" t="s">
        <v>45</v>
      </c>
      <c r="Y4" s="19" t="s">
        <v>46</v>
      </c>
      <c r="Z4" s="19" t="s">
        <v>47</v>
      </c>
      <c r="AA4" s="19" t="s">
        <v>48</v>
      </c>
      <c r="AB4" s="20" t="s">
        <v>41</v>
      </c>
      <c r="AC4" s="19" t="s">
        <v>49</v>
      </c>
    </row>
    <row r="5" ht="15.75" customHeight="1">
      <c r="A5" s="16">
        <v>1.7044095E12</v>
      </c>
      <c r="B5" s="16" t="s">
        <v>50</v>
      </c>
      <c r="C5" s="16" t="s">
        <v>51</v>
      </c>
      <c r="D5" s="16" t="s">
        <v>52</v>
      </c>
      <c r="E5" s="16" t="s">
        <v>53</v>
      </c>
      <c r="F5" s="16">
        <v>-58.77883753699996</v>
      </c>
      <c r="G5" s="16">
        <v>-64.08288275199993</v>
      </c>
      <c r="H5" s="16">
        <v>6.0</v>
      </c>
      <c r="I5" s="16">
        <v>6.0</v>
      </c>
      <c r="J5" s="16" t="s">
        <v>54</v>
      </c>
      <c r="K5" s="16">
        <v>4.0</v>
      </c>
      <c r="L5" s="16">
        <v>27.0</v>
      </c>
      <c r="M5" s="16">
        <v>350.0</v>
      </c>
      <c r="N5" s="16">
        <v>985.0</v>
      </c>
      <c r="O5" s="16" t="s">
        <v>55</v>
      </c>
      <c r="P5" s="16" t="s">
        <v>56</v>
      </c>
      <c r="Q5" s="16" t="s">
        <v>57</v>
      </c>
      <c r="R5" s="12">
        <v>1.0</v>
      </c>
      <c r="S5" s="12">
        <v>0.0</v>
      </c>
      <c r="T5" s="21" t="s">
        <v>58</v>
      </c>
      <c r="U5" s="22">
        <f>(COUNTIF(O2:O620, T5))</f>
        <v>0</v>
      </c>
      <c r="V5" s="22">
        <f>COUNTIF(#REF!,T5)</f>
        <v>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3" t="s">
        <v>59</v>
      </c>
      <c r="AC5" s="24">
        <f>SUM(W5:Z5)</f>
        <v>0</v>
      </c>
    </row>
    <row r="6" ht="15.75" customHeight="1">
      <c r="A6" s="16">
        <v>1.70440494E12</v>
      </c>
      <c r="B6" s="16" t="s">
        <v>60</v>
      </c>
      <c r="C6" s="16" t="s">
        <v>61</v>
      </c>
      <c r="D6" s="16" t="s">
        <v>62</v>
      </c>
      <c r="E6" s="16" t="s">
        <v>63</v>
      </c>
      <c r="F6" s="16">
        <v>-45.54999999999995</v>
      </c>
      <c r="G6" s="16">
        <v>-67.03333333299997</v>
      </c>
      <c r="H6" s="16">
        <v>3.0</v>
      </c>
      <c r="I6" s="16">
        <v>4.0</v>
      </c>
      <c r="J6" s="16" t="s">
        <v>26</v>
      </c>
      <c r="K6" s="16">
        <v>1.0</v>
      </c>
      <c r="L6" s="16">
        <v>12.0</v>
      </c>
      <c r="M6" s="16">
        <v>360.0</v>
      </c>
      <c r="N6" s="16">
        <v>753.0</v>
      </c>
      <c r="O6" s="16" t="s">
        <v>64</v>
      </c>
      <c r="P6" s="16" t="s">
        <v>56</v>
      </c>
      <c r="Q6" s="16" t="s">
        <v>65</v>
      </c>
      <c r="R6" s="12">
        <v>0.0</v>
      </c>
      <c r="T6" s="25" t="s">
        <v>66</v>
      </c>
      <c r="U6" s="22">
        <f t="shared" ref="U6:U11" si="1">(COUNTIF(O$2:O620, T6))</f>
        <v>1</v>
      </c>
      <c r="V6" s="26">
        <f t="shared" ref="V6:V11" si="2">((COUNTIFS(R2:R620,"=1",O2:O620,T6)))</f>
        <v>1</v>
      </c>
      <c r="W6" s="22">
        <f>((COUNTIFS(S2:S620,"&lt;0",O2:O620,T6,R$2:R620,"=1"))/(COUNTIF(O2:O620, T6))*100)</f>
        <v>100</v>
      </c>
      <c r="X6" s="22">
        <f t="shared" ref="X6:X11" si="3">(COUNTIFS(S$2:S620,"=0",O$2:O620,T6,R$2:R620,"=1"))/(COUNTIF(O$2:O620, T6))*100</f>
        <v>0</v>
      </c>
      <c r="Y6" s="22">
        <f t="shared" ref="Y6:Y11" si="4">((COUNTIFS(S$2:S620,"=1",O$2:O620,T6,R$2:R620,"=1"))/(COUNTIF(O$2:O620, T6)))*100</f>
        <v>0</v>
      </c>
      <c r="Z6" s="22">
        <f t="shared" ref="Z6:Z11" si="5">((COUNTIFS(S$2:S620,"=2",O$2:O620,T6,R$2:R620,"=1"))/(COUNTIF(O$2:O620, T6))*100)</f>
        <v>0</v>
      </c>
      <c r="AA6" s="22">
        <f t="shared" ref="AA6:AA11" si="6">((COUNTIFS(S$2:S620,"=3",O$2:O620,T6,R$2:R620,"=1"))/(COUNTIF(O:O, T6))*100)</f>
        <v>0</v>
      </c>
      <c r="AB6" s="23" t="s">
        <v>67</v>
      </c>
      <c r="AC6" s="24">
        <f t="shared" ref="AC6:AC11" si="7">SUM(X6:Y6)</f>
        <v>0</v>
      </c>
    </row>
    <row r="7" ht="15.75" customHeight="1">
      <c r="A7" s="16">
        <v>1.70440512E12</v>
      </c>
      <c r="B7" s="16" t="s">
        <v>68</v>
      </c>
      <c r="C7" s="16" t="s">
        <v>69</v>
      </c>
      <c r="D7" s="16" t="s">
        <v>70</v>
      </c>
      <c r="E7" s="16" t="s">
        <v>71</v>
      </c>
      <c r="F7" s="16">
        <v>-49.28333329999998</v>
      </c>
      <c r="G7" s="16">
        <v>-63.98333333299996</v>
      </c>
      <c r="H7" s="16">
        <v>3.0</v>
      </c>
      <c r="I7" s="16">
        <v>4.0</v>
      </c>
      <c r="J7" s="16" t="s">
        <v>26</v>
      </c>
      <c r="K7" s="16">
        <v>1.0</v>
      </c>
      <c r="L7" s="16">
        <v>12.0</v>
      </c>
      <c r="M7" s="16">
        <v>360.0</v>
      </c>
      <c r="N7" s="16">
        <v>751.0</v>
      </c>
      <c r="O7" s="16" t="s">
        <v>27</v>
      </c>
      <c r="P7" s="16" t="s">
        <v>56</v>
      </c>
      <c r="Q7" s="16" t="s">
        <v>72</v>
      </c>
      <c r="R7" s="12">
        <v>0.0</v>
      </c>
      <c r="T7" s="25" t="s">
        <v>73</v>
      </c>
      <c r="U7" s="22">
        <f t="shared" si="1"/>
        <v>2</v>
      </c>
      <c r="V7" s="26">
        <f t="shared" si="2"/>
        <v>1</v>
      </c>
      <c r="W7" s="22">
        <f t="shared" ref="W7:W11" si="8">((COUNTIFS(S$2:S620,"&lt;0",O$2:O620,T7,R$2:R620,"=1"))/(COUNTIF(O$2:O620, T7))*100)</f>
        <v>0</v>
      </c>
      <c r="X7" s="22">
        <f t="shared" si="3"/>
        <v>50</v>
      </c>
      <c r="Y7" s="22">
        <f t="shared" si="4"/>
        <v>0</v>
      </c>
      <c r="Z7" s="22">
        <f t="shared" si="5"/>
        <v>0</v>
      </c>
      <c r="AA7" s="22">
        <f t="shared" si="6"/>
        <v>0</v>
      </c>
      <c r="AB7" s="23" t="s">
        <v>74</v>
      </c>
      <c r="AC7" s="24">
        <f t="shared" si="7"/>
        <v>50</v>
      </c>
    </row>
    <row r="8" ht="15.75" customHeight="1">
      <c r="A8" s="16">
        <v>1.704492E12</v>
      </c>
      <c r="B8" s="16" t="s">
        <v>75</v>
      </c>
      <c r="C8" s="16" t="s">
        <v>33</v>
      </c>
      <c r="D8" s="16" t="s">
        <v>34</v>
      </c>
      <c r="E8" s="16" t="s">
        <v>35</v>
      </c>
      <c r="F8" s="16">
        <v>-46.33333329999994</v>
      </c>
      <c r="G8" s="16">
        <v>-66.49999999999994</v>
      </c>
      <c r="H8" s="16">
        <v>3.0</v>
      </c>
      <c r="I8" s="16">
        <v>4.0</v>
      </c>
      <c r="J8" s="16" t="s">
        <v>76</v>
      </c>
      <c r="K8" s="16">
        <v>1.0</v>
      </c>
      <c r="L8" s="16">
        <v>15.0</v>
      </c>
      <c r="M8" s="16">
        <v>135.0</v>
      </c>
      <c r="N8" s="16">
        <v>750.0</v>
      </c>
      <c r="O8" s="16" t="s">
        <v>64</v>
      </c>
      <c r="P8" s="16" t="s">
        <v>77</v>
      </c>
      <c r="Q8" s="16" t="s">
        <v>78</v>
      </c>
      <c r="R8" s="12">
        <v>0.0</v>
      </c>
      <c r="T8" s="25" t="s">
        <v>79</v>
      </c>
      <c r="U8" s="22">
        <f t="shared" si="1"/>
        <v>31</v>
      </c>
      <c r="V8" s="26">
        <f t="shared" si="2"/>
        <v>19</v>
      </c>
      <c r="W8" s="22">
        <f t="shared" si="8"/>
        <v>0</v>
      </c>
      <c r="X8" s="22">
        <f t="shared" si="3"/>
        <v>12.90322581</v>
      </c>
      <c r="Y8" s="22">
        <f t="shared" si="4"/>
        <v>22.58064516</v>
      </c>
      <c r="Z8" s="22">
        <f t="shared" si="5"/>
        <v>19.35483871</v>
      </c>
      <c r="AA8" s="22">
        <f t="shared" si="6"/>
        <v>6.451612903</v>
      </c>
      <c r="AB8" s="23" t="s">
        <v>80</v>
      </c>
      <c r="AC8" s="24">
        <f t="shared" si="7"/>
        <v>35.48387097</v>
      </c>
    </row>
    <row r="9" ht="15.75" customHeight="1">
      <c r="A9" s="16">
        <v>1.704492E12</v>
      </c>
      <c r="B9" s="16" t="s">
        <v>75</v>
      </c>
      <c r="C9" s="16" t="s">
        <v>81</v>
      </c>
      <c r="D9" s="16" t="s">
        <v>82</v>
      </c>
      <c r="E9" s="16" t="s">
        <v>83</v>
      </c>
      <c r="F9" s="16">
        <v>-46.54999999999995</v>
      </c>
      <c r="G9" s="16">
        <v>-63.93333333299995</v>
      </c>
      <c r="H9" s="16">
        <v>3.0</v>
      </c>
      <c r="I9" s="16">
        <v>4.0</v>
      </c>
      <c r="J9" s="16" t="s">
        <v>36</v>
      </c>
      <c r="K9" s="16">
        <v>1.0</v>
      </c>
      <c r="L9" s="16">
        <v>15.0</v>
      </c>
      <c r="M9" s="16">
        <v>223.0</v>
      </c>
      <c r="N9" s="16">
        <v>750.0</v>
      </c>
      <c r="O9" s="16" t="s">
        <v>64</v>
      </c>
      <c r="P9" s="16" t="s">
        <v>77</v>
      </c>
      <c r="Q9" s="16" t="s">
        <v>78</v>
      </c>
      <c r="R9" s="12">
        <v>1.0</v>
      </c>
      <c r="S9" s="12">
        <v>1.0</v>
      </c>
      <c r="T9" s="25" t="s">
        <v>64</v>
      </c>
      <c r="U9" s="22">
        <f t="shared" si="1"/>
        <v>55</v>
      </c>
      <c r="V9" s="26">
        <f t="shared" si="2"/>
        <v>36</v>
      </c>
      <c r="W9" s="22">
        <f t="shared" si="8"/>
        <v>5.454545455</v>
      </c>
      <c r="X9" s="22">
        <f t="shared" si="3"/>
        <v>25.45454545</v>
      </c>
      <c r="Y9" s="22">
        <f t="shared" si="4"/>
        <v>25.45454545</v>
      </c>
      <c r="Z9" s="22">
        <f t="shared" si="5"/>
        <v>7.272727273</v>
      </c>
      <c r="AA9" s="22">
        <f t="shared" si="6"/>
        <v>0</v>
      </c>
      <c r="AB9" s="23" t="s">
        <v>84</v>
      </c>
      <c r="AC9" s="24">
        <f t="shared" si="7"/>
        <v>50.90909091</v>
      </c>
    </row>
    <row r="10" ht="15.75" customHeight="1">
      <c r="A10" s="16">
        <v>1.70453268E12</v>
      </c>
      <c r="B10" s="16" t="s">
        <v>85</v>
      </c>
      <c r="C10" s="16" t="s">
        <v>33</v>
      </c>
      <c r="D10" s="16" t="s">
        <v>86</v>
      </c>
      <c r="E10" s="16" t="s">
        <v>35</v>
      </c>
      <c r="F10" s="16">
        <v>-46.01666669999997</v>
      </c>
      <c r="G10" s="16">
        <v>-63.54999999999995</v>
      </c>
      <c r="H10" s="16">
        <v>3.0</v>
      </c>
      <c r="I10" s="16">
        <v>4.0</v>
      </c>
      <c r="J10" s="16" t="s">
        <v>36</v>
      </c>
      <c r="K10" s="16">
        <v>1.0</v>
      </c>
      <c r="L10" s="16">
        <v>15.0</v>
      </c>
      <c r="M10" s="16">
        <v>225.0</v>
      </c>
      <c r="N10" s="16">
        <v>757.0</v>
      </c>
      <c r="O10" s="16" t="s">
        <v>64</v>
      </c>
      <c r="P10" s="16" t="s">
        <v>87</v>
      </c>
      <c r="Q10" s="16" t="s">
        <v>88</v>
      </c>
      <c r="R10" s="12">
        <v>0.0</v>
      </c>
      <c r="T10" s="25" t="s">
        <v>27</v>
      </c>
      <c r="U10" s="22">
        <f t="shared" si="1"/>
        <v>21</v>
      </c>
      <c r="V10" s="26">
        <f t="shared" si="2"/>
        <v>10</v>
      </c>
      <c r="W10" s="22">
        <f t="shared" si="8"/>
        <v>4.761904762</v>
      </c>
      <c r="X10" s="22">
        <f t="shared" si="3"/>
        <v>9.523809524</v>
      </c>
      <c r="Y10" s="22">
        <f t="shared" si="4"/>
        <v>19.04761905</v>
      </c>
      <c r="Z10" s="22">
        <f t="shared" si="5"/>
        <v>14.28571429</v>
      </c>
      <c r="AA10" s="22">
        <f t="shared" si="6"/>
        <v>9.523809524</v>
      </c>
      <c r="AB10" s="23" t="s">
        <v>89</v>
      </c>
      <c r="AC10" s="24">
        <f t="shared" si="7"/>
        <v>28.57142857</v>
      </c>
    </row>
    <row r="11" ht="15.75" customHeight="1">
      <c r="A11" s="16">
        <v>1.7045784E12</v>
      </c>
      <c r="B11" s="16" t="s">
        <v>90</v>
      </c>
      <c r="C11" s="16" t="s">
        <v>91</v>
      </c>
      <c r="D11" s="16" t="s">
        <v>92</v>
      </c>
      <c r="E11" s="16" t="s">
        <v>93</v>
      </c>
      <c r="F11" s="16">
        <v>-49.33333329999994</v>
      </c>
      <c r="G11" s="16">
        <v>-64.88333333299994</v>
      </c>
      <c r="H11" s="16">
        <v>3.0</v>
      </c>
      <c r="I11" s="16">
        <v>5.0</v>
      </c>
      <c r="J11" s="16" t="s">
        <v>94</v>
      </c>
      <c r="K11" s="16">
        <v>1.0</v>
      </c>
      <c r="L11" s="16">
        <v>18.0</v>
      </c>
      <c r="M11" s="16">
        <v>25.0</v>
      </c>
      <c r="N11" s="16">
        <v>755.0</v>
      </c>
      <c r="O11" s="16" t="s">
        <v>27</v>
      </c>
      <c r="P11" s="16" t="s">
        <v>95</v>
      </c>
      <c r="Q11" s="16" t="s">
        <v>96</v>
      </c>
      <c r="R11" s="12">
        <v>1.0</v>
      </c>
      <c r="S11" s="12">
        <v>1.0</v>
      </c>
      <c r="T11" s="25" t="s">
        <v>97</v>
      </c>
      <c r="U11" s="22">
        <f t="shared" si="1"/>
        <v>30</v>
      </c>
      <c r="V11" s="26">
        <f t="shared" si="2"/>
        <v>28</v>
      </c>
      <c r="W11" s="22">
        <f t="shared" si="8"/>
        <v>6.666666667</v>
      </c>
      <c r="X11" s="22">
        <f t="shared" si="3"/>
        <v>16.66666667</v>
      </c>
      <c r="Y11" s="22">
        <f t="shared" si="4"/>
        <v>33.33333333</v>
      </c>
      <c r="Z11" s="22">
        <f t="shared" si="5"/>
        <v>20</v>
      </c>
      <c r="AA11" s="22">
        <f t="shared" si="6"/>
        <v>13.33333333</v>
      </c>
      <c r="AB11" s="23" t="s">
        <v>98</v>
      </c>
      <c r="AC11" s="24">
        <f t="shared" si="7"/>
        <v>50</v>
      </c>
    </row>
    <row r="12" ht="15.75" customHeight="1">
      <c r="A12" s="16">
        <v>1.7046195E12</v>
      </c>
      <c r="B12" s="16" t="s">
        <v>99</v>
      </c>
      <c r="C12" s="16" t="s">
        <v>100</v>
      </c>
      <c r="D12" s="16" t="s">
        <v>101</v>
      </c>
      <c r="E12" s="16" t="s">
        <v>102</v>
      </c>
      <c r="F12" s="16">
        <v>-43.19999999999993</v>
      </c>
      <c r="G12" s="16">
        <v>-59.48333333299996</v>
      </c>
      <c r="H12" s="16">
        <v>2.0</v>
      </c>
      <c r="I12" s="16">
        <v>4.0</v>
      </c>
      <c r="J12" s="16" t="s">
        <v>36</v>
      </c>
      <c r="K12" s="16">
        <v>1.0</v>
      </c>
      <c r="L12" s="16">
        <v>12.0</v>
      </c>
      <c r="M12" s="16">
        <v>225.0</v>
      </c>
      <c r="N12" s="16">
        <v>760.0</v>
      </c>
      <c r="O12" s="16" t="s">
        <v>79</v>
      </c>
      <c r="P12" s="16" t="s">
        <v>103</v>
      </c>
      <c r="Q12" s="16" t="s">
        <v>104</v>
      </c>
      <c r="R12" s="12">
        <v>0.0</v>
      </c>
    </row>
    <row r="13" ht="15.75" customHeight="1">
      <c r="A13" s="16">
        <v>1.70461848E12</v>
      </c>
      <c r="B13" s="16" t="s">
        <v>105</v>
      </c>
      <c r="C13" s="16" t="s">
        <v>33</v>
      </c>
      <c r="D13" s="16" t="s">
        <v>86</v>
      </c>
      <c r="F13" s="16">
        <v>-46.21666669999996</v>
      </c>
      <c r="G13" s="16">
        <v>-65.73333333299996</v>
      </c>
      <c r="H13" s="16">
        <v>3.0</v>
      </c>
      <c r="I13" s="16">
        <v>4.0</v>
      </c>
      <c r="J13" s="16" t="s">
        <v>106</v>
      </c>
      <c r="K13" s="16">
        <v>1.0</v>
      </c>
      <c r="L13" s="16">
        <v>15.0</v>
      </c>
      <c r="M13" s="16">
        <v>315.0</v>
      </c>
      <c r="N13" s="16">
        <v>753.0</v>
      </c>
      <c r="O13" s="16" t="s">
        <v>64</v>
      </c>
      <c r="P13" s="16" t="s">
        <v>103</v>
      </c>
      <c r="Q13" s="16" t="s">
        <v>107</v>
      </c>
      <c r="R13" s="12">
        <v>0.0</v>
      </c>
    </row>
    <row r="14" ht="15.75" customHeight="1">
      <c r="A14" s="16">
        <v>1.70470002E12</v>
      </c>
      <c r="B14" s="16" t="s">
        <v>108</v>
      </c>
      <c r="C14" s="16" t="s">
        <v>109</v>
      </c>
      <c r="D14" s="16" t="s">
        <v>52</v>
      </c>
      <c r="E14" s="16" t="s">
        <v>53</v>
      </c>
      <c r="F14" s="16">
        <v>-59.46380053599995</v>
      </c>
      <c r="G14" s="16">
        <v>-64.68574199099999</v>
      </c>
      <c r="H14" s="16">
        <v>4.0</v>
      </c>
      <c r="I14" s="16">
        <v>4.0</v>
      </c>
      <c r="J14" s="16" t="s">
        <v>110</v>
      </c>
      <c r="K14" s="16">
        <v>2.0</v>
      </c>
      <c r="L14" s="16">
        <v>16.0</v>
      </c>
      <c r="M14" s="16">
        <v>170.0</v>
      </c>
      <c r="N14" s="16">
        <v>977.0</v>
      </c>
      <c r="O14" s="16" t="s">
        <v>55</v>
      </c>
      <c r="P14" s="16" t="s">
        <v>111</v>
      </c>
      <c r="Q14" s="16" t="s">
        <v>112</v>
      </c>
      <c r="R14" s="12">
        <v>0.0</v>
      </c>
    </row>
    <row r="15" ht="15.75" customHeight="1">
      <c r="A15" s="16">
        <v>1.70457864E12</v>
      </c>
      <c r="B15" s="16" t="s">
        <v>113</v>
      </c>
      <c r="C15" s="16" t="s">
        <v>114</v>
      </c>
      <c r="D15" s="16" t="s">
        <v>115</v>
      </c>
      <c r="E15" s="16" t="s">
        <v>116</v>
      </c>
      <c r="F15" s="16">
        <v>-46.61666669999994</v>
      </c>
      <c r="G15" s="16">
        <v>-64.06666666699994</v>
      </c>
      <c r="H15" s="16">
        <v>3.0</v>
      </c>
      <c r="I15" s="16">
        <v>4.0</v>
      </c>
      <c r="J15" s="16" t="s">
        <v>117</v>
      </c>
      <c r="K15" s="16">
        <v>1.0</v>
      </c>
      <c r="L15" s="16">
        <v>15.0</v>
      </c>
      <c r="M15" s="16">
        <v>65.0</v>
      </c>
      <c r="N15" s="16">
        <v>760.0</v>
      </c>
      <c r="O15" s="16" t="s">
        <v>64</v>
      </c>
      <c r="P15" s="16" t="s">
        <v>95</v>
      </c>
      <c r="Q15" s="16" t="s">
        <v>118</v>
      </c>
      <c r="R15" s="12">
        <v>1.0</v>
      </c>
      <c r="S15" s="12">
        <v>2.0</v>
      </c>
    </row>
    <row r="16" ht="15.75" customHeight="1">
      <c r="A16" s="16">
        <v>1.70462478E12</v>
      </c>
      <c r="B16" s="16" t="s">
        <v>119</v>
      </c>
      <c r="C16" s="16" t="s">
        <v>120</v>
      </c>
      <c r="D16" s="16" t="s">
        <v>121</v>
      </c>
      <c r="E16" s="16" t="s">
        <v>122</v>
      </c>
      <c r="F16" s="16">
        <v>-56.66962823099993</v>
      </c>
      <c r="G16" s="16">
        <v>-66.10658140599998</v>
      </c>
      <c r="H16" s="16">
        <v>5.0</v>
      </c>
      <c r="I16" s="16">
        <v>6.0</v>
      </c>
      <c r="J16" s="16" t="s">
        <v>106</v>
      </c>
      <c r="K16" s="16">
        <v>3.0</v>
      </c>
      <c r="L16" s="16">
        <v>27.0</v>
      </c>
      <c r="M16" s="16">
        <v>350.0</v>
      </c>
      <c r="N16" s="16">
        <v>990.0</v>
      </c>
      <c r="O16" s="16" t="s">
        <v>55</v>
      </c>
      <c r="P16" s="16" t="s">
        <v>103</v>
      </c>
      <c r="Q16" s="16" t="s">
        <v>123</v>
      </c>
      <c r="R16" s="12">
        <v>1.0</v>
      </c>
      <c r="S16" s="12">
        <v>0.0</v>
      </c>
    </row>
    <row r="17" ht="15.75" customHeight="1">
      <c r="A17" s="16">
        <v>1.70483766E12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6">
        <v>-43.69999999999993</v>
      </c>
      <c r="G17" s="16">
        <v>-63.51666666699998</v>
      </c>
      <c r="H17" s="16">
        <v>3.0</v>
      </c>
      <c r="I17" s="16">
        <v>4.0</v>
      </c>
      <c r="J17" s="16" t="s">
        <v>36</v>
      </c>
      <c r="K17" s="16">
        <v>1.0</v>
      </c>
      <c r="L17" s="16">
        <v>15.0</v>
      </c>
      <c r="M17" s="16">
        <v>225.0</v>
      </c>
      <c r="N17" s="16">
        <v>760.0</v>
      </c>
      <c r="O17" s="16" t="s">
        <v>79</v>
      </c>
      <c r="P17" s="16" t="s">
        <v>128</v>
      </c>
      <c r="Q17" s="16" t="s">
        <v>129</v>
      </c>
      <c r="S17" s="12">
        <v>0.0</v>
      </c>
    </row>
    <row r="18" ht="15.75" customHeight="1">
      <c r="A18" s="16">
        <v>1.7048382E12</v>
      </c>
      <c r="B18" s="16" t="s">
        <v>130</v>
      </c>
      <c r="C18" s="16" t="s">
        <v>114</v>
      </c>
      <c r="D18" s="16" t="s">
        <v>131</v>
      </c>
      <c r="E18" s="16" t="s">
        <v>132</v>
      </c>
      <c r="F18" s="16">
        <v>-46.38333329999995</v>
      </c>
      <c r="G18" s="16">
        <v>-64.86666666699995</v>
      </c>
      <c r="H18" s="16">
        <v>4.0</v>
      </c>
      <c r="I18" s="16">
        <v>4.0</v>
      </c>
      <c r="J18" s="16" t="s">
        <v>133</v>
      </c>
      <c r="K18" s="16">
        <v>2.0</v>
      </c>
      <c r="L18" s="16">
        <v>13.0</v>
      </c>
      <c r="M18" s="16">
        <v>90.0</v>
      </c>
      <c r="N18" s="16">
        <v>757.0</v>
      </c>
      <c r="O18" s="16" t="s">
        <v>64</v>
      </c>
      <c r="P18" s="16" t="s">
        <v>128</v>
      </c>
      <c r="Q18" s="16" t="s">
        <v>134</v>
      </c>
      <c r="R18" s="12">
        <v>0.0</v>
      </c>
      <c r="S18" s="12">
        <v>2.0</v>
      </c>
    </row>
    <row r="19" ht="15.75" customHeight="1">
      <c r="A19" s="16">
        <v>1.7048385E12</v>
      </c>
      <c r="B19" s="16" t="s">
        <v>135</v>
      </c>
      <c r="C19" s="16" t="s">
        <v>81</v>
      </c>
      <c r="D19" s="16" t="s">
        <v>136</v>
      </c>
      <c r="E19" s="16" t="s">
        <v>137</v>
      </c>
      <c r="F19" s="16">
        <v>-46.46666669999996</v>
      </c>
      <c r="G19" s="16">
        <v>-64.61666666699995</v>
      </c>
      <c r="H19" s="16">
        <v>4.0</v>
      </c>
      <c r="I19" s="16">
        <v>4.0</v>
      </c>
      <c r="J19" s="16" t="s">
        <v>133</v>
      </c>
      <c r="K19" s="16">
        <v>2.0</v>
      </c>
      <c r="L19" s="16">
        <v>13.0</v>
      </c>
      <c r="M19" s="16">
        <v>90.0</v>
      </c>
      <c r="N19" s="16">
        <v>757.0</v>
      </c>
      <c r="O19" s="16" t="s">
        <v>64</v>
      </c>
      <c r="P19" s="16" t="s">
        <v>128</v>
      </c>
      <c r="Q19" s="16" t="s">
        <v>134</v>
      </c>
      <c r="R19" s="12">
        <v>0.0</v>
      </c>
      <c r="S19" s="12">
        <v>2.0</v>
      </c>
    </row>
    <row r="20" ht="15.75" customHeight="1">
      <c r="A20" s="16">
        <v>1.70463492E12</v>
      </c>
      <c r="B20" s="16" t="s">
        <v>138</v>
      </c>
      <c r="C20" s="16" t="s">
        <v>139</v>
      </c>
      <c r="D20" s="16" t="s">
        <v>140</v>
      </c>
      <c r="E20" s="16" t="s">
        <v>141</v>
      </c>
      <c r="F20" s="16">
        <v>-56.49578256099994</v>
      </c>
      <c r="G20" s="16">
        <v>-65.71910603599997</v>
      </c>
      <c r="H20" s="16">
        <v>4.0</v>
      </c>
      <c r="I20" s="16">
        <v>6.0</v>
      </c>
      <c r="J20" s="16" t="s">
        <v>142</v>
      </c>
      <c r="K20" s="16">
        <v>1.0</v>
      </c>
      <c r="L20" s="16">
        <v>27.0</v>
      </c>
      <c r="M20" s="16">
        <v>340.0</v>
      </c>
      <c r="N20" s="16">
        <v>989.0</v>
      </c>
      <c r="O20" s="16" t="s">
        <v>55</v>
      </c>
      <c r="P20" s="16" t="s">
        <v>103</v>
      </c>
      <c r="Q20" s="16" t="s">
        <v>123</v>
      </c>
      <c r="R20" s="12">
        <v>1.0</v>
      </c>
      <c r="S20" s="12">
        <v>0.0</v>
      </c>
    </row>
    <row r="21" ht="15.75" customHeight="1">
      <c r="A21" s="16">
        <v>1.70470488E12</v>
      </c>
      <c r="B21" s="16" t="s">
        <v>143</v>
      </c>
      <c r="C21" s="16" t="s">
        <v>144</v>
      </c>
      <c r="D21" s="16" t="s">
        <v>145</v>
      </c>
      <c r="E21" s="16" t="s">
        <v>35</v>
      </c>
      <c r="F21" s="16">
        <v>-46.08333329999994</v>
      </c>
      <c r="G21" s="16">
        <v>-66.56666666699994</v>
      </c>
      <c r="H21" s="16">
        <v>3.0</v>
      </c>
      <c r="I21" s="16">
        <v>4.0</v>
      </c>
      <c r="J21" s="16" t="s">
        <v>106</v>
      </c>
      <c r="K21" s="16">
        <v>1.0</v>
      </c>
      <c r="L21" s="16">
        <v>15.0</v>
      </c>
      <c r="M21" s="16">
        <v>315.0</v>
      </c>
      <c r="N21" s="16">
        <v>757.0</v>
      </c>
      <c r="O21" s="16" t="s">
        <v>64</v>
      </c>
      <c r="P21" s="16" t="s">
        <v>111</v>
      </c>
      <c r="Q21" s="16" t="s">
        <v>146</v>
      </c>
      <c r="R21" s="12">
        <v>1.0</v>
      </c>
      <c r="S21" s="12">
        <v>1.0</v>
      </c>
      <c r="AD21" s="27"/>
      <c r="AE21" s="27"/>
      <c r="AF21" s="27"/>
      <c r="AG21" s="27"/>
      <c r="AH21" s="27"/>
      <c r="AI21" s="27"/>
    </row>
    <row r="22" ht="15.75" customHeight="1">
      <c r="A22" s="16">
        <v>1.7048772E12</v>
      </c>
      <c r="B22" s="16" t="s">
        <v>147</v>
      </c>
      <c r="C22" s="16" t="s">
        <v>148</v>
      </c>
      <c r="D22" s="16" t="s">
        <v>149</v>
      </c>
      <c r="E22" s="16" t="s">
        <v>150</v>
      </c>
      <c r="F22" s="16">
        <v>-45.23333329999997</v>
      </c>
      <c r="G22" s="16">
        <v>-66.04999999999995</v>
      </c>
      <c r="H22" s="16">
        <v>3.0</v>
      </c>
      <c r="I22" s="16">
        <v>4.0</v>
      </c>
      <c r="J22" s="16" t="s">
        <v>142</v>
      </c>
      <c r="K22" s="16">
        <v>1.0</v>
      </c>
      <c r="L22" s="16">
        <v>11.0</v>
      </c>
      <c r="M22" s="16">
        <v>270.0</v>
      </c>
      <c r="N22" s="16">
        <v>759.0</v>
      </c>
      <c r="O22" s="16" t="s">
        <v>64</v>
      </c>
      <c r="P22" s="16" t="s">
        <v>151</v>
      </c>
      <c r="Q22" s="16" t="s">
        <v>152</v>
      </c>
      <c r="R22" s="12">
        <v>0.0</v>
      </c>
    </row>
    <row r="23" ht="15.75" customHeight="1">
      <c r="A23" s="16">
        <v>1.7047512E12</v>
      </c>
      <c r="B23" s="16" t="s">
        <v>153</v>
      </c>
      <c r="C23" s="16" t="s">
        <v>154</v>
      </c>
      <c r="E23" s="16" t="s">
        <v>155</v>
      </c>
      <c r="F23" s="16">
        <v>-38.13333333299994</v>
      </c>
      <c r="G23" s="16">
        <v>-57.44999999999993</v>
      </c>
      <c r="H23" s="16">
        <v>5.0</v>
      </c>
      <c r="I23" s="16">
        <v>5.0</v>
      </c>
      <c r="J23" s="16" t="s">
        <v>36</v>
      </c>
      <c r="K23" s="16">
        <v>1.0</v>
      </c>
      <c r="L23" s="16">
        <v>12.0</v>
      </c>
      <c r="M23" s="16">
        <v>225.0</v>
      </c>
      <c r="N23" s="16">
        <v>758.0</v>
      </c>
      <c r="O23" s="16" t="s">
        <v>66</v>
      </c>
      <c r="P23" s="16" t="s">
        <v>156</v>
      </c>
      <c r="Q23" s="16" t="s">
        <v>157</v>
      </c>
      <c r="R23" s="12">
        <v>1.0</v>
      </c>
      <c r="S23" s="12">
        <v>-1.0</v>
      </c>
      <c r="AD23" s="27"/>
      <c r="AE23" s="27"/>
      <c r="AF23" s="27"/>
      <c r="AG23" s="27"/>
      <c r="AH23" s="27"/>
      <c r="AI23" s="27"/>
    </row>
    <row r="24" ht="15.75" customHeight="1">
      <c r="A24" s="16">
        <v>1.7047569E12</v>
      </c>
      <c r="B24" s="16" t="s">
        <v>158</v>
      </c>
      <c r="C24" s="16" t="s">
        <v>159</v>
      </c>
      <c r="D24" s="16" t="s">
        <v>160</v>
      </c>
      <c r="E24" s="16" t="s">
        <v>32</v>
      </c>
      <c r="F24" s="16">
        <v>-54.44873515899997</v>
      </c>
      <c r="G24" s="16">
        <v>-62.92416802199995</v>
      </c>
      <c r="H24" s="16">
        <v>4.0</v>
      </c>
      <c r="I24" s="16">
        <v>4.0</v>
      </c>
      <c r="J24" s="16" t="s">
        <v>106</v>
      </c>
      <c r="K24" s="16">
        <v>2.0</v>
      </c>
      <c r="L24" s="16">
        <v>16.0</v>
      </c>
      <c r="M24" s="16">
        <v>235.0</v>
      </c>
      <c r="N24" s="16">
        <v>743.0</v>
      </c>
      <c r="O24" s="16" t="s">
        <v>97</v>
      </c>
      <c r="P24" s="16" t="s">
        <v>156</v>
      </c>
      <c r="Q24" s="16" t="s">
        <v>161</v>
      </c>
      <c r="R24" s="12">
        <v>1.0</v>
      </c>
      <c r="S24" s="12">
        <v>1.0</v>
      </c>
    </row>
    <row r="25" ht="15.75" customHeight="1">
      <c r="A25" s="16">
        <v>1.70492454E12</v>
      </c>
      <c r="B25" s="16" t="s">
        <v>162</v>
      </c>
      <c r="C25" s="16" t="s">
        <v>163</v>
      </c>
      <c r="D25" s="16" t="s">
        <v>164</v>
      </c>
      <c r="E25" s="16" t="s">
        <v>165</v>
      </c>
      <c r="F25" s="16">
        <v>-46.28333329999998</v>
      </c>
      <c r="G25" s="16">
        <v>-65.89999999999998</v>
      </c>
      <c r="H25" s="16">
        <v>3.0</v>
      </c>
      <c r="I25" s="16">
        <v>4.0</v>
      </c>
      <c r="J25" s="16" t="s">
        <v>26</v>
      </c>
      <c r="K25" s="16">
        <v>1.0</v>
      </c>
      <c r="L25" s="16">
        <v>15.0</v>
      </c>
      <c r="M25" s="16">
        <v>360.0</v>
      </c>
      <c r="N25" s="16">
        <v>765.0</v>
      </c>
      <c r="O25" s="16" t="s">
        <v>64</v>
      </c>
      <c r="P25" s="16" t="s">
        <v>166</v>
      </c>
      <c r="Q25" s="16" t="s">
        <v>167</v>
      </c>
      <c r="R25" s="12">
        <v>0.0</v>
      </c>
    </row>
    <row r="26" ht="15.75" customHeight="1">
      <c r="A26" s="16">
        <v>1.7048412E12</v>
      </c>
      <c r="B26" s="16" t="s">
        <v>168</v>
      </c>
      <c r="C26" s="16" t="s">
        <v>159</v>
      </c>
      <c r="D26" s="16" t="s">
        <v>169</v>
      </c>
      <c r="E26" s="16" t="s">
        <v>32</v>
      </c>
      <c r="F26" s="16">
        <v>-54.76666666699998</v>
      </c>
      <c r="G26" s="16">
        <v>-63.04999999999995</v>
      </c>
      <c r="H26" s="16">
        <v>4.0</v>
      </c>
      <c r="I26" s="16">
        <v>4.0</v>
      </c>
      <c r="J26" s="16" t="s">
        <v>170</v>
      </c>
      <c r="K26" s="16">
        <v>2.0</v>
      </c>
      <c r="L26" s="16">
        <v>6.0</v>
      </c>
      <c r="M26" s="16">
        <v>200.0</v>
      </c>
      <c r="N26" s="16">
        <v>747.0</v>
      </c>
      <c r="O26" s="16" t="s">
        <v>97</v>
      </c>
      <c r="P26" s="16" t="s">
        <v>128</v>
      </c>
      <c r="Q26" s="16" t="s">
        <v>171</v>
      </c>
      <c r="R26" s="12">
        <v>1.0</v>
      </c>
      <c r="S26" s="12">
        <v>2.0</v>
      </c>
    </row>
    <row r="27" ht="15.75" customHeight="1">
      <c r="A27" s="16">
        <v>1.7048412E12</v>
      </c>
      <c r="B27" s="16" t="s">
        <v>168</v>
      </c>
      <c r="C27" s="16" t="s">
        <v>172</v>
      </c>
      <c r="E27" s="16" t="s">
        <v>173</v>
      </c>
      <c r="F27" s="16">
        <v>-57.90166666699997</v>
      </c>
      <c r="G27" s="16">
        <v>-63.31666666699994</v>
      </c>
      <c r="H27" s="16">
        <v>8.0</v>
      </c>
      <c r="I27" s="16">
        <v>5.0</v>
      </c>
      <c r="J27" s="16" t="s">
        <v>54</v>
      </c>
      <c r="K27" s="16">
        <v>9.0</v>
      </c>
      <c r="L27" s="16">
        <v>21.0</v>
      </c>
      <c r="M27" s="16">
        <v>245.0</v>
      </c>
      <c r="N27" s="16">
        <v>990.0</v>
      </c>
      <c r="O27" s="16" t="s">
        <v>55</v>
      </c>
      <c r="P27" s="16" t="s">
        <v>128</v>
      </c>
      <c r="Q27" s="16" t="s">
        <v>174</v>
      </c>
      <c r="R27" s="12">
        <v>1.0</v>
      </c>
      <c r="S27" s="12">
        <v>2.0</v>
      </c>
    </row>
    <row r="28" ht="15.75" customHeight="1">
      <c r="A28" s="16">
        <v>1.7048772E12</v>
      </c>
      <c r="B28" s="16" t="s">
        <v>147</v>
      </c>
      <c r="C28" s="16" t="s">
        <v>175</v>
      </c>
      <c r="D28" s="16" t="s">
        <v>176</v>
      </c>
      <c r="E28" s="16" t="s">
        <v>177</v>
      </c>
      <c r="F28" s="16">
        <v>-43.04999999999995</v>
      </c>
      <c r="G28" s="16">
        <v>-59.76666666699998</v>
      </c>
      <c r="H28" s="16">
        <v>3.0</v>
      </c>
      <c r="I28" s="16">
        <v>4.0</v>
      </c>
      <c r="J28" s="16" t="s">
        <v>36</v>
      </c>
      <c r="K28" s="16">
        <v>1.0</v>
      </c>
      <c r="L28" s="16">
        <v>14.0</v>
      </c>
      <c r="M28" s="16">
        <v>225.0</v>
      </c>
      <c r="N28" s="16">
        <v>758.0</v>
      </c>
      <c r="O28" s="16" t="s">
        <v>79</v>
      </c>
      <c r="P28" s="16" t="s">
        <v>151</v>
      </c>
      <c r="Q28" s="16" t="s">
        <v>178</v>
      </c>
      <c r="R28" s="12">
        <v>1.0</v>
      </c>
      <c r="S28" s="12">
        <v>1.0</v>
      </c>
    </row>
    <row r="29" ht="15.75" customHeight="1">
      <c r="A29" s="16">
        <v>1.7048772E12</v>
      </c>
      <c r="B29" s="16" t="s">
        <v>147</v>
      </c>
      <c r="C29" s="16" t="s">
        <v>179</v>
      </c>
      <c r="D29" s="16" t="s">
        <v>24</v>
      </c>
      <c r="E29" s="16" t="s">
        <v>25</v>
      </c>
      <c r="F29" s="16">
        <v>-52.56666669999998</v>
      </c>
      <c r="G29" s="16">
        <v>-67.89999999999998</v>
      </c>
      <c r="H29" s="16">
        <v>4.0</v>
      </c>
      <c r="I29" s="16">
        <v>4.0</v>
      </c>
      <c r="J29" s="16" t="s">
        <v>36</v>
      </c>
      <c r="K29" s="16">
        <v>1.0</v>
      </c>
      <c r="L29" s="16">
        <v>12.0</v>
      </c>
      <c r="M29" s="16">
        <v>225.0</v>
      </c>
      <c r="N29" s="16">
        <v>758.0</v>
      </c>
      <c r="O29" s="16" t="s">
        <v>27</v>
      </c>
      <c r="P29" s="16" t="s">
        <v>151</v>
      </c>
      <c r="Q29" s="16" t="s">
        <v>180</v>
      </c>
      <c r="R29" s="12">
        <v>1.0</v>
      </c>
      <c r="S29" s="12">
        <v>2.0</v>
      </c>
    </row>
    <row r="30" ht="15.75" customHeight="1">
      <c r="A30" s="16">
        <v>1.7048772E12</v>
      </c>
      <c r="B30" s="16" t="s">
        <v>147</v>
      </c>
      <c r="C30" s="16" t="s">
        <v>181</v>
      </c>
      <c r="D30" s="16" t="s">
        <v>182</v>
      </c>
      <c r="E30" s="16" t="s">
        <v>183</v>
      </c>
      <c r="F30" s="16">
        <v>-52.42198783699996</v>
      </c>
      <c r="G30" s="16">
        <v>-64.28609635599997</v>
      </c>
      <c r="H30" s="16">
        <v>5.0</v>
      </c>
      <c r="I30" s="16">
        <v>5.0</v>
      </c>
      <c r="J30" s="16" t="s">
        <v>36</v>
      </c>
      <c r="K30" s="16">
        <v>3.0</v>
      </c>
      <c r="L30" s="16">
        <v>21.0</v>
      </c>
      <c r="M30" s="16">
        <v>260.0</v>
      </c>
      <c r="N30" s="16">
        <v>751.0</v>
      </c>
      <c r="O30" s="16" t="s">
        <v>27</v>
      </c>
      <c r="P30" s="16" t="s">
        <v>151</v>
      </c>
      <c r="Q30" s="16" t="s">
        <v>180</v>
      </c>
      <c r="R30" s="12">
        <v>1.0</v>
      </c>
      <c r="S30" s="12">
        <v>1.0</v>
      </c>
    </row>
    <row r="31" ht="15.75" customHeight="1">
      <c r="A31" s="16">
        <v>1.7048772E12</v>
      </c>
      <c r="B31" s="16" t="s">
        <v>147</v>
      </c>
      <c r="C31" s="16" t="s">
        <v>159</v>
      </c>
      <c r="D31" s="16" t="s">
        <v>169</v>
      </c>
      <c r="E31" s="16" t="s">
        <v>32</v>
      </c>
      <c r="F31" s="16">
        <v>-54.73206609499994</v>
      </c>
      <c r="G31" s="16">
        <v>-63.18836673399994</v>
      </c>
      <c r="H31" s="16">
        <v>7.0</v>
      </c>
      <c r="I31" s="16">
        <v>7.0</v>
      </c>
      <c r="J31" s="16" t="s">
        <v>36</v>
      </c>
      <c r="K31" s="16">
        <v>4.0</v>
      </c>
      <c r="L31" s="16">
        <v>33.0</v>
      </c>
      <c r="M31" s="16">
        <v>180.0</v>
      </c>
      <c r="N31" s="16">
        <v>747.0</v>
      </c>
      <c r="O31" s="16" t="s">
        <v>97</v>
      </c>
      <c r="P31" s="16" t="s">
        <v>151</v>
      </c>
      <c r="Q31" s="16" t="s">
        <v>184</v>
      </c>
      <c r="R31" s="12">
        <v>1.0</v>
      </c>
      <c r="S31" s="12">
        <v>0.0</v>
      </c>
    </row>
    <row r="32" ht="15.75" customHeight="1">
      <c r="A32" s="16">
        <v>1.7049222E12</v>
      </c>
      <c r="B32" s="16" t="s">
        <v>185</v>
      </c>
      <c r="C32" s="16" t="s">
        <v>186</v>
      </c>
      <c r="D32" s="16" t="s">
        <v>187</v>
      </c>
      <c r="E32" s="16" t="s">
        <v>188</v>
      </c>
      <c r="F32" s="16">
        <v>-44.58333329999994</v>
      </c>
      <c r="G32" s="16">
        <v>-63.24999999999994</v>
      </c>
      <c r="H32" s="16">
        <v>4.0</v>
      </c>
      <c r="I32" s="16">
        <v>5.0</v>
      </c>
      <c r="J32" s="16" t="s">
        <v>36</v>
      </c>
      <c r="K32" s="16">
        <v>1.0</v>
      </c>
      <c r="L32" s="16">
        <v>18.0</v>
      </c>
      <c r="M32" s="16">
        <v>225.0</v>
      </c>
      <c r="N32" s="16">
        <v>750.0</v>
      </c>
      <c r="O32" s="16" t="s">
        <v>79</v>
      </c>
      <c r="P32" s="16" t="s">
        <v>166</v>
      </c>
      <c r="Q32" s="16" t="s">
        <v>189</v>
      </c>
      <c r="R32" s="12">
        <v>1.0</v>
      </c>
      <c r="S32" s="12">
        <v>2.0</v>
      </c>
    </row>
    <row r="33" ht="15.75" customHeight="1">
      <c r="A33" s="16">
        <v>1.7050968E12</v>
      </c>
      <c r="B33" s="16" t="s">
        <v>190</v>
      </c>
      <c r="C33" s="16" t="s">
        <v>191</v>
      </c>
      <c r="D33" s="16" t="s">
        <v>192</v>
      </c>
      <c r="E33" s="16" t="s">
        <v>39</v>
      </c>
      <c r="F33" s="16">
        <v>-49.23332999999997</v>
      </c>
      <c r="G33" s="16">
        <v>-67.38332999999994</v>
      </c>
      <c r="H33" s="16">
        <v>3.0</v>
      </c>
      <c r="I33" s="16">
        <v>4.0</v>
      </c>
      <c r="J33" s="16" t="s">
        <v>133</v>
      </c>
      <c r="K33" s="16">
        <v>1.0</v>
      </c>
      <c r="L33" s="16">
        <v>16.0</v>
      </c>
      <c r="M33" s="16">
        <v>90.0</v>
      </c>
      <c r="N33" s="16">
        <v>762.0</v>
      </c>
      <c r="O33" s="16" t="s">
        <v>27</v>
      </c>
      <c r="P33" s="16" t="s">
        <v>193</v>
      </c>
      <c r="Q33" s="16" t="s">
        <v>194</v>
      </c>
      <c r="R33" s="12">
        <v>0.0</v>
      </c>
    </row>
    <row r="34" ht="15.75" customHeight="1">
      <c r="A34" s="16">
        <v>1.70492376E12</v>
      </c>
      <c r="B34" s="16" t="s">
        <v>195</v>
      </c>
      <c r="C34" s="16" t="s">
        <v>196</v>
      </c>
      <c r="D34" s="16" t="s">
        <v>197</v>
      </c>
      <c r="E34" s="16" t="s">
        <v>198</v>
      </c>
      <c r="F34" s="16">
        <v>-42.66666669999995</v>
      </c>
      <c r="G34" s="16">
        <v>-61.36666666699995</v>
      </c>
      <c r="H34" s="16">
        <v>4.0</v>
      </c>
      <c r="I34" s="16">
        <v>4.0</v>
      </c>
      <c r="J34" s="16" t="s">
        <v>36</v>
      </c>
      <c r="K34" s="16">
        <v>2.0</v>
      </c>
      <c r="L34" s="16">
        <v>15.0</v>
      </c>
      <c r="M34" s="16">
        <v>225.0</v>
      </c>
      <c r="N34" s="16">
        <v>765.0</v>
      </c>
      <c r="O34" s="16" t="s">
        <v>79</v>
      </c>
      <c r="P34" s="16" t="s">
        <v>166</v>
      </c>
      <c r="Q34" s="16" t="s">
        <v>189</v>
      </c>
      <c r="R34" s="12">
        <v>1.0</v>
      </c>
      <c r="S34" s="12">
        <v>0.0</v>
      </c>
    </row>
    <row r="35" ht="15.75" customHeight="1">
      <c r="A35" s="16">
        <v>1.7049276E12</v>
      </c>
      <c r="B35" s="16" t="s">
        <v>199</v>
      </c>
      <c r="C35" s="16" t="s">
        <v>159</v>
      </c>
      <c r="D35" s="16" t="s">
        <v>169</v>
      </c>
      <c r="E35" s="16" t="s">
        <v>32</v>
      </c>
      <c r="F35" s="16">
        <v>-54.41520768499998</v>
      </c>
      <c r="G35" s="16">
        <v>-64.75722245699995</v>
      </c>
      <c r="H35" s="16">
        <v>4.0</v>
      </c>
      <c r="I35" s="16">
        <v>4.0</v>
      </c>
      <c r="J35" s="16" t="s">
        <v>36</v>
      </c>
      <c r="K35" s="16">
        <v>1.0</v>
      </c>
      <c r="L35" s="16">
        <v>16.0</v>
      </c>
      <c r="M35" s="16">
        <v>225.0</v>
      </c>
      <c r="N35" s="16">
        <v>775.0</v>
      </c>
      <c r="O35" s="16" t="s">
        <v>97</v>
      </c>
      <c r="P35" s="16" t="s">
        <v>166</v>
      </c>
      <c r="Q35" s="16" t="s">
        <v>200</v>
      </c>
      <c r="R35" s="12">
        <v>1.0</v>
      </c>
      <c r="S35" s="12">
        <v>3.0</v>
      </c>
    </row>
    <row r="36" ht="15.75" customHeight="1">
      <c r="A36" s="16">
        <v>1.70513766E12</v>
      </c>
      <c r="B36" s="16" t="s">
        <v>201</v>
      </c>
      <c r="C36" s="16" t="s">
        <v>202</v>
      </c>
      <c r="D36" s="16" t="s">
        <v>203</v>
      </c>
      <c r="E36" s="16" t="s">
        <v>204</v>
      </c>
      <c r="F36" s="16">
        <v>-45.01666999999998</v>
      </c>
      <c r="G36" s="16">
        <v>-63.06666999999999</v>
      </c>
      <c r="H36" s="16">
        <v>3.0</v>
      </c>
      <c r="I36" s="16">
        <v>4.0</v>
      </c>
      <c r="J36" s="16" t="s">
        <v>26</v>
      </c>
      <c r="K36" s="16">
        <v>1.0</v>
      </c>
      <c r="L36" s="16">
        <v>12.0</v>
      </c>
      <c r="M36" s="16">
        <v>360.0</v>
      </c>
      <c r="N36" s="16">
        <v>752.0</v>
      </c>
      <c r="O36" s="16" t="s">
        <v>64</v>
      </c>
      <c r="P36" s="16" t="s">
        <v>205</v>
      </c>
      <c r="Q36" s="16" t="s">
        <v>206</v>
      </c>
      <c r="R36" s="12">
        <v>0.0</v>
      </c>
    </row>
    <row r="37" ht="15.75" customHeight="1">
      <c r="A37" s="16">
        <v>1.7049564E12</v>
      </c>
      <c r="B37" s="16" t="s">
        <v>207</v>
      </c>
      <c r="C37" s="16" t="s">
        <v>208</v>
      </c>
      <c r="E37" s="16" t="s">
        <v>209</v>
      </c>
      <c r="F37" s="16">
        <v>-57.97718497999995</v>
      </c>
      <c r="G37" s="16">
        <v>-64.99282414599998</v>
      </c>
      <c r="H37" s="16">
        <v>6.0</v>
      </c>
      <c r="I37" s="16">
        <v>8.0</v>
      </c>
      <c r="J37" s="16" t="s">
        <v>36</v>
      </c>
      <c r="K37" s="16">
        <v>3.0</v>
      </c>
      <c r="L37" s="16">
        <v>40.0</v>
      </c>
      <c r="M37" s="16">
        <v>210.0</v>
      </c>
      <c r="N37" s="16">
        <v>999.0</v>
      </c>
      <c r="O37" s="16" t="s">
        <v>55</v>
      </c>
      <c r="P37" s="16" t="s">
        <v>210</v>
      </c>
      <c r="Q37" s="16" t="s">
        <v>211</v>
      </c>
      <c r="R37" s="12">
        <v>1.0</v>
      </c>
      <c r="S37" s="12">
        <v>-1.0</v>
      </c>
    </row>
    <row r="38" ht="15.75" customHeight="1">
      <c r="A38" s="16">
        <v>1.7052156E12</v>
      </c>
      <c r="B38" s="16" t="s">
        <v>212</v>
      </c>
      <c r="C38" s="16" t="s">
        <v>213</v>
      </c>
      <c r="E38" s="16" t="s">
        <v>214</v>
      </c>
      <c r="F38" s="16">
        <v>-39.18333333299995</v>
      </c>
      <c r="G38" s="16">
        <v>-55.88333333299994</v>
      </c>
      <c r="H38" s="16">
        <v>4.0</v>
      </c>
      <c r="I38" s="16">
        <v>4.0</v>
      </c>
      <c r="J38" s="16" t="s">
        <v>106</v>
      </c>
      <c r="K38" s="16">
        <v>2.0</v>
      </c>
      <c r="L38" s="16">
        <v>13.0</v>
      </c>
      <c r="M38" s="16">
        <v>315.0</v>
      </c>
      <c r="N38" s="16">
        <v>752.0</v>
      </c>
      <c r="O38" s="16" t="s">
        <v>73</v>
      </c>
      <c r="P38" s="16" t="s">
        <v>215</v>
      </c>
      <c r="Q38" s="16" t="s">
        <v>216</v>
      </c>
      <c r="R38" s="12">
        <v>0.0</v>
      </c>
    </row>
    <row r="39" ht="15.75" customHeight="1">
      <c r="A39" s="16">
        <v>1.70496E12</v>
      </c>
      <c r="B39" s="16" t="s">
        <v>217</v>
      </c>
      <c r="C39" s="16" t="s">
        <v>218</v>
      </c>
      <c r="E39" s="16" t="s">
        <v>219</v>
      </c>
      <c r="F39" s="16">
        <v>-57.44438861799995</v>
      </c>
      <c r="G39" s="16">
        <v>-65.74525892299994</v>
      </c>
      <c r="H39" s="16">
        <v>5.0</v>
      </c>
      <c r="I39" s="16">
        <v>8.0</v>
      </c>
      <c r="J39" s="16" t="s">
        <v>36</v>
      </c>
      <c r="K39" s="16">
        <v>3.0</v>
      </c>
      <c r="L39" s="16">
        <v>40.0</v>
      </c>
      <c r="M39" s="16">
        <v>180.0</v>
      </c>
      <c r="N39" s="16">
        <v>1000.0</v>
      </c>
      <c r="O39" s="16" t="s">
        <v>55</v>
      </c>
      <c r="P39" s="16" t="s">
        <v>210</v>
      </c>
      <c r="Q39" s="16" t="s">
        <v>211</v>
      </c>
      <c r="R39" s="12">
        <v>1.0</v>
      </c>
      <c r="S39" s="12">
        <v>-1.0</v>
      </c>
    </row>
    <row r="40" ht="15.75" customHeight="1">
      <c r="A40" s="16">
        <v>1.70496E12</v>
      </c>
      <c r="B40" s="16" t="s">
        <v>217</v>
      </c>
      <c r="C40" s="16" t="s">
        <v>220</v>
      </c>
      <c r="E40" s="16" t="s">
        <v>221</v>
      </c>
      <c r="F40" s="16">
        <v>-58.38224947499998</v>
      </c>
      <c r="G40" s="16">
        <v>-63.62375937299998</v>
      </c>
      <c r="H40" s="16">
        <v>6.0</v>
      </c>
      <c r="I40" s="16">
        <v>8.0</v>
      </c>
      <c r="J40" s="16" t="s">
        <v>36</v>
      </c>
      <c r="K40" s="16">
        <v>3.0</v>
      </c>
      <c r="L40" s="16">
        <v>40.0</v>
      </c>
      <c r="M40" s="16">
        <v>260.0</v>
      </c>
      <c r="N40" s="16">
        <v>1330.0</v>
      </c>
      <c r="O40" s="16" t="s">
        <v>55</v>
      </c>
      <c r="P40" s="16" t="s">
        <v>210</v>
      </c>
      <c r="Q40" s="16" t="s">
        <v>211</v>
      </c>
      <c r="R40" s="12">
        <v>1.0</v>
      </c>
      <c r="S40" s="12">
        <v>-1.0</v>
      </c>
    </row>
    <row r="41" ht="15.75" customHeight="1">
      <c r="A41" s="16">
        <v>1.7049636E12</v>
      </c>
      <c r="B41" s="16" t="s">
        <v>222</v>
      </c>
      <c r="C41" s="16" t="s">
        <v>223</v>
      </c>
      <c r="D41" s="16" t="s">
        <v>182</v>
      </c>
      <c r="E41" s="16" t="s">
        <v>183</v>
      </c>
      <c r="F41" s="16">
        <v>-54.21289917799999</v>
      </c>
      <c r="G41" s="16">
        <v>-63.47544813799993</v>
      </c>
      <c r="H41" s="16">
        <v>6.0</v>
      </c>
      <c r="I41" s="16">
        <v>6.0</v>
      </c>
      <c r="J41" s="16" t="s">
        <v>36</v>
      </c>
      <c r="K41" s="16">
        <v>3.0</v>
      </c>
      <c r="L41" s="16">
        <v>27.0</v>
      </c>
      <c r="M41" s="16">
        <v>270.0</v>
      </c>
      <c r="N41" s="16">
        <v>753.0</v>
      </c>
      <c r="O41" s="16" t="s">
        <v>97</v>
      </c>
      <c r="P41" s="16" t="s">
        <v>210</v>
      </c>
      <c r="Q41" s="16" t="s">
        <v>224</v>
      </c>
      <c r="R41" s="12">
        <v>1.0</v>
      </c>
      <c r="S41" s="12">
        <v>-1.0</v>
      </c>
    </row>
    <row r="42" ht="15.75" customHeight="1">
      <c r="A42" s="16">
        <v>1.7049636E12</v>
      </c>
      <c r="B42" s="16" t="s">
        <v>222</v>
      </c>
      <c r="C42" s="16" t="s">
        <v>225</v>
      </c>
      <c r="E42" s="16" t="s">
        <v>226</v>
      </c>
      <c r="F42" s="16">
        <v>-57.92720135799993</v>
      </c>
      <c r="G42" s="16">
        <v>-66.20212376199999</v>
      </c>
      <c r="H42" s="16">
        <v>7.0</v>
      </c>
      <c r="I42" s="16">
        <v>10.0</v>
      </c>
      <c r="J42" s="16" t="s">
        <v>54</v>
      </c>
      <c r="K42" s="16">
        <v>4.0</v>
      </c>
      <c r="L42" s="16">
        <v>48.0</v>
      </c>
      <c r="M42" s="16">
        <v>185.0</v>
      </c>
      <c r="N42" s="16">
        <v>999.0</v>
      </c>
      <c r="O42" s="16" t="s">
        <v>55</v>
      </c>
      <c r="P42" s="16" t="s">
        <v>210</v>
      </c>
      <c r="Q42" s="16" t="s">
        <v>211</v>
      </c>
      <c r="R42" s="12">
        <v>1.0</v>
      </c>
      <c r="S42" s="12">
        <v>-3.0</v>
      </c>
    </row>
    <row r="43" ht="15.75" customHeight="1">
      <c r="A43" s="16">
        <v>1.70496426E12</v>
      </c>
      <c r="B43" s="16" t="s">
        <v>227</v>
      </c>
      <c r="C43" s="16" t="s">
        <v>228</v>
      </c>
      <c r="D43" s="16" t="s">
        <v>229</v>
      </c>
      <c r="E43" s="16" t="s">
        <v>116</v>
      </c>
      <c r="F43" s="16">
        <v>-46.68333329999996</v>
      </c>
      <c r="G43" s="16">
        <v>-64.71666666699997</v>
      </c>
      <c r="H43" s="16">
        <v>3.0</v>
      </c>
      <c r="I43" s="16">
        <v>5.0</v>
      </c>
      <c r="J43" s="16" t="s">
        <v>106</v>
      </c>
      <c r="K43" s="16">
        <v>1.0</v>
      </c>
      <c r="L43" s="16">
        <v>18.0</v>
      </c>
      <c r="M43" s="16">
        <v>315.0</v>
      </c>
      <c r="N43" s="16">
        <v>765.0</v>
      </c>
      <c r="O43" s="16" t="s">
        <v>64</v>
      </c>
      <c r="P43" s="16" t="s">
        <v>210</v>
      </c>
      <c r="Q43" s="16" t="s">
        <v>230</v>
      </c>
      <c r="R43" s="12">
        <v>1.0</v>
      </c>
      <c r="S43" s="12">
        <v>-1.0</v>
      </c>
    </row>
    <row r="44" ht="15.75" customHeight="1">
      <c r="A44" s="16">
        <v>1.705014E12</v>
      </c>
      <c r="B44" s="16" t="s">
        <v>231</v>
      </c>
      <c r="C44" s="16" t="s">
        <v>159</v>
      </c>
      <c r="D44" s="16" t="s">
        <v>169</v>
      </c>
      <c r="E44" s="16" t="s">
        <v>32</v>
      </c>
      <c r="F44" s="16">
        <v>-54.49485661199998</v>
      </c>
      <c r="G44" s="16">
        <v>-65.30070733799994</v>
      </c>
      <c r="H44" s="16">
        <v>4.0</v>
      </c>
      <c r="I44" s="16">
        <v>4.0</v>
      </c>
      <c r="J44" s="16" t="s">
        <v>36</v>
      </c>
      <c r="K44" s="16">
        <v>1.0</v>
      </c>
      <c r="L44" s="16">
        <v>16.0</v>
      </c>
      <c r="M44" s="16">
        <v>260.0</v>
      </c>
      <c r="N44" s="16">
        <v>758.0</v>
      </c>
      <c r="O44" s="16" t="s">
        <v>97</v>
      </c>
      <c r="P44" s="16" t="s">
        <v>232</v>
      </c>
      <c r="Q44" s="16" t="s">
        <v>233</v>
      </c>
      <c r="R44" s="12">
        <v>1.0</v>
      </c>
      <c r="S44" s="12">
        <v>1.0</v>
      </c>
    </row>
    <row r="45" ht="15.75" customHeight="1">
      <c r="A45" s="16">
        <v>1.705014E12</v>
      </c>
      <c r="B45" s="16" t="s">
        <v>231</v>
      </c>
      <c r="C45" s="16" t="s">
        <v>234</v>
      </c>
      <c r="D45" s="16" t="s">
        <v>235</v>
      </c>
      <c r="E45" s="16" t="s">
        <v>236</v>
      </c>
      <c r="F45" s="16">
        <v>-55.05416721099994</v>
      </c>
      <c r="G45" s="16">
        <v>-65.86854310099994</v>
      </c>
      <c r="H45" s="16">
        <v>6.0</v>
      </c>
      <c r="I45" s="16">
        <v>5.0</v>
      </c>
      <c r="J45" s="16" t="s">
        <v>54</v>
      </c>
      <c r="K45" s="16">
        <v>2.0</v>
      </c>
      <c r="L45" s="16">
        <v>27.0</v>
      </c>
      <c r="M45" s="16">
        <v>180.0</v>
      </c>
      <c r="N45" s="16">
        <v>1008.0</v>
      </c>
      <c r="O45" s="16" t="s">
        <v>55</v>
      </c>
      <c r="P45" s="16" t="s">
        <v>232</v>
      </c>
      <c r="Q45" s="16" t="s">
        <v>237</v>
      </c>
      <c r="R45" s="12">
        <v>1.0</v>
      </c>
      <c r="S45" s="12">
        <v>1.0</v>
      </c>
    </row>
    <row r="46" ht="15.75" customHeight="1">
      <c r="A46" s="16">
        <v>1.705014E12</v>
      </c>
      <c r="B46" s="16" t="s">
        <v>231</v>
      </c>
      <c r="C46" s="16" t="s">
        <v>223</v>
      </c>
      <c r="D46" s="16" t="s">
        <v>182</v>
      </c>
      <c r="E46" s="16" t="s">
        <v>183</v>
      </c>
      <c r="F46" s="16">
        <v>-54.08604589299995</v>
      </c>
      <c r="G46" s="16">
        <v>-62.57154653699996</v>
      </c>
      <c r="H46" s="16">
        <v>6.0</v>
      </c>
      <c r="I46" s="16">
        <v>6.0</v>
      </c>
      <c r="J46" s="16" t="s">
        <v>36</v>
      </c>
      <c r="K46" s="16">
        <v>2.0</v>
      </c>
      <c r="L46" s="16">
        <v>27.0</v>
      </c>
      <c r="M46" s="16">
        <v>180.0</v>
      </c>
      <c r="N46" s="16">
        <v>755.0</v>
      </c>
      <c r="O46" s="16" t="s">
        <v>97</v>
      </c>
      <c r="P46" s="16" t="s">
        <v>232</v>
      </c>
      <c r="Q46" s="16" t="s">
        <v>233</v>
      </c>
      <c r="R46" s="12">
        <v>1.0</v>
      </c>
      <c r="S46" s="12">
        <v>0.0</v>
      </c>
    </row>
    <row r="47" ht="15.75" customHeight="1">
      <c r="A47" s="16">
        <v>1.70502522E12</v>
      </c>
      <c r="B47" s="16" t="s">
        <v>238</v>
      </c>
      <c r="C47" s="16" t="s">
        <v>220</v>
      </c>
      <c r="D47" s="16" t="s">
        <v>239</v>
      </c>
      <c r="E47" s="16" t="s">
        <v>221</v>
      </c>
      <c r="F47" s="16">
        <v>-55.93912037199993</v>
      </c>
      <c r="G47" s="16">
        <v>-65.49013300599995</v>
      </c>
      <c r="H47" s="16">
        <v>6.0</v>
      </c>
      <c r="I47" s="16">
        <v>8.0</v>
      </c>
      <c r="J47" s="16" t="s">
        <v>36</v>
      </c>
      <c r="K47" s="16">
        <v>4.0</v>
      </c>
      <c r="L47" s="16">
        <v>40.0</v>
      </c>
      <c r="M47" s="16">
        <v>313.0</v>
      </c>
      <c r="N47" s="16">
        <v>1330.0</v>
      </c>
      <c r="O47" s="16" t="s">
        <v>55</v>
      </c>
      <c r="P47" s="16" t="s">
        <v>232</v>
      </c>
      <c r="Q47" s="16" t="s">
        <v>237</v>
      </c>
      <c r="R47" s="12">
        <v>1.0</v>
      </c>
      <c r="S47" s="12">
        <v>0.0</v>
      </c>
    </row>
    <row r="48" ht="15.75" customHeight="1">
      <c r="A48" s="16">
        <v>1.70504574E12</v>
      </c>
      <c r="B48" s="16" t="s">
        <v>240</v>
      </c>
      <c r="C48" s="16" t="s">
        <v>241</v>
      </c>
      <c r="D48" s="16" t="s">
        <v>242</v>
      </c>
      <c r="E48" s="16" t="s">
        <v>243</v>
      </c>
      <c r="F48" s="16">
        <v>-59.12877312899997</v>
      </c>
      <c r="G48" s="16">
        <v>-64.84221526299996</v>
      </c>
      <c r="H48" s="16">
        <v>5.0</v>
      </c>
      <c r="I48" s="16">
        <v>7.0</v>
      </c>
      <c r="J48" s="16" t="s">
        <v>36</v>
      </c>
      <c r="K48" s="16">
        <v>3.0</v>
      </c>
      <c r="L48" s="16">
        <v>33.0</v>
      </c>
      <c r="M48" s="16">
        <v>160.0</v>
      </c>
      <c r="N48" s="16">
        <v>988.0</v>
      </c>
      <c r="O48" s="16" t="s">
        <v>55</v>
      </c>
      <c r="P48" s="16" t="s">
        <v>244</v>
      </c>
      <c r="Q48" s="16" t="s">
        <v>245</v>
      </c>
      <c r="R48" s="12">
        <v>1.0</v>
      </c>
      <c r="S48" s="12">
        <v>0.0</v>
      </c>
    </row>
    <row r="49" ht="15.75" customHeight="1">
      <c r="A49" s="16">
        <v>1.70505048E12</v>
      </c>
      <c r="B49" s="16" t="s">
        <v>246</v>
      </c>
      <c r="C49" s="16" t="s">
        <v>247</v>
      </c>
      <c r="D49" s="16" t="s">
        <v>248</v>
      </c>
      <c r="E49" s="16" t="s">
        <v>249</v>
      </c>
      <c r="F49" s="16">
        <v>-44.57666666699998</v>
      </c>
      <c r="G49" s="16">
        <v>-63.07333333299994</v>
      </c>
      <c r="H49" s="16">
        <v>3.0</v>
      </c>
      <c r="I49" s="16">
        <v>4.0</v>
      </c>
      <c r="J49" s="16" t="s">
        <v>94</v>
      </c>
      <c r="K49" s="16">
        <v>1.0</v>
      </c>
      <c r="L49" s="16">
        <v>16.0</v>
      </c>
      <c r="M49" s="16">
        <v>24.0</v>
      </c>
      <c r="N49" s="16">
        <v>762.0</v>
      </c>
      <c r="O49" s="16" t="s">
        <v>79</v>
      </c>
      <c r="P49" s="16" t="s">
        <v>244</v>
      </c>
      <c r="Q49" s="16" t="s">
        <v>250</v>
      </c>
      <c r="R49" s="12">
        <v>1.0</v>
      </c>
      <c r="S49" s="12">
        <v>1.0</v>
      </c>
    </row>
    <row r="50" ht="15.75" customHeight="1">
      <c r="A50" s="16">
        <v>1.70505066E12</v>
      </c>
      <c r="B50" s="16" t="s">
        <v>251</v>
      </c>
      <c r="C50" s="16" t="s">
        <v>228</v>
      </c>
      <c r="D50" s="16" t="s">
        <v>229</v>
      </c>
      <c r="E50" s="16" t="s">
        <v>116</v>
      </c>
      <c r="F50" s="16">
        <v>-46.36666666699995</v>
      </c>
      <c r="G50" s="16">
        <v>-64.33333333299998</v>
      </c>
      <c r="H50" s="16">
        <v>3.0</v>
      </c>
      <c r="I50" s="16">
        <v>4.0</v>
      </c>
      <c r="J50" s="16" t="s">
        <v>40</v>
      </c>
      <c r="K50" s="16">
        <v>1.0</v>
      </c>
      <c r="L50" s="16">
        <v>16.0</v>
      </c>
      <c r="M50" s="16">
        <v>45.0</v>
      </c>
      <c r="N50" s="16">
        <v>763.0</v>
      </c>
      <c r="O50" s="16" t="s">
        <v>64</v>
      </c>
      <c r="P50" s="16" t="s">
        <v>244</v>
      </c>
      <c r="Q50" s="16" t="s">
        <v>252</v>
      </c>
      <c r="R50" s="12">
        <v>1.0</v>
      </c>
      <c r="S50" s="12">
        <v>0.0</v>
      </c>
    </row>
    <row r="51" ht="15.75" customHeight="1">
      <c r="A51" s="16">
        <v>1.70505162E12</v>
      </c>
      <c r="B51" s="16" t="s">
        <v>253</v>
      </c>
      <c r="C51" s="16" t="s">
        <v>234</v>
      </c>
      <c r="D51" s="16" t="s">
        <v>254</v>
      </c>
      <c r="E51" s="16" t="s">
        <v>236</v>
      </c>
      <c r="F51" s="16">
        <v>-54.76666666699998</v>
      </c>
      <c r="G51" s="16">
        <v>-63.03333333299997</v>
      </c>
      <c r="H51" s="16">
        <v>4.0</v>
      </c>
      <c r="I51" s="16">
        <v>4.0</v>
      </c>
      <c r="J51" s="16" t="s">
        <v>106</v>
      </c>
      <c r="K51" s="16">
        <v>2.0</v>
      </c>
      <c r="L51" s="16">
        <v>16.0</v>
      </c>
      <c r="M51" s="16">
        <v>270.0</v>
      </c>
      <c r="N51" s="16">
        <v>999.0</v>
      </c>
      <c r="O51" s="16" t="s">
        <v>97</v>
      </c>
      <c r="P51" s="16" t="s">
        <v>244</v>
      </c>
      <c r="Q51" s="16" t="s">
        <v>255</v>
      </c>
      <c r="R51" s="12">
        <v>1.0</v>
      </c>
      <c r="S51" s="12">
        <v>1.0</v>
      </c>
    </row>
    <row r="52" ht="15.75" customHeight="1">
      <c r="A52" s="16">
        <v>1.70505204E12</v>
      </c>
      <c r="B52" s="16" t="s">
        <v>256</v>
      </c>
      <c r="C52" s="16" t="s">
        <v>257</v>
      </c>
      <c r="D52" s="16" t="s">
        <v>258</v>
      </c>
      <c r="E52" s="16" t="s">
        <v>39</v>
      </c>
      <c r="F52" s="16">
        <v>-49.66666666699996</v>
      </c>
      <c r="G52" s="16">
        <v>-67.41666666699996</v>
      </c>
      <c r="H52" s="16">
        <v>3.0</v>
      </c>
      <c r="I52" s="16">
        <v>4.0</v>
      </c>
      <c r="J52" s="16" t="s">
        <v>36</v>
      </c>
      <c r="K52" s="16">
        <v>1.0</v>
      </c>
      <c r="L52" s="16">
        <v>16.0</v>
      </c>
      <c r="M52" s="16">
        <v>225.0</v>
      </c>
      <c r="N52" s="16">
        <v>762.0</v>
      </c>
      <c r="O52" s="16" t="s">
        <v>27</v>
      </c>
      <c r="P52" s="16" t="s">
        <v>244</v>
      </c>
      <c r="Q52" s="16" t="s">
        <v>259</v>
      </c>
      <c r="R52" s="12">
        <v>1.0</v>
      </c>
      <c r="S52" s="12">
        <v>0.0</v>
      </c>
    </row>
    <row r="53" ht="15.75" customHeight="1">
      <c r="A53" s="16">
        <v>1.7050962E12</v>
      </c>
      <c r="B53" s="16" t="s">
        <v>260</v>
      </c>
      <c r="C53" s="16" t="s">
        <v>154</v>
      </c>
      <c r="D53" s="16" t="s">
        <v>261</v>
      </c>
      <c r="E53" s="16" t="s">
        <v>249</v>
      </c>
      <c r="F53" s="16">
        <v>-44.63332999999994</v>
      </c>
      <c r="G53" s="16">
        <v>-63.06666999999999</v>
      </c>
      <c r="H53" s="16">
        <v>3.0</v>
      </c>
      <c r="I53" s="16">
        <v>4.0</v>
      </c>
      <c r="J53" s="16" t="s">
        <v>40</v>
      </c>
      <c r="K53" s="16">
        <v>1.0</v>
      </c>
      <c r="L53" s="16">
        <v>16.0</v>
      </c>
      <c r="M53" s="16">
        <v>45.0</v>
      </c>
      <c r="N53" s="16">
        <v>762.0</v>
      </c>
      <c r="O53" s="16" t="s">
        <v>79</v>
      </c>
      <c r="P53" s="16" t="s">
        <v>193</v>
      </c>
      <c r="Q53" s="16" t="s">
        <v>262</v>
      </c>
      <c r="R53" s="12">
        <v>1.0</v>
      </c>
      <c r="S53" s="12">
        <v>2.0</v>
      </c>
    </row>
    <row r="54" ht="15.75" customHeight="1">
      <c r="A54" s="16">
        <v>1.7054838E12</v>
      </c>
      <c r="B54" s="16" t="s">
        <v>263</v>
      </c>
      <c r="C54" s="16" t="s">
        <v>264</v>
      </c>
      <c r="D54" s="16" t="s">
        <v>24</v>
      </c>
      <c r="E54" s="16" t="s">
        <v>25</v>
      </c>
      <c r="F54" s="16">
        <v>-49.43333329999996</v>
      </c>
      <c r="G54" s="16">
        <v>-67.13333333299994</v>
      </c>
      <c r="H54" s="16">
        <v>4.0</v>
      </c>
      <c r="I54" s="16">
        <v>4.0</v>
      </c>
      <c r="J54" s="16" t="s">
        <v>142</v>
      </c>
      <c r="K54" s="16">
        <v>1.0</v>
      </c>
      <c r="L54" s="16">
        <v>16.0</v>
      </c>
      <c r="M54" s="16">
        <v>270.0</v>
      </c>
      <c r="N54" s="16">
        <v>753.0</v>
      </c>
      <c r="O54" s="16" t="s">
        <v>27</v>
      </c>
      <c r="P54" s="16" t="s">
        <v>265</v>
      </c>
      <c r="Q54" s="16" t="s">
        <v>266</v>
      </c>
      <c r="R54" s="12">
        <v>0.0</v>
      </c>
    </row>
    <row r="55" ht="15.75" customHeight="1">
      <c r="A55" s="16">
        <v>1.70513688E12</v>
      </c>
      <c r="B55" s="16" t="s">
        <v>267</v>
      </c>
      <c r="C55" s="16" t="s">
        <v>268</v>
      </c>
      <c r="D55" s="16" t="s">
        <v>269</v>
      </c>
      <c r="E55" s="16" t="s">
        <v>270</v>
      </c>
      <c r="F55" s="16">
        <v>-45.26739030599998</v>
      </c>
      <c r="G55" s="16">
        <v>-66.23615734199996</v>
      </c>
      <c r="H55" s="16">
        <v>3.0</v>
      </c>
      <c r="I55" s="16">
        <v>4.0</v>
      </c>
      <c r="J55" s="16" t="s">
        <v>142</v>
      </c>
      <c r="K55" s="16">
        <v>1.0</v>
      </c>
      <c r="L55" s="16">
        <v>15.0</v>
      </c>
      <c r="M55" s="16">
        <v>270.0</v>
      </c>
      <c r="N55" s="16">
        <v>758.0</v>
      </c>
      <c r="O55" s="16" t="s">
        <v>64</v>
      </c>
      <c r="P55" s="16" t="s">
        <v>205</v>
      </c>
      <c r="Q55" s="16" t="s">
        <v>206</v>
      </c>
      <c r="R55" s="12">
        <v>1.0</v>
      </c>
      <c r="S55" s="12">
        <v>1.0</v>
      </c>
    </row>
    <row r="56" ht="15.75" customHeight="1">
      <c r="A56" s="16">
        <v>1.70513904E12</v>
      </c>
      <c r="B56" s="16" t="s">
        <v>271</v>
      </c>
      <c r="C56" s="16" t="s">
        <v>234</v>
      </c>
      <c r="D56" s="16" t="s">
        <v>272</v>
      </c>
      <c r="E56" s="16" t="s">
        <v>273</v>
      </c>
      <c r="F56" s="16">
        <v>-54.79399295299999</v>
      </c>
      <c r="G56" s="16">
        <v>-63.05106691599997</v>
      </c>
      <c r="H56" s="16">
        <v>4.0</v>
      </c>
      <c r="I56" s="16">
        <v>4.0</v>
      </c>
      <c r="J56" s="16" t="s">
        <v>36</v>
      </c>
      <c r="K56" s="16">
        <v>1.0</v>
      </c>
      <c r="L56" s="16">
        <v>16.0</v>
      </c>
      <c r="M56" s="16">
        <v>225.0</v>
      </c>
      <c r="N56" s="16">
        <v>898.0</v>
      </c>
      <c r="O56" s="16" t="s">
        <v>97</v>
      </c>
      <c r="P56" s="16" t="s">
        <v>205</v>
      </c>
      <c r="Q56" s="16" t="s">
        <v>274</v>
      </c>
      <c r="R56" s="12">
        <v>1.0</v>
      </c>
      <c r="S56" s="12">
        <v>3.0</v>
      </c>
    </row>
    <row r="57" ht="15.75" customHeight="1">
      <c r="A57" s="16">
        <v>1.70518416E12</v>
      </c>
      <c r="B57" s="16" t="s">
        <v>275</v>
      </c>
      <c r="C57" s="16" t="s">
        <v>276</v>
      </c>
      <c r="E57" s="16" t="s">
        <v>277</v>
      </c>
      <c r="F57" s="16">
        <v>-58.48333333299996</v>
      </c>
      <c r="G57" s="16">
        <v>-62.73333333299996</v>
      </c>
      <c r="H57" s="16">
        <v>7.0</v>
      </c>
      <c r="I57" s="16">
        <v>10.0</v>
      </c>
      <c r="J57" s="16" t="s">
        <v>36</v>
      </c>
      <c r="K57" s="16">
        <v>6.0</v>
      </c>
      <c r="L57" s="16">
        <v>55.0</v>
      </c>
      <c r="M57" s="16">
        <v>225.0</v>
      </c>
      <c r="N57" s="16">
        <v>975.0</v>
      </c>
      <c r="O57" s="16" t="s">
        <v>55</v>
      </c>
      <c r="P57" s="16" t="s">
        <v>278</v>
      </c>
      <c r="Q57" s="16" t="s">
        <v>279</v>
      </c>
      <c r="R57" s="12">
        <v>1.0</v>
      </c>
      <c r="S57" s="12">
        <v>4.0</v>
      </c>
    </row>
    <row r="58" ht="15.75" customHeight="1">
      <c r="A58" s="16">
        <v>1.7051844E12</v>
      </c>
      <c r="B58" s="16" t="s">
        <v>280</v>
      </c>
      <c r="C58" s="16" t="s">
        <v>208</v>
      </c>
      <c r="E58" s="16" t="s">
        <v>209</v>
      </c>
      <c r="F58" s="16">
        <v>-58.79999999999995</v>
      </c>
      <c r="G58" s="16">
        <v>-65.96666666699997</v>
      </c>
      <c r="H58" s="16">
        <v>6.0</v>
      </c>
      <c r="I58" s="16">
        <v>8.0</v>
      </c>
      <c r="J58" s="16" t="s">
        <v>36</v>
      </c>
      <c r="K58" s="16">
        <v>6.0</v>
      </c>
      <c r="L58" s="16">
        <v>40.0</v>
      </c>
      <c r="M58" s="16">
        <v>225.0</v>
      </c>
      <c r="N58" s="16">
        <v>981.0</v>
      </c>
      <c r="O58" s="16" t="s">
        <v>55</v>
      </c>
      <c r="P58" s="16" t="s">
        <v>278</v>
      </c>
      <c r="Q58" s="16" t="s">
        <v>279</v>
      </c>
      <c r="R58" s="12">
        <v>1.0</v>
      </c>
      <c r="S58" s="12">
        <v>2.0</v>
      </c>
    </row>
    <row r="59" ht="15.75" customHeight="1">
      <c r="A59" s="16">
        <v>1.70518782E12</v>
      </c>
      <c r="B59" s="16" t="s">
        <v>281</v>
      </c>
      <c r="C59" s="16" t="s">
        <v>234</v>
      </c>
      <c r="D59" s="16" t="s">
        <v>254</v>
      </c>
      <c r="E59" s="16" t="s">
        <v>236</v>
      </c>
      <c r="F59" s="16">
        <v>-54.76666666699998</v>
      </c>
      <c r="G59" s="16">
        <v>-63.16666666699996</v>
      </c>
      <c r="H59" s="16">
        <v>4.0</v>
      </c>
      <c r="I59" s="16">
        <v>4.0</v>
      </c>
      <c r="J59" s="16" t="s">
        <v>36</v>
      </c>
      <c r="K59" s="16">
        <v>2.0</v>
      </c>
      <c r="L59" s="16">
        <v>16.0</v>
      </c>
      <c r="M59" s="16">
        <v>225.0</v>
      </c>
      <c r="N59" s="16">
        <v>985.0</v>
      </c>
      <c r="O59" s="16" t="s">
        <v>97</v>
      </c>
      <c r="P59" s="16" t="s">
        <v>278</v>
      </c>
      <c r="Q59" s="16" t="s">
        <v>282</v>
      </c>
      <c r="R59" s="12">
        <v>1.0</v>
      </c>
      <c r="S59" s="12">
        <v>1.0</v>
      </c>
    </row>
    <row r="60" ht="15.75" customHeight="1">
      <c r="A60" s="16">
        <v>1.7052228E12</v>
      </c>
      <c r="B60" s="16" t="s">
        <v>283</v>
      </c>
      <c r="C60" s="16" t="s">
        <v>284</v>
      </c>
      <c r="D60" s="16" t="s">
        <v>254</v>
      </c>
      <c r="E60" s="16" t="s">
        <v>236</v>
      </c>
      <c r="F60" s="16">
        <v>-54.75258129199995</v>
      </c>
      <c r="G60" s="16">
        <v>-63.04738410399995</v>
      </c>
      <c r="H60" s="16">
        <v>4.0</v>
      </c>
      <c r="I60" s="16">
        <v>4.0</v>
      </c>
      <c r="J60" s="16" t="s">
        <v>36</v>
      </c>
      <c r="K60" s="16">
        <v>10.0</v>
      </c>
      <c r="L60" s="16">
        <v>15.0</v>
      </c>
      <c r="M60" s="16">
        <v>290.0</v>
      </c>
      <c r="N60" s="16">
        <v>985.0</v>
      </c>
      <c r="O60" s="16" t="s">
        <v>97</v>
      </c>
      <c r="P60" s="16" t="s">
        <v>215</v>
      </c>
      <c r="Q60" s="16" t="s">
        <v>285</v>
      </c>
      <c r="R60" s="12">
        <v>1.0</v>
      </c>
      <c r="S60" s="12">
        <v>2.0</v>
      </c>
    </row>
    <row r="61" ht="15.75" customHeight="1">
      <c r="A61" s="16">
        <v>1.7052228E12</v>
      </c>
      <c r="B61" s="16" t="s">
        <v>283</v>
      </c>
      <c r="C61" s="16" t="s">
        <v>286</v>
      </c>
      <c r="D61" s="16" t="s">
        <v>287</v>
      </c>
      <c r="E61" s="16" t="s">
        <v>288</v>
      </c>
      <c r="F61" s="16">
        <v>-45.24999999999994</v>
      </c>
      <c r="G61" s="16">
        <v>-62.21666699999997</v>
      </c>
      <c r="H61" s="16">
        <v>4.0</v>
      </c>
      <c r="I61" s="16">
        <v>4.0</v>
      </c>
      <c r="J61" s="16" t="s">
        <v>36</v>
      </c>
      <c r="K61" s="16">
        <v>2.0</v>
      </c>
      <c r="L61" s="16">
        <v>15.0</v>
      </c>
      <c r="M61" s="16">
        <v>225.0</v>
      </c>
      <c r="N61" s="16">
        <v>746.0</v>
      </c>
      <c r="O61" s="16" t="s">
        <v>64</v>
      </c>
      <c r="P61" s="16" t="s">
        <v>215</v>
      </c>
      <c r="Q61" s="16" t="s">
        <v>289</v>
      </c>
      <c r="R61" s="12">
        <v>1.0</v>
      </c>
      <c r="S61" s="12">
        <v>2.0</v>
      </c>
    </row>
    <row r="62" ht="15.75" customHeight="1">
      <c r="A62" s="16">
        <v>1.7052228E12</v>
      </c>
      <c r="B62" s="16" t="s">
        <v>283</v>
      </c>
      <c r="C62" s="16" t="s">
        <v>114</v>
      </c>
      <c r="D62" s="16" t="s">
        <v>290</v>
      </c>
      <c r="E62" s="16" t="s">
        <v>116</v>
      </c>
      <c r="F62" s="16">
        <v>-46.08333299999998</v>
      </c>
      <c r="G62" s="16">
        <v>-65.06666699999994</v>
      </c>
      <c r="H62" s="16">
        <v>3.0</v>
      </c>
      <c r="I62" s="16">
        <v>5.0</v>
      </c>
      <c r="J62" s="16" t="s">
        <v>36</v>
      </c>
      <c r="K62" s="16">
        <v>1.0</v>
      </c>
      <c r="L62" s="16">
        <v>18.0</v>
      </c>
      <c r="M62" s="16">
        <v>225.0</v>
      </c>
      <c r="N62" s="16">
        <v>754.0</v>
      </c>
      <c r="O62" s="16" t="s">
        <v>64</v>
      </c>
      <c r="P62" s="16" t="s">
        <v>215</v>
      </c>
      <c r="Q62" s="16" t="s">
        <v>289</v>
      </c>
      <c r="R62" s="12">
        <v>1.0</v>
      </c>
    </row>
    <row r="63" ht="15.75" customHeight="1">
      <c r="A63" s="16">
        <v>1.7052228E12</v>
      </c>
      <c r="B63" s="16" t="s">
        <v>283</v>
      </c>
      <c r="C63" s="16" t="s">
        <v>291</v>
      </c>
      <c r="D63" s="16" t="s">
        <v>292</v>
      </c>
      <c r="E63" s="16" t="s">
        <v>293</v>
      </c>
      <c r="F63" s="16">
        <v>-44.16666699999996</v>
      </c>
      <c r="G63" s="16">
        <v>-61.36666699999995</v>
      </c>
      <c r="H63" s="16">
        <v>4.0</v>
      </c>
      <c r="I63" s="16">
        <v>5.0</v>
      </c>
      <c r="J63" s="16" t="s">
        <v>142</v>
      </c>
      <c r="K63" s="16">
        <v>2.0</v>
      </c>
      <c r="L63" s="16">
        <v>20.0</v>
      </c>
      <c r="M63" s="16">
        <v>270.0</v>
      </c>
      <c r="N63" s="16">
        <v>754.0</v>
      </c>
      <c r="O63" s="16" t="s">
        <v>79</v>
      </c>
      <c r="P63" s="16" t="s">
        <v>215</v>
      </c>
      <c r="Q63" s="16" t="s">
        <v>289</v>
      </c>
      <c r="R63" s="12">
        <v>1.0</v>
      </c>
      <c r="S63" s="12">
        <v>1.0</v>
      </c>
    </row>
    <row r="64" ht="15.75" customHeight="1">
      <c r="A64" s="16">
        <v>1.70526888E12</v>
      </c>
      <c r="B64" s="16" t="s">
        <v>294</v>
      </c>
      <c r="C64" s="16" t="s">
        <v>295</v>
      </c>
      <c r="D64" s="16" t="s">
        <v>296</v>
      </c>
      <c r="E64" s="16" t="s">
        <v>297</v>
      </c>
      <c r="F64" s="16">
        <v>-42.03333299999997</v>
      </c>
      <c r="G64" s="16">
        <v>-60.41666699999996</v>
      </c>
      <c r="H64" s="16">
        <v>4.0</v>
      </c>
      <c r="I64" s="16">
        <v>4.0</v>
      </c>
      <c r="J64" s="16" t="s">
        <v>54</v>
      </c>
      <c r="K64" s="16">
        <v>2.0</v>
      </c>
      <c r="L64" s="16">
        <v>13.0</v>
      </c>
      <c r="M64" s="16">
        <v>247.0</v>
      </c>
      <c r="N64" s="16">
        <v>712.0</v>
      </c>
      <c r="O64" s="16" t="s">
        <v>79</v>
      </c>
      <c r="P64" s="16" t="s">
        <v>298</v>
      </c>
      <c r="Q64" s="16" t="s">
        <v>299</v>
      </c>
      <c r="R64" s="12">
        <v>1.0</v>
      </c>
      <c r="S64" s="12">
        <v>2.0</v>
      </c>
    </row>
    <row r="65" ht="15.75" customHeight="1">
      <c r="A65" s="16">
        <v>1.7056179E12</v>
      </c>
      <c r="B65" s="16" t="s">
        <v>300</v>
      </c>
      <c r="C65" s="16" t="s">
        <v>301</v>
      </c>
      <c r="D65" s="16" t="s">
        <v>302</v>
      </c>
      <c r="E65" s="16" t="s">
        <v>303</v>
      </c>
      <c r="F65" s="16">
        <v>-45.18333329999996</v>
      </c>
      <c r="G65" s="16">
        <v>-62.08333333299998</v>
      </c>
      <c r="H65" s="16">
        <v>4.0</v>
      </c>
      <c r="I65" s="16">
        <v>4.0</v>
      </c>
      <c r="J65" s="16" t="s">
        <v>36</v>
      </c>
      <c r="K65" s="16">
        <v>2.0</v>
      </c>
      <c r="L65" s="16">
        <v>12.0</v>
      </c>
      <c r="M65" s="16">
        <v>225.0</v>
      </c>
      <c r="N65" s="16">
        <v>756.0</v>
      </c>
      <c r="O65" s="16" t="s">
        <v>64</v>
      </c>
      <c r="P65" s="16" t="s">
        <v>304</v>
      </c>
      <c r="Q65" s="16" t="s">
        <v>305</v>
      </c>
      <c r="R65" s="12">
        <v>0.0</v>
      </c>
    </row>
    <row r="66" ht="15.75" customHeight="1">
      <c r="A66" s="16">
        <v>1.70530932E12</v>
      </c>
      <c r="B66" s="16" t="s">
        <v>306</v>
      </c>
      <c r="C66" s="16" t="s">
        <v>268</v>
      </c>
      <c r="D66" s="16" t="s">
        <v>307</v>
      </c>
      <c r="E66" s="16" t="s">
        <v>308</v>
      </c>
      <c r="F66" s="16">
        <v>-45.46666669999996</v>
      </c>
      <c r="G66" s="16">
        <v>-66.63333333299994</v>
      </c>
      <c r="H66" s="16">
        <v>3.0</v>
      </c>
      <c r="I66" s="16">
        <v>4.0</v>
      </c>
      <c r="J66" s="16" t="s">
        <v>36</v>
      </c>
      <c r="K66" s="16">
        <v>1.0</v>
      </c>
      <c r="L66" s="16">
        <v>15.0</v>
      </c>
      <c r="M66" s="16">
        <v>225.0</v>
      </c>
      <c r="N66" s="16">
        <v>756.0</v>
      </c>
      <c r="O66" s="16" t="s">
        <v>64</v>
      </c>
      <c r="P66" s="16" t="s">
        <v>309</v>
      </c>
      <c r="Q66" s="16" t="s">
        <v>310</v>
      </c>
      <c r="R66" s="12">
        <v>1.0</v>
      </c>
      <c r="S66" s="12">
        <v>0.0</v>
      </c>
    </row>
    <row r="67" ht="15.75" customHeight="1">
      <c r="A67" s="16">
        <v>1.70566026E12</v>
      </c>
      <c r="B67" s="16" t="s">
        <v>311</v>
      </c>
      <c r="C67" s="16" t="s">
        <v>312</v>
      </c>
      <c r="D67" s="16" t="s">
        <v>313</v>
      </c>
      <c r="E67" s="16" t="s">
        <v>277</v>
      </c>
      <c r="F67" s="16">
        <v>-61.64441640599995</v>
      </c>
      <c r="G67" s="16">
        <v>-62.33936231299998</v>
      </c>
      <c r="H67" s="16">
        <v>5.0</v>
      </c>
      <c r="I67" s="16">
        <v>4.0</v>
      </c>
      <c r="J67" s="16" t="s">
        <v>106</v>
      </c>
      <c r="K67" s="16">
        <v>3.0</v>
      </c>
      <c r="L67" s="16">
        <v>16.0</v>
      </c>
      <c r="M67" s="16">
        <v>354.0</v>
      </c>
      <c r="N67" s="16">
        <v>972.0</v>
      </c>
      <c r="O67" s="16" t="s">
        <v>314</v>
      </c>
      <c r="P67" s="16" t="s">
        <v>315</v>
      </c>
      <c r="Q67" s="16" t="s">
        <v>316</v>
      </c>
    </row>
    <row r="68" ht="15.75" customHeight="1">
      <c r="A68" s="16">
        <v>1.70565534E12</v>
      </c>
      <c r="B68" s="16" t="s">
        <v>317</v>
      </c>
      <c r="C68" s="16" t="s">
        <v>318</v>
      </c>
      <c r="D68" s="16" t="s">
        <v>319</v>
      </c>
      <c r="E68" s="16" t="s">
        <v>320</v>
      </c>
      <c r="F68" s="16">
        <v>-44.84999999999997</v>
      </c>
      <c r="G68" s="16">
        <v>-62.39999999999998</v>
      </c>
      <c r="H68" s="16">
        <v>3.0</v>
      </c>
      <c r="I68" s="16">
        <v>4.0</v>
      </c>
      <c r="J68" s="16" t="s">
        <v>142</v>
      </c>
      <c r="K68" s="16">
        <v>1.0</v>
      </c>
      <c r="L68" s="16">
        <v>15.0</v>
      </c>
      <c r="M68" s="16">
        <v>270.0</v>
      </c>
      <c r="N68" s="16">
        <v>759.0</v>
      </c>
      <c r="O68" s="16" t="s">
        <v>79</v>
      </c>
      <c r="P68" s="16" t="s">
        <v>315</v>
      </c>
      <c r="Q68" s="16" t="s">
        <v>321</v>
      </c>
      <c r="R68" s="12">
        <v>0.0</v>
      </c>
    </row>
    <row r="69" ht="15.75" customHeight="1">
      <c r="A69" s="16">
        <v>1.7057025E12</v>
      </c>
      <c r="B69" s="16" t="s">
        <v>322</v>
      </c>
      <c r="C69" s="16" t="s">
        <v>323</v>
      </c>
      <c r="D69" s="16" t="s">
        <v>324</v>
      </c>
      <c r="E69" s="16" t="s">
        <v>325</v>
      </c>
      <c r="F69" s="16">
        <v>-44.64999999999998</v>
      </c>
      <c r="G69" s="16">
        <v>-62.54999999999995</v>
      </c>
      <c r="H69" s="16">
        <v>4.0</v>
      </c>
      <c r="I69" s="16">
        <v>4.0</v>
      </c>
      <c r="J69" s="16" t="s">
        <v>326</v>
      </c>
      <c r="K69" s="16">
        <v>1.0</v>
      </c>
      <c r="L69" s="16">
        <v>16.0</v>
      </c>
      <c r="M69" s="16">
        <v>180.0</v>
      </c>
      <c r="N69" s="16">
        <v>761.0</v>
      </c>
      <c r="O69" s="16" t="s">
        <v>79</v>
      </c>
      <c r="P69" s="16" t="s">
        <v>327</v>
      </c>
      <c r="Q69" s="16" t="s">
        <v>328</v>
      </c>
      <c r="R69" s="12">
        <v>0.0</v>
      </c>
    </row>
    <row r="70" ht="15.75" customHeight="1">
      <c r="A70" s="16">
        <v>1.70530944E12</v>
      </c>
      <c r="B70" s="16" t="s">
        <v>329</v>
      </c>
      <c r="C70" s="16" t="s">
        <v>330</v>
      </c>
      <c r="D70" s="16" t="s">
        <v>302</v>
      </c>
      <c r="E70" s="16" t="s">
        <v>303</v>
      </c>
      <c r="F70" s="16">
        <v>-44.84999999999997</v>
      </c>
      <c r="G70" s="16">
        <v>-62.08333333299998</v>
      </c>
      <c r="H70" s="16">
        <v>4.0</v>
      </c>
      <c r="I70" s="16">
        <v>4.0</v>
      </c>
      <c r="J70" s="16" t="s">
        <v>36</v>
      </c>
      <c r="K70" s="16">
        <v>2.0</v>
      </c>
      <c r="L70" s="16">
        <v>15.0</v>
      </c>
      <c r="M70" s="16">
        <v>225.0</v>
      </c>
      <c r="N70" s="16">
        <v>775.0</v>
      </c>
      <c r="O70" s="16" t="s">
        <v>79</v>
      </c>
      <c r="P70" s="16" t="s">
        <v>309</v>
      </c>
      <c r="Q70" s="16" t="s">
        <v>331</v>
      </c>
      <c r="R70" s="12">
        <v>1.0</v>
      </c>
      <c r="S70" s="12">
        <v>1.0</v>
      </c>
    </row>
    <row r="71" ht="15.75" customHeight="1">
      <c r="A71" s="16">
        <v>1.7053095E12</v>
      </c>
      <c r="B71" s="16" t="s">
        <v>332</v>
      </c>
      <c r="C71" s="16" t="s">
        <v>333</v>
      </c>
      <c r="D71" s="16" t="s">
        <v>334</v>
      </c>
      <c r="E71" s="16" t="s">
        <v>335</v>
      </c>
      <c r="F71" s="16">
        <v>-43.34999999999997</v>
      </c>
      <c r="G71" s="16">
        <v>-61.26666666699998</v>
      </c>
      <c r="H71" s="16">
        <v>4.0</v>
      </c>
      <c r="I71" s="16">
        <v>4.0</v>
      </c>
      <c r="J71" s="16" t="s">
        <v>36</v>
      </c>
      <c r="K71" s="16">
        <v>2.0</v>
      </c>
      <c r="L71" s="16">
        <v>13.0</v>
      </c>
      <c r="M71" s="16">
        <v>225.0</v>
      </c>
      <c r="N71" s="16">
        <v>756.0</v>
      </c>
      <c r="O71" s="16" t="s">
        <v>79</v>
      </c>
      <c r="P71" s="16" t="s">
        <v>309</v>
      </c>
      <c r="Q71" s="16" t="s">
        <v>331</v>
      </c>
      <c r="R71" s="12">
        <v>1.0</v>
      </c>
      <c r="S71" s="12">
        <v>1.0</v>
      </c>
    </row>
    <row r="72" ht="15.75" customHeight="1">
      <c r="A72" s="16">
        <v>1.70531028E12</v>
      </c>
      <c r="B72" s="16" t="s">
        <v>336</v>
      </c>
      <c r="C72" s="16" t="s">
        <v>114</v>
      </c>
      <c r="D72" s="16" t="s">
        <v>115</v>
      </c>
      <c r="E72" s="16" t="s">
        <v>116</v>
      </c>
      <c r="F72" s="16">
        <v>-46.24999999999994</v>
      </c>
      <c r="G72" s="16">
        <v>-64.78333333299997</v>
      </c>
      <c r="H72" s="16">
        <v>3.0</v>
      </c>
      <c r="I72" s="16">
        <v>4.0</v>
      </c>
      <c r="J72" s="16" t="s">
        <v>36</v>
      </c>
      <c r="K72" s="16">
        <v>1.0</v>
      </c>
      <c r="L72" s="16">
        <v>14.0</v>
      </c>
      <c r="M72" s="16">
        <v>225.0</v>
      </c>
      <c r="N72" s="16">
        <v>756.0</v>
      </c>
      <c r="O72" s="16" t="s">
        <v>64</v>
      </c>
      <c r="P72" s="16" t="s">
        <v>309</v>
      </c>
      <c r="Q72" s="16" t="s">
        <v>310</v>
      </c>
      <c r="R72" s="12">
        <v>1.0</v>
      </c>
      <c r="S72" s="12">
        <v>0.0</v>
      </c>
    </row>
    <row r="73" ht="15.75" customHeight="1">
      <c r="A73" s="16">
        <v>1.70531436E12</v>
      </c>
      <c r="B73" s="16" t="s">
        <v>337</v>
      </c>
      <c r="C73" s="16" t="s">
        <v>234</v>
      </c>
      <c r="D73" s="16" t="s">
        <v>254</v>
      </c>
      <c r="E73" s="16" t="s">
        <v>236</v>
      </c>
      <c r="F73" s="16">
        <v>-54.69754103999998</v>
      </c>
      <c r="G73" s="16">
        <v>-63.20053436299997</v>
      </c>
      <c r="H73" s="16">
        <v>4.0</v>
      </c>
      <c r="I73" s="16">
        <v>4.0</v>
      </c>
      <c r="J73" s="16" t="s">
        <v>36</v>
      </c>
      <c r="K73" s="16">
        <v>2.0</v>
      </c>
      <c r="L73" s="16">
        <v>16.0</v>
      </c>
      <c r="M73" s="16">
        <v>240.0</v>
      </c>
      <c r="N73" s="16">
        <v>990.0</v>
      </c>
      <c r="O73" s="16" t="s">
        <v>97</v>
      </c>
      <c r="P73" s="16" t="s">
        <v>309</v>
      </c>
      <c r="Q73" s="16" t="s">
        <v>338</v>
      </c>
      <c r="R73" s="12">
        <v>1.0</v>
      </c>
      <c r="S73" s="12">
        <v>1.0</v>
      </c>
    </row>
    <row r="74" ht="15.75" customHeight="1">
      <c r="A74" s="16">
        <v>1.705332E12</v>
      </c>
      <c r="B74" s="16" t="s">
        <v>339</v>
      </c>
      <c r="C74" s="16" t="s">
        <v>234</v>
      </c>
      <c r="D74" s="16" t="s">
        <v>254</v>
      </c>
      <c r="E74" s="16" t="s">
        <v>236</v>
      </c>
      <c r="F74" s="16">
        <v>-54.67381122099994</v>
      </c>
      <c r="G74" s="16">
        <v>-62.97101698999995</v>
      </c>
      <c r="H74" s="16">
        <v>5.0</v>
      </c>
      <c r="I74" s="16">
        <v>5.0</v>
      </c>
      <c r="J74" s="16" t="s">
        <v>36</v>
      </c>
      <c r="K74" s="16">
        <v>3.0</v>
      </c>
      <c r="L74" s="16">
        <v>21.0</v>
      </c>
      <c r="M74" s="16">
        <v>215.0</v>
      </c>
      <c r="N74" s="16">
        <v>990.0</v>
      </c>
      <c r="O74" s="16" t="s">
        <v>97</v>
      </c>
      <c r="P74" s="16" t="s">
        <v>340</v>
      </c>
      <c r="Q74" s="16" t="s">
        <v>341</v>
      </c>
      <c r="R74" s="12">
        <v>1.0</v>
      </c>
      <c r="S74" s="12">
        <v>0.0</v>
      </c>
    </row>
    <row r="75" ht="15.75" customHeight="1">
      <c r="A75" s="16">
        <v>1.7053596E12</v>
      </c>
      <c r="B75" s="16" t="s">
        <v>342</v>
      </c>
      <c r="C75" s="16" t="s">
        <v>284</v>
      </c>
      <c r="D75" s="16" t="s">
        <v>254</v>
      </c>
      <c r="E75" s="16" t="s">
        <v>236</v>
      </c>
      <c r="F75" s="16">
        <v>-54.78908753499996</v>
      </c>
      <c r="G75" s="16">
        <v>-63.04099508599995</v>
      </c>
      <c r="H75" s="16">
        <v>4.0</v>
      </c>
      <c r="I75" s="16">
        <v>4.0</v>
      </c>
      <c r="J75" s="16" t="s">
        <v>36</v>
      </c>
      <c r="K75" s="16">
        <v>5.0</v>
      </c>
      <c r="L75" s="16">
        <v>20.0</v>
      </c>
      <c r="M75" s="16">
        <v>20.0</v>
      </c>
      <c r="N75" s="16">
        <v>990.0</v>
      </c>
      <c r="O75" s="16" t="s">
        <v>97</v>
      </c>
      <c r="P75" s="16" t="s">
        <v>340</v>
      </c>
      <c r="Q75" s="16" t="s">
        <v>341</v>
      </c>
      <c r="R75" s="12">
        <v>1.0</v>
      </c>
      <c r="S75" s="12">
        <v>0.0</v>
      </c>
    </row>
    <row r="76" ht="15.75" customHeight="1">
      <c r="A76" s="16">
        <v>1.70539374E12</v>
      </c>
      <c r="B76" s="16" t="s">
        <v>343</v>
      </c>
      <c r="C76" s="16" t="s">
        <v>172</v>
      </c>
      <c r="D76" s="16" t="s">
        <v>344</v>
      </c>
      <c r="E76" s="16" t="s">
        <v>173</v>
      </c>
      <c r="F76" s="16">
        <v>-57.80428629799997</v>
      </c>
      <c r="G76" s="16">
        <v>-64.72585533099993</v>
      </c>
      <c r="H76" s="16">
        <v>4.0</v>
      </c>
      <c r="I76" s="16">
        <v>5.0</v>
      </c>
      <c r="J76" s="16" t="s">
        <v>36</v>
      </c>
      <c r="K76" s="16">
        <v>2.0</v>
      </c>
      <c r="L76" s="16">
        <v>21.0</v>
      </c>
      <c r="M76" s="16">
        <v>335.0</v>
      </c>
      <c r="N76" s="16">
        <v>1002.0</v>
      </c>
      <c r="O76" s="16" t="s">
        <v>55</v>
      </c>
      <c r="P76" s="16" t="s">
        <v>345</v>
      </c>
      <c r="Q76" s="16" t="s">
        <v>346</v>
      </c>
      <c r="R76" s="12">
        <v>1.0</v>
      </c>
      <c r="S76" s="12">
        <v>0.0</v>
      </c>
    </row>
    <row r="77" ht="15.75" customHeight="1">
      <c r="A77" s="16">
        <v>1.70600058E12</v>
      </c>
      <c r="B77" s="16" t="s">
        <v>347</v>
      </c>
      <c r="C77" s="16" t="s">
        <v>228</v>
      </c>
      <c r="D77" s="16" t="s">
        <v>115</v>
      </c>
      <c r="E77" s="16" t="s">
        <v>116</v>
      </c>
      <c r="F77" s="16">
        <v>-46.56666669999998</v>
      </c>
      <c r="G77" s="16">
        <v>-64.79999999999995</v>
      </c>
      <c r="H77" s="16">
        <v>3.0</v>
      </c>
      <c r="I77" s="16">
        <v>4.0</v>
      </c>
      <c r="J77" s="16" t="s">
        <v>94</v>
      </c>
      <c r="K77" s="16">
        <v>1.0</v>
      </c>
      <c r="L77" s="16">
        <v>15.0</v>
      </c>
      <c r="M77" s="16">
        <v>25.0</v>
      </c>
      <c r="N77" s="16">
        <v>758.0</v>
      </c>
      <c r="O77" s="16" t="s">
        <v>64</v>
      </c>
      <c r="P77" s="16" t="s">
        <v>348</v>
      </c>
      <c r="Q77" s="16" t="s">
        <v>349</v>
      </c>
      <c r="R77" s="12">
        <v>0.0</v>
      </c>
    </row>
    <row r="78" ht="15.75" customHeight="1">
      <c r="A78" s="16">
        <v>1.7053956E12</v>
      </c>
      <c r="B78" s="16" t="s">
        <v>350</v>
      </c>
      <c r="C78" s="16" t="s">
        <v>234</v>
      </c>
      <c r="D78" s="16" t="s">
        <v>254</v>
      </c>
      <c r="E78" s="16" t="s">
        <v>236</v>
      </c>
      <c r="F78" s="16">
        <v>-54.76666666699998</v>
      </c>
      <c r="G78" s="16">
        <v>-63.04999999999995</v>
      </c>
      <c r="H78" s="16">
        <v>4.0</v>
      </c>
      <c r="I78" s="16">
        <v>4.0</v>
      </c>
      <c r="J78" s="16" t="s">
        <v>36</v>
      </c>
      <c r="K78" s="16">
        <v>2.0</v>
      </c>
      <c r="L78" s="16">
        <v>16.0</v>
      </c>
      <c r="M78" s="16">
        <v>225.0</v>
      </c>
      <c r="N78" s="16">
        <v>1000.0</v>
      </c>
      <c r="O78" s="16" t="s">
        <v>97</v>
      </c>
      <c r="P78" s="16" t="s">
        <v>345</v>
      </c>
      <c r="Q78" s="16" t="s">
        <v>351</v>
      </c>
      <c r="R78" s="12">
        <v>1.0</v>
      </c>
      <c r="S78" s="12">
        <v>1.0</v>
      </c>
    </row>
    <row r="79" ht="15.75" customHeight="1">
      <c r="A79" s="16">
        <v>1.7054823E12</v>
      </c>
      <c r="B79" s="16" t="s">
        <v>352</v>
      </c>
      <c r="C79" s="16" t="s">
        <v>353</v>
      </c>
      <c r="D79" s="16" t="s">
        <v>354</v>
      </c>
      <c r="E79" s="16" t="s">
        <v>83</v>
      </c>
      <c r="F79" s="16">
        <v>-46.68333329999996</v>
      </c>
      <c r="G79" s="16">
        <v>-65.13333333299994</v>
      </c>
      <c r="H79" s="16">
        <v>4.0</v>
      </c>
      <c r="I79" s="16">
        <v>4.0</v>
      </c>
      <c r="J79" s="16" t="s">
        <v>106</v>
      </c>
      <c r="K79" s="16">
        <v>2.0</v>
      </c>
      <c r="L79" s="16">
        <v>15.0</v>
      </c>
      <c r="M79" s="16">
        <v>315.0</v>
      </c>
      <c r="N79" s="16">
        <v>756.0</v>
      </c>
      <c r="O79" s="16" t="s">
        <v>64</v>
      </c>
      <c r="P79" s="16" t="s">
        <v>265</v>
      </c>
      <c r="Q79" s="16" t="s">
        <v>355</v>
      </c>
      <c r="R79" s="12">
        <v>1.0</v>
      </c>
      <c r="S79" s="12">
        <v>1.0</v>
      </c>
    </row>
    <row r="80" ht="15.75" customHeight="1">
      <c r="A80" s="16">
        <v>1.70548242E12</v>
      </c>
      <c r="B80" s="16" t="s">
        <v>356</v>
      </c>
      <c r="C80" s="16" t="s">
        <v>228</v>
      </c>
      <c r="D80" s="16" t="s">
        <v>115</v>
      </c>
      <c r="E80" s="16" t="s">
        <v>116</v>
      </c>
      <c r="F80" s="16">
        <v>-46.83333329999994</v>
      </c>
      <c r="G80" s="16">
        <v>-64.74999999999994</v>
      </c>
      <c r="H80" s="16">
        <v>4.0</v>
      </c>
      <c r="I80" s="16">
        <v>4.0</v>
      </c>
      <c r="J80" s="16" t="s">
        <v>106</v>
      </c>
      <c r="K80" s="16">
        <v>2.0</v>
      </c>
      <c r="L80" s="16">
        <v>16.0</v>
      </c>
      <c r="M80" s="16">
        <v>315.0</v>
      </c>
      <c r="N80" s="16">
        <v>756.0</v>
      </c>
      <c r="O80" s="16" t="s">
        <v>64</v>
      </c>
      <c r="P80" s="16" t="s">
        <v>265</v>
      </c>
      <c r="Q80" s="16" t="s">
        <v>355</v>
      </c>
      <c r="R80" s="12">
        <v>1.0</v>
      </c>
      <c r="S80" s="12">
        <v>1.0</v>
      </c>
    </row>
    <row r="81" ht="15.75" customHeight="1">
      <c r="A81" s="16">
        <v>1.70548272E12</v>
      </c>
      <c r="B81" s="16" t="s">
        <v>357</v>
      </c>
      <c r="C81" s="16" t="s">
        <v>358</v>
      </c>
      <c r="D81" s="16" t="s">
        <v>359</v>
      </c>
      <c r="E81" s="16" t="s">
        <v>293</v>
      </c>
      <c r="F81" s="16">
        <v>-44.33333329999994</v>
      </c>
      <c r="G81" s="16">
        <v>-61.78333333299997</v>
      </c>
      <c r="H81" s="16">
        <v>4.0</v>
      </c>
      <c r="I81" s="16">
        <v>4.0</v>
      </c>
      <c r="J81" s="16" t="s">
        <v>106</v>
      </c>
      <c r="K81" s="16">
        <v>2.0</v>
      </c>
      <c r="L81" s="16">
        <v>16.0</v>
      </c>
      <c r="M81" s="16">
        <v>315.0</v>
      </c>
      <c r="N81" s="16">
        <v>759.0</v>
      </c>
      <c r="O81" s="16" t="s">
        <v>79</v>
      </c>
      <c r="P81" s="16" t="s">
        <v>265</v>
      </c>
      <c r="Q81" s="16" t="s">
        <v>360</v>
      </c>
      <c r="R81" s="12">
        <v>1.0</v>
      </c>
      <c r="S81" s="12">
        <v>1.0</v>
      </c>
    </row>
    <row r="82" ht="15.75" customHeight="1">
      <c r="A82" s="16">
        <v>1.70634702E12</v>
      </c>
      <c r="B82" s="16" t="s">
        <v>361</v>
      </c>
      <c r="C82" s="16" t="s">
        <v>120</v>
      </c>
      <c r="D82" s="16" t="s">
        <v>121</v>
      </c>
      <c r="E82" s="16" t="s">
        <v>122</v>
      </c>
      <c r="F82" s="16">
        <v>-59.29250760499997</v>
      </c>
      <c r="G82" s="16">
        <v>-64.42383891399999</v>
      </c>
      <c r="H82" s="16">
        <v>4.0</v>
      </c>
      <c r="I82" s="16">
        <v>4.0</v>
      </c>
      <c r="J82" s="16" t="s">
        <v>170</v>
      </c>
      <c r="K82" s="16">
        <v>2.0</v>
      </c>
      <c r="L82" s="16">
        <v>16.0</v>
      </c>
      <c r="M82" s="16">
        <v>353.0</v>
      </c>
      <c r="N82" s="16">
        <v>978.0</v>
      </c>
      <c r="O82" s="16" t="s">
        <v>55</v>
      </c>
      <c r="P82" s="16" t="s">
        <v>362</v>
      </c>
      <c r="Q82" s="16" t="s">
        <v>363</v>
      </c>
      <c r="R82" s="12">
        <v>0.0</v>
      </c>
    </row>
    <row r="83" ht="15.75" customHeight="1">
      <c r="A83" s="16">
        <v>1.70634654E12</v>
      </c>
      <c r="B83" s="16" t="s">
        <v>364</v>
      </c>
      <c r="C83" s="16" t="s">
        <v>333</v>
      </c>
      <c r="D83" s="16" t="s">
        <v>365</v>
      </c>
      <c r="E83" s="16" t="s">
        <v>335</v>
      </c>
      <c r="F83" s="16">
        <v>-44.76666669999997</v>
      </c>
      <c r="G83" s="16">
        <v>-62.53333333299997</v>
      </c>
      <c r="H83" s="16">
        <v>3.0</v>
      </c>
      <c r="I83" s="16">
        <v>4.0</v>
      </c>
      <c r="J83" s="16" t="s">
        <v>106</v>
      </c>
      <c r="K83" s="16">
        <v>1.0</v>
      </c>
      <c r="L83" s="16">
        <v>11.0</v>
      </c>
      <c r="M83" s="16">
        <v>315.0</v>
      </c>
      <c r="N83" s="16">
        <v>758.0</v>
      </c>
      <c r="O83" s="16" t="s">
        <v>79</v>
      </c>
      <c r="P83" s="16" t="s">
        <v>362</v>
      </c>
      <c r="Q83" s="16" t="s">
        <v>366</v>
      </c>
      <c r="R83" s="12">
        <v>0.0</v>
      </c>
    </row>
    <row r="84" ht="15.75" customHeight="1">
      <c r="A84" s="16">
        <v>1.70548338E12</v>
      </c>
      <c r="B84" s="16" t="s">
        <v>367</v>
      </c>
      <c r="C84" s="16" t="s">
        <v>368</v>
      </c>
      <c r="D84" s="16" t="s">
        <v>369</v>
      </c>
      <c r="E84" s="16" t="s">
        <v>370</v>
      </c>
      <c r="F84" s="16">
        <v>-44.48333329999997</v>
      </c>
      <c r="G84" s="16">
        <v>-61.81666666699994</v>
      </c>
      <c r="H84" s="16">
        <v>4.0</v>
      </c>
      <c r="I84" s="16">
        <v>4.0</v>
      </c>
      <c r="J84" s="16" t="s">
        <v>106</v>
      </c>
      <c r="K84" s="16">
        <v>2.0</v>
      </c>
      <c r="L84" s="16">
        <v>15.0</v>
      </c>
      <c r="M84" s="16">
        <v>315.0</v>
      </c>
      <c r="N84" s="16">
        <v>759.0</v>
      </c>
      <c r="O84" s="16" t="s">
        <v>79</v>
      </c>
      <c r="P84" s="16" t="s">
        <v>265</v>
      </c>
      <c r="Q84" s="16" t="s">
        <v>360</v>
      </c>
      <c r="R84" s="12">
        <v>1.0</v>
      </c>
      <c r="S84" s="12">
        <v>1.0</v>
      </c>
    </row>
    <row r="85" ht="15.75" customHeight="1">
      <c r="A85" s="16">
        <v>1.7063748E12</v>
      </c>
      <c r="B85" s="16" t="s">
        <v>371</v>
      </c>
      <c r="C85" s="16" t="s">
        <v>372</v>
      </c>
      <c r="D85" s="16" t="s">
        <v>373</v>
      </c>
      <c r="E85" s="16" t="s">
        <v>335</v>
      </c>
      <c r="F85" s="16">
        <v>-44.79999999999995</v>
      </c>
      <c r="G85" s="16">
        <v>-62.39999999999998</v>
      </c>
      <c r="H85" s="16">
        <v>3.0</v>
      </c>
      <c r="I85" s="16">
        <v>4.0</v>
      </c>
      <c r="J85" s="16" t="s">
        <v>106</v>
      </c>
      <c r="K85" s="16">
        <v>1.0</v>
      </c>
      <c r="L85" s="16">
        <v>11.0</v>
      </c>
      <c r="M85" s="16">
        <v>315.0</v>
      </c>
      <c r="N85" s="16">
        <v>758.0</v>
      </c>
      <c r="O85" s="16" t="s">
        <v>79</v>
      </c>
      <c r="P85" s="16" t="s">
        <v>374</v>
      </c>
      <c r="Q85" s="16" t="s">
        <v>375</v>
      </c>
      <c r="R85" s="12">
        <v>0.0</v>
      </c>
    </row>
    <row r="86" ht="15.75" customHeight="1">
      <c r="A86" s="16">
        <v>1.70548458E12</v>
      </c>
      <c r="B86" s="16" t="s">
        <v>376</v>
      </c>
      <c r="C86" s="16" t="s">
        <v>159</v>
      </c>
      <c r="D86" s="16" t="s">
        <v>169</v>
      </c>
      <c r="E86" s="16" t="s">
        <v>377</v>
      </c>
      <c r="F86" s="16">
        <v>-54.75300379599997</v>
      </c>
      <c r="G86" s="16">
        <v>-62.95711816599999</v>
      </c>
      <c r="H86" s="16">
        <v>4.0</v>
      </c>
      <c r="I86" s="16">
        <v>4.0</v>
      </c>
      <c r="J86" s="16" t="s">
        <v>106</v>
      </c>
      <c r="K86" s="16">
        <v>1.0</v>
      </c>
      <c r="L86" s="16">
        <v>16.0</v>
      </c>
      <c r="M86" s="16">
        <v>315.0</v>
      </c>
      <c r="N86" s="16">
        <v>746.0</v>
      </c>
      <c r="O86" s="16" t="s">
        <v>97</v>
      </c>
      <c r="P86" s="16" t="s">
        <v>265</v>
      </c>
      <c r="Q86" s="16" t="s">
        <v>378</v>
      </c>
      <c r="R86" s="12">
        <v>1.0</v>
      </c>
      <c r="S86" s="12">
        <v>1.0</v>
      </c>
    </row>
    <row r="87" ht="15.75" customHeight="1">
      <c r="A87" s="16">
        <v>1.7063964E12</v>
      </c>
      <c r="B87" s="16" t="s">
        <v>379</v>
      </c>
      <c r="C87" s="16" t="s">
        <v>223</v>
      </c>
      <c r="D87" s="16" t="s">
        <v>182</v>
      </c>
      <c r="E87" s="16" t="s">
        <v>183</v>
      </c>
      <c r="F87" s="16">
        <v>-53.13888267299996</v>
      </c>
      <c r="G87" s="16">
        <v>-63.62871307999995</v>
      </c>
      <c r="H87" s="16">
        <v>5.0</v>
      </c>
      <c r="I87" s="16">
        <v>4.0</v>
      </c>
      <c r="J87" s="16" t="s">
        <v>142</v>
      </c>
      <c r="K87" s="16">
        <v>2.0</v>
      </c>
      <c r="L87" s="16">
        <v>16.0</v>
      </c>
      <c r="M87" s="16">
        <v>106.0</v>
      </c>
      <c r="N87" s="16">
        <v>749.0</v>
      </c>
      <c r="O87" s="16" t="s">
        <v>27</v>
      </c>
      <c r="P87" s="16" t="s">
        <v>374</v>
      </c>
      <c r="Q87" s="16" t="s">
        <v>380</v>
      </c>
      <c r="R87" s="12">
        <v>0.0</v>
      </c>
    </row>
    <row r="88" ht="15.75" customHeight="1">
      <c r="A88" s="16">
        <v>1.7055288E12</v>
      </c>
      <c r="B88" s="16" t="s">
        <v>381</v>
      </c>
      <c r="C88" s="16" t="s">
        <v>382</v>
      </c>
      <c r="D88" s="16" t="s">
        <v>383</v>
      </c>
      <c r="E88" s="16" t="s">
        <v>384</v>
      </c>
      <c r="F88" s="16">
        <v>-45.13333329999995</v>
      </c>
      <c r="G88" s="16">
        <v>-62.79999999999995</v>
      </c>
      <c r="H88" s="16">
        <v>3.0</v>
      </c>
      <c r="I88" s="16">
        <v>4.0</v>
      </c>
      <c r="J88" s="16" t="s">
        <v>26</v>
      </c>
      <c r="K88" s="16">
        <v>1.0</v>
      </c>
      <c r="L88" s="16">
        <v>15.0</v>
      </c>
      <c r="M88" s="16">
        <v>360.0</v>
      </c>
      <c r="N88" s="16">
        <v>751.0</v>
      </c>
      <c r="O88" s="16" t="s">
        <v>64</v>
      </c>
      <c r="P88" s="16" t="s">
        <v>385</v>
      </c>
      <c r="Q88" s="16" t="s">
        <v>386</v>
      </c>
      <c r="R88" s="12">
        <v>1.0</v>
      </c>
      <c r="S88" s="12">
        <v>1.0</v>
      </c>
    </row>
    <row r="89" ht="15.75" customHeight="1">
      <c r="A89" s="16">
        <v>1.7055288E12</v>
      </c>
      <c r="B89" s="16" t="s">
        <v>381</v>
      </c>
      <c r="C89" s="16" t="s">
        <v>144</v>
      </c>
      <c r="D89" s="16" t="s">
        <v>34</v>
      </c>
      <c r="F89" s="16">
        <v>-46.31666669999998</v>
      </c>
      <c r="G89" s="16">
        <v>-66.51666666699998</v>
      </c>
      <c r="H89" s="16">
        <v>3.0</v>
      </c>
      <c r="I89" s="16">
        <v>4.0</v>
      </c>
      <c r="J89" s="16" t="s">
        <v>40</v>
      </c>
      <c r="K89" s="16">
        <v>1.0</v>
      </c>
      <c r="L89" s="16">
        <v>15.0</v>
      </c>
      <c r="M89" s="16">
        <v>45.0</v>
      </c>
      <c r="N89" s="16">
        <v>749.0</v>
      </c>
      <c r="O89" s="16" t="s">
        <v>64</v>
      </c>
      <c r="P89" s="16" t="s">
        <v>385</v>
      </c>
      <c r="Q89" s="16" t="s">
        <v>386</v>
      </c>
      <c r="R89" s="12">
        <v>1.0</v>
      </c>
      <c r="S89" s="12">
        <v>1.0</v>
      </c>
    </row>
    <row r="90" ht="15.75" customHeight="1">
      <c r="A90" s="16">
        <v>1.7064351E12</v>
      </c>
      <c r="B90" s="16" t="s">
        <v>387</v>
      </c>
      <c r="C90" s="16" t="s">
        <v>388</v>
      </c>
      <c r="D90" s="16" t="s">
        <v>389</v>
      </c>
      <c r="E90" s="16" t="s">
        <v>25</v>
      </c>
      <c r="F90" s="16">
        <v>-52.01666669999997</v>
      </c>
      <c r="G90" s="16">
        <v>-68.21666666699997</v>
      </c>
      <c r="H90" s="16">
        <v>3.0</v>
      </c>
      <c r="I90" s="16">
        <v>4.0</v>
      </c>
      <c r="J90" s="16" t="s">
        <v>142</v>
      </c>
      <c r="K90" s="16">
        <v>1.0</v>
      </c>
      <c r="L90" s="16">
        <v>12.0</v>
      </c>
      <c r="M90" s="16">
        <v>270.0</v>
      </c>
      <c r="N90" s="16">
        <v>759.0</v>
      </c>
      <c r="O90" s="16" t="s">
        <v>27</v>
      </c>
      <c r="P90" s="16" t="s">
        <v>390</v>
      </c>
      <c r="Q90" s="16" t="s">
        <v>391</v>
      </c>
      <c r="R90" s="12">
        <v>0.0</v>
      </c>
    </row>
    <row r="91" ht="15.75" customHeight="1">
      <c r="A91" s="16">
        <v>1.7055288E12</v>
      </c>
      <c r="B91" s="16" t="s">
        <v>381</v>
      </c>
      <c r="C91" s="16" t="s">
        <v>392</v>
      </c>
      <c r="D91" s="16" t="s">
        <v>393</v>
      </c>
      <c r="E91" s="16" t="s">
        <v>320</v>
      </c>
      <c r="F91" s="16">
        <v>-44.86666669999994</v>
      </c>
      <c r="G91" s="16">
        <v>-62.41666666699996</v>
      </c>
      <c r="H91" s="16">
        <v>3.0</v>
      </c>
      <c r="I91" s="16">
        <v>4.0</v>
      </c>
      <c r="J91" s="16" t="s">
        <v>26</v>
      </c>
      <c r="K91" s="16">
        <v>1.0</v>
      </c>
      <c r="L91" s="16">
        <v>15.0</v>
      </c>
      <c r="M91" s="16">
        <v>360.0</v>
      </c>
      <c r="N91" s="16">
        <v>751.0</v>
      </c>
      <c r="O91" s="16" t="s">
        <v>79</v>
      </c>
      <c r="P91" s="16" t="s">
        <v>385</v>
      </c>
      <c r="Q91" s="16" t="s">
        <v>394</v>
      </c>
      <c r="R91" s="12">
        <v>1.0</v>
      </c>
      <c r="S91" s="12">
        <v>3.0</v>
      </c>
    </row>
    <row r="92" ht="15.75" customHeight="1">
      <c r="A92" s="16">
        <v>1.7055288E12</v>
      </c>
      <c r="B92" s="16" t="s">
        <v>381</v>
      </c>
      <c r="C92" s="16" t="s">
        <v>228</v>
      </c>
      <c r="D92" s="16" t="s">
        <v>290</v>
      </c>
      <c r="E92" s="16" t="s">
        <v>116</v>
      </c>
      <c r="F92" s="16">
        <v>-46.64999999999998</v>
      </c>
      <c r="G92" s="16">
        <v>-64.71666666699997</v>
      </c>
      <c r="H92" s="16">
        <v>3.0</v>
      </c>
      <c r="I92" s="16">
        <v>4.0</v>
      </c>
      <c r="J92" s="16" t="s">
        <v>26</v>
      </c>
      <c r="K92" s="16">
        <v>1.0</v>
      </c>
      <c r="L92" s="16">
        <v>14.0</v>
      </c>
      <c r="M92" s="16">
        <v>360.0</v>
      </c>
      <c r="N92" s="16">
        <v>750.0</v>
      </c>
      <c r="O92" s="16" t="s">
        <v>64</v>
      </c>
      <c r="P92" s="16" t="s">
        <v>385</v>
      </c>
      <c r="Q92" s="16" t="s">
        <v>386</v>
      </c>
      <c r="R92" s="12">
        <v>1.0</v>
      </c>
      <c r="S92" s="12">
        <v>1.0</v>
      </c>
    </row>
    <row r="93" ht="15.75" customHeight="1">
      <c r="A93" s="16">
        <v>1.7055288E12</v>
      </c>
      <c r="B93" s="16" t="s">
        <v>381</v>
      </c>
      <c r="C93" s="16" t="s">
        <v>264</v>
      </c>
      <c r="D93" s="16" t="s">
        <v>24</v>
      </c>
      <c r="E93" s="16" t="s">
        <v>25</v>
      </c>
      <c r="F93" s="16">
        <v>-51.04999999999995</v>
      </c>
      <c r="G93" s="16">
        <v>-67.83333333299998</v>
      </c>
      <c r="H93" s="16">
        <v>3.0</v>
      </c>
      <c r="I93" s="16">
        <v>4.0</v>
      </c>
      <c r="J93" s="16" t="s">
        <v>326</v>
      </c>
      <c r="K93" s="16">
        <v>1.0</v>
      </c>
      <c r="L93" s="16">
        <v>16.0</v>
      </c>
      <c r="M93" s="16">
        <v>180.0</v>
      </c>
      <c r="N93" s="16">
        <v>748.0</v>
      </c>
      <c r="O93" s="16" t="s">
        <v>27</v>
      </c>
      <c r="P93" s="16" t="s">
        <v>385</v>
      </c>
      <c r="Q93" s="16" t="s">
        <v>395</v>
      </c>
      <c r="R93" s="12">
        <v>1.0</v>
      </c>
      <c r="S93" s="12">
        <v>2.0</v>
      </c>
    </row>
    <row r="94" ht="15.75" customHeight="1">
      <c r="A94" s="16">
        <v>1.7055288E12</v>
      </c>
      <c r="B94" s="16" t="s">
        <v>381</v>
      </c>
      <c r="C94" s="16" t="s">
        <v>396</v>
      </c>
      <c r="D94" s="16" t="s">
        <v>397</v>
      </c>
      <c r="E94" s="16" t="s">
        <v>398</v>
      </c>
      <c r="F94" s="16">
        <v>-42.79999999999995</v>
      </c>
      <c r="G94" s="16">
        <v>-63.58333333299998</v>
      </c>
      <c r="H94" s="16">
        <v>3.0</v>
      </c>
      <c r="I94" s="16">
        <v>4.0</v>
      </c>
      <c r="J94" s="16" t="s">
        <v>40</v>
      </c>
      <c r="K94" s="16">
        <v>1.0</v>
      </c>
      <c r="L94" s="16">
        <v>14.0</v>
      </c>
      <c r="M94" s="16">
        <v>45.0</v>
      </c>
      <c r="N94" s="16">
        <v>753.0</v>
      </c>
      <c r="O94" s="16" t="s">
        <v>79</v>
      </c>
      <c r="P94" s="16" t="s">
        <v>385</v>
      </c>
      <c r="Q94" s="16" t="s">
        <v>394</v>
      </c>
      <c r="R94" s="12">
        <v>1.0</v>
      </c>
      <c r="S94" s="12">
        <v>3.0</v>
      </c>
    </row>
    <row r="95" ht="15.75" customHeight="1">
      <c r="A95" s="16">
        <v>1.704438E12</v>
      </c>
      <c r="B95" s="16" t="s">
        <v>399</v>
      </c>
      <c r="C95" s="16" t="s">
        <v>109</v>
      </c>
      <c r="E95" s="16" t="s">
        <v>53</v>
      </c>
      <c r="F95" s="16">
        <v>-57.15222222199998</v>
      </c>
      <c r="G95" s="16">
        <v>-65.63555555599999</v>
      </c>
      <c r="H95" s="16">
        <v>5.0</v>
      </c>
      <c r="I95" s="16">
        <v>5.0</v>
      </c>
      <c r="J95" s="16" t="s">
        <v>142</v>
      </c>
      <c r="K95" s="16">
        <v>3.0</v>
      </c>
      <c r="L95" s="16">
        <v>10.0</v>
      </c>
      <c r="M95" s="16">
        <v>270.0</v>
      </c>
      <c r="N95" s="16">
        <v>993.0</v>
      </c>
      <c r="O95" s="16" t="s">
        <v>55</v>
      </c>
      <c r="P95" s="16" t="s">
        <v>400</v>
      </c>
      <c r="Q95" s="16" t="s">
        <v>401</v>
      </c>
      <c r="R95" s="12">
        <v>0.0</v>
      </c>
    </row>
    <row r="96" ht="15.75" customHeight="1">
      <c r="A96" s="16">
        <v>1.70556912E12</v>
      </c>
      <c r="B96" s="16" t="s">
        <v>402</v>
      </c>
      <c r="C96" s="16" t="s">
        <v>403</v>
      </c>
      <c r="D96" s="16" t="s">
        <v>404</v>
      </c>
      <c r="E96" s="16" t="s">
        <v>405</v>
      </c>
      <c r="F96" s="16">
        <v>-44.69999999999993</v>
      </c>
      <c r="G96" s="16">
        <v>-62.51666666699998</v>
      </c>
      <c r="H96" s="16">
        <v>3.0</v>
      </c>
      <c r="I96" s="16">
        <v>5.0</v>
      </c>
      <c r="J96" s="16" t="s">
        <v>36</v>
      </c>
      <c r="K96" s="16">
        <v>1.0</v>
      </c>
      <c r="L96" s="16">
        <v>20.0</v>
      </c>
      <c r="M96" s="16">
        <v>225.0</v>
      </c>
      <c r="N96" s="16">
        <v>754.0</v>
      </c>
      <c r="O96" s="16" t="s">
        <v>79</v>
      </c>
      <c r="P96" s="16" t="s">
        <v>406</v>
      </c>
      <c r="Q96" s="16" t="s">
        <v>407</v>
      </c>
      <c r="R96" s="12">
        <v>1.0</v>
      </c>
      <c r="S96" s="12">
        <v>2.0</v>
      </c>
    </row>
    <row r="97" ht="15.75" customHeight="1">
      <c r="A97" s="16">
        <v>1.7045796E12</v>
      </c>
      <c r="B97" s="16" t="s">
        <v>408</v>
      </c>
      <c r="C97" s="16" t="s">
        <v>61</v>
      </c>
      <c r="D97" s="16" t="s">
        <v>409</v>
      </c>
      <c r="F97" s="16">
        <v>-45.59999999999997</v>
      </c>
      <c r="G97" s="16">
        <v>-67.09999999999997</v>
      </c>
      <c r="H97" s="16">
        <v>3.0</v>
      </c>
      <c r="I97" s="16">
        <v>5.0</v>
      </c>
      <c r="J97" s="16" t="s">
        <v>106</v>
      </c>
      <c r="K97" s="16">
        <v>1.0</v>
      </c>
      <c r="L97" s="16">
        <v>20.0</v>
      </c>
      <c r="M97" s="16">
        <v>315.0</v>
      </c>
      <c r="N97" s="16">
        <v>758.0</v>
      </c>
      <c r="O97" s="16" t="s">
        <v>64</v>
      </c>
      <c r="P97" s="16" t="s">
        <v>95</v>
      </c>
      <c r="Q97" s="16" t="s">
        <v>118</v>
      </c>
      <c r="R97" s="12">
        <v>0.0</v>
      </c>
    </row>
    <row r="98" ht="15.75" customHeight="1">
      <c r="A98" s="16">
        <v>1.70461848E12</v>
      </c>
      <c r="B98" s="16" t="s">
        <v>105</v>
      </c>
      <c r="C98" s="16" t="s">
        <v>61</v>
      </c>
      <c r="D98" s="16" t="s">
        <v>410</v>
      </c>
      <c r="F98" s="16">
        <v>-45.59999999999997</v>
      </c>
      <c r="G98" s="16">
        <v>-67.09999999999997</v>
      </c>
      <c r="H98" s="16">
        <v>3.0</v>
      </c>
      <c r="I98" s="16">
        <v>5.0</v>
      </c>
      <c r="J98" s="16" t="s">
        <v>106</v>
      </c>
      <c r="K98" s="16">
        <v>1.0</v>
      </c>
      <c r="L98" s="16">
        <v>20.0</v>
      </c>
      <c r="M98" s="16">
        <v>315.0</v>
      </c>
      <c r="N98" s="16">
        <v>758.0</v>
      </c>
      <c r="O98" s="16" t="s">
        <v>64</v>
      </c>
      <c r="P98" s="16" t="s">
        <v>103</v>
      </c>
      <c r="Q98" s="16" t="s">
        <v>107</v>
      </c>
      <c r="R98" s="12">
        <v>0.0</v>
      </c>
    </row>
    <row r="99" ht="15.75" customHeight="1">
      <c r="A99" s="16">
        <v>1.7047005E12</v>
      </c>
      <c r="B99" s="16" t="s">
        <v>411</v>
      </c>
      <c r="C99" s="16" t="s">
        <v>412</v>
      </c>
      <c r="D99" s="16" t="s">
        <v>413</v>
      </c>
      <c r="E99" s="16" t="s">
        <v>414</v>
      </c>
      <c r="F99" s="16">
        <v>-56.70652849299995</v>
      </c>
      <c r="G99" s="16">
        <v>-65.69646764899994</v>
      </c>
      <c r="H99" s="16">
        <v>6.0</v>
      </c>
      <c r="I99" s="16">
        <v>5.0</v>
      </c>
      <c r="J99" s="16" t="s">
        <v>94</v>
      </c>
      <c r="K99" s="16">
        <v>4.0</v>
      </c>
      <c r="L99" s="16">
        <v>21.0</v>
      </c>
      <c r="M99" s="16">
        <v>154.0</v>
      </c>
      <c r="N99" s="16">
        <v>987.0</v>
      </c>
      <c r="O99" s="16" t="s">
        <v>55</v>
      </c>
      <c r="P99" s="16" t="s">
        <v>111</v>
      </c>
      <c r="Q99" s="16" t="s">
        <v>112</v>
      </c>
      <c r="R99" s="12">
        <v>0.0</v>
      </c>
    </row>
    <row r="100" ht="15.75" customHeight="1">
      <c r="A100" s="16">
        <v>1.7047047E12</v>
      </c>
      <c r="B100" s="16" t="s">
        <v>415</v>
      </c>
      <c r="C100" s="16" t="s">
        <v>228</v>
      </c>
      <c r="D100" s="16" t="s">
        <v>229</v>
      </c>
      <c r="E100" s="16" t="s">
        <v>116</v>
      </c>
      <c r="F100" s="16">
        <v>-45.98333329999997</v>
      </c>
      <c r="G100" s="16">
        <v>-65.14999999999998</v>
      </c>
      <c r="H100" s="16">
        <v>3.0</v>
      </c>
      <c r="I100" s="16">
        <v>5.0</v>
      </c>
      <c r="J100" s="16" t="s">
        <v>36</v>
      </c>
      <c r="K100" s="16">
        <v>1.0</v>
      </c>
      <c r="L100" s="16">
        <v>18.0</v>
      </c>
      <c r="M100" s="16">
        <v>225.0</v>
      </c>
      <c r="N100" s="16">
        <v>757.0</v>
      </c>
      <c r="O100" s="16" t="s">
        <v>64</v>
      </c>
      <c r="P100" s="16" t="s">
        <v>111</v>
      </c>
      <c r="Q100" s="16" t="s">
        <v>146</v>
      </c>
      <c r="R100" s="12">
        <v>0.0</v>
      </c>
    </row>
    <row r="101" ht="15.75" customHeight="1">
      <c r="A101" s="16">
        <v>1.70470476E12</v>
      </c>
      <c r="B101" s="16" t="s">
        <v>416</v>
      </c>
      <c r="C101" s="16" t="s">
        <v>368</v>
      </c>
      <c r="D101" s="16" t="s">
        <v>417</v>
      </c>
      <c r="E101" s="16" t="s">
        <v>370</v>
      </c>
      <c r="F101" s="16">
        <v>-44.61666669999994</v>
      </c>
      <c r="G101" s="16">
        <v>-63.64999999999998</v>
      </c>
      <c r="H101" s="16">
        <v>3.0</v>
      </c>
      <c r="I101" s="16">
        <v>5.0</v>
      </c>
      <c r="J101" s="16" t="s">
        <v>326</v>
      </c>
      <c r="K101" s="16">
        <v>1.0</v>
      </c>
      <c r="L101" s="16">
        <v>20.0</v>
      </c>
      <c r="M101" s="16">
        <v>180.0</v>
      </c>
      <c r="N101" s="16">
        <v>754.0</v>
      </c>
      <c r="O101" s="16" t="s">
        <v>79</v>
      </c>
      <c r="P101" s="16" t="s">
        <v>111</v>
      </c>
      <c r="Q101" s="16" t="s">
        <v>418</v>
      </c>
      <c r="R101" s="12">
        <v>0.0</v>
      </c>
    </row>
    <row r="102" ht="15.75" customHeight="1">
      <c r="A102" s="16">
        <v>1.704705E12</v>
      </c>
      <c r="B102" s="16" t="s">
        <v>419</v>
      </c>
      <c r="C102" s="16" t="s">
        <v>420</v>
      </c>
      <c r="D102" s="16" t="s">
        <v>421</v>
      </c>
      <c r="E102" s="16" t="s">
        <v>93</v>
      </c>
      <c r="F102" s="16">
        <v>-49.23333329999997</v>
      </c>
      <c r="G102" s="16">
        <v>-63.38333333299994</v>
      </c>
      <c r="H102" s="16">
        <v>3.0</v>
      </c>
      <c r="I102" s="16">
        <v>5.0</v>
      </c>
      <c r="J102" s="16" t="s">
        <v>326</v>
      </c>
      <c r="K102" s="16">
        <v>1.0</v>
      </c>
      <c r="L102" s="16">
        <v>18.0</v>
      </c>
      <c r="M102" s="16">
        <v>180.0</v>
      </c>
      <c r="N102" s="16">
        <v>752.0</v>
      </c>
      <c r="O102" s="16" t="s">
        <v>27</v>
      </c>
      <c r="P102" s="16" t="s">
        <v>111</v>
      </c>
      <c r="Q102" s="16" t="s">
        <v>422</v>
      </c>
      <c r="R102" s="12">
        <v>0.0</v>
      </c>
      <c r="S102" s="12">
        <v>1.0</v>
      </c>
    </row>
    <row r="103" ht="15.75" customHeight="1">
      <c r="A103" s="16">
        <v>1.7055702E12</v>
      </c>
      <c r="B103" s="16" t="s">
        <v>423</v>
      </c>
      <c r="C103" s="16" t="s">
        <v>144</v>
      </c>
      <c r="D103" s="16" t="s">
        <v>34</v>
      </c>
      <c r="F103" s="16">
        <v>-46.19999999999993</v>
      </c>
      <c r="G103" s="16">
        <v>-66.44999999999999</v>
      </c>
      <c r="H103" s="16">
        <v>3.0</v>
      </c>
      <c r="I103" s="16">
        <v>4.0</v>
      </c>
      <c r="J103" s="16" t="s">
        <v>76</v>
      </c>
      <c r="K103" s="16">
        <v>1.0</v>
      </c>
      <c r="L103" s="16">
        <v>15.0</v>
      </c>
      <c r="M103" s="16">
        <v>225.0</v>
      </c>
      <c r="N103" s="16">
        <v>751.0</v>
      </c>
      <c r="O103" s="16" t="s">
        <v>64</v>
      </c>
      <c r="P103" s="16" t="s">
        <v>406</v>
      </c>
      <c r="Q103" s="16" t="s">
        <v>424</v>
      </c>
      <c r="R103" s="12">
        <v>1.0</v>
      </c>
      <c r="S103" s="12">
        <v>2.0</v>
      </c>
    </row>
    <row r="104" ht="15.75" customHeight="1">
      <c r="A104" s="16">
        <v>1.70557032E12</v>
      </c>
      <c r="B104" s="16" t="s">
        <v>425</v>
      </c>
      <c r="C104" s="16" t="s">
        <v>426</v>
      </c>
      <c r="D104" s="16" t="s">
        <v>164</v>
      </c>
      <c r="E104" s="16" t="s">
        <v>165</v>
      </c>
      <c r="F104" s="16">
        <v>-46.41666669999995</v>
      </c>
      <c r="G104" s="16">
        <v>-65.29999999999995</v>
      </c>
      <c r="H104" s="16">
        <v>3.0</v>
      </c>
      <c r="I104" s="16">
        <v>5.0</v>
      </c>
      <c r="J104" s="16" t="s">
        <v>326</v>
      </c>
      <c r="K104" s="16">
        <v>1.0</v>
      </c>
      <c r="L104" s="16">
        <v>20.0</v>
      </c>
      <c r="M104" s="16">
        <v>180.0</v>
      </c>
      <c r="N104" s="16">
        <v>752.0</v>
      </c>
      <c r="O104" s="16" t="s">
        <v>64</v>
      </c>
      <c r="P104" s="16" t="s">
        <v>406</v>
      </c>
      <c r="Q104" s="16" t="s">
        <v>424</v>
      </c>
      <c r="R104" s="12">
        <v>1.0</v>
      </c>
      <c r="S104" s="12">
        <v>1.0</v>
      </c>
    </row>
    <row r="105" ht="15.75" customHeight="1">
      <c r="A105" s="16">
        <v>1.7055705E12</v>
      </c>
      <c r="B105" s="16" t="s">
        <v>427</v>
      </c>
      <c r="C105" s="16" t="s">
        <v>264</v>
      </c>
      <c r="D105" s="16" t="s">
        <v>24</v>
      </c>
      <c r="E105" s="16" t="s">
        <v>25</v>
      </c>
      <c r="F105" s="16">
        <v>-52.01666669999997</v>
      </c>
      <c r="G105" s="16">
        <v>-68.18333333299995</v>
      </c>
      <c r="H105" s="16">
        <v>3.0</v>
      </c>
      <c r="I105" s="16">
        <v>5.0</v>
      </c>
      <c r="J105" s="16" t="s">
        <v>142</v>
      </c>
      <c r="K105" s="16">
        <v>1.0</v>
      </c>
      <c r="L105" s="16">
        <v>20.0</v>
      </c>
      <c r="M105" s="16">
        <v>270.0</v>
      </c>
      <c r="N105" s="16">
        <v>756.0</v>
      </c>
      <c r="O105" s="16" t="s">
        <v>27</v>
      </c>
      <c r="P105" s="16" t="s">
        <v>406</v>
      </c>
      <c r="Q105" s="16" t="s">
        <v>428</v>
      </c>
      <c r="R105" s="12">
        <v>1.0</v>
      </c>
      <c r="S105" s="12">
        <v>0.0</v>
      </c>
    </row>
    <row r="106" ht="15.75" customHeight="1">
      <c r="A106" s="16">
        <v>1.7048772E12</v>
      </c>
      <c r="B106" s="16" t="s">
        <v>147</v>
      </c>
      <c r="C106" s="16" t="s">
        <v>69</v>
      </c>
      <c r="D106" s="16" t="s">
        <v>429</v>
      </c>
      <c r="E106" s="16" t="s">
        <v>71</v>
      </c>
      <c r="F106" s="16">
        <v>-44.86666669999994</v>
      </c>
      <c r="G106" s="16">
        <v>-63.39999999999998</v>
      </c>
      <c r="H106" s="16">
        <v>4.0</v>
      </c>
      <c r="I106" s="16">
        <v>5.0</v>
      </c>
      <c r="J106" s="16" t="s">
        <v>430</v>
      </c>
      <c r="K106" s="16">
        <v>2.0</v>
      </c>
      <c r="L106" s="16">
        <v>20.0</v>
      </c>
      <c r="M106" s="16">
        <v>293.0</v>
      </c>
      <c r="N106" s="16">
        <v>761.0</v>
      </c>
      <c r="O106" s="16" t="s">
        <v>79</v>
      </c>
      <c r="P106" s="16" t="s">
        <v>151</v>
      </c>
      <c r="Q106" s="16" t="s">
        <v>178</v>
      </c>
      <c r="R106" s="12">
        <v>0.0</v>
      </c>
    </row>
    <row r="107" ht="15.75" customHeight="1">
      <c r="A107" s="16">
        <v>1.7055972E12</v>
      </c>
      <c r="B107" s="16" t="s">
        <v>431</v>
      </c>
      <c r="C107" s="16" t="s">
        <v>264</v>
      </c>
      <c r="D107" s="16" t="s">
        <v>432</v>
      </c>
      <c r="E107" s="16" t="s">
        <v>25</v>
      </c>
      <c r="F107" s="16">
        <v>-51.99999999999994</v>
      </c>
      <c r="G107" s="16">
        <v>-68.19999999999999</v>
      </c>
      <c r="H107" s="16">
        <v>3.0</v>
      </c>
      <c r="I107" s="16">
        <v>4.0</v>
      </c>
      <c r="J107" s="16" t="s">
        <v>26</v>
      </c>
      <c r="K107" s="16">
        <v>1.0</v>
      </c>
      <c r="L107" s="16">
        <v>15.0</v>
      </c>
      <c r="M107" s="16">
        <v>360.0</v>
      </c>
      <c r="N107" s="16">
        <v>755.0</v>
      </c>
      <c r="O107" s="16" t="s">
        <v>27</v>
      </c>
      <c r="P107" s="16" t="s">
        <v>304</v>
      </c>
      <c r="Q107" s="16" t="s">
        <v>433</v>
      </c>
      <c r="R107" s="12">
        <v>1.0</v>
      </c>
      <c r="S107" s="12">
        <v>2.0</v>
      </c>
    </row>
    <row r="108" ht="15.75" customHeight="1">
      <c r="A108" s="16">
        <v>1.70496372E12</v>
      </c>
      <c r="B108" s="16" t="s">
        <v>434</v>
      </c>
      <c r="C108" s="16" t="s">
        <v>154</v>
      </c>
      <c r="D108" s="16" t="s">
        <v>248</v>
      </c>
      <c r="E108" s="16" t="s">
        <v>249</v>
      </c>
      <c r="F108" s="16">
        <v>-43.89999999999998</v>
      </c>
      <c r="G108" s="16">
        <v>-61.81666666699994</v>
      </c>
      <c r="H108" s="16">
        <v>4.0</v>
      </c>
      <c r="I108" s="16">
        <v>5.0</v>
      </c>
      <c r="J108" s="16" t="s">
        <v>36</v>
      </c>
      <c r="K108" s="16">
        <v>2.0</v>
      </c>
      <c r="L108" s="16">
        <v>18.0</v>
      </c>
      <c r="M108" s="16">
        <v>225.0</v>
      </c>
      <c r="N108" s="16">
        <v>761.0</v>
      </c>
      <c r="O108" s="16" t="s">
        <v>79</v>
      </c>
      <c r="P108" s="16" t="s">
        <v>210</v>
      </c>
      <c r="Q108" s="16" t="s">
        <v>435</v>
      </c>
      <c r="R108" s="12">
        <v>0.0</v>
      </c>
    </row>
    <row r="109" ht="15.75" customHeight="1">
      <c r="A109" s="16">
        <v>1.7055978E12</v>
      </c>
      <c r="B109" s="16" t="s">
        <v>436</v>
      </c>
      <c r="C109" s="16" t="s">
        <v>437</v>
      </c>
      <c r="D109" s="16" t="s">
        <v>438</v>
      </c>
      <c r="E109" s="16" t="s">
        <v>325</v>
      </c>
      <c r="F109" s="16">
        <v>-44.66666669999995</v>
      </c>
      <c r="G109" s="16">
        <v>-62.39999999999998</v>
      </c>
      <c r="H109" s="16">
        <v>4.0</v>
      </c>
      <c r="I109" s="16">
        <v>6.0</v>
      </c>
      <c r="J109" s="16" t="s">
        <v>326</v>
      </c>
      <c r="K109" s="16">
        <v>2.0</v>
      </c>
      <c r="L109" s="16">
        <v>25.0</v>
      </c>
      <c r="M109" s="16">
        <v>180.0</v>
      </c>
      <c r="N109" s="16">
        <v>755.0</v>
      </c>
      <c r="O109" s="16" t="s">
        <v>79</v>
      </c>
      <c r="P109" s="16" t="s">
        <v>304</v>
      </c>
      <c r="Q109" s="16" t="s">
        <v>439</v>
      </c>
      <c r="R109" s="12">
        <v>1.0</v>
      </c>
      <c r="S109" s="12">
        <v>0.0</v>
      </c>
    </row>
    <row r="110" ht="15.75" customHeight="1">
      <c r="A110" s="16">
        <v>1.70496552E12</v>
      </c>
      <c r="B110" s="16" t="s">
        <v>440</v>
      </c>
      <c r="C110" s="16" t="s">
        <v>441</v>
      </c>
      <c r="D110" s="16" t="s">
        <v>442</v>
      </c>
      <c r="E110" s="16" t="s">
        <v>25</v>
      </c>
      <c r="F110" s="16">
        <v>-52.24999999999994</v>
      </c>
      <c r="G110" s="16">
        <v>-67.89999999999998</v>
      </c>
      <c r="H110" s="16">
        <v>4.0</v>
      </c>
      <c r="I110" s="16">
        <v>5.0</v>
      </c>
      <c r="J110" s="16" t="s">
        <v>142</v>
      </c>
      <c r="K110" s="16">
        <v>2.0</v>
      </c>
      <c r="L110" s="16">
        <v>20.0</v>
      </c>
      <c r="M110" s="16">
        <v>270.0</v>
      </c>
      <c r="N110" s="16">
        <v>768.0</v>
      </c>
      <c r="O110" s="16" t="s">
        <v>27</v>
      </c>
      <c r="P110" s="16" t="s">
        <v>210</v>
      </c>
      <c r="Q110" s="16" t="s">
        <v>443</v>
      </c>
      <c r="R110" s="12">
        <v>0.0</v>
      </c>
    </row>
    <row r="111" ht="15.75" customHeight="1">
      <c r="A111" s="16">
        <v>1.70561724E12</v>
      </c>
      <c r="B111" s="16" t="s">
        <v>444</v>
      </c>
      <c r="C111" s="16" t="s">
        <v>437</v>
      </c>
      <c r="D111" s="16" t="s">
        <v>438</v>
      </c>
      <c r="E111" s="16" t="s">
        <v>325</v>
      </c>
      <c r="F111" s="16">
        <v>-44.64999999999998</v>
      </c>
      <c r="G111" s="16">
        <v>-62.38333333299994</v>
      </c>
      <c r="H111" s="16">
        <v>4.0</v>
      </c>
      <c r="I111" s="16">
        <v>4.0</v>
      </c>
      <c r="J111" s="16" t="s">
        <v>326</v>
      </c>
      <c r="K111" s="16">
        <v>2.0</v>
      </c>
      <c r="L111" s="16">
        <v>16.0</v>
      </c>
      <c r="M111" s="16">
        <v>180.0</v>
      </c>
      <c r="N111" s="16">
        <v>761.0</v>
      </c>
      <c r="O111" s="16" t="s">
        <v>79</v>
      </c>
      <c r="P111" s="16" t="s">
        <v>304</v>
      </c>
      <c r="Q111" s="16" t="s">
        <v>439</v>
      </c>
      <c r="R111" s="12">
        <v>1.0</v>
      </c>
      <c r="S111" s="12">
        <v>2.0</v>
      </c>
    </row>
    <row r="112" ht="15.75" customHeight="1">
      <c r="A112" s="16">
        <v>1.70510232E12</v>
      </c>
      <c r="B112" s="16" t="s">
        <v>445</v>
      </c>
      <c r="C112" s="16" t="s">
        <v>234</v>
      </c>
      <c r="D112" s="16" t="s">
        <v>254</v>
      </c>
      <c r="E112" s="16" t="s">
        <v>236</v>
      </c>
      <c r="F112" s="16">
        <v>-54.75446595899996</v>
      </c>
      <c r="G112" s="16">
        <v>-62.99355880799993</v>
      </c>
      <c r="H112" s="16">
        <v>5.0</v>
      </c>
      <c r="I112" s="16">
        <v>5.0</v>
      </c>
      <c r="J112" s="16" t="s">
        <v>106</v>
      </c>
      <c r="K112" s="16">
        <v>2.0</v>
      </c>
      <c r="L112" s="16">
        <v>21.0</v>
      </c>
      <c r="M112" s="16">
        <v>226.0</v>
      </c>
      <c r="N112" s="16">
        <v>990.0</v>
      </c>
      <c r="O112" s="16" t="s">
        <v>97</v>
      </c>
      <c r="P112" s="16" t="s">
        <v>193</v>
      </c>
      <c r="Q112" s="16" t="s">
        <v>446</v>
      </c>
      <c r="R112" s="12">
        <v>0.0</v>
      </c>
    </row>
    <row r="113" ht="15.75" customHeight="1">
      <c r="A113" s="16">
        <v>1.7056179E12</v>
      </c>
      <c r="B113" s="16" t="s">
        <v>300</v>
      </c>
      <c r="C113" s="16" t="s">
        <v>447</v>
      </c>
      <c r="D113" s="16" t="s">
        <v>448</v>
      </c>
      <c r="E113" s="16" t="s">
        <v>449</v>
      </c>
      <c r="F113" s="16">
        <v>-45.98333329999997</v>
      </c>
      <c r="G113" s="16">
        <v>-66.79999999999995</v>
      </c>
      <c r="H113" s="16">
        <v>3.0</v>
      </c>
      <c r="I113" s="16">
        <v>4.0</v>
      </c>
      <c r="J113" s="16" t="s">
        <v>106</v>
      </c>
      <c r="K113" s="16">
        <v>1.0</v>
      </c>
      <c r="L113" s="16">
        <v>13.0</v>
      </c>
      <c r="M113" s="16">
        <v>315.0</v>
      </c>
      <c r="N113" s="16">
        <v>756.0</v>
      </c>
      <c r="O113" s="16" t="s">
        <v>64</v>
      </c>
      <c r="P113" s="16" t="s">
        <v>304</v>
      </c>
      <c r="Q113" s="16" t="s">
        <v>305</v>
      </c>
      <c r="R113" s="12">
        <v>1.0</v>
      </c>
      <c r="S113" s="12">
        <v>1.0</v>
      </c>
    </row>
    <row r="114" ht="15.75" customHeight="1">
      <c r="A114" s="16">
        <v>1.7052228E12</v>
      </c>
      <c r="B114" s="16" t="s">
        <v>283</v>
      </c>
      <c r="C114" s="16" t="s">
        <v>148</v>
      </c>
      <c r="D114" s="16" t="s">
        <v>149</v>
      </c>
      <c r="E114" s="16" t="s">
        <v>150</v>
      </c>
      <c r="F114" s="16">
        <v>-45.21666699999997</v>
      </c>
      <c r="G114" s="16">
        <v>-66.04999999999995</v>
      </c>
      <c r="H114" s="16">
        <v>3.0</v>
      </c>
      <c r="I114" s="16">
        <v>5.0</v>
      </c>
      <c r="J114" s="16" t="s">
        <v>142</v>
      </c>
      <c r="K114" s="16">
        <v>1.0</v>
      </c>
      <c r="L114" s="16">
        <v>18.0</v>
      </c>
      <c r="M114" s="16">
        <v>270.0</v>
      </c>
      <c r="N114" s="16">
        <v>759.0</v>
      </c>
      <c r="O114" s="16" t="s">
        <v>64</v>
      </c>
      <c r="P114" s="16" t="s">
        <v>215</v>
      </c>
      <c r="Q114" s="16" t="s">
        <v>289</v>
      </c>
      <c r="R114" s="12">
        <v>0.0</v>
      </c>
    </row>
    <row r="115" ht="15.75" customHeight="1">
      <c r="A115" s="16">
        <v>1.70565528E12</v>
      </c>
      <c r="B115" s="16" t="s">
        <v>450</v>
      </c>
      <c r="C115" s="16" t="s">
        <v>451</v>
      </c>
      <c r="D115" s="16" t="s">
        <v>452</v>
      </c>
      <c r="E115" s="16" t="s">
        <v>453</v>
      </c>
      <c r="F115" s="16">
        <v>-45.66666669999995</v>
      </c>
      <c r="G115" s="16">
        <v>-67.16666666699996</v>
      </c>
      <c r="H115" s="16">
        <v>3.0</v>
      </c>
      <c r="I115" s="16">
        <v>5.0</v>
      </c>
      <c r="J115" s="16" t="s">
        <v>36</v>
      </c>
      <c r="K115" s="16">
        <v>1.0</v>
      </c>
      <c r="L115" s="16">
        <v>21.0</v>
      </c>
      <c r="M115" s="16">
        <v>225.0</v>
      </c>
      <c r="N115" s="16">
        <v>742.0</v>
      </c>
      <c r="O115" s="16" t="s">
        <v>64</v>
      </c>
      <c r="P115" s="16" t="s">
        <v>315</v>
      </c>
      <c r="Q115" s="16" t="s">
        <v>454</v>
      </c>
      <c r="R115" s="12">
        <v>1.0</v>
      </c>
      <c r="S115" s="12">
        <v>-1.0</v>
      </c>
    </row>
    <row r="116" ht="15.75" customHeight="1">
      <c r="A116" s="16">
        <v>1.70526906E12</v>
      </c>
      <c r="B116" s="16" t="s">
        <v>455</v>
      </c>
      <c r="C116" s="16" t="s">
        <v>456</v>
      </c>
      <c r="D116" s="16" t="s">
        <v>457</v>
      </c>
      <c r="E116" s="16" t="s">
        <v>165</v>
      </c>
      <c r="F116" s="16">
        <v>-45.33333299999998</v>
      </c>
      <c r="G116" s="16">
        <v>-65.13333299999994</v>
      </c>
      <c r="H116" s="16">
        <v>4.0</v>
      </c>
      <c r="I116" s="16">
        <v>5.0</v>
      </c>
      <c r="J116" s="16" t="s">
        <v>26</v>
      </c>
      <c r="K116" s="16">
        <v>2.0</v>
      </c>
      <c r="L116" s="16">
        <v>18.0</v>
      </c>
      <c r="M116" s="16">
        <v>360.0</v>
      </c>
      <c r="N116" s="16">
        <v>750.0</v>
      </c>
      <c r="O116" s="16" t="s">
        <v>64</v>
      </c>
      <c r="P116" s="16" t="s">
        <v>298</v>
      </c>
      <c r="Q116" s="16" t="s">
        <v>458</v>
      </c>
      <c r="R116" s="12">
        <v>0.0</v>
      </c>
    </row>
    <row r="117" ht="15.75" customHeight="1">
      <c r="A117" s="16">
        <v>1.70527038E12</v>
      </c>
      <c r="B117" s="16" t="s">
        <v>459</v>
      </c>
      <c r="C117" s="16" t="s">
        <v>460</v>
      </c>
      <c r="D117" s="16" t="s">
        <v>461</v>
      </c>
      <c r="E117" s="16" t="s">
        <v>198</v>
      </c>
      <c r="F117" s="16">
        <v>-45.13333299999994</v>
      </c>
      <c r="G117" s="16">
        <v>-62.64999999999998</v>
      </c>
      <c r="H117" s="16">
        <v>3.0</v>
      </c>
      <c r="I117" s="16">
        <v>5.0</v>
      </c>
      <c r="J117" s="16" t="s">
        <v>106</v>
      </c>
      <c r="K117" s="16">
        <v>2.0</v>
      </c>
      <c r="L117" s="16">
        <v>20.0</v>
      </c>
      <c r="M117" s="16">
        <v>315.0</v>
      </c>
      <c r="N117" s="16">
        <v>748.0</v>
      </c>
      <c r="O117" s="16" t="s">
        <v>64</v>
      </c>
      <c r="P117" s="16" t="s">
        <v>298</v>
      </c>
      <c r="Q117" s="16" t="s">
        <v>458</v>
      </c>
      <c r="R117" s="12">
        <v>0.0</v>
      </c>
    </row>
    <row r="118" ht="15.75" customHeight="1">
      <c r="A118" s="16">
        <v>1.70527134E12</v>
      </c>
      <c r="B118" s="16" t="s">
        <v>462</v>
      </c>
      <c r="C118" s="16" t="s">
        <v>463</v>
      </c>
      <c r="D118" s="16" t="s">
        <v>464</v>
      </c>
      <c r="E118" s="16" t="s">
        <v>465</v>
      </c>
      <c r="F118" s="16">
        <v>-45.24999999999994</v>
      </c>
      <c r="G118" s="16">
        <v>-61.83333299999998</v>
      </c>
      <c r="H118" s="16">
        <v>3.0</v>
      </c>
      <c r="I118" s="16">
        <v>5.0</v>
      </c>
      <c r="J118" s="16" t="s">
        <v>106</v>
      </c>
      <c r="K118" s="16">
        <v>2.0</v>
      </c>
      <c r="L118" s="16">
        <v>20.0</v>
      </c>
      <c r="M118" s="16">
        <v>315.0</v>
      </c>
      <c r="N118" s="16">
        <v>748.0</v>
      </c>
      <c r="O118" s="16" t="s">
        <v>64</v>
      </c>
      <c r="P118" s="16" t="s">
        <v>298</v>
      </c>
      <c r="Q118" s="16" t="s">
        <v>458</v>
      </c>
      <c r="R118" s="12">
        <v>0.0</v>
      </c>
    </row>
    <row r="119" ht="15.75" customHeight="1">
      <c r="A119" s="16">
        <v>1.7056554E12</v>
      </c>
      <c r="B119" s="16" t="s">
        <v>466</v>
      </c>
      <c r="C119" s="16" t="s">
        <v>467</v>
      </c>
      <c r="D119" s="16" t="s">
        <v>296</v>
      </c>
      <c r="E119" s="16" t="s">
        <v>297</v>
      </c>
      <c r="F119" s="16">
        <v>-45.28333329999998</v>
      </c>
      <c r="G119" s="16">
        <v>-61.96666666699997</v>
      </c>
      <c r="H119" s="16">
        <v>4.0</v>
      </c>
      <c r="I119" s="16">
        <v>5.0</v>
      </c>
      <c r="J119" s="16" t="s">
        <v>54</v>
      </c>
      <c r="K119" s="16">
        <v>2.0</v>
      </c>
      <c r="L119" s="16">
        <v>18.0</v>
      </c>
      <c r="M119" s="16">
        <v>247.0</v>
      </c>
      <c r="N119" s="16">
        <v>749.0</v>
      </c>
      <c r="O119" s="16" t="s">
        <v>64</v>
      </c>
      <c r="P119" s="16" t="s">
        <v>315</v>
      </c>
      <c r="Q119" s="16" t="s">
        <v>454</v>
      </c>
      <c r="R119" s="12">
        <v>1.0</v>
      </c>
      <c r="S119" s="12">
        <v>-1.0</v>
      </c>
    </row>
    <row r="120" ht="15.75" customHeight="1">
      <c r="A120" s="16">
        <v>1.70565624E12</v>
      </c>
      <c r="B120" s="16" t="s">
        <v>468</v>
      </c>
      <c r="C120" s="16" t="s">
        <v>159</v>
      </c>
      <c r="D120" s="16" t="s">
        <v>169</v>
      </c>
      <c r="E120" s="16" t="s">
        <v>32</v>
      </c>
      <c r="F120" s="16">
        <v>-54.72329837199993</v>
      </c>
      <c r="G120" s="16">
        <v>-63.52463773099998</v>
      </c>
      <c r="H120" s="16">
        <v>4.0</v>
      </c>
      <c r="I120" s="16">
        <v>4.0</v>
      </c>
      <c r="J120" s="16" t="s">
        <v>106</v>
      </c>
      <c r="K120" s="16">
        <v>2.0</v>
      </c>
      <c r="L120" s="16">
        <v>16.0</v>
      </c>
      <c r="M120" s="16">
        <v>255.0</v>
      </c>
      <c r="N120" s="16">
        <v>746.0</v>
      </c>
      <c r="O120" s="16" t="s">
        <v>97</v>
      </c>
      <c r="P120" s="16" t="s">
        <v>315</v>
      </c>
      <c r="Q120" s="16" t="s">
        <v>469</v>
      </c>
      <c r="R120" s="12">
        <v>1.0</v>
      </c>
      <c r="S120" s="12">
        <v>2.0</v>
      </c>
    </row>
    <row r="121" ht="15.75" customHeight="1">
      <c r="A121" s="16">
        <v>1.70565642E12</v>
      </c>
      <c r="B121" s="16" t="s">
        <v>470</v>
      </c>
      <c r="C121" s="16" t="s">
        <v>120</v>
      </c>
      <c r="D121" s="16" t="s">
        <v>121</v>
      </c>
      <c r="E121" s="16" t="s">
        <v>122</v>
      </c>
      <c r="F121" s="16">
        <v>-56.35591767199998</v>
      </c>
      <c r="G121" s="16">
        <v>-65.70873609699998</v>
      </c>
      <c r="H121" s="16">
        <v>7.0</v>
      </c>
      <c r="I121" s="16">
        <v>7.0</v>
      </c>
      <c r="J121" s="16" t="s">
        <v>142</v>
      </c>
      <c r="K121" s="16">
        <v>6.0</v>
      </c>
      <c r="L121" s="16">
        <v>33.0</v>
      </c>
      <c r="M121" s="16">
        <v>175.0</v>
      </c>
      <c r="N121" s="16">
        <v>992.0</v>
      </c>
      <c r="O121" s="16" t="s">
        <v>55</v>
      </c>
      <c r="P121" s="16" t="s">
        <v>315</v>
      </c>
      <c r="Q121" s="16" t="s">
        <v>471</v>
      </c>
      <c r="R121" s="12">
        <v>1.0</v>
      </c>
      <c r="S121" s="12">
        <v>0.0</v>
      </c>
    </row>
    <row r="122" ht="15.75" customHeight="1">
      <c r="A122" s="16">
        <v>1.70556912E12</v>
      </c>
      <c r="B122" s="16" t="s">
        <v>402</v>
      </c>
      <c r="C122" s="16" t="s">
        <v>392</v>
      </c>
      <c r="D122" s="16" t="s">
        <v>393</v>
      </c>
      <c r="E122" s="16" t="s">
        <v>320</v>
      </c>
      <c r="F122" s="16">
        <v>-44.86666669999994</v>
      </c>
      <c r="G122" s="16">
        <v>-62.34999999999997</v>
      </c>
      <c r="H122" s="16">
        <v>3.0</v>
      </c>
      <c r="I122" s="16">
        <v>5.0</v>
      </c>
      <c r="J122" s="16" t="s">
        <v>76</v>
      </c>
      <c r="K122" s="16">
        <v>1.0</v>
      </c>
      <c r="L122" s="16">
        <v>20.0</v>
      </c>
      <c r="M122" s="16">
        <v>225.0</v>
      </c>
      <c r="N122" s="16">
        <v>751.0</v>
      </c>
      <c r="O122" s="16" t="s">
        <v>79</v>
      </c>
      <c r="P122" s="16" t="s">
        <v>406</v>
      </c>
      <c r="Q122" s="16" t="s">
        <v>407</v>
      </c>
      <c r="R122" s="12">
        <v>0.0</v>
      </c>
    </row>
    <row r="123" ht="15.75" customHeight="1">
      <c r="A123" s="16">
        <v>1.70566644E12</v>
      </c>
      <c r="B123" s="16" t="s">
        <v>472</v>
      </c>
      <c r="C123" s="16" t="s">
        <v>139</v>
      </c>
      <c r="D123" s="16" t="s">
        <v>140</v>
      </c>
      <c r="E123" s="16" t="s">
        <v>141</v>
      </c>
      <c r="F123" s="16">
        <v>-56.73261147399995</v>
      </c>
      <c r="G123" s="16">
        <v>-64.29708934799999</v>
      </c>
      <c r="H123" s="16">
        <v>4.0</v>
      </c>
      <c r="I123" s="16">
        <v>6.0</v>
      </c>
      <c r="J123" s="16" t="s">
        <v>106</v>
      </c>
      <c r="K123" s="16">
        <v>2.0</v>
      </c>
      <c r="L123" s="16">
        <v>27.0</v>
      </c>
      <c r="M123" s="16">
        <v>160.0</v>
      </c>
      <c r="N123" s="16">
        <v>988.0</v>
      </c>
      <c r="O123" s="16" t="s">
        <v>55</v>
      </c>
      <c r="P123" s="16" t="s">
        <v>315</v>
      </c>
      <c r="Q123" s="16" t="s">
        <v>471</v>
      </c>
      <c r="R123" s="12">
        <v>1.0</v>
      </c>
      <c r="S123" s="12">
        <v>1.0</v>
      </c>
    </row>
    <row r="124" ht="15.75" customHeight="1">
      <c r="A124" s="16">
        <v>1.7057052E12</v>
      </c>
      <c r="B124" s="16" t="s">
        <v>473</v>
      </c>
      <c r="C124" s="16" t="s">
        <v>234</v>
      </c>
      <c r="D124" s="16" t="s">
        <v>254</v>
      </c>
      <c r="E124" s="16" t="s">
        <v>236</v>
      </c>
      <c r="F124" s="16">
        <v>-54.71192904899993</v>
      </c>
      <c r="G124" s="16">
        <v>-63.03354577299996</v>
      </c>
      <c r="H124" s="16">
        <v>4.0</v>
      </c>
      <c r="I124" s="16">
        <v>4.0</v>
      </c>
      <c r="J124" s="16" t="s">
        <v>36</v>
      </c>
      <c r="K124" s="16">
        <v>1.0</v>
      </c>
      <c r="L124" s="16">
        <v>16.0</v>
      </c>
      <c r="M124" s="16">
        <v>310.0</v>
      </c>
      <c r="N124" s="16">
        <v>994.0</v>
      </c>
      <c r="O124" s="16" t="s">
        <v>97</v>
      </c>
      <c r="P124" s="16" t="s">
        <v>327</v>
      </c>
      <c r="Q124" s="16" t="s">
        <v>474</v>
      </c>
      <c r="R124" s="12">
        <v>1.0</v>
      </c>
      <c r="S124" s="12">
        <v>3.0</v>
      </c>
    </row>
    <row r="125" ht="15.75" customHeight="1">
      <c r="A125" s="16">
        <v>1.7056182E12</v>
      </c>
      <c r="B125" s="16" t="s">
        <v>475</v>
      </c>
      <c r="C125" s="16" t="s">
        <v>264</v>
      </c>
      <c r="D125" s="16" t="s">
        <v>432</v>
      </c>
      <c r="E125" s="16" t="s">
        <v>25</v>
      </c>
      <c r="F125" s="16">
        <v>-51.99999999999994</v>
      </c>
      <c r="G125" s="16">
        <v>-68.21666666699997</v>
      </c>
      <c r="H125" s="16">
        <v>3.0</v>
      </c>
      <c r="I125" s="16">
        <v>5.0</v>
      </c>
      <c r="J125" s="16" t="s">
        <v>142</v>
      </c>
      <c r="K125" s="16">
        <v>1.0</v>
      </c>
      <c r="L125" s="16">
        <v>21.0</v>
      </c>
      <c r="M125" s="16">
        <v>270.0</v>
      </c>
      <c r="N125" s="16">
        <v>755.0</v>
      </c>
      <c r="O125" s="16" t="s">
        <v>27</v>
      </c>
      <c r="P125" s="16" t="s">
        <v>304</v>
      </c>
      <c r="Q125" s="16" t="s">
        <v>433</v>
      </c>
      <c r="R125" s="12">
        <v>0.0</v>
      </c>
    </row>
    <row r="126" ht="15.75" customHeight="1">
      <c r="A126" s="16">
        <v>1.7057052E12</v>
      </c>
      <c r="B126" s="16" t="s">
        <v>473</v>
      </c>
      <c r="C126" s="16" t="s">
        <v>159</v>
      </c>
      <c r="D126" s="16" t="s">
        <v>169</v>
      </c>
      <c r="E126" s="16" t="s">
        <v>32</v>
      </c>
      <c r="F126" s="16">
        <v>-54.78682430799995</v>
      </c>
      <c r="G126" s="16">
        <v>-63.05440771499997</v>
      </c>
      <c r="H126" s="16">
        <v>5.0</v>
      </c>
      <c r="I126" s="16">
        <v>5.0</v>
      </c>
      <c r="J126" s="16" t="s">
        <v>36</v>
      </c>
      <c r="K126" s="16">
        <v>2.0</v>
      </c>
      <c r="L126" s="16">
        <v>25.0</v>
      </c>
      <c r="M126" s="16">
        <v>360.0</v>
      </c>
      <c r="N126" s="16">
        <v>747.0</v>
      </c>
      <c r="O126" s="16" t="s">
        <v>97</v>
      </c>
      <c r="P126" s="16" t="s">
        <v>327</v>
      </c>
      <c r="Q126" s="16" t="s">
        <v>474</v>
      </c>
      <c r="R126" s="12">
        <v>1.0</v>
      </c>
      <c r="S126" s="12">
        <v>2.0</v>
      </c>
    </row>
    <row r="127" ht="15.75" customHeight="1">
      <c r="A127" s="16">
        <v>1.70574492E12</v>
      </c>
      <c r="B127" s="16" t="s">
        <v>476</v>
      </c>
      <c r="C127" s="16" t="s">
        <v>234</v>
      </c>
      <c r="D127" s="16" t="s">
        <v>254</v>
      </c>
      <c r="E127" s="16" t="s">
        <v>236</v>
      </c>
      <c r="F127" s="16">
        <v>-54.78333333299997</v>
      </c>
      <c r="G127" s="16">
        <v>-63.18333333299995</v>
      </c>
      <c r="H127" s="16">
        <v>4.0</v>
      </c>
      <c r="I127" s="16">
        <v>4.0</v>
      </c>
      <c r="J127" s="16" t="s">
        <v>142</v>
      </c>
      <c r="K127" s="16">
        <v>2.0</v>
      </c>
      <c r="L127" s="16">
        <v>16.0</v>
      </c>
      <c r="M127" s="16">
        <v>270.0</v>
      </c>
      <c r="N127" s="16">
        <v>994.0</v>
      </c>
      <c r="O127" s="16" t="s">
        <v>97</v>
      </c>
      <c r="P127" s="16" t="s">
        <v>477</v>
      </c>
      <c r="Q127" s="16" t="s">
        <v>478</v>
      </c>
      <c r="R127" s="12">
        <v>1.0</v>
      </c>
      <c r="S127" s="12">
        <v>4.0</v>
      </c>
    </row>
    <row r="128" ht="15.75" customHeight="1">
      <c r="A128" s="16">
        <v>1.70578884E12</v>
      </c>
      <c r="B128" s="16" t="s">
        <v>479</v>
      </c>
      <c r="C128" s="16" t="s">
        <v>480</v>
      </c>
      <c r="D128" s="16" t="s">
        <v>413</v>
      </c>
      <c r="E128" s="16" t="s">
        <v>414</v>
      </c>
      <c r="F128" s="16">
        <v>-58.14517360899998</v>
      </c>
      <c r="G128" s="16">
        <v>-64.36346287899994</v>
      </c>
      <c r="H128" s="16">
        <v>6.0</v>
      </c>
      <c r="I128" s="16">
        <v>7.0</v>
      </c>
      <c r="J128" s="16" t="s">
        <v>36</v>
      </c>
      <c r="K128" s="16">
        <v>4.0</v>
      </c>
      <c r="L128" s="16">
        <v>33.0</v>
      </c>
      <c r="M128" s="16">
        <v>192.0</v>
      </c>
      <c r="N128" s="16">
        <v>988.0</v>
      </c>
      <c r="O128" s="16" t="s">
        <v>55</v>
      </c>
      <c r="P128" s="16" t="s">
        <v>481</v>
      </c>
      <c r="Q128" s="16" t="s">
        <v>482</v>
      </c>
      <c r="R128" s="12">
        <v>1.0</v>
      </c>
      <c r="S128" s="12">
        <v>0.0</v>
      </c>
    </row>
    <row r="129" ht="15.75" customHeight="1">
      <c r="A129" s="16">
        <v>1.70579418E12</v>
      </c>
      <c r="B129" s="16" t="s">
        <v>483</v>
      </c>
      <c r="C129" s="16" t="s">
        <v>159</v>
      </c>
      <c r="D129" s="16" t="s">
        <v>169</v>
      </c>
      <c r="E129" s="16" t="s">
        <v>32</v>
      </c>
      <c r="F129" s="16">
        <v>-54.66433367299993</v>
      </c>
      <c r="G129" s="16">
        <v>-63.17082436299995</v>
      </c>
      <c r="H129" s="16">
        <v>5.0</v>
      </c>
      <c r="I129" s="16">
        <v>5.0</v>
      </c>
      <c r="J129" s="16" t="s">
        <v>430</v>
      </c>
      <c r="K129" s="16">
        <v>2.0</v>
      </c>
      <c r="L129" s="16">
        <v>21.0</v>
      </c>
      <c r="M129" s="16">
        <v>270.0</v>
      </c>
      <c r="N129" s="16">
        <v>755.0</v>
      </c>
      <c r="O129" s="16" t="s">
        <v>97</v>
      </c>
      <c r="P129" s="16" t="s">
        <v>481</v>
      </c>
      <c r="Q129" s="16" t="s">
        <v>484</v>
      </c>
      <c r="R129" s="12">
        <v>1.0</v>
      </c>
      <c r="S129" s="12">
        <v>2.0</v>
      </c>
    </row>
    <row r="130" ht="15.75" customHeight="1">
      <c r="A130" s="16">
        <v>1.7057946E12</v>
      </c>
      <c r="B130" s="16" t="s">
        <v>485</v>
      </c>
      <c r="C130" s="16" t="s">
        <v>486</v>
      </c>
      <c r="D130" s="16" t="s">
        <v>413</v>
      </c>
      <c r="E130" s="16" t="s">
        <v>414</v>
      </c>
      <c r="F130" s="16">
        <v>-58.54201240499998</v>
      </c>
      <c r="G130" s="16">
        <v>-66.44311951799995</v>
      </c>
      <c r="H130" s="16">
        <v>5.0</v>
      </c>
      <c r="I130" s="16">
        <v>6.0</v>
      </c>
      <c r="J130" s="16" t="s">
        <v>142</v>
      </c>
      <c r="K130" s="16">
        <v>2.0</v>
      </c>
      <c r="L130" s="16">
        <v>27.0</v>
      </c>
      <c r="M130" s="16">
        <v>192.0</v>
      </c>
      <c r="N130" s="16">
        <v>988.0</v>
      </c>
      <c r="O130" s="16" t="s">
        <v>55</v>
      </c>
      <c r="P130" s="16" t="s">
        <v>481</v>
      </c>
      <c r="Q130" s="16" t="s">
        <v>482</v>
      </c>
      <c r="R130" s="12">
        <v>1.0</v>
      </c>
      <c r="S130" s="12">
        <v>0.0</v>
      </c>
    </row>
    <row r="131" ht="15.75" customHeight="1">
      <c r="A131" s="16">
        <v>1.7058312E12</v>
      </c>
      <c r="B131" s="16" t="s">
        <v>487</v>
      </c>
      <c r="C131" s="16" t="s">
        <v>159</v>
      </c>
      <c r="D131" s="16" t="s">
        <v>169</v>
      </c>
      <c r="E131" s="16" t="s">
        <v>377</v>
      </c>
      <c r="F131" s="16">
        <v>-54.73117975299994</v>
      </c>
      <c r="G131" s="16">
        <v>-63.02536110699998</v>
      </c>
      <c r="H131" s="16">
        <v>4.0</v>
      </c>
      <c r="I131" s="16">
        <v>4.0</v>
      </c>
      <c r="J131" s="16" t="s">
        <v>142</v>
      </c>
      <c r="K131" s="16">
        <v>1.0</v>
      </c>
      <c r="L131" s="16">
        <v>16.0</v>
      </c>
      <c r="M131" s="16">
        <v>275.0</v>
      </c>
      <c r="N131" s="16">
        <v>750.0</v>
      </c>
      <c r="O131" s="16" t="s">
        <v>97</v>
      </c>
      <c r="P131" s="16" t="s">
        <v>488</v>
      </c>
      <c r="Q131" s="16" t="s">
        <v>489</v>
      </c>
      <c r="R131" s="12">
        <v>1.0</v>
      </c>
      <c r="S131" s="12">
        <v>3.0</v>
      </c>
    </row>
    <row r="132" ht="15.75" customHeight="1">
      <c r="A132" s="16">
        <v>1.7058771E12</v>
      </c>
      <c r="B132" s="16" t="s">
        <v>490</v>
      </c>
      <c r="C132" s="16" t="s">
        <v>491</v>
      </c>
      <c r="D132" s="16" t="s">
        <v>492</v>
      </c>
      <c r="E132" s="16" t="s">
        <v>493</v>
      </c>
      <c r="F132" s="16">
        <v>-45.54999999999995</v>
      </c>
      <c r="G132" s="16">
        <v>-61.71666666699997</v>
      </c>
      <c r="H132" s="16">
        <v>3.0</v>
      </c>
      <c r="I132" s="16">
        <v>4.0</v>
      </c>
      <c r="J132" s="16" t="s">
        <v>106</v>
      </c>
      <c r="K132" s="16">
        <v>1.0</v>
      </c>
      <c r="L132" s="16">
        <v>12.0</v>
      </c>
      <c r="M132" s="16">
        <v>315.0</v>
      </c>
      <c r="N132" s="16">
        <v>759.0</v>
      </c>
      <c r="O132" s="16" t="s">
        <v>64</v>
      </c>
      <c r="P132" s="16" t="s">
        <v>494</v>
      </c>
      <c r="Q132" s="16" t="s">
        <v>495</v>
      </c>
      <c r="R132" s="12">
        <v>1.0</v>
      </c>
      <c r="S132" s="12">
        <v>0.0</v>
      </c>
    </row>
    <row r="133" ht="15.75" customHeight="1">
      <c r="A133" s="16">
        <v>1.70587728E12</v>
      </c>
      <c r="B133" s="16" t="s">
        <v>496</v>
      </c>
      <c r="C133" s="16" t="s">
        <v>447</v>
      </c>
      <c r="D133" s="16" t="s">
        <v>448</v>
      </c>
      <c r="E133" s="16" t="s">
        <v>449</v>
      </c>
      <c r="F133" s="16">
        <v>-45.88333329999995</v>
      </c>
      <c r="G133" s="16">
        <v>-66.81666638899998</v>
      </c>
      <c r="H133" s="16">
        <v>3.0</v>
      </c>
      <c r="I133" s="16">
        <v>4.0</v>
      </c>
      <c r="J133" s="16" t="s">
        <v>26</v>
      </c>
      <c r="K133" s="16">
        <v>1.0</v>
      </c>
      <c r="L133" s="16">
        <v>16.0</v>
      </c>
      <c r="M133" s="16">
        <v>360.0</v>
      </c>
      <c r="N133" s="16">
        <v>759.0</v>
      </c>
      <c r="O133" s="16" t="s">
        <v>64</v>
      </c>
      <c r="P133" s="16" t="s">
        <v>494</v>
      </c>
      <c r="Q133" s="16" t="s">
        <v>495</v>
      </c>
      <c r="R133" s="12">
        <v>1.0</v>
      </c>
      <c r="S133" s="12">
        <v>0.0</v>
      </c>
    </row>
    <row r="134" ht="15.75" customHeight="1">
      <c r="A134" s="16">
        <v>1.70587968E12</v>
      </c>
      <c r="B134" s="16" t="s">
        <v>497</v>
      </c>
      <c r="C134" s="16" t="s">
        <v>234</v>
      </c>
      <c r="D134" s="16" t="s">
        <v>254</v>
      </c>
      <c r="E134" s="16" t="s">
        <v>236</v>
      </c>
      <c r="F134" s="16">
        <v>-54.79999999999995</v>
      </c>
      <c r="G134" s="16">
        <v>-63.24999999999994</v>
      </c>
      <c r="H134" s="16">
        <v>5.0</v>
      </c>
      <c r="I134" s="16">
        <v>5.0</v>
      </c>
      <c r="J134" s="16" t="s">
        <v>54</v>
      </c>
      <c r="K134" s="16">
        <v>3.0</v>
      </c>
      <c r="L134" s="16">
        <v>21.0</v>
      </c>
      <c r="M134" s="16">
        <v>225.0</v>
      </c>
      <c r="N134" s="16">
        <v>999.0</v>
      </c>
      <c r="O134" s="16" t="s">
        <v>97</v>
      </c>
      <c r="P134" s="16" t="s">
        <v>494</v>
      </c>
      <c r="Q134" s="16" t="s">
        <v>498</v>
      </c>
      <c r="R134" s="12">
        <v>1.0</v>
      </c>
      <c r="S134" s="12">
        <v>1.0</v>
      </c>
    </row>
    <row r="135" ht="15.75" customHeight="1">
      <c r="A135" s="16">
        <v>1.7063469E12</v>
      </c>
      <c r="B135" s="16" t="s">
        <v>499</v>
      </c>
      <c r="C135" s="16" t="s">
        <v>500</v>
      </c>
      <c r="D135" s="16" t="s">
        <v>501</v>
      </c>
      <c r="E135" s="16" t="s">
        <v>502</v>
      </c>
      <c r="F135" s="16">
        <v>-42.06666669999998</v>
      </c>
      <c r="G135" s="16">
        <v>-60.19999999999993</v>
      </c>
      <c r="H135" s="16">
        <v>4.0</v>
      </c>
      <c r="I135" s="16">
        <v>5.0</v>
      </c>
      <c r="J135" s="16" t="s">
        <v>106</v>
      </c>
      <c r="K135" s="16">
        <v>2.0</v>
      </c>
      <c r="L135" s="16">
        <v>20.0</v>
      </c>
      <c r="M135" s="16">
        <v>315.0</v>
      </c>
      <c r="N135" s="16">
        <v>759.0</v>
      </c>
      <c r="O135" s="16" t="s">
        <v>79</v>
      </c>
      <c r="P135" s="16" t="s">
        <v>362</v>
      </c>
      <c r="Q135" s="16" t="s">
        <v>366</v>
      </c>
      <c r="R135" s="12">
        <v>0.0</v>
      </c>
    </row>
    <row r="136" ht="15.75" customHeight="1">
      <c r="A136" s="16">
        <v>1.705914E12</v>
      </c>
      <c r="B136" s="16" t="s">
        <v>503</v>
      </c>
      <c r="C136" s="16" t="s">
        <v>504</v>
      </c>
      <c r="D136" s="16" t="s">
        <v>24</v>
      </c>
      <c r="E136" s="16" t="s">
        <v>25</v>
      </c>
      <c r="F136" s="16">
        <v>-52.29999999999995</v>
      </c>
      <c r="G136" s="16">
        <v>-68.31666666699994</v>
      </c>
      <c r="H136" s="16">
        <v>3.0</v>
      </c>
      <c r="I136" s="16">
        <v>5.0</v>
      </c>
      <c r="J136" s="16" t="s">
        <v>110</v>
      </c>
      <c r="K136" s="16">
        <v>1.0</v>
      </c>
      <c r="L136" s="16">
        <v>20.0</v>
      </c>
      <c r="M136" s="16">
        <v>335.0</v>
      </c>
      <c r="N136" s="16">
        <v>757.0</v>
      </c>
      <c r="O136" s="16" t="s">
        <v>27</v>
      </c>
      <c r="P136" s="16" t="s">
        <v>505</v>
      </c>
      <c r="Q136" s="16" t="s">
        <v>506</v>
      </c>
      <c r="R136" s="12">
        <v>1.0</v>
      </c>
      <c r="S136" s="12">
        <v>3.0</v>
      </c>
    </row>
    <row r="137" ht="15.75" customHeight="1">
      <c r="A137" s="16">
        <v>1.705914E12</v>
      </c>
      <c r="B137" s="16" t="s">
        <v>503</v>
      </c>
      <c r="C137" s="16" t="s">
        <v>507</v>
      </c>
      <c r="D137" s="16" t="s">
        <v>508</v>
      </c>
      <c r="E137" s="16" t="s">
        <v>277</v>
      </c>
      <c r="F137" s="16">
        <v>-56.24002968199994</v>
      </c>
      <c r="G137" s="16">
        <v>-65.57581793999998</v>
      </c>
      <c r="H137" s="16">
        <v>6.0</v>
      </c>
      <c r="I137" s="16">
        <v>6.0</v>
      </c>
      <c r="J137" s="16" t="s">
        <v>106</v>
      </c>
      <c r="K137" s="16">
        <v>15.0</v>
      </c>
      <c r="L137" s="16">
        <v>15.0</v>
      </c>
      <c r="M137" s="16">
        <v>290.0</v>
      </c>
      <c r="N137" s="16">
        <v>986.0</v>
      </c>
      <c r="O137" s="16" t="s">
        <v>55</v>
      </c>
      <c r="P137" s="16" t="s">
        <v>505</v>
      </c>
      <c r="Q137" s="16" t="s">
        <v>509</v>
      </c>
      <c r="R137" s="12">
        <v>1.0</v>
      </c>
      <c r="S137" s="12">
        <v>2.0</v>
      </c>
    </row>
    <row r="138" ht="15.75" customHeight="1">
      <c r="A138" s="16">
        <v>1.7059932E12</v>
      </c>
      <c r="B138" s="16" t="s">
        <v>510</v>
      </c>
      <c r="C138" s="16" t="s">
        <v>511</v>
      </c>
      <c r="D138" s="16" t="s">
        <v>512</v>
      </c>
      <c r="E138" s="16" t="s">
        <v>513</v>
      </c>
      <c r="F138" s="16">
        <v>-39.23333333299996</v>
      </c>
      <c r="G138" s="16">
        <v>-58.51666666699998</v>
      </c>
      <c r="H138" s="16">
        <v>3.0</v>
      </c>
      <c r="I138" s="16">
        <v>4.0</v>
      </c>
      <c r="J138" s="16" t="s">
        <v>106</v>
      </c>
      <c r="K138" s="16">
        <v>1.0</v>
      </c>
      <c r="L138" s="16">
        <v>14.0</v>
      </c>
      <c r="M138" s="16">
        <v>315.0</v>
      </c>
      <c r="N138" s="16">
        <v>763.0</v>
      </c>
      <c r="O138" s="16" t="s">
        <v>73</v>
      </c>
      <c r="P138" s="16" t="s">
        <v>348</v>
      </c>
      <c r="Q138" s="16" t="s">
        <v>514</v>
      </c>
      <c r="R138" s="12">
        <v>1.0</v>
      </c>
      <c r="S138" s="12">
        <v>0.0</v>
      </c>
    </row>
    <row r="139" ht="15.75" customHeight="1">
      <c r="A139" s="16">
        <v>1.70643342E12</v>
      </c>
      <c r="B139" s="16" t="s">
        <v>515</v>
      </c>
      <c r="C139" s="16" t="s">
        <v>159</v>
      </c>
      <c r="D139" s="16" t="s">
        <v>169</v>
      </c>
      <c r="E139" s="16" t="s">
        <v>32</v>
      </c>
      <c r="F139" s="16">
        <v>-54.71666666699997</v>
      </c>
      <c r="G139" s="16">
        <v>-62.53333333299997</v>
      </c>
      <c r="H139" s="16">
        <v>5.0</v>
      </c>
      <c r="I139" s="16">
        <v>5.0</v>
      </c>
      <c r="J139" s="16" t="s">
        <v>142</v>
      </c>
      <c r="K139" s="16">
        <v>5.0</v>
      </c>
      <c r="L139" s="16">
        <v>21.0</v>
      </c>
      <c r="M139" s="16">
        <v>270.0</v>
      </c>
      <c r="N139" s="16">
        <v>9892.0</v>
      </c>
      <c r="O139" s="16" t="s">
        <v>97</v>
      </c>
      <c r="P139" s="16" t="s">
        <v>390</v>
      </c>
      <c r="Q139" s="16" t="s">
        <v>516</v>
      </c>
      <c r="R139" s="12">
        <v>0.0</v>
      </c>
    </row>
    <row r="140" ht="15.75" customHeight="1">
      <c r="A140" s="16">
        <v>1.70600046E12</v>
      </c>
      <c r="B140" s="16" t="s">
        <v>517</v>
      </c>
      <c r="C140" s="16" t="s">
        <v>372</v>
      </c>
      <c r="D140" s="16" t="s">
        <v>334</v>
      </c>
      <c r="E140" s="16" t="s">
        <v>335</v>
      </c>
      <c r="F140" s="16">
        <v>-44.51666669999997</v>
      </c>
      <c r="G140" s="16">
        <v>-62.39999999999998</v>
      </c>
      <c r="H140" s="16">
        <v>3.0</v>
      </c>
      <c r="I140" s="16">
        <v>4.0</v>
      </c>
      <c r="J140" s="16" t="s">
        <v>106</v>
      </c>
      <c r="K140" s="16">
        <v>1.0</v>
      </c>
      <c r="L140" s="16">
        <v>15.0</v>
      </c>
      <c r="M140" s="16">
        <v>315.0</v>
      </c>
      <c r="N140" s="16">
        <v>762.0</v>
      </c>
      <c r="O140" s="16" t="s">
        <v>79</v>
      </c>
      <c r="P140" s="16" t="s">
        <v>348</v>
      </c>
      <c r="Q140" s="16" t="s">
        <v>514</v>
      </c>
      <c r="R140" s="12">
        <v>1.0</v>
      </c>
      <c r="S140" s="12">
        <v>0.0</v>
      </c>
    </row>
    <row r="141" ht="15.75" customHeight="1">
      <c r="A141" s="16">
        <v>1.7060472E12</v>
      </c>
      <c r="B141" s="16" t="s">
        <v>518</v>
      </c>
      <c r="C141" s="16" t="s">
        <v>519</v>
      </c>
      <c r="D141" s="16" t="s">
        <v>520</v>
      </c>
      <c r="E141" s="16" t="s">
        <v>521</v>
      </c>
      <c r="F141" s="16">
        <v>-45.49999999999994</v>
      </c>
      <c r="G141" s="16">
        <v>-66.96666666699997</v>
      </c>
      <c r="H141" s="16">
        <v>3.0</v>
      </c>
      <c r="I141" s="16">
        <v>5.0</v>
      </c>
      <c r="J141" s="16" t="s">
        <v>36</v>
      </c>
      <c r="K141" s="16">
        <v>1.0</v>
      </c>
      <c r="L141" s="16">
        <v>20.0</v>
      </c>
      <c r="M141" s="16">
        <v>225.0</v>
      </c>
      <c r="N141" s="16">
        <v>742.0</v>
      </c>
      <c r="O141" s="16" t="s">
        <v>64</v>
      </c>
      <c r="P141" s="16" t="s">
        <v>522</v>
      </c>
      <c r="Q141" s="16" t="s">
        <v>523</v>
      </c>
      <c r="R141" s="12">
        <v>1.0</v>
      </c>
      <c r="S141" s="12">
        <v>1.0</v>
      </c>
    </row>
    <row r="142" ht="15.75" customHeight="1">
      <c r="A142" s="16">
        <v>1.70643246E12</v>
      </c>
      <c r="B142" s="16" t="s">
        <v>524</v>
      </c>
      <c r="C142" s="16" t="s">
        <v>525</v>
      </c>
      <c r="D142" s="16" t="s">
        <v>526</v>
      </c>
      <c r="E142" s="16" t="s">
        <v>297</v>
      </c>
      <c r="F142" s="16">
        <v>-44.48333329999997</v>
      </c>
      <c r="G142" s="16">
        <v>-61.46666666699997</v>
      </c>
      <c r="H142" s="16">
        <v>3.0</v>
      </c>
      <c r="I142" s="16">
        <v>5.0</v>
      </c>
      <c r="J142" s="16" t="s">
        <v>94</v>
      </c>
      <c r="K142" s="16">
        <v>1.0</v>
      </c>
      <c r="L142" s="16">
        <v>20.0</v>
      </c>
      <c r="M142" s="16">
        <v>24.0</v>
      </c>
      <c r="N142" s="16">
        <v>758.0</v>
      </c>
      <c r="O142" s="16" t="s">
        <v>79</v>
      </c>
      <c r="P142" s="16" t="s">
        <v>390</v>
      </c>
      <c r="Q142" s="16" t="s">
        <v>527</v>
      </c>
      <c r="R142" s="12">
        <v>0.0</v>
      </c>
    </row>
    <row r="143" ht="15.75" customHeight="1">
      <c r="A143" s="16">
        <v>1.7060472E12</v>
      </c>
      <c r="B143" s="16" t="s">
        <v>518</v>
      </c>
      <c r="C143" s="16" t="s">
        <v>528</v>
      </c>
      <c r="D143" s="16" t="s">
        <v>529</v>
      </c>
      <c r="E143" s="16" t="s">
        <v>530</v>
      </c>
      <c r="F143" s="16">
        <v>-44.06666669999998</v>
      </c>
      <c r="G143" s="16">
        <v>-60.96666666699997</v>
      </c>
      <c r="H143" s="16">
        <v>4.0</v>
      </c>
      <c r="I143" s="16">
        <v>6.0</v>
      </c>
      <c r="J143" s="16" t="s">
        <v>110</v>
      </c>
      <c r="K143" s="16">
        <v>2.0</v>
      </c>
      <c r="L143" s="16">
        <v>23.0</v>
      </c>
      <c r="M143" s="16">
        <v>337.0</v>
      </c>
      <c r="N143" s="16">
        <v>745.0</v>
      </c>
      <c r="O143" s="16" t="s">
        <v>79</v>
      </c>
      <c r="P143" s="16" t="s">
        <v>522</v>
      </c>
      <c r="Q143" s="16" t="s">
        <v>531</v>
      </c>
      <c r="R143" s="12">
        <v>1.0</v>
      </c>
      <c r="S143" s="12">
        <v>2.0</v>
      </c>
    </row>
    <row r="144" ht="15.75" customHeight="1">
      <c r="A144" s="16">
        <v>1.70604792E12</v>
      </c>
      <c r="B144" s="16" t="s">
        <v>532</v>
      </c>
      <c r="C144" s="16" t="s">
        <v>533</v>
      </c>
      <c r="D144" s="16" t="s">
        <v>534</v>
      </c>
      <c r="E144" s="16" t="s">
        <v>493</v>
      </c>
      <c r="F144" s="16">
        <v>-45.66666669999995</v>
      </c>
      <c r="G144" s="16">
        <v>-61.76666666699998</v>
      </c>
      <c r="H144" s="16">
        <v>4.0</v>
      </c>
      <c r="I144" s="16">
        <v>6.0</v>
      </c>
      <c r="J144" s="16" t="s">
        <v>106</v>
      </c>
      <c r="K144" s="16">
        <v>2.0</v>
      </c>
      <c r="L144" s="16">
        <v>25.0</v>
      </c>
      <c r="M144" s="16">
        <v>315.0</v>
      </c>
      <c r="N144" s="16">
        <v>752.0</v>
      </c>
      <c r="O144" s="16" t="s">
        <v>64</v>
      </c>
      <c r="P144" s="16" t="s">
        <v>522</v>
      </c>
      <c r="Q144" s="16" t="s">
        <v>523</v>
      </c>
      <c r="R144" s="12">
        <v>1.0</v>
      </c>
      <c r="S144" s="12">
        <v>0.0</v>
      </c>
    </row>
    <row r="145" ht="15.75" customHeight="1">
      <c r="A145" s="16">
        <v>1.7060508E12</v>
      </c>
      <c r="B145" s="16" t="s">
        <v>535</v>
      </c>
      <c r="C145" s="16" t="s">
        <v>284</v>
      </c>
      <c r="D145" s="16" t="s">
        <v>254</v>
      </c>
      <c r="E145" s="16" t="s">
        <v>236</v>
      </c>
      <c r="F145" s="16">
        <v>-55.09091169799996</v>
      </c>
      <c r="G145" s="16">
        <v>-66.54925895899999</v>
      </c>
      <c r="H145" s="16">
        <v>7.0</v>
      </c>
      <c r="I145" s="16">
        <v>7.0</v>
      </c>
      <c r="J145" s="16" t="s">
        <v>142</v>
      </c>
      <c r="K145" s="16">
        <v>7.0</v>
      </c>
      <c r="L145" s="16">
        <v>30.0</v>
      </c>
      <c r="M145" s="16">
        <v>290.0</v>
      </c>
      <c r="N145" s="16">
        <v>989.0</v>
      </c>
      <c r="O145" s="16" t="s">
        <v>55</v>
      </c>
      <c r="P145" s="16" t="s">
        <v>522</v>
      </c>
      <c r="Q145" s="16" t="s">
        <v>536</v>
      </c>
      <c r="R145" s="12">
        <v>1.0</v>
      </c>
      <c r="S145" s="12">
        <v>1.0</v>
      </c>
    </row>
    <row r="146" ht="15.75" customHeight="1">
      <c r="A146" s="16">
        <v>1.70613402E12</v>
      </c>
      <c r="B146" s="16" t="s">
        <v>537</v>
      </c>
      <c r="C146" s="16" t="s">
        <v>33</v>
      </c>
      <c r="D146" s="16" t="s">
        <v>538</v>
      </c>
      <c r="E146" s="16" t="s">
        <v>63</v>
      </c>
      <c r="F146" s="16">
        <v>-46.11666669999994</v>
      </c>
      <c r="G146" s="16">
        <v>-66.11666666699995</v>
      </c>
      <c r="H146" s="16">
        <v>3.0</v>
      </c>
      <c r="I146" s="16">
        <v>4.0</v>
      </c>
      <c r="J146" s="16" t="s">
        <v>26</v>
      </c>
      <c r="K146" s="16">
        <v>1.0</v>
      </c>
      <c r="L146" s="16">
        <v>15.0</v>
      </c>
      <c r="M146" s="16">
        <v>360.0</v>
      </c>
      <c r="N146" s="16">
        <v>765.0</v>
      </c>
      <c r="O146" s="16" t="s">
        <v>64</v>
      </c>
      <c r="P146" s="16" t="s">
        <v>539</v>
      </c>
      <c r="Q146" s="16" t="s">
        <v>540</v>
      </c>
      <c r="R146" s="12">
        <v>1.0</v>
      </c>
      <c r="S146" s="12">
        <v>2.0</v>
      </c>
    </row>
    <row r="147" ht="15.75" customHeight="1">
      <c r="A147" s="16">
        <v>1.7061372E12</v>
      </c>
      <c r="B147" s="16" t="s">
        <v>541</v>
      </c>
      <c r="C147" s="16" t="s">
        <v>172</v>
      </c>
      <c r="D147" s="16" t="s">
        <v>542</v>
      </c>
      <c r="E147" s="16" t="s">
        <v>173</v>
      </c>
      <c r="F147" s="16">
        <v>-59.47774037499994</v>
      </c>
      <c r="G147" s="16">
        <v>-64.30059443199997</v>
      </c>
      <c r="H147" s="16">
        <v>3.0</v>
      </c>
      <c r="I147" s="16">
        <v>7.0</v>
      </c>
      <c r="J147" s="16" t="s">
        <v>106</v>
      </c>
      <c r="K147" s="16">
        <v>3.0</v>
      </c>
      <c r="L147" s="16">
        <v>7.0</v>
      </c>
      <c r="M147" s="16">
        <v>35.0</v>
      </c>
      <c r="N147" s="16">
        <v>994.0</v>
      </c>
      <c r="O147" s="16" t="s">
        <v>55</v>
      </c>
      <c r="P147" s="16" t="s">
        <v>539</v>
      </c>
      <c r="Q147" s="16" t="s">
        <v>543</v>
      </c>
      <c r="R147" s="12">
        <v>1.0</v>
      </c>
      <c r="S147" s="12">
        <v>-1.0</v>
      </c>
    </row>
    <row r="148" ht="15.75" customHeight="1">
      <c r="A148" s="16">
        <v>1.70617374E12</v>
      </c>
      <c r="B148" s="16" t="s">
        <v>544</v>
      </c>
      <c r="C148" s="16" t="s">
        <v>330</v>
      </c>
      <c r="D148" s="16" t="s">
        <v>545</v>
      </c>
      <c r="E148" s="16" t="s">
        <v>303</v>
      </c>
      <c r="F148" s="16">
        <v>-44.49999999999994</v>
      </c>
      <c r="G148" s="16">
        <v>-61.69999999999993</v>
      </c>
      <c r="H148" s="16">
        <v>4.0</v>
      </c>
      <c r="I148" s="16">
        <v>5.0</v>
      </c>
      <c r="J148" s="16" t="s">
        <v>26</v>
      </c>
      <c r="K148" s="16">
        <v>2.0</v>
      </c>
      <c r="L148" s="16">
        <v>20.0</v>
      </c>
      <c r="M148" s="16">
        <v>360.0</v>
      </c>
      <c r="N148" s="16">
        <v>754.0</v>
      </c>
      <c r="O148" s="16" t="s">
        <v>79</v>
      </c>
      <c r="P148" s="16" t="s">
        <v>546</v>
      </c>
      <c r="Q148" s="16" t="s">
        <v>547</v>
      </c>
      <c r="R148" s="12">
        <v>1.0</v>
      </c>
      <c r="S148" s="12">
        <v>0.0</v>
      </c>
    </row>
    <row r="149" ht="15.75" customHeight="1">
      <c r="A149" s="16">
        <v>1.70617416E12</v>
      </c>
      <c r="B149" s="16" t="s">
        <v>548</v>
      </c>
      <c r="C149" s="16" t="s">
        <v>549</v>
      </c>
      <c r="D149" s="16" t="s">
        <v>550</v>
      </c>
      <c r="E149" s="16" t="s">
        <v>551</v>
      </c>
      <c r="F149" s="16">
        <v>-45.41666669999995</v>
      </c>
      <c r="G149" s="16">
        <v>-62.48333333299996</v>
      </c>
      <c r="H149" s="16">
        <v>4.0</v>
      </c>
      <c r="I149" s="16">
        <v>4.0</v>
      </c>
      <c r="J149" s="16" t="s">
        <v>106</v>
      </c>
      <c r="K149" s="16">
        <v>2.0</v>
      </c>
      <c r="L149" s="16">
        <v>15.0</v>
      </c>
      <c r="M149" s="16">
        <v>315.0</v>
      </c>
      <c r="N149" s="16">
        <v>752.0</v>
      </c>
      <c r="O149" s="16" t="s">
        <v>64</v>
      </c>
      <c r="P149" s="16" t="s">
        <v>546</v>
      </c>
      <c r="Q149" s="16" t="s">
        <v>552</v>
      </c>
      <c r="R149" s="12">
        <v>1.0</v>
      </c>
      <c r="S149" s="12">
        <v>1.0</v>
      </c>
    </row>
    <row r="150" ht="15.75" customHeight="1">
      <c r="A150" s="16">
        <v>1.7061768E12</v>
      </c>
      <c r="B150" s="16" t="s">
        <v>553</v>
      </c>
      <c r="C150" s="16" t="s">
        <v>159</v>
      </c>
      <c r="D150" s="16" t="s">
        <v>169</v>
      </c>
      <c r="E150" s="16" t="s">
        <v>32</v>
      </c>
      <c r="F150" s="16">
        <v>-54.82936847699995</v>
      </c>
      <c r="G150" s="16">
        <v>-63.33820654299996</v>
      </c>
      <c r="H150" s="16">
        <v>7.0</v>
      </c>
      <c r="I150" s="16">
        <v>7.0</v>
      </c>
      <c r="J150" s="16" t="s">
        <v>430</v>
      </c>
      <c r="K150" s="16">
        <v>6.0</v>
      </c>
      <c r="L150" s="16">
        <v>33.0</v>
      </c>
      <c r="M150" s="16">
        <v>275.0</v>
      </c>
      <c r="N150" s="16">
        <v>745.0</v>
      </c>
      <c r="O150" s="16" t="s">
        <v>97</v>
      </c>
      <c r="P150" s="16" t="s">
        <v>546</v>
      </c>
      <c r="Q150" s="16" t="s">
        <v>554</v>
      </c>
      <c r="R150" s="12">
        <v>1.0</v>
      </c>
      <c r="S150" s="12">
        <v>-2.0</v>
      </c>
    </row>
    <row r="151" ht="15.75" customHeight="1">
      <c r="A151" s="16">
        <v>1.7062596E12</v>
      </c>
      <c r="B151" s="16" t="s">
        <v>555</v>
      </c>
      <c r="C151" s="16" t="s">
        <v>159</v>
      </c>
      <c r="D151" s="16" t="s">
        <v>556</v>
      </c>
      <c r="E151" s="16" t="s">
        <v>32</v>
      </c>
      <c r="F151" s="16">
        <v>-54.70809952699994</v>
      </c>
      <c r="G151" s="16">
        <v>-62.95735409299994</v>
      </c>
      <c r="H151" s="16">
        <v>4.0</v>
      </c>
      <c r="I151" s="16">
        <v>4.0</v>
      </c>
      <c r="J151" s="16" t="s">
        <v>430</v>
      </c>
      <c r="K151" s="16">
        <v>1.0</v>
      </c>
      <c r="L151" s="16">
        <v>16.0</v>
      </c>
      <c r="M151" s="16">
        <v>210.0</v>
      </c>
      <c r="N151" s="16">
        <v>747.0</v>
      </c>
      <c r="O151" s="16" t="s">
        <v>97</v>
      </c>
      <c r="P151" s="16" t="s">
        <v>557</v>
      </c>
      <c r="Q151" s="16" t="s">
        <v>558</v>
      </c>
      <c r="R151" s="12">
        <v>1.0</v>
      </c>
      <c r="S151" s="12">
        <v>0.0</v>
      </c>
    </row>
    <row r="152" ht="15.75" customHeight="1">
      <c r="A152" s="16">
        <v>1.70630694E12</v>
      </c>
      <c r="B152" s="16" t="s">
        <v>559</v>
      </c>
      <c r="C152" s="16" t="s">
        <v>560</v>
      </c>
      <c r="E152" s="16" t="s">
        <v>561</v>
      </c>
      <c r="F152" s="16">
        <v>-45.68333329999996</v>
      </c>
      <c r="G152" s="16">
        <v>-61.19999999999993</v>
      </c>
      <c r="H152" s="16">
        <v>4.0</v>
      </c>
      <c r="I152" s="16">
        <v>4.0</v>
      </c>
      <c r="J152" s="16" t="s">
        <v>106</v>
      </c>
      <c r="K152" s="16">
        <v>2.0</v>
      </c>
      <c r="L152" s="16">
        <v>15.0</v>
      </c>
      <c r="M152" s="16">
        <v>315.0</v>
      </c>
      <c r="N152" s="16">
        <v>761.0</v>
      </c>
      <c r="O152" s="16" t="s">
        <v>64</v>
      </c>
      <c r="P152" s="16" t="s">
        <v>562</v>
      </c>
      <c r="Q152" s="16" t="s">
        <v>563</v>
      </c>
      <c r="R152" s="12">
        <v>1.0</v>
      </c>
      <c r="S152" s="12">
        <v>0.0</v>
      </c>
    </row>
    <row r="153" ht="15.75" customHeight="1">
      <c r="A153" s="16">
        <v>1.70634678E12</v>
      </c>
      <c r="B153" s="16" t="s">
        <v>564</v>
      </c>
      <c r="C153" s="16" t="s">
        <v>159</v>
      </c>
      <c r="D153" s="16" t="s">
        <v>169</v>
      </c>
      <c r="E153" s="16" t="s">
        <v>32</v>
      </c>
      <c r="F153" s="16">
        <v>-54.66706726399997</v>
      </c>
      <c r="G153" s="16">
        <v>-63.01536217599994</v>
      </c>
      <c r="H153" s="16">
        <v>5.0</v>
      </c>
      <c r="I153" s="16">
        <v>5.0</v>
      </c>
      <c r="J153" s="16" t="s">
        <v>430</v>
      </c>
      <c r="K153" s="16">
        <v>3.0</v>
      </c>
      <c r="L153" s="16">
        <v>21.0</v>
      </c>
      <c r="M153" s="16">
        <v>100.0</v>
      </c>
      <c r="N153" s="16">
        <v>742.0</v>
      </c>
      <c r="O153" s="16" t="s">
        <v>97</v>
      </c>
      <c r="P153" s="16" t="s">
        <v>362</v>
      </c>
      <c r="Q153" s="16" t="s">
        <v>565</v>
      </c>
      <c r="R153" s="12">
        <v>1.0</v>
      </c>
      <c r="S153" s="12">
        <v>2.0</v>
      </c>
    </row>
    <row r="154" ht="15.75" customHeight="1">
      <c r="A154" s="16">
        <v>1.70634702E12</v>
      </c>
      <c r="B154" s="16" t="s">
        <v>361</v>
      </c>
      <c r="C154" s="16" t="s">
        <v>447</v>
      </c>
      <c r="D154" s="16" t="s">
        <v>566</v>
      </c>
      <c r="E154" s="16" t="s">
        <v>449</v>
      </c>
      <c r="F154" s="16">
        <v>-45.34999999999997</v>
      </c>
      <c r="G154" s="16">
        <v>-65.93333333299995</v>
      </c>
      <c r="H154" s="16">
        <v>3.0</v>
      </c>
      <c r="I154" s="16">
        <v>4.0</v>
      </c>
      <c r="J154" s="16" t="s">
        <v>36</v>
      </c>
      <c r="K154" s="16">
        <v>1.0</v>
      </c>
      <c r="L154" s="16">
        <v>12.0</v>
      </c>
      <c r="M154" s="16">
        <v>225.0</v>
      </c>
      <c r="N154" s="16">
        <v>753.0</v>
      </c>
      <c r="O154" s="16" t="s">
        <v>64</v>
      </c>
      <c r="P154" s="16" t="s">
        <v>362</v>
      </c>
      <c r="Q154" s="16" t="s">
        <v>567</v>
      </c>
      <c r="R154" s="12">
        <v>1.0</v>
      </c>
      <c r="S154" s="12">
        <v>0.0</v>
      </c>
    </row>
    <row r="155" ht="15.75" customHeight="1">
      <c r="A155" s="16">
        <v>1.70634792E12</v>
      </c>
      <c r="B155" s="16" t="s">
        <v>568</v>
      </c>
      <c r="C155" s="16" t="s">
        <v>569</v>
      </c>
      <c r="D155" s="16" t="s">
        <v>570</v>
      </c>
      <c r="E155" s="16" t="s">
        <v>25</v>
      </c>
      <c r="F155" s="16">
        <v>-52.29999999999995</v>
      </c>
      <c r="G155" s="16">
        <v>-68.33333333299998</v>
      </c>
      <c r="H155" s="16">
        <v>2.0</v>
      </c>
      <c r="I155" s="16">
        <v>5.0</v>
      </c>
      <c r="J155" s="16" t="s">
        <v>106</v>
      </c>
      <c r="K155" s="16">
        <v>0.0</v>
      </c>
      <c r="L155" s="16">
        <v>18.0</v>
      </c>
      <c r="M155" s="16">
        <v>315.0</v>
      </c>
      <c r="N155" s="16">
        <v>753.0</v>
      </c>
      <c r="O155" s="16" t="s">
        <v>27</v>
      </c>
      <c r="P155" s="16" t="s">
        <v>362</v>
      </c>
      <c r="Q155" s="16" t="s">
        <v>571</v>
      </c>
      <c r="R155" s="12">
        <v>1.0</v>
      </c>
      <c r="S155" s="12">
        <v>-1.0</v>
      </c>
    </row>
    <row r="156" ht="15.75" customHeight="1">
      <c r="A156" s="16">
        <v>1.704275297196E12</v>
      </c>
      <c r="B156" s="16" t="s">
        <v>572</v>
      </c>
      <c r="C156" s="16" t="s">
        <v>573</v>
      </c>
      <c r="D156" s="16" t="s">
        <v>574</v>
      </c>
      <c r="E156" s="16" t="s">
        <v>575</v>
      </c>
      <c r="F156" s="16">
        <v>-56.89999999999998</v>
      </c>
      <c r="G156" s="16">
        <v>-63.05055555599995</v>
      </c>
      <c r="H156" s="16">
        <v>6.0</v>
      </c>
      <c r="I156" s="16">
        <v>7.0</v>
      </c>
      <c r="J156" s="16" t="s">
        <v>26</v>
      </c>
      <c r="K156" s="16">
        <v>6.0</v>
      </c>
      <c r="L156" s="16">
        <v>7.0</v>
      </c>
      <c r="M156" s="16">
        <v>108.0</v>
      </c>
      <c r="N156" s="16">
        <v>1008.0</v>
      </c>
      <c r="O156" s="16" t="s">
        <v>55</v>
      </c>
      <c r="P156" s="16" t="s">
        <v>576</v>
      </c>
      <c r="Q156" s="16" t="s">
        <v>577</v>
      </c>
      <c r="R156" s="12">
        <v>0.0</v>
      </c>
    </row>
    <row r="157" ht="15.75" customHeight="1">
      <c r="A157" s="16">
        <v>1.70636976E12</v>
      </c>
      <c r="B157" s="16" t="s">
        <v>578</v>
      </c>
      <c r="C157" s="16" t="s">
        <v>159</v>
      </c>
      <c r="D157" s="16" t="s">
        <v>169</v>
      </c>
      <c r="E157" s="16" t="s">
        <v>32</v>
      </c>
      <c r="F157" s="16">
        <v>-54.60790334999996</v>
      </c>
      <c r="G157" s="16">
        <v>-63.06946560299997</v>
      </c>
      <c r="H157" s="16">
        <v>5.0</v>
      </c>
      <c r="I157" s="16">
        <v>5.0</v>
      </c>
      <c r="J157" s="16" t="s">
        <v>142</v>
      </c>
      <c r="K157" s="16">
        <v>3.0</v>
      </c>
      <c r="L157" s="16">
        <v>21.0</v>
      </c>
      <c r="M157" s="16">
        <v>251.0</v>
      </c>
      <c r="N157" s="16">
        <v>742.0</v>
      </c>
      <c r="O157" s="16" t="s">
        <v>97</v>
      </c>
      <c r="P157" s="16" t="s">
        <v>374</v>
      </c>
      <c r="Q157" s="16" t="s">
        <v>579</v>
      </c>
      <c r="R157" s="12">
        <v>1.0</v>
      </c>
      <c r="S157" s="12">
        <v>1.0</v>
      </c>
    </row>
    <row r="158" ht="15.75" customHeight="1">
      <c r="A158" s="16">
        <v>1.7063748E12</v>
      </c>
      <c r="B158" s="16" t="s">
        <v>371</v>
      </c>
      <c r="C158" s="16" t="s">
        <v>533</v>
      </c>
      <c r="D158" s="16" t="s">
        <v>580</v>
      </c>
      <c r="E158" s="16" t="s">
        <v>493</v>
      </c>
      <c r="F158" s="16">
        <v>-45.68333329999996</v>
      </c>
      <c r="G158" s="16">
        <v>-61.66666666699996</v>
      </c>
      <c r="H158" s="16">
        <v>4.0</v>
      </c>
      <c r="I158" s="16">
        <v>5.0</v>
      </c>
      <c r="J158" s="16" t="s">
        <v>106</v>
      </c>
      <c r="K158" s="16">
        <v>2.0</v>
      </c>
      <c r="L158" s="16">
        <v>20.0</v>
      </c>
      <c r="M158" s="16">
        <v>315.0</v>
      </c>
      <c r="N158" s="16">
        <v>756.0</v>
      </c>
      <c r="O158" s="16" t="s">
        <v>64</v>
      </c>
      <c r="P158" s="16" t="s">
        <v>374</v>
      </c>
      <c r="Q158" s="16" t="s">
        <v>581</v>
      </c>
      <c r="R158" s="12">
        <v>1.0</v>
      </c>
      <c r="S158" s="12">
        <v>0.0</v>
      </c>
    </row>
    <row r="159" ht="15.75" customHeight="1">
      <c r="A159" s="16">
        <v>1.70545128E12</v>
      </c>
      <c r="B159" s="16" t="s">
        <v>582</v>
      </c>
      <c r="C159" s="16" t="s">
        <v>583</v>
      </c>
      <c r="D159" s="16" t="s">
        <v>121</v>
      </c>
      <c r="E159" s="16" t="s">
        <v>122</v>
      </c>
      <c r="F159" s="16">
        <v>-58.11944619699995</v>
      </c>
      <c r="G159" s="16">
        <v>-64.56973989199997</v>
      </c>
      <c r="H159" s="16">
        <v>4.0</v>
      </c>
      <c r="I159" s="16">
        <v>7.0</v>
      </c>
      <c r="J159" s="16" t="s">
        <v>36</v>
      </c>
      <c r="K159" s="16">
        <v>2.0</v>
      </c>
      <c r="L159" s="16">
        <v>33.0</v>
      </c>
      <c r="M159" s="16">
        <v>344.0</v>
      </c>
      <c r="N159" s="16">
        <v>991.0</v>
      </c>
      <c r="O159" s="16" t="s">
        <v>55</v>
      </c>
      <c r="P159" s="16" t="s">
        <v>584</v>
      </c>
      <c r="Q159" s="16" t="s">
        <v>585</v>
      </c>
      <c r="R159" s="12">
        <v>0.0</v>
      </c>
    </row>
    <row r="160" ht="15.75" customHeight="1">
      <c r="A160" s="16">
        <v>1.70559786E12</v>
      </c>
      <c r="B160" s="16" t="s">
        <v>586</v>
      </c>
      <c r="C160" s="16" t="s">
        <v>301</v>
      </c>
      <c r="D160" s="16" t="s">
        <v>302</v>
      </c>
      <c r="E160" s="16" t="s">
        <v>303</v>
      </c>
      <c r="F160" s="16">
        <v>-45.18333329999996</v>
      </c>
      <c r="G160" s="16">
        <v>-62.09999999999997</v>
      </c>
      <c r="H160" s="16">
        <v>4.0</v>
      </c>
      <c r="I160" s="16">
        <v>7.0</v>
      </c>
      <c r="J160" s="16" t="s">
        <v>170</v>
      </c>
      <c r="K160" s="16">
        <v>2.0</v>
      </c>
      <c r="L160" s="16">
        <v>28.0</v>
      </c>
      <c r="M160" s="16">
        <v>205.0</v>
      </c>
      <c r="N160" s="16">
        <v>756.0</v>
      </c>
      <c r="O160" s="16" t="s">
        <v>64</v>
      </c>
      <c r="P160" s="16" t="s">
        <v>304</v>
      </c>
      <c r="Q160" s="16" t="s">
        <v>305</v>
      </c>
      <c r="R160" s="12">
        <v>0.0</v>
      </c>
    </row>
    <row r="161" ht="15.75" customHeight="1">
      <c r="A161" s="16">
        <v>1.7063748E12</v>
      </c>
      <c r="B161" s="16" t="s">
        <v>371</v>
      </c>
      <c r="C161" s="16" t="s">
        <v>587</v>
      </c>
      <c r="D161" s="16" t="s">
        <v>588</v>
      </c>
      <c r="E161" s="16" t="s">
        <v>589</v>
      </c>
      <c r="F161" s="16">
        <v>-45.01666669999997</v>
      </c>
      <c r="G161" s="16">
        <v>-61.96666666699997</v>
      </c>
      <c r="H161" s="16">
        <v>4.0</v>
      </c>
      <c r="I161" s="16">
        <v>5.0</v>
      </c>
      <c r="J161" s="16" t="s">
        <v>106</v>
      </c>
      <c r="K161" s="16">
        <v>2.0</v>
      </c>
      <c r="L161" s="16">
        <v>20.0</v>
      </c>
      <c r="M161" s="16">
        <v>315.0</v>
      </c>
      <c r="N161" s="16">
        <v>759.0</v>
      </c>
      <c r="O161" s="16" t="s">
        <v>64</v>
      </c>
      <c r="P161" s="16" t="s">
        <v>374</v>
      </c>
      <c r="Q161" s="16" t="s">
        <v>581</v>
      </c>
      <c r="R161" s="12">
        <v>1.0</v>
      </c>
      <c r="S161" s="12">
        <v>0.0</v>
      </c>
    </row>
    <row r="162" ht="15.75" customHeight="1">
      <c r="A162" s="16">
        <v>1.70637486E12</v>
      </c>
      <c r="B162" s="16" t="s">
        <v>590</v>
      </c>
      <c r="C162" s="16" t="s">
        <v>591</v>
      </c>
      <c r="D162" s="16" t="s">
        <v>592</v>
      </c>
      <c r="E162" s="16" t="s">
        <v>449</v>
      </c>
      <c r="F162" s="16">
        <v>-45.41666669999995</v>
      </c>
      <c r="G162" s="16">
        <v>-65.68333333299995</v>
      </c>
      <c r="H162" s="16">
        <v>3.0</v>
      </c>
      <c r="I162" s="16">
        <v>4.0</v>
      </c>
      <c r="J162" s="16" t="s">
        <v>36</v>
      </c>
      <c r="K162" s="16">
        <v>1.0</v>
      </c>
      <c r="L162" s="16">
        <v>12.0</v>
      </c>
      <c r="M162" s="16">
        <v>225.0</v>
      </c>
      <c r="N162" s="16">
        <v>753.0</v>
      </c>
      <c r="O162" s="16" t="s">
        <v>64</v>
      </c>
      <c r="P162" s="16" t="s">
        <v>374</v>
      </c>
      <c r="Q162" s="16" t="s">
        <v>581</v>
      </c>
      <c r="R162" s="12">
        <v>1.0</v>
      </c>
      <c r="S162" s="12">
        <v>1.0</v>
      </c>
    </row>
    <row r="163" ht="15.75" customHeight="1">
      <c r="A163" s="16">
        <v>1.70640336E12</v>
      </c>
      <c r="B163" s="16" t="s">
        <v>593</v>
      </c>
      <c r="C163" s="16" t="s">
        <v>120</v>
      </c>
      <c r="D163" s="16" t="s">
        <v>121</v>
      </c>
      <c r="E163" s="16" t="s">
        <v>122</v>
      </c>
      <c r="F163" s="16">
        <v>-57.28114497499996</v>
      </c>
      <c r="G163" s="16">
        <v>-64.43552307799996</v>
      </c>
      <c r="H163" s="16">
        <v>6.0</v>
      </c>
      <c r="I163" s="16">
        <v>8.0</v>
      </c>
      <c r="J163" s="16" t="s">
        <v>430</v>
      </c>
      <c r="K163" s="16">
        <v>4.0</v>
      </c>
      <c r="L163" s="16">
        <v>40.0</v>
      </c>
      <c r="M163" s="16">
        <v>350.0</v>
      </c>
      <c r="N163" s="16">
        <v>994.0</v>
      </c>
      <c r="O163" s="16" t="s">
        <v>55</v>
      </c>
      <c r="P163" s="16" t="s">
        <v>374</v>
      </c>
      <c r="Q163" s="16" t="s">
        <v>594</v>
      </c>
      <c r="R163" s="12">
        <v>1.0</v>
      </c>
      <c r="S163" s="12">
        <v>-1.0</v>
      </c>
    </row>
    <row r="164" ht="15.75" customHeight="1">
      <c r="A164" s="16">
        <v>1.7064288E12</v>
      </c>
      <c r="B164" s="16" t="s">
        <v>595</v>
      </c>
      <c r="C164" s="16" t="s">
        <v>596</v>
      </c>
      <c r="D164" s="16" t="s">
        <v>413</v>
      </c>
      <c r="E164" s="16" t="s">
        <v>414</v>
      </c>
      <c r="F164" s="16">
        <v>-57.09836642699997</v>
      </c>
      <c r="G164" s="16">
        <v>-65.24244026699995</v>
      </c>
      <c r="H164" s="16">
        <v>5.0</v>
      </c>
      <c r="I164" s="16">
        <v>6.0</v>
      </c>
      <c r="J164" s="16" t="s">
        <v>430</v>
      </c>
      <c r="K164" s="16">
        <v>3.0</v>
      </c>
      <c r="L164" s="16">
        <v>27.0</v>
      </c>
      <c r="M164" s="16">
        <v>338.0</v>
      </c>
      <c r="N164" s="16">
        <v>992.0</v>
      </c>
      <c r="O164" s="16" t="s">
        <v>55</v>
      </c>
      <c r="P164" s="16" t="s">
        <v>390</v>
      </c>
      <c r="Q164" s="16" t="s">
        <v>597</v>
      </c>
      <c r="R164" s="12">
        <v>1.0</v>
      </c>
      <c r="S164" s="12">
        <v>1.0</v>
      </c>
    </row>
    <row r="165" ht="15.75" customHeight="1">
      <c r="A165" s="16">
        <v>1.7064324E12</v>
      </c>
      <c r="B165" s="16" t="s">
        <v>598</v>
      </c>
      <c r="C165" s="16" t="s">
        <v>301</v>
      </c>
      <c r="D165" s="16" t="s">
        <v>599</v>
      </c>
      <c r="E165" s="16" t="s">
        <v>303</v>
      </c>
      <c r="F165" s="16">
        <v>-45.56666669999998</v>
      </c>
      <c r="G165" s="16">
        <v>-62.51666666699998</v>
      </c>
      <c r="H165" s="16">
        <v>3.0</v>
      </c>
      <c r="I165" s="16">
        <v>5.0</v>
      </c>
      <c r="J165" s="16" t="s">
        <v>94</v>
      </c>
      <c r="K165" s="16">
        <v>1.0</v>
      </c>
      <c r="L165" s="16">
        <v>18.0</v>
      </c>
      <c r="M165" s="16">
        <v>24.0</v>
      </c>
      <c r="N165" s="16">
        <v>760.0</v>
      </c>
      <c r="O165" s="16" t="s">
        <v>64</v>
      </c>
      <c r="P165" s="16" t="s">
        <v>390</v>
      </c>
      <c r="Q165" s="16" t="s">
        <v>600</v>
      </c>
      <c r="R165" s="12">
        <v>1.0</v>
      </c>
      <c r="S165" s="12">
        <v>0.0</v>
      </c>
    </row>
    <row r="166" ht="15.75" customHeight="1">
      <c r="A166" s="16">
        <v>1.70475474E12</v>
      </c>
      <c r="B166" s="16" t="s">
        <v>601</v>
      </c>
      <c r="C166" s="16" t="s">
        <v>225</v>
      </c>
      <c r="D166" s="16" t="s">
        <v>602</v>
      </c>
      <c r="E166" s="16" t="s">
        <v>226</v>
      </c>
      <c r="F166" s="16">
        <v>-57.37028949299997</v>
      </c>
      <c r="G166" s="16">
        <v>-64.90453651099995</v>
      </c>
      <c r="H166" s="16">
        <v>6.0</v>
      </c>
      <c r="I166" s="16">
        <v>8.0</v>
      </c>
      <c r="J166" s="16" t="s">
        <v>110</v>
      </c>
      <c r="K166" s="16">
        <v>4.0</v>
      </c>
      <c r="L166" s="16">
        <v>40.0</v>
      </c>
      <c r="M166" s="16">
        <v>330.0</v>
      </c>
      <c r="N166" s="16">
        <v>979.0</v>
      </c>
      <c r="O166" s="16" t="s">
        <v>55</v>
      </c>
      <c r="P166" s="16" t="s">
        <v>156</v>
      </c>
      <c r="Q166" s="16" t="s">
        <v>603</v>
      </c>
      <c r="R166" s="12">
        <v>0.0</v>
      </c>
    </row>
    <row r="167" ht="15.75" customHeight="1">
      <c r="A167" s="16">
        <v>1.7064324E12</v>
      </c>
      <c r="B167" s="16" t="s">
        <v>598</v>
      </c>
      <c r="C167" s="16" t="s">
        <v>228</v>
      </c>
      <c r="D167" s="16" t="s">
        <v>229</v>
      </c>
      <c r="E167" s="16" t="s">
        <v>116</v>
      </c>
      <c r="F167" s="16">
        <v>-46.48333329999997</v>
      </c>
      <c r="G167" s="16">
        <v>-64.93333333299995</v>
      </c>
      <c r="H167" s="16">
        <v>3.0</v>
      </c>
      <c r="I167" s="16">
        <v>5.0</v>
      </c>
      <c r="J167" s="16" t="s">
        <v>26</v>
      </c>
      <c r="K167" s="16">
        <v>1.0</v>
      </c>
      <c r="L167" s="16">
        <v>20.0</v>
      </c>
      <c r="M167" s="16">
        <v>360.0</v>
      </c>
      <c r="N167" s="16">
        <v>762.0</v>
      </c>
      <c r="O167" s="16" t="s">
        <v>64</v>
      </c>
      <c r="P167" s="16" t="s">
        <v>390</v>
      </c>
      <c r="Q167" s="16" t="s">
        <v>600</v>
      </c>
      <c r="R167" s="12">
        <v>1.0</v>
      </c>
      <c r="S167" s="12">
        <v>0.0</v>
      </c>
    </row>
    <row r="168" ht="15.75" customHeight="1">
      <c r="A168" s="16">
        <v>1.70643276E12</v>
      </c>
      <c r="B168" s="16" t="s">
        <v>604</v>
      </c>
      <c r="C168" s="16" t="s">
        <v>605</v>
      </c>
      <c r="D168" s="16" t="s">
        <v>606</v>
      </c>
      <c r="E168" s="16" t="s">
        <v>607</v>
      </c>
      <c r="F168" s="16">
        <v>-46.66666669999995</v>
      </c>
      <c r="G168" s="16">
        <v>-66.79999999999995</v>
      </c>
      <c r="H168" s="16">
        <v>3.0</v>
      </c>
      <c r="I168" s="16">
        <v>4.0</v>
      </c>
      <c r="J168" s="16" t="s">
        <v>40</v>
      </c>
      <c r="K168" s="16">
        <v>1.0</v>
      </c>
      <c r="L168" s="16">
        <v>15.0</v>
      </c>
      <c r="M168" s="16">
        <v>45.0</v>
      </c>
      <c r="N168" s="16">
        <v>759.0</v>
      </c>
      <c r="O168" s="16" t="s">
        <v>64</v>
      </c>
      <c r="P168" s="16" t="s">
        <v>390</v>
      </c>
      <c r="Q168" s="16" t="s">
        <v>600</v>
      </c>
      <c r="R168" s="12">
        <v>1.0</v>
      </c>
      <c r="S168" s="12">
        <v>0.0</v>
      </c>
    </row>
    <row r="169" ht="15.75" customHeight="1">
      <c r="A169" s="16">
        <v>1.70643294E12</v>
      </c>
      <c r="B169" s="16" t="s">
        <v>608</v>
      </c>
      <c r="C169" s="16" t="s">
        <v>591</v>
      </c>
      <c r="D169" s="16" t="s">
        <v>609</v>
      </c>
      <c r="E169" s="16" t="s">
        <v>449</v>
      </c>
      <c r="F169" s="16">
        <v>-45.96666669999996</v>
      </c>
      <c r="G169" s="16">
        <v>-65.79999999999995</v>
      </c>
      <c r="H169" s="16">
        <v>3.0</v>
      </c>
      <c r="I169" s="16">
        <v>4.0</v>
      </c>
      <c r="J169" s="16" t="s">
        <v>40</v>
      </c>
      <c r="K169" s="16">
        <v>1.0</v>
      </c>
      <c r="L169" s="16">
        <v>10.0</v>
      </c>
      <c r="M169" s="16">
        <v>45.0</v>
      </c>
      <c r="N169" s="16">
        <v>758.0</v>
      </c>
      <c r="O169" s="16" t="s">
        <v>64</v>
      </c>
      <c r="P169" s="16" t="s">
        <v>390</v>
      </c>
      <c r="Q169" s="16" t="s">
        <v>600</v>
      </c>
      <c r="R169" s="12">
        <v>1.0</v>
      </c>
      <c r="S169" s="12">
        <v>1.0</v>
      </c>
    </row>
    <row r="170" ht="15.75" customHeight="1">
      <c r="A170" s="16">
        <v>1.70643396E12</v>
      </c>
      <c r="B170" s="16" t="s">
        <v>610</v>
      </c>
      <c r="C170" s="16" t="s">
        <v>611</v>
      </c>
      <c r="E170" s="16" t="s">
        <v>122</v>
      </c>
      <c r="F170" s="16">
        <v>-56.11666666699995</v>
      </c>
      <c r="G170" s="16">
        <v>-64.11666666699995</v>
      </c>
      <c r="H170" s="16">
        <v>4.0</v>
      </c>
      <c r="I170" s="16">
        <v>4.0</v>
      </c>
      <c r="J170" s="16" t="s">
        <v>430</v>
      </c>
      <c r="K170" s="16">
        <v>2.0</v>
      </c>
      <c r="L170" s="16">
        <v>16.0</v>
      </c>
      <c r="M170" s="16">
        <v>315.0</v>
      </c>
      <c r="N170" s="16">
        <v>1000.0</v>
      </c>
      <c r="O170" s="16" t="s">
        <v>55</v>
      </c>
      <c r="P170" s="16" t="s">
        <v>390</v>
      </c>
      <c r="Q170" s="16" t="s">
        <v>597</v>
      </c>
      <c r="R170" s="12">
        <v>1.0</v>
      </c>
      <c r="S170" s="12">
        <v>3.0</v>
      </c>
    </row>
    <row r="171" ht="15.75" customHeight="1">
      <c r="A171" s="16">
        <v>1.7065644E12</v>
      </c>
      <c r="B171" s="16" t="s">
        <v>612</v>
      </c>
      <c r="C171" s="16" t="s">
        <v>268</v>
      </c>
      <c r="D171" s="16" t="s">
        <v>269</v>
      </c>
      <c r="E171" s="16" t="s">
        <v>308</v>
      </c>
      <c r="F171" s="16">
        <v>-45.94999999999993</v>
      </c>
      <c r="G171" s="16">
        <v>-67.31666638899998</v>
      </c>
      <c r="H171" s="16">
        <v>3.0</v>
      </c>
      <c r="I171" s="16">
        <v>4.0</v>
      </c>
      <c r="J171" s="16" t="s">
        <v>40</v>
      </c>
      <c r="K171" s="16">
        <v>1.0</v>
      </c>
      <c r="L171" s="16">
        <v>15.0</v>
      </c>
      <c r="M171" s="16">
        <v>45.0</v>
      </c>
      <c r="N171" s="16">
        <v>761.0</v>
      </c>
      <c r="O171" s="16" t="s">
        <v>64</v>
      </c>
      <c r="P171" s="16" t="s">
        <v>613</v>
      </c>
      <c r="Q171" s="16" t="s">
        <v>614</v>
      </c>
      <c r="R171" s="12">
        <v>1.0</v>
      </c>
      <c r="S171" s="12">
        <v>0.0</v>
      </c>
    </row>
    <row r="172" ht="15.75" customHeight="1">
      <c r="A172" s="16">
        <v>1.7066514E12</v>
      </c>
      <c r="B172" s="16" t="s">
        <v>615</v>
      </c>
      <c r="C172" s="16" t="s">
        <v>569</v>
      </c>
      <c r="D172" s="16" t="s">
        <v>570</v>
      </c>
      <c r="E172" s="16" t="s">
        <v>25</v>
      </c>
      <c r="F172" s="16">
        <v>-53.79999999999995</v>
      </c>
      <c r="G172" s="16">
        <v>-67.88333333299994</v>
      </c>
      <c r="H172" s="16">
        <v>3.0</v>
      </c>
      <c r="I172" s="16">
        <v>4.0</v>
      </c>
      <c r="J172" s="16" t="s">
        <v>94</v>
      </c>
      <c r="K172" s="16">
        <v>1.0</v>
      </c>
      <c r="L172" s="16">
        <v>13.0</v>
      </c>
      <c r="M172" s="16">
        <v>23.0</v>
      </c>
      <c r="N172" s="16">
        <v>753.0</v>
      </c>
      <c r="O172" s="16" t="s">
        <v>27</v>
      </c>
      <c r="P172" s="16" t="s">
        <v>616</v>
      </c>
      <c r="Q172" s="16" t="s">
        <v>617</v>
      </c>
      <c r="R172" s="12">
        <v>1.0</v>
      </c>
      <c r="S172" s="12">
        <v>3.0</v>
      </c>
    </row>
    <row r="173" ht="15.75" customHeight="1">
      <c r="A173" s="16">
        <v>1.70669406E12</v>
      </c>
      <c r="B173" s="16" t="s">
        <v>618</v>
      </c>
      <c r="C173" s="16" t="s">
        <v>619</v>
      </c>
      <c r="D173" s="16" t="s">
        <v>313</v>
      </c>
      <c r="E173" s="16" t="s">
        <v>277</v>
      </c>
      <c r="F173" s="16">
        <v>-56.37696190899993</v>
      </c>
      <c r="G173" s="16">
        <v>-65.71259030099998</v>
      </c>
      <c r="H173" s="16">
        <v>3.0</v>
      </c>
      <c r="I173" s="16">
        <v>5.0</v>
      </c>
      <c r="J173" s="16" t="s">
        <v>36</v>
      </c>
      <c r="K173" s="16">
        <v>1.0</v>
      </c>
      <c r="L173" s="16">
        <v>21.0</v>
      </c>
      <c r="M173" s="16">
        <v>176.0</v>
      </c>
      <c r="N173" s="16">
        <v>990.0</v>
      </c>
      <c r="O173" s="16" t="s">
        <v>55</v>
      </c>
      <c r="P173" s="16" t="s">
        <v>620</v>
      </c>
      <c r="Q173" s="16" t="s">
        <v>621</v>
      </c>
      <c r="R173" s="12">
        <v>1.0</v>
      </c>
      <c r="S173" s="12">
        <v>2.0</v>
      </c>
    </row>
    <row r="174" ht="15.75" customHeight="1">
      <c r="A174" s="16">
        <v>1.70671554E12</v>
      </c>
      <c r="B174" s="16" t="s">
        <v>622</v>
      </c>
      <c r="C174" s="16" t="s">
        <v>159</v>
      </c>
      <c r="D174" s="16" t="s">
        <v>169</v>
      </c>
      <c r="E174" s="16" t="s">
        <v>32</v>
      </c>
      <c r="F174" s="16">
        <v>-54.64707128099997</v>
      </c>
      <c r="G174" s="16">
        <v>-63.18404907999997</v>
      </c>
      <c r="H174" s="16">
        <v>4.0</v>
      </c>
      <c r="I174" s="16">
        <v>4.0</v>
      </c>
      <c r="J174" s="16" t="s">
        <v>26</v>
      </c>
      <c r="K174" s="16">
        <v>1.0</v>
      </c>
      <c r="L174" s="16">
        <v>16.0</v>
      </c>
      <c r="M174" s="16">
        <v>100.0</v>
      </c>
      <c r="N174" s="16">
        <v>749.0</v>
      </c>
      <c r="O174" s="16" t="s">
        <v>97</v>
      </c>
      <c r="P174" s="16" t="s">
        <v>623</v>
      </c>
      <c r="Q174" s="16" t="s">
        <v>624</v>
      </c>
      <c r="R174" s="12">
        <v>1.0</v>
      </c>
      <c r="S174" s="12">
        <v>1.0</v>
      </c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</sheetData>
  <autoFilter ref="$A$1:$S$174"/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2.14"/>
  </cols>
  <sheetData>
    <row r="1"/>
    <row r="2">
      <c r="C2" s="16" t="s">
        <v>159</v>
      </c>
    </row>
    <row r="3"/>
    <row r="4"/>
    <row r="5"/>
    <row r="6">
      <c r="F6" s="28"/>
      <c r="G6" s="29"/>
      <c r="H6" s="29"/>
      <c r="I6" s="29"/>
      <c r="J6" s="29"/>
      <c r="K6" s="29"/>
      <c r="L6" s="29"/>
      <c r="M6" s="29"/>
      <c r="N6" s="29"/>
      <c r="O6" s="27"/>
    </row>
    <row r="7">
      <c r="F7" s="30"/>
      <c r="G7" s="31"/>
      <c r="H7" s="31"/>
      <c r="I7" s="31"/>
      <c r="J7" s="31"/>
      <c r="K7" s="31"/>
      <c r="L7" s="31"/>
      <c r="M7" s="31"/>
      <c r="N7" s="27"/>
      <c r="O7" s="27"/>
    </row>
    <row r="8">
      <c r="G8" s="31"/>
      <c r="H8" s="31"/>
      <c r="I8" s="31"/>
      <c r="J8" s="31"/>
      <c r="K8" s="31"/>
      <c r="L8" s="31"/>
      <c r="M8" s="31"/>
      <c r="N8" s="27"/>
      <c r="O8" s="27"/>
    </row>
    <row r="9">
      <c r="G9" s="31"/>
      <c r="H9" s="31"/>
      <c r="I9" s="31"/>
      <c r="J9" s="31"/>
      <c r="K9" s="31"/>
      <c r="L9" s="31"/>
      <c r="M9" s="31"/>
      <c r="N9" s="27"/>
      <c r="O9" s="27"/>
    </row>
    <row r="10">
      <c r="G10" s="31"/>
      <c r="H10" s="31"/>
      <c r="I10" s="31"/>
      <c r="J10" s="31"/>
      <c r="K10" s="31"/>
      <c r="L10" s="31"/>
      <c r="M10" s="31"/>
      <c r="N10" s="27"/>
      <c r="O10" s="27"/>
    </row>
    <row r="11">
      <c r="G11" s="31"/>
      <c r="H11" s="31"/>
      <c r="I11" s="31"/>
      <c r="J11" s="31"/>
      <c r="K11" s="31"/>
      <c r="L11" s="31"/>
      <c r="M11" s="31"/>
      <c r="N11" s="27"/>
      <c r="O11" s="27"/>
    </row>
    <row r="12">
      <c r="G12" s="31"/>
      <c r="H12" s="31"/>
      <c r="I12" s="31"/>
      <c r="J12" s="31"/>
      <c r="K12" s="31"/>
      <c r="L12" s="31"/>
      <c r="M12" s="31"/>
      <c r="N12" s="27"/>
      <c r="O12" s="27"/>
    </row>
    <row r="13">
      <c r="G13" s="31"/>
      <c r="H13" s="31"/>
      <c r="I13" s="31"/>
      <c r="J13" s="31"/>
      <c r="K13" s="31"/>
      <c r="L13" s="31"/>
      <c r="M13" s="31"/>
      <c r="N13" s="27"/>
    </row>
    <row r="14"/>
    <row r="15"/>
    <row r="16"/>
    <row r="17">
      <c r="G17" s="28"/>
      <c r="H17" s="29"/>
      <c r="I17" s="29"/>
      <c r="J17" s="29"/>
      <c r="K17" s="29"/>
      <c r="L17" s="29"/>
      <c r="M17" s="29"/>
      <c r="N17" s="29"/>
      <c r="O17" s="29"/>
    </row>
    <row r="18"/>
    <row r="19">
      <c r="G19" s="30"/>
      <c r="H19" s="31"/>
      <c r="I19" s="31"/>
      <c r="J19" s="31"/>
      <c r="K19" s="31"/>
      <c r="L19" s="31"/>
      <c r="M19" s="31"/>
      <c r="N19" s="31"/>
      <c r="O19" s="27"/>
    </row>
    <row r="20"/>
    <row r="21"/>
    <row r="22"/>
    <row r="23">
      <c r="H23" s="31"/>
      <c r="I23" s="31"/>
      <c r="J23" s="31"/>
      <c r="K23" s="31"/>
      <c r="L23" s="31"/>
      <c r="M23" s="31"/>
      <c r="N23" s="31"/>
      <c r="O23" s="27"/>
    </row>
    <row r="24">
      <c r="H24" s="31"/>
      <c r="I24" s="31"/>
      <c r="J24" s="31"/>
      <c r="K24" s="31"/>
      <c r="L24" s="31"/>
      <c r="M24" s="31"/>
      <c r="N24" s="31"/>
      <c r="O24" s="27"/>
    </row>
    <row r="25"/>
    <row r="26"/>
    <row r="27"/>
    <row r="28">
      <c r="H28" s="31"/>
      <c r="I28" s="31"/>
      <c r="J28" s="31"/>
      <c r="K28" s="31"/>
      <c r="L28" s="31"/>
      <c r="M28" s="31"/>
      <c r="N28" s="31"/>
      <c r="O28" s="27"/>
    </row>
    <row r="29">
      <c r="H29" s="31"/>
      <c r="I29" s="31"/>
      <c r="J29" s="31"/>
      <c r="K29" s="31"/>
      <c r="L29" s="31"/>
      <c r="M29" s="31"/>
      <c r="N29" s="31"/>
      <c r="O29" s="27"/>
    </row>
    <row r="30"/>
    <row r="31">
      <c r="H31" s="31"/>
      <c r="I31" s="31"/>
      <c r="J31" s="31"/>
      <c r="K31" s="31"/>
      <c r="L31" s="31"/>
      <c r="M31" s="31"/>
      <c r="N31" s="31"/>
      <c r="O31" s="27"/>
    </row>
    <row r="32">
      <c r="H32" s="31"/>
      <c r="I32" s="31"/>
      <c r="J32" s="31"/>
      <c r="K32" s="31"/>
      <c r="L32" s="31"/>
      <c r="M32" s="31"/>
      <c r="N32" s="31"/>
      <c r="O32" s="27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2024-02-07T21:41:12Z</dcterms:created>
  <dc:creator>openpyxl</dc:creator>
</cp:coreProperties>
</file>