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a dinámica 1" sheetId="2" r:id="rId5"/>
    <sheet state="visible" name="Hoja 1" sheetId="3" r:id="rId6"/>
  </sheets>
  <definedNames>
    <definedName hidden="1" localSheetId="0" name="_xlnm._FilterDatabase">Sheet1!$A$1:$S$523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YZhq62oh1aFawylljvk+H2tIUoKn/CsHwFn7nJESUok="/>
    </ext>
  </extLst>
</workbook>
</file>

<file path=xl/sharedStrings.xml><?xml version="1.0" encoding="utf-8"?>
<sst xmlns="http://schemas.openxmlformats.org/spreadsheetml/2006/main" count="1637" uniqueCount="695">
  <si>
    <t>Fecha del Reporte</t>
  </si>
  <si>
    <t>Fecha</t>
  </si>
  <si>
    <t>Nombre del Buque</t>
  </si>
  <si>
    <t>Matrícula</t>
  </si>
  <si>
    <t>IMO</t>
  </si>
  <si>
    <t>Latitud</t>
  </si>
  <si>
    <t>Longitud</t>
  </si>
  <si>
    <t>Mar Beaufort</t>
  </si>
  <si>
    <t>Viento Beaufort</t>
  </si>
  <si>
    <t>Dirección del Viento</t>
  </si>
  <si>
    <t>Mar Medido</t>
  </si>
  <si>
    <t>Viento Medido</t>
  </si>
  <si>
    <t>Dirección Medida</t>
  </si>
  <si>
    <t>Presión</t>
  </si>
  <si>
    <t>Area</t>
  </si>
  <si>
    <t>Fecha_Redondeo</t>
  </si>
  <si>
    <t>Renglones</t>
  </si>
  <si>
    <t>Acierto Dirección</t>
  </si>
  <si>
    <t>Pronos - Obs</t>
  </si>
  <si>
    <t>Cantidad en bruto</t>
  </si>
  <si>
    <t>Embarcación que mas reporto:</t>
  </si>
  <si>
    <t>N°Reportes</t>
  </si>
  <si>
    <t>20240201_0332</t>
  </si>
  <si>
    <t xml:space="preserve">CHIYO MARU N3
</t>
  </si>
  <si>
    <t xml:space="preserve">2987
</t>
  </si>
  <si>
    <t xml:space="preserve">8717207
</t>
  </si>
  <si>
    <t>N</t>
  </si>
  <si>
    <t>COSTA PATAGONIA SUR(48ºS - 54ºS)</t>
  </si>
  <si>
    <t>20240201_0000</t>
  </si>
  <si>
    <t>['SECTOR S 5 BCK SECTOR E 5  2/0900    S   S']</t>
  </si>
  <si>
    <t>Cantidad &gt;= 4 Beaufort</t>
  </si>
  <si>
    <t>8608224</t>
  </si>
  <si>
    <t>20240201_0301</t>
  </si>
  <si>
    <t xml:space="preserve">VERDEL
</t>
  </si>
  <si>
    <t xml:space="preserve">174
</t>
  </si>
  <si>
    <t xml:space="preserve">8512657
</t>
  </si>
  <si>
    <t>NO</t>
  </si>
  <si>
    <t>GOLFO DE SAN JORGE(45ºS - 48ºS)</t>
  </si>
  <si>
    <t>['SECTOR N 5   BCK NW 6/7    8  2/1500 BCK W 8    2/1800 S     S    D']</t>
  </si>
  <si>
    <t>ZONA</t>
  </si>
  <si>
    <t>Cantidad de reportes con viento mayor o igual  a 4 Beaufort</t>
  </si>
  <si>
    <t>Cantidad de reportes con  viento mayor o igual a 4 Beaufort e igual dirección que el pronóstico</t>
  </si>
  <si>
    <t>Subestimación por 1 o más</t>
  </si>
  <si>
    <t>Misma Intensidad</t>
  </si>
  <si>
    <t>Sobrestimación por 1</t>
  </si>
  <si>
    <t>Sobrestimación por 2</t>
  </si>
  <si>
    <t>Sobrestimación por 3</t>
  </si>
  <si>
    <t>Aciertos</t>
  </si>
  <si>
    <t>20240201_0900</t>
  </si>
  <si>
    <t>ECHIZEN MARU</t>
  </si>
  <si>
    <t xml:space="preserve">	0326</t>
  </si>
  <si>
    <t>8220199</t>
  </si>
  <si>
    <t>NNO</t>
  </si>
  <si>
    <t>COSTA FIN DEL MUNDO(54ºS - 55ºS)</t>
  </si>
  <si>
    <t>['SECTOR W 8/6   VEER VRB 4  2/0900  SECTOR E 4/5  2/1500    S   S']</t>
  </si>
  <si>
    <t>RIO DE LA PLATA</t>
  </si>
  <si>
    <t>Río de la plata</t>
  </si>
  <si>
    <t>20240201_1635</t>
  </si>
  <si>
    <t>LA DATCHA</t>
  </si>
  <si>
    <t>3E2806</t>
  </si>
  <si>
    <t>9849021</t>
  </si>
  <si>
    <t>O</t>
  </si>
  <si>
    <t>DRAKE</t>
  </si>
  <si>
    <t>20240201_1200</t>
  </si>
  <si>
    <t>['(55S- 60S  60W- 67W)   D 01/2100 HST  02/1200', '(55S- 60S  60W- 67W) SECTOR N 6   BCK SECTOR W 9    01/2100 CR  2/1200   S      D', 'RE (55S- 60S ND 60W- 67W) FROM 01/2100 UNTIL 02/1200', 'RE (55S- 60S ND 60W- 67W) SECTOR N 6 WITH GUSTS BCK SECTOR W 9 WITH GUSTS B 01/2100 CR B 2/1200  OF RIN NEXT IMPR TOWRDS THE END OF THE PERIOD  VER POOR TO POOR']</t>
  </si>
  <si>
    <t>COSTA MAR DEL PLATA(36º17S - 38º30S)</t>
  </si>
  <si>
    <t>Mar del Plata</t>
  </si>
  <si>
    <t>20240201_1740</t>
  </si>
  <si>
    <t>0326</t>
  </si>
  <si>
    <t>['SECTOR N 6   BCK SECTOR W 8    01/1800 CR  2/0600   S']</t>
  </si>
  <si>
    <t>RINCON BAHIA BLANCA(38º30S - 41ºS)</t>
  </si>
  <si>
    <t>Bahía Blanca</t>
  </si>
  <si>
    <t>20240202_0345</t>
  </si>
  <si>
    <t>CHIYO MARU Nº3</t>
  </si>
  <si>
    <t>02987</t>
  </si>
  <si>
    <t>E</t>
  </si>
  <si>
    <t>20240202_0000</t>
  </si>
  <si>
    <t>['SW 7/8   VEER SECTOR W 6/5    3/2100    S     D']</t>
  </si>
  <si>
    <t>COSTA PENINSULA DE VALDES(41ºS - 45ºS)</t>
  </si>
  <si>
    <t>Península de Valdes</t>
  </si>
  <si>
    <t>20240202_0310</t>
  </si>
  <si>
    <t>ATLANTIC EXPRESS</t>
  </si>
  <si>
    <t>02936</t>
  </si>
  <si>
    <t xml:space="preserve">7390820
</t>
  </si>
  <si>
    <t>['SECTOR W 8/7   BCK SW 7/8    3/0600 CR 7/6    3/2100    S']</t>
  </si>
  <si>
    <t>Golfo San Jorge</t>
  </si>
  <si>
    <t>20240202_0315</t>
  </si>
  <si>
    <t>ANTONINO</t>
  </si>
  <si>
    <t>0877</t>
  </si>
  <si>
    <t xml:space="preserve">9071296
</t>
  </si>
  <si>
    <t>['SW 6/7    8 CR SECTOR N 5/4    3/2100    S    D']</t>
  </si>
  <si>
    <t>Patagonia Sur</t>
  </si>
  <si>
    <t>ESPERANZA 909</t>
  </si>
  <si>
    <t>02577</t>
  </si>
  <si>
    <t>0</t>
  </si>
  <si>
    <t>Fin del mundo</t>
  </si>
  <si>
    <t>20240202_0400</t>
  </si>
  <si>
    <t>ONO</t>
  </si>
  <si>
    <t>['SE 5/6   VEER SECTOR S 6/7    8  3/0600 VEER SECTOR W 5    3/1500    S']</t>
  </si>
  <si>
    <t>20240202_1105</t>
  </si>
  <si>
    <t xml:space="preserve">ATLANTIC EXPRESS
</t>
  </si>
  <si>
    <t xml:space="preserve">2936
</t>
  </si>
  <si>
    <t>20240202_1107</t>
  </si>
  <si>
    <t xml:space="preserve">ARBUMASA XXIX
</t>
  </si>
  <si>
    <t xml:space="preserve">2561
</t>
  </si>
  <si>
    <t xml:space="preserve">8708270
</t>
  </si>
  <si>
    <t>20240202_1113</t>
  </si>
  <si>
    <t xml:space="preserve">ESPERANZA 909
</t>
  </si>
  <si>
    <t xml:space="preserve">2577
</t>
  </si>
  <si>
    <t>20240202_1217</t>
  </si>
  <si>
    <t>20240202_1200</t>
  </si>
  <si>
    <t>['N  50S NE 5   BCK SW 8    3/0000    S', 'RESTO D RE SECTOR E 5/6   VEER SW 8    3/0300   S']</t>
  </si>
  <si>
    <t>20240203_0200</t>
  </si>
  <si>
    <t>WORLD NAVIGATOR</t>
  </si>
  <si>
    <t>9871531</t>
  </si>
  <si>
    <t>OSO</t>
  </si>
  <si>
    <t>20240203_0000</t>
  </si>
  <si>
    <t>['(55S- 60S  60W- 67W) SECTOR W 5   VEER SECTOR N 7    8  4/0900    S', 'RE (55S- 60S ND 60W- 67W) SECTOR W 5 WITH GUSTS VEER SECTOR N 7 GUST WITH 8 INTENSIT B 4/0900  OF DRIZZLE RIN STRTING ERL MORNING  MORTE TO POOR']</t>
  </si>
  <si>
    <t>20240203_0300</t>
  </si>
  <si>
    <t>SAN ARAWA II</t>
  </si>
  <si>
    <t>02098</t>
  </si>
  <si>
    <t>SSO</t>
  </si>
  <si>
    <t>['SECTOR W 4 VEER SECTOR N 7    8  4/0900   S']</t>
  </si>
  <si>
    <t>20240203_0301</t>
  </si>
  <si>
    <t>SO</t>
  </si>
  <si>
    <t>['SECTOR S 5   VEER SECTOR N 7/8    4/0300']</t>
  </si>
  <si>
    <t>20240203_0303</t>
  </si>
  <si>
    <t xml:space="preserve">ARBUMASA XXVI
</t>
  </si>
  <si>
    <t xml:space="preserve">1958
</t>
  </si>
  <si>
    <t xml:space="preserve">9033775
</t>
  </si>
  <si>
    <t>20240203_0328</t>
  </si>
  <si>
    <t xml:space="preserve">CHIYO MARU Nº3
</t>
  </si>
  <si>
    <t>['SECTOR W 4 VEER SECTOR N 7/8    4/0300   S']</t>
  </si>
  <si>
    <t xml:space="preserve">MARIA LILIANA
</t>
  </si>
  <si>
    <t xml:space="preserve">1174
</t>
  </si>
  <si>
    <t xml:space="preserve">7813080
</t>
  </si>
  <si>
    <t>['N  43S SECTOR S 5   BCK SECTOR N 6/7    4/1200', 'RESTO D RE SECTOR S 5   BCK SECTOR N 7/8    4/1200']</t>
  </si>
  <si>
    <t>DON PEDRO</t>
  </si>
  <si>
    <t xml:space="preserve">068
</t>
  </si>
  <si>
    <t xml:space="preserve">8521323
</t>
  </si>
  <si>
    <t>20240203_0309</t>
  </si>
  <si>
    <t xml:space="preserve">ANDRES JORGE
</t>
  </si>
  <si>
    <t xml:space="preserve">1065
</t>
  </si>
  <si>
    <t xml:space="preserve">7406423
</t>
  </si>
  <si>
    <t>20240203_1107</t>
  </si>
  <si>
    <t xml:space="preserve">HUAFENG 802
</t>
  </si>
  <si>
    <t>3014</t>
  </si>
  <si>
    <t xml:space="preserve">9818553
</t>
  </si>
  <si>
    <t>20240203_1110</t>
  </si>
  <si>
    <t xml:space="preserve">PONTE CORUXO
</t>
  </si>
  <si>
    <t>975</t>
  </si>
  <si>
    <t xml:space="preserve">7388188
</t>
  </si>
  <si>
    <t>20240203_1117</t>
  </si>
  <si>
    <t xml:space="preserve">MARIA EUGENIA
</t>
  </si>
  <si>
    <t>1173</t>
  </si>
  <si>
    <t xml:space="preserve">7813066
</t>
  </si>
  <si>
    <t>20240203_1147</t>
  </si>
  <si>
    <t xml:space="preserve">DON PEDRO
</t>
  </si>
  <si>
    <t>68</t>
  </si>
  <si>
    <t>20240203_1553</t>
  </si>
  <si>
    <t>20240203_1200</t>
  </si>
  <si>
    <t>['SW 8/7   BCK SECTOR N 8    03/2100   S']</t>
  </si>
  <si>
    <t>20240203_1555</t>
  </si>
  <si>
    <t>20240203_1600</t>
  </si>
  <si>
    <t>['SW 8/7   BCK SECTOR N  4/0000   S']</t>
  </si>
  <si>
    <t>20240203_1635</t>
  </si>
  <si>
    <t xml:space="preserve">PUENTE VALDES
</t>
  </si>
  <si>
    <t>2205</t>
  </si>
  <si>
    <t xml:space="preserve">8995031
</t>
  </si>
  <si>
    <t>SSE</t>
  </si>
  <si>
    <t>20240204_0100</t>
  </si>
  <si>
    <t>MISS TIDE</t>
  </si>
  <si>
    <t>02439</t>
  </si>
  <si>
    <t>8216502</t>
  </si>
  <si>
    <t>S</t>
  </si>
  <si>
    <t>20240204_0000</t>
  </si>
  <si>
    <t>['NE 5/4   INCR 5/6   S     S     D']</t>
  </si>
  <si>
    <t>20240204_0309</t>
  </si>
  <si>
    <t>['N 8   BCK SECTOR W 8    NW 7    8    S']</t>
  </si>
  <si>
    <t>20240204_0908</t>
  </si>
  <si>
    <t>20240204_1700</t>
  </si>
  <si>
    <t>20240204_1200</t>
  </si>
  <si>
    <t>['SECTOR N 7   INCR 8    9  5/0000 BCK SECTOR W  5/0900']</t>
  </si>
  <si>
    <t>20240205_0106</t>
  </si>
  <si>
    <t>MN FRIDTJOF NANSEN</t>
  </si>
  <si>
    <t>LACN8</t>
  </si>
  <si>
    <t>9813084</t>
  </si>
  <si>
    <t>NE</t>
  </si>
  <si>
    <t>20240205_0000</t>
  </si>
  <si>
    <t>['(55S- 60S  60W- 67W) EN 55S-60S 50W-60W', '(55S- 60S  60W- 67W) NW 9/7   VEER SECTOR N 5/4    6/1500   S', 'RE (55S- 60S ND 60W- 67W) BETWEEN 55S-60S ND 50W-60W', 'RE (55S- 60S ND 60W- 67W) NW 9/7 WITH GUSTS VEER SECTOR N 5/4 WITH GUSTS B 6/1500  OF ISOL RIN  POOR TO MORTE']</t>
  </si>
  <si>
    <t>20240205_0115</t>
  </si>
  <si>
    <t>MARIA EUGENIA</t>
  </si>
  <si>
    <t>01173</t>
  </si>
  <si>
    <t>7813066</t>
  </si>
  <si>
    <t>['NE 6/5     S S']</t>
  </si>
  <si>
    <t>20240205_0119</t>
  </si>
  <si>
    <t>NATALIA</t>
  </si>
  <si>
    <t>02066</t>
  </si>
  <si>
    <t>8713275</t>
  </si>
  <si>
    <t>20240205_0207</t>
  </si>
  <si>
    <t>MN WORLD TRAVELLER</t>
  </si>
  <si>
    <t>CQAL8</t>
  </si>
  <si>
    <t>9904807</t>
  </si>
  <si>
    <t>20240205_0313</t>
  </si>
  <si>
    <t>['NW 7/6    8 VEER SECTOR N 4/3  6/1800']</t>
  </si>
  <si>
    <t>20240205_0323</t>
  </si>
  <si>
    <t>20240205_0310</t>
  </si>
  <si>
    <t xml:space="preserve">TAI AN
</t>
  </si>
  <si>
    <t xml:space="preserve">01530
</t>
  </si>
  <si>
    <t xml:space="preserve">8021593
</t>
  </si>
  <si>
    <t>['N  51S SECTOR N 5/4   BCK NW 4    6/0900 VEER SECTOR N 3/4    6/1500', 'RESTO D RE NW 6/5   VEER SECTOR N 5/4    6/1200']</t>
  </si>
  <si>
    <t>20240205_0356</t>
  </si>
  <si>
    <t xml:space="preserve">ESTRELLA N° 11
</t>
  </si>
  <si>
    <t xml:space="preserve">02575
</t>
  </si>
  <si>
    <t xml:space="preserve">8609668
</t>
  </si>
  <si>
    <t>['SECTOR N 4/5']</t>
  </si>
  <si>
    <t>20240205_0402</t>
  </si>
  <si>
    <t xml:space="preserve">02936
</t>
  </si>
  <si>
    <t>20240205_1619</t>
  </si>
  <si>
    <t>20240205_1200</t>
  </si>
  <si>
    <t>['(55S- 60S  60W- 67W)', '(55S- 60S  60W- 67W) SECTOR W 8   VEER NW 7/5    6/1200   S', 'RE (55S- 60S ND 60W- 67W)', 'RE (55S- 60S ND 60W- 67W) SECTOR W 8 WITH GUSTS VEER NW 7/5 WITH GUSTS B 6/1200  OF RIN IMPR  POOR TO MORTE']</t>
  </si>
  <si>
    <t>20240205_1624</t>
  </si>
  <si>
    <t>MN WORLD EXPLORER</t>
  </si>
  <si>
    <t>CQAJ7</t>
  </si>
  <si>
    <t>9835719</t>
  </si>
  <si>
    <t>20240205_1740</t>
  </si>
  <si>
    <t>['NW 8   CR 6/5  05/2100    S']</t>
  </si>
  <si>
    <t>20240206_0228</t>
  </si>
  <si>
    <t>WORLD EXPLORER</t>
  </si>
  <si>
    <t>20240206_0000</t>
  </si>
  <si>
    <t>['(55S- 60S  60W- 67W) SECTOR N 5   VEER SECTOR S  7/1200 VRB SECTOR W 7    8  7/2100   S', 'RE (55S- 60S ND 60W- 67W) SECTOR N 5 WITH GUSTS VEER SECTOR S B 7/1200 FROM VRB DIR SECTOR W 7 GUST WITH 8 INTENSIT B 7/2100  OF ISOL RIN SPLS OF GOOD WETHER  MORTE  POOR']</t>
  </si>
  <si>
    <t>20240206_0335</t>
  </si>
  <si>
    <t>['SECTOR E 4 VEER SECTOR S 6/7    7/0900 VEER SECTOR W 8    7/1500   S']</t>
  </si>
  <si>
    <t>20240206_0338</t>
  </si>
  <si>
    <t>ponte CORUXO</t>
  </si>
  <si>
    <t>0975</t>
  </si>
  <si>
    <t>7388188</t>
  </si>
  <si>
    <t>['SECTOR N 6   BCK SECTOR S  7/1200 CR VRB 4  7/2100   S S']</t>
  </si>
  <si>
    <t>20240206_1540</t>
  </si>
  <si>
    <t>TAI AN</t>
  </si>
  <si>
    <t>1530</t>
  </si>
  <si>
    <t>8021593</t>
  </si>
  <si>
    <t>20240206_1200</t>
  </si>
  <si>
    <t>['SECTOR N 5/6   BCK SECTOR W 7/8    7/0600    S']</t>
  </si>
  <si>
    <t>API VII</t>
  </si>
  <si>
    <t>3081</t>
  </si>
  <si>
    <t>8610849</t>
  </si>
  <si>
    <t>['SECTOR N 5/6   BCK SECTOR W 7/8    7/0600']</t>
  </si>
  <si>
    <t>TANGO II</t>
  </si>
  <si>
    <t>2791</t>
  </si>
  <si>
    <t>20240206_1600</t>
  </si>
  <si>
    <t>MARIA GLORIA</t>
  </si>
  <si>
    <t>02738</t>
  </si>
  <si>
    <t>8696465</t>
  </si>
  <si>
    <t>['SECTOR N 5/6   INCR 7    7/0000 CR SECTOR W 5    7/1200   S S']</t>
  </si>
  <si>
    <t>20240206_1810</t>
  </si>
  <si>
    <t>['(55S- 60S  60W- 67W) SECTOR N 7/6   VEER VRB 5  7/1200   S', 'RE (55S- 60S ND 60W- 67W) SECTOR N 7/6 WITH GUSTS VEER VRB 5 B 7/1200  OF ISOL RIN SPLS OF GOOD WETHER  MORTE']</t>
  </si>
  <si>
    <t>20240206_1830</t>
  </si>
  <si>
    <t>USHUAIA</t>
  </si>
  <si>
    <t>6901907</t>
  </si>
  <si>
    <t>20240207_0400</t>
  </si>
  <si>
    <t>ZHOU YU9</t>
  </si>
  <si>
    <t>3113</t>
  </si>
  <si>
    <t>8775194</t>
  </si>
  <si>
    <t>20240207_0000</t>
  </si>
  <si>
    <t>['SECTOR W 6   BCK SECTOR S  8/1200 BCK SECTOR N  8/2100']</t>
  </si>
  <si>
    <t>ESTHER 153</t>
  </si>
  <si>
    <t>2058</t>
  </si>
  <si>
    <t>7923861</t>
  </si>
  <si>
    <t>DOMAIO</t>
  </si>
  <si>
    <t>2593</t>
  </si>
  <si>
    <t>['SECTOR S 5 VEER SECTOR N  8/0300 BCK SECTOR E  8/1800']</t>
  </si>
  <si>
    <t>20240207_1000</t>
  </si>
  <si>
    <t>VILLARINO</t>
  </si>
  <si>
    <t>02178</t>
  </si>
  <si>
    <t>8910653</t>
  </si>
  <si>
    <t>20240207_1012</t>
  </si>
  <si>
    <t>ESPADARTE</t>
  </si>
  <si>
    <t>02048</t>
  </si>
  <si>
    <t>6727569</t>
  </si>
  <si>
    <t>ORION 3</t>
  </si>
  <si>
    <t>02167</t>
  </si>
  <si>
    <t>8708177</t>
  </si>
  <si>
    <t>ESPERAZNZA 909</t>
  </si>
  <si>
    <t>20240207_0957</t>
  </si>
  <si>
    <t>TANGO I</t>
  </si>
  <si>
    <t>02724</t>
  </si>
  <si>
    <t>8721894</t>
  </si>
  <si>
    <t>20240207_1510</t>
  </si>
  <si>
    <t>7390820</t>
  </si>
  <si>
    <t>20240207_1200</t>
  </si>
  <si>
    <t>['SECTOR W 6/7   BCK SECTOR N 5    07/2100   S']</t>
  </si>
  <si>
    <t>20240207_1535</t>
  </si>
  <si>
    <t>['SECTOR W 8/5']</t>
  </si>
  <si>
    <t>20240207_1700</t>
  </si>
  <si>
    <t>['SECTOR S 7   VEER SECTOR W 8    07/1500 CR  8/1200   S     D']</t>
  </si>
  <si>
    <t>20240208_0321</t>
  </si>
  <si>
    <t>20240208_0000</t>
  </si>
  <si>
    <t>['SECTOR W 6     S']</t>
  </si>
  <si>
    <t>20240208_0306</t>
  </si>
  <si>
    <t>SALVADOR R</t>
  </si>
  <si>
    <t>2755</t>
  </si>
  <si>
    <t>8747745</t>
  </si>
  <si>
    <t>['NE 3/4']</t>
  </si>
  <si>
    <t>20240208_0300</t>
  </si>
  <si>
    <t>DUKAT</t>
  </si>
  <si>
    <t>2775</t>
  </si>
  <si>
    <t>9107186</t>
  </si>
  <si>
    <t>['SECTOR N 5   BCK NE 3/4  9/1800']</t>
  </si>
  <si>
    <t>20240208_0326</t>
  </si>
  <si>
    <t>8521323</t>
  </si>
  <si>
    <t>20240208_0320</t>
  </si>
  <si>
    <t>['N  50S SECTOR N 5 VEER VRB 3  9/0900', 'RESTO D RE SECTOR W 7/6     S']</t>
  </si>
  <si>
    <t>20240208_0903</t>
  </si>
  <si>
    <t>20240208_1700</t>
  </si>
  <si>
    <t xml:space="preserve">SAN ARAWA II	</t>
  </si>
  <si>
    <t>20240208_1200</t>
  </si>
  <si>
    <t>['SECTOR W 7/6   INCR 8    08/1800 CR 7  9/0600   S']</t>
  </si>
  <si>
    <t>20240209_0115</t>
  </si>
  <si>
    <t>20240209_0000</t>
  </si>
  <si>
    <t>['(55S- 60S  60W- 67W) NW 6/7     S', 'RE (55S- 60S ND 60W- 67W) NW 6/7 WITH GUSTS  OF RIN SPLS OF GOOD WETHER  MORTE  POOR']</t>
  </si>
  <si>
    <t>20240209_0141</t>
  </si>
  <si>
    <t>MN SEABOURN PURSUIT</t>
  </si>
  <si>
    <t>C6FD9</t>
  </si>
  <si>
    <t>9862035</t>
  </si>
  <si>
    <t>20240209_0300</t>
  </si>
  <si>
    <t>01530</t>
  </si>
  <si>
    <t>['N  50S NE 5/6', 'RESTO D RE W 6   CR VEER VRB 4']</t>
  </si>
  <si>
    <t>20240209_0306</t>
  </si>
  <si>
    <t>LU QING YUAN YU 277</t>
  </si>
  <si>
    <t>03225</t>
  </si>
  <si>
    <t>9874026</t>
  </si>
  <si>
    <t>['NE 5/7       D']</t>
  </si>
  <si>
    <t>20240209_0311</t>
  </si>
  <si>
    <t>02791</t>
  </si>
  <si>
    <t>9075888</t>
  </si>
  <si>
    <t>20240209_1510</t>
  </si>
  <si>
    <t>HUYU 906</t>
  </si>
  <si>
    <t>03026</t>
  </si>
  <si>
    <t>701006731</t>
  </si>
  <si>
    <t>20240209_1200</t>
  </si>
  <si>
    <t>['SECTOR N 4']</t>
  </si>
  <si>
    <t>20240209_1704</t>
  </si>
  <si>
    <t>['(55S- 60S  60W- 67W) W 6     S', 'RE (55S- 60S ND 60W- 67W) W 6 WITH GUSTS  OF RIN  POOR  VER POOR']</t>
  </si>
  <si>
    <t>20240209_1810</t>
  </si>
  <si>
    <t>MN USHUAIA</t>
  </si>
  <si>
    <t>5VHN2</t>
  </si>
  <si>
    <t>20240210_0300</t>
  </si>
  <si>
    <t>CAPESANTE</t>
  </si>
  <si>
    <t>02929</t>
  </si>
  <si>
    <t>9236028</t>
  </si>
  <si>
    <t>20240210_0000</t>
  </si>
  <si>
    <t>['SECTOR N 5/6   VEER SECTOR S 7/8    11/1800    S']</t>
  </si>
  <si>
    <t>20240210_0307</t>
  </si>
  <si>
    <t>['SECTOR N 6/7   BCK SECTOR S 7/8    11/2100    S']</t>
  </si>
  <si>
    <t>20240211_0307</t>
  </si>
  <si>
    <t>2936</t>
  </si>
  <si>
    <t>20240211_0000</t>
  </si>
  <si>
    <t>['SW 8/7     S']</t>
  </si>
  <si>
    <t>20240211_0310</t>
  </si>
  <si>
    <t>HUYU 907</t>
  </si>
  <si>
    <t>3027</t>
  </si>
  <si>
    <t xml:space="preserve">8649565
</t>
  </si>
  <si>
    <t>['SW 8/7']</t>
  </si>
  <si>
    <t>20240211_0330</t>
  </si>
  <si>
    <t>NAVEGANTES II</t>
  </si>
  <si>
    <t>1451</t>
  </si>
  <si>
    <t xml:space="preserve">8614326
</t>
  </si>
  <si>
    <t>20240211_0356</t>
  </si>
  <si>
    <t xml:space="preserve">CHIYO MARU N°3
</t>
  </si>
  <si>
    <t>20240211_0400</t>
  </si>
  <si>
    <t>ANABELLA M</t>
  </si>
  <si>
    <t>175</t>
  </si>
  <si>
    <t xml:space="preserve">8510788
</t>
  </si>
  <si>
    <t>20240211_1504</t>
  </si>
  <si>
    <t>ESTRELLA 6</t>
  </si>
  <si>
    <t>12</t>
  </si>
  <si>
    <t>7036113</t>
  </si>
  <si>
    <t>20240211_1200</t>
  </si>
  <si>
    <t>['SECTOR N 6   BCK SW 8    11/1800   S']</t>
  </si>
  <si>
    <t>20240211_1530</t>
  </si>
  <si>
    <t>326</t>
  </si>
  <si>
    <t>['SECTOR N 6   BCK SW 8    11/1500   S']</t>
  </si>
  <si>
    <t>27912</t>
  </si>
  <si>
    <t>20240211_1600</t>
  </si>
  <si>
    <t>CABO DE HORNOS</t>
  </si>
  <si>
    <t>3102</t>
  </si>
  <si>
    <t>7404372</t>
  </si>
  <si>
    <t>20240211_1800</t>
  </si>
  <si>
    <t>SAN ARAWA ll</t>
  </si>
  <si>
    <t>['SECTOR N 4   BCK SW 8    11/1500   S    D']</t>
  </si>
  <si>
    <t>20240212_0421</t>
  </si>
  <si>
    <t>20240212_0000</t>
  </si>
  <si>
    <t>['SECTOR W 4 VEER NW 7    13/0600 BCK SECTOR W 5    13/2100   S']</t>
  </si>
  <si>
    <t>20240212_0305</t>
  </si>
  <si>
    <t>0175</t>
  </si>
  <si>
    <t>['SW 6/5   BCK SECTOR N 4/5  13/0600 SECTOR N 6    13/1200']</t>
  </si>
  <si>
    <t>20240212_0310</t>
  </si>
  <si>
    <t xml:space="preserve">8220199
</t>
  </si>
  <si>
    <t>['SW 6/5   BCK SECTOR N 5/6    13/0600']</t>
  </si>
  <si>
    <t>20240212_0359</t>
  </si>
  <si>
    <t>20240212_0300</t>
  </si>
  <si>
    <t>VERDEL</t>
  </si>
  <si>
    <t>0174</t>
  </si>
  <si>
    <t>20240212_0337</t>
  </si>
  <si>
    <t>GEMINIS</t>
  </si>
  <si>
    <t>01421</t>
  </si>
  <si>
    <t xml:space="preserve">8709509
</t>
  </si>
  <si>
    <t>['SECTOR S 6/5   CR 5/4  13/0600 VEER SECTOR N 5/6    13/1500']</t>
  </si>
  <si>
    <t>MIURA MARU</t>
  </si>
  <si>
    <t>0970</t>
  </si>
  <si>
    <t xml:space="preserve">7126530
</t>
  </si>
  <si>
    <t>20240212_0918</t>
  </si>
  <si>
    <t>20240212_1700</t>
  </si>
  <si>
    <t>20240212_1200</t>
  </si>
  <si>
    <t>['SECTOR S 6/7   VEER SECTOR W 4/5 INCR 6/7    13/0600 S    D']</t>
  </si>
  <si>
    <t>20240212_1600</t>
  </si>
  <si>
    <t>EMILIA MARIA</t>
  </si>
  <si>
    <t>8818116</t>
  </si>
  <si>
    <t>['SECTOR W 3/4 BCK SECTOR S 5/6   INCR 7/8    12/2100   S S']</t>
  </si>
  <si>
    <t>HUAFENG 828</t>
  </si>
  <si>
    <t>03215</t>
  </si>
  <si>
    <t>9974307</t>
  </si>
  <si>
    <t>SE</t>
  </si>
  <si>
    <t>FLORIDABLANCA</t>
  </si>
  <si>
    <t>8715778</t>
  </si>
  <si>
    <t>['SECTOR S 6/7   CR 5/4  13/0300    S']</t>
  </si>
  <si>
    <t>20240213_0100</t>
  </si>
  <si>
    <t>ATLANTIC SURF III</t>
  </si>
  <si>
    <t>8615320</t>
  </si>
  <si>
    <t>20240213_0000</t>
  </si>
  <si>
    <t>['SECTOR S 4 VEER VRB 3  14/0600  NE 4  14/2100']</t>
  </si>
  <si>
    <t>XIN SHI JI 26</t>
  </si>
  <si>
    <t>9862322</t>
  </si>
  <si>
    <t>API V</t>
  </si>
  <si>
    <t>7336484</t>
  </si>
  <si>
    <t>20240213_0217</t>
  </si>
  <si>
    <t>CQAL5</t>
  </si>
  <si>
    <t>['(55S- 60S  60W- 67W) W 6/5', 'RE (55S- 60S ND 60W- 67W) W 6/5  MORTE']</t>
  </si>
  <si>
    <t>20240213_0220</t>
  </si>
  <si>
    <t>20240213_0310</t>
  </si>
  <si>
    <t>['SW 5   VEER VRB 3  14/0600   S']</t>
  </si>
  <si>
    <t>20240213_0359</t>
  </si>
  <si>
    <t>['SECTOR N 5/4']</t>
  </si>
  <si>
    <t>2987</t>
  </si>
  <si>
    <t>8717207</t>
  </si>
  <si>
    <t>['N  50S NW 4 BCK SECTOR W 3  14/1200 VEER NE 4  14/2100', 'RESTO D RE NE 4 VEER VRB 3  14/0900   S']</t>
  </si>
  <si>
    <t>20240213_1646</t>
  </si>
  <si>
    <t>WORDL TRAVELLER</t>
  </si>
  <si>
    <t>20240213_1200</t>
  </si>
  <si>
    <t>['(55S- 60S  60W- 67W) HST  14/0000', '(55S- 60S  60W- 67W) NW 6/7    8 BCK SECTOR W 7/6  14/0000 CR 6/5  14/0900   S', 'RE (55S- 60S ND 60W- 67W) UNTIL 14/0000', 'RE (55S- 60S ND 60W- 67W) NW 6/7 GUST WITH 8 INTENSIT BCK SECTOR W 7/6 B 14/0000 CR 6/5 B 14/0900  OF RIN STRTING EVENING IMPR  VER POOR TO POOR']</t>
  </si>
  <si>
    <t>20240213_1723</t>
  </si>
  <si>
    <t>MN WORLD NAVIGATOR</t>
  </si>
  <si>
    <t>20240214_1600</t>
  </si>
  <si>
    <t>CABO PILAR</t>
  </si>
  <si>
    <t>03109</t>
  </si>
  <si>
    <t>9298777</t>
  </si>
  <si>
    <t>20240214_1200</t>
  </si>
  <si>
    <t>['SECTOR N 4/6']</t>
  </si>
  <si>
    <t>20240214_1658</t>
  </si>
  <si>
    <t>SILVER WIND</t>
  </si>
  <si>
    <t>8903935</t>
  </si>
  <si>
    <t>['(55S- 60S  60W- 67W) SECTOR W 6/7    8   S', 'RE (55S- 60S ND 60W- 67W) SECTOR W 6/7 GUST WITH 8 INTENSIT  OF ISOL RIN  SNOW FLL  MORTE  POOR']</t>
  </si>
  <si>
    <t>20240214_1545</t>
  </si>
  <si>
    <t xml:space="preserve">HUYU 907
</t>
  </si>
  <si>
    <t xml:space="preserve">3027
</t>
  </si>
  <si>
    <t>['NW 6   VEER SECTOR N 7    8  14/1800']</t>
  </si>
  <si>
    <t>20240214_1540</t>
  </si>
  <si>
    <t xml:space="preserve">ATLANTIC EXPRESS 
</t>
  </si>
  <si>
    <t>['NW 5   BCK SECTOR S 6    15/0900']</t>
  </si>
  <si>
    <t>20240215_0100</t>
  </si>
  <si>
    <t>SANT ANTONIO</t>
  </si>
  <si>
    <t>8818104</t>
  </si>
  <si>
    <t>20240215_0000</t>
  </si>
  <si>
    <t>['SECTOR N 6/5   VEER NE 5/6    16/1500   S   D COMIENZO D']</t>
  </si>
  <si>
    <t>20240215_0300</t>
  </si>
  <si>
    <t xml:space="preserve">TAI AN	</t>
  </si>
  <si>
    <t>['NE 4/5   VEER SECTOR N 6    16/1200   S          D']</t>
  </si>
  <si>
    <t>20240215_0313</t>
  </si>
  <si>
    <t xml:space="preserve">HAI DE LI 701
</t>
  </si>
  <si>
    <t>3180</t>
  </si>
  <si>
    <t>9893175</t>
  </si>
  <si>
    <t>['SECTOR N 4/5   VEER NE 6/7    8  16/2100']</t>
  </si>
  <si>
    <t>20240215_0315</t>
  </si>
  <si>
    <t>HUYU 962</t>
  </si>
  <si>
    <t xml:space="preserve">3056
</t>
  </si>
  <si>
    <t xml:space="preserve">8698449
</t>
  </si>
  <si>
    <t>20240215_0318</t>
  </si>
  <si>
    <t xml:space="preserve">2791
</t>
  </si>
  <si>
    <t>NIL</t>
  </si>
  <si>
    <t>['SE 5/4   BCK SECTOR N 4/5    16/0600   S']</t>
  </si>
  <si>
    <t>20240215_0307</t>
  </si>
  <si>
    <t>3026</t>
  </si>
  <si>
    <t xml:space="preserve">8614883
</t>
  </si>
  <si>
    <t>20240215_0340</t>
  </si>
  <si>
    <t xml:space="preserve">CHIYO MARU N° 3
</t>
  </si>
  <si>
    <t>['N  51S NE 4/5', 'RESTO D RE NW 5   VEER NE 5/4    16/1200   S      S']</t>
  </si>
  <si>
    <t>20240216_0100</t>
  </si>
  <si>
    <t>NUEVO VIENTO</t>
  </si>
  <si>
    <t>01449</t>
  </si>
  <si>
    <t>20240216_0000</t>
  </si>
  <si>
    <t>['SECTOR N 6/5 BCK SECTOR S 5  17/2100']</t>
  </si>
  <si>
    <t>20240216_0402</t>
  </si>
  <si>
    <t>['(55S- 60S  60W- 67W) SECTOR N 4 BCK SW 6/7    8  17/1500    S', 'RE (55S- 60S ND 60W- 67W) SECTOR N 4 BCK SW 6/7 GUST WITH 8 INTENSIT B 17/1500  OF  RIN  MORTE TO POOR']</t>
  </si>
  <si>
    <t>20240216_0305</t>
  </si>
  <si>
    <t>['SECTOR N 6   BCK SECTOR W 8/7    17/0600 VEER SECTOR N 3  17/2100   S S']</t>
  </si>
  <si>
    <t>20240216_0326</t>
  </si>
  <si>
    <t>CHIYO MARU N 3</t>
  </si>
  <si>
    <t>['SECTOR N 6 BCK SECTOR W 7/7    17/0900   S S      D']</t>
  </si>
  <si>
    <t>20240216_0519</t>
  </si>
  <si>
    <t>MN NAT GEO EXPLORER</t>
  </si>
  <si>
    <t>C6WR2</t>
  </si>
  <si>
    <t>8019356</t>
  </si>
  <si>
    <t>20240216_1600</t>
  </si>
  <si>
    <t>EL MARISCO I</t>
  </si>
  <si>
    <t>8836845</t>
  </si>
  <si>
    <t>NNE</t>
  </si>
  <si>
    <t>20240216_1200</t>
  </si>
  <si>
    <t>['SECTOR N 5']</t>
  </si>
  <si>
    <t>20240217_0110</t>
  </si>
  <si>
    <t>MN OCEAN ALBATROS</t>
  </si>
  <si>
    <t>CQ2114</t>
  </si>
  <si>
    <t>9880661</t>
  </si>
  <si>
    <t>20240217_0000</t>
  </si>
  <si>
    <t>['(55S- 60S  60W- 67W) W 7   BCK SW 6     S', 'RE (55S- 60S ND 60W- 67W) W 7 WITH GUSTS BCK SW 6 WITH GUSTS  OF RIN IMPR  MORTE  POOR']</t>
  </si>
  <si>
    <t>20240217_0317</t>
  </si>
  <si>
    <t>02775</t>
  </si>
  <si>
    <t>['VRB 4 VEER SECTOR N 5/6']</t>
  </si>
  <si>
    <t>20240217_0318</t>
  </si>
  <si>
    <t>HUAFENG 802</t>
  </si>
  <si>
    <t>03014</t>
  </si>
  <si>
    <t>9818553</t>
  </si>
  <si>
    <t>20240217_0319</t>
  </si>
  <si>
    <t>LU QING YUAN YU 278</t>
  </si>
  <si>
    <t>03229</t>
  </si>
  <si>
    <t>9874038</t>
  </si>
  <si>
    <t>20240217_0323</t>
  </si>
  <si>
    <t>03027</t>
  </si>
  <si>
    <t>8649565</t>
  </si>
  <si>
    <t>['SE 5   BCK NE 5/6']</t>
  </si>
  <si>
    <t>20240217_0324</t>
  </si>
  <si>
    <t>20240217_0328</t>
  </si>
  <si>
    <t>02058</t>
  </si>
  <si>
    <t>20240217_0340</t>
  </si>
  <si>
    <t>20240217_1708</t>
  </si>
  <si>
    <t>20240217_1200</t>
  </si>
  <si>
    <t>['SECTOR W 8/6   BCK SECTOR N  18/0600   S']</t>
  </si>
  <si>
    <t>20240218_0113</t>
  </si>
  <si>
    <t xml:space="preserve">
FRIDTJOF NANSEN</t>
  </si>
  <si>
    <t>20240218_0000</t>
  </si>
  <si>
    <t>['(55S- 60S  60W- 67W) SW 7/6    8 VEER SECTOR W 5/4    19/0600 VEER SECTOR N 4  19/2100   S', 'RE (55S- 60S ND 60W- 67W) SW 7/6 GUST WITH 8 INTENSIT VEER SECTOR W 5/4 WITH GUSTS B 19/0600 VEER SECTOR N 4 B 19/2100  OF RIN DURING THE NIGTH  POOR TO MORTE']</t>
  </si>
  <si>
    <t>20240218_1630</t>
  </si>
  <si>
    <t>FRIDTJOF NANSEN</t>
  </si>
  <si>
    <t>20240218_1200</t>
  </si>
  <si>
    <t>['(55S- 60S  60W- 67W) SECTOR W 6   BCK SW 7/6      S', 'RE (55S- 60S ND 60W- 67W) SECTOR W 6 WITH GUSTS BCK SW 7/6 WITH GUSTS  OF  RIN NEXT IMPR TOWRDS NIGTH  MORTE  POOR']</t>
  </si>
  <si>
    <t>20240218_1555</t>
  </si>
  <si>
    <t xml:space="preserve">FRANCA
</t>
  </si>
  <si>
    <t xml:space="preserve">495
</t>
  </si>
  <si>
    <t xml:space="preserve">8707630
</t>
  </si>
  <si>
    <t>['SECTOR N 5/6   BCK SECTOR S 5    19/0600    S']</t>
  </si>
  <si>
    <t>20240218_1544</t>
  </si>
  <si>
    <t xml:space="preserve">CHIYO MARU N 3
</t>
  </si>
  <si>
    <t>['SECTOR N 5/6   BCK SECTOR S    19/0300    S']</t>
  </si>
  <si>
    <t>20240219_0300</t>
  </si>
  <si>
    <t>20240219_0000</t>
  </si>
  <si>
    <t>['SECTOR N 5/6    8 BCK SECTOR S 5/4  20/1200   S']</t>
  </si>
  <si>
    <t>20240219_0322</t>
  </si>
  <si>
    <t>CERES</t>
  </si>
  <si>
    <t>1420</t>
  </si>
  <si>
    <t xml:space="preserve">8704652
</t>
  </si>
  <si>
    <t>['SECTOR N 5/4   S']</t>
  </si>
  <si>
    <t>20240220_0333</t>
  </si>
  <si>
    <t>20240220_0000</t>
  </si>
  <si>
    <t>['SW 5   VEER SECTOR N 6   S     S']</t>
  </si>
  <si>
    <t>20240220_0305</t>
  </si>
  <si>
    <t>['E 6/5   BCK NE 5      S S']</t>
  </si>
  <si>
    <t>20240220_0327</t>
  </si>
  <si>
    <t>CHIYO MARU Nº 3</t>
  </si>
  <si>
    <t>['N  50S SE 6   CR BCK NE 5      S', 'RESTO D RE VRB 4 BCK SECTOR N 5/6   S     S']</t>
  </si>
  <si>
    <t>20240220_0914</t>
  </si>
  <si>
    <t>20240221_0130</t>
  </si>
  <si>
    <t>MN SILVER WIND</t>
  </si>
  <si>
    <t>C6FG2</t>
  </si>
  <si>
    <t>20240221_0000</t>
  </si>
  <si>
    <t>['(55S- 60S  60W- 67W) NW 6   BCK SW  22/0600 S', 'RE (55S- 60S ND 60W- 67W) NW 6 WITH GUSTS BCK SW B 22/0600 ISOL RIN  MORTE  POOR']</t>
  </si>
  <si>
    <t>20240221_1338</t>
  </si>
  <si>
    <t>20240221_1200</t>
  </si>
  <si>
    <t>['(55S- 60S  60W- 67W) SECTOR N 5/6   BCK VRB 3/4  22/0300    S', 'RE (55S- 60S ND 60W- 67W) SECTOR N 5/6 WITH GUSTS BCK VRB 3/4 B 22/0300  OF DRIZZLE RIN SPLS OF GOOD WETHER  MORTE TO GOOD']</t>
  </si>
  <si>
    <t>20240221_1715</t>
  </si>
  <si>
    <t>['SECTOR N 5/6   BCK SECTOR W  22/0900    S']</t>
  </si>
  <si>
    <t>20240222_0337</t>
  </si>
  <si>
    <t>chiyo maru nº3</t>
  </si>
  <si>
    <t>20240222_0000</t>
  </si>
  <si>
    <t>['SW 7/8      S']</t>
  </si>
  <si>
    <t>20240222_0307</t>
  </si>
  <si>
    <t>lu qing yuan yu 277</t>
  </si>
  <si>
    <t>['SECTOR N 4 BCK SW 7/8    23/0600    S']</t>
  </si>
  <si>
    <t>20240223_1605</t>
  </si>
  <si>
    <t>7 DE DICIEMBRE</t>
  </si>
  <si>
    <t>0607</t>
  </si>
  <si>
    <t>8701985</t>
  </si>
  <si>
    <t>20240223_1200</t>
  </si>
  <si>
    <t>['SECTOR S 4 BCK SECTOR E  24/0000']</t>
  </si>
  <si>
    <t>20240223_1630</t>
  </si>
  <si>
    <t>8512657</t>
  </si>
  <si>
    <t>['SW 7/5   BCK VRB 4/3  23/2100']</t>
  </si>
  <si>
    <t>20240224_0100</t>
  </si>
  <si>
    <t>0974</t>
  </si>
  <si>
    <t>20240224_0000</t>
  </si>
  <si>
    <t>['SECTOR E 5   BCK NE 5    25/0600 INCR 6/7    8  25/2100   S S    D']</t>
  </si>
  <si>
    <t>MATEO I</t>
  </si>
  <si>
    <t>02172</t>
  </si>
  <si>
    <t>8903973</t>
  </si>
  <si>
    <t>20240224_0333</t>
  </si>
  <si>
    <t>BP SAN ARAWA II</t>
  </si>
  <si>
    <t>['NW 6/5   BCK SECTOR W 4    25/1200      D']</t>
  </si>
  <si>
    <t>20240224_0302</t>
  </si>
  <si>
    <t xml:space="preserve">0174
</t>
  </si>
  <si>
    <t>['SECTOR N 7/6   CR 6/5    25/1200   S S']</t>
  </si>
  <si>
    <t>20240224_0307</t>
  </si>
  <si>
    <t xml:space="preserve">ECHIZEN MARU
</t>
  </si>
  <si>
    <t xml:space="preserve">0326
</t>
  </si>
  <si>
    <t>20240224_0303</t>
  </si>
  <si>
    <t xml:space="preserve">TANGO I
</t>
  </si>
  <si>
    <t xml:space="preserve">02724
</t>
  </si>
  <si>
    <t xml:space="preserve">8721894
</t>
  </si>
  <si>
    <t xml:space="preserve">ITXAS LUR
</t>
  </si>
  <si>
    <t xml:space="preserve">0927
</t>
  </si>
  <si>
    <t xml:space="preserve">8606525
</t>
  </si>
  <si>
    <t>20240224_0314</t>
  </si>
  <si>
    <t xml:space="preserve"> ATLANTIC EXPRESS
</t>
  </si>
  <si>
    <t>20240224_0331</t>
  </si>
  <si>
    <t xml:space="preserve">ESTRELLA N 5
</t>
  </si>
  <si>
    <t xml:space="preserve">0246
</t>
  </si>
  <si>
    <t xml:space="preserve">7354931
</t>
  </si>
  <si>
    <t>20240224_0915</t>
  </si>
  <si>
    <t>20240225_0400</t>
  </si>
  <si>
    <t xml:space="preserve">927
</t>
  </si>
  <si>
    <t>20240225_0000</t>
  </si>
  <si>
    <t>['SECTOR N 5/4 VEER SECTOR E 4  26/2100    S']</t>
  </si>
  <si>
    <t>20240225_1651</t>
  </si>
  <si>
    <t>20240225_1200</t>
  </si>
  <si>
    <t>['(55S- 60S  60W- 67W) SECTOR W 5/4 S', 'RE (55S- 60S ND 60W- 67W) SECTOR W 5/4 ISOL RIN STRTING NIGTH IMPR  MORTE TO GOOD']</t>
  </si>
  <si>
    <t>20240225_1827</t>
  </si>
  <si>
    <t>20240226_1600</t>
  </si>
  <si>
    <t>02030</t>
  </si>
  <si>
    <t>20240226_1200</t>
  </si>
  <si>
    <t>['SECTOR N 4 VEER VRB 3    S']</t>
  </si>
  <si>
    <t>20240227_0307</t>
  </si>
  <si>
    <t xml:space="preserve">3014
</t>
  </si>
  <si>
    <t>20240227_0000</t>
  </si>
  <si>
    <t>['SECTOR N 6   BCK SECTOR S  28/0300 VEER SECTOR W  28/2100    S']</t>
  </si>
  <si>
    <t>20240227_1607</t>
  </si>
  <si>
    <t>20240227_1200</t>
  </si>
  <si>
    <t>['SECTOR N 4/5   INCR 5/6    28/0000 BCK SECTOR W 3/4  28/0600       S S']</t>
  </si>
  <si>
    <t>20240227_1620</t>
  </si>
  <si>
    <t>COMANDANTE LUIS PIEDRABUENA</t>
  </si>
  <si>
    <t>0767</t>
  </si>
  <si>
    <t xml:space="preserve">8747719
</t>
  </si>
  <si>
    <t>20240227_1626</t>
  </si>
  <si>
    <t>ANABELA M</t>
  </si>
  <si>
    <t>20240228_0341</t>
  </si>
  <si>
    <t>20240228_0000</t>
  </si>
  <si>
    <t>['(55S- 60S  60W- 67W) NW 6/5      S', 'RE (55S- 60S ND 60W- 67W) NW 6/5 WITH GUSTS  OF DRIZZLE RIN SPLS OF GOOD WETHER  MORTE']</t>
  </si>
  <si>
    <t>20240228_0319</t>
  </si>
  <si>
    <t xml:space="preserve">FRANCO
</t>
  </si>
  <si>
    <t xml:space="preserve">01458
</t>
  </si>
  <si>
    <t xml:space="preserve">9001502
</t>
  </si>
  <si>
    <t>['SW 6   BCK SECTOR E 4  29/1800']</t>
  </si>
  <si>
    <t>20240228_0310</t>
  </si>
  <si>
    <t xml:space="preserve">DUKAT
</t>
  </si>
  <si>
    <t xml:space="preserve">02775
</t>
  </si>
  <si>
    <t xml:space="preserve">9107186
</t>
  </si>
  <si>
    <t>['SW 7/6   BCK NE 4    29/1800']</t>
  </si>
  <si>
    <t>20240228_0311</t>
  </si>
  <si>
    <t xml:space="preserve">ARGENOVA XXI
</t>
  </si>
  <si>
    <t xml:space="preserve">02661
</t>
  </si>
  <si>
    <t xml:space="preserve">7233838
</t>
  </si>
  <si>
    <t>['N  50S SECTOR S 6   VEER SECTOR N 4/5    29/1800', 'RESTO D RE SECTOR W 6/5 VEER NW 5/6    29/1200']</t>
  </si>
  <si>
    <t>20240228_0315</t>
  </si>
  <si>
    <t>20240228_1600</t>
  </si>
  <si>
    <t>20240228_1200</t>
  </si>
  <si>
    <t>['SECTOR S 5/4 VEER SECTOR W 4/3  S']</t>
  </si>
  <si>
    <t>2724</t>
  </si>
  <si>
    <t>['SECTOR S 5   VEER SECTOR W 5/4  S']</t>
  </si>
  <si>
    <t>20240228_1918</t>
  </si>
  <si>
    <t>['(55S- 60S  60W- 67W) NW 5/6     S', 'RE (55S- 60S ND 60W- 67W) NW 5/6 WITH GUSTS  OF ISOL RIN SPLS OF GOOD WETHER  MORTE  GOOD']</t>
  </si>
  <si>
    <t>20240229_0000</t>
  </si>
  <si>
    <t>20240229_000</t>
  </si>
  <si>
    <t>ATLANTIC RUTHAN</t>
  </si>
  <si>
    <t>20240229_1200</t>
  </si>
  <si>
    <t>COUNTA de IMO</t>
  </si>
  <si>
    <t>Suma total</t>
  </si>
  <si>
    <t xml:space="preserve">532 reportes </t>
  </si>
  <si>
    <t>Cantidad de reportes utilizados (4 o mas)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</si>
</sst>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-mm-dd h:mm:ss"/>
  </numFmts>
  <fonts count="9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color theme="1"/>
      <name val="Calibri"/>
    </font>
    <font>
      <sz val="11.0"/>
      <color theme="1"/>
      <name val="Calibri"/>
    </font>
    <font>
      <b/>
      <sz val="13.0"/>
      <color theme="1"/>
      <name val="Calibri"/>
    </font>
    <font>
      <sz val="13.0"/>
      <color theme="1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readingOrder="0"/>
    </xf>
    <xf borderId="0" fillId="3" fontId="4" numFmtId="0" xfId="0" applyAlignment="1" applyFill="1" applyFont="1">
      <alignment shrinkToFit="0" vertical="bottom" wrapText="0"/>
    </xf>
    <xf borderId="0" fillId="3" fontId="5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2" fontId="7" numFmtId="0" xfId="0" applyAlignment="1" applyFont="1">
      <alignment horizontal="right" readingOrder="0" vertical="bottom"/>
    </xf>
    <xf borderId="0" fillId="2" fontId="5" numFmtId="0" xfId="0" applyAlignment="1" applyFont="1">
      <alignment vertical="bottom"/>
    </xf>
    <xf borderId="0" fillId="2" fontId="7" numFmtId="0" xfId="0" applyAlignment="1" applyFont="1">
      <alignment horizontal="right"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3" fontId="7" numFmtId="0" xfId="0" applyAlignment="1" applyFont="1">
      <alignment shrinkToFit="0" vertical="bottom" wrapText="0"/>
    </xf>
    <xf borderId="0" fillId="3" fontId="7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4" fontId="2" numFmtId="164" xfId="0" applyAlignment="1" applyBorder="1" applyFill="1" applyFont="1" applyNumberFormat="1">
      <alignment readingOrder="0" vertical="bottom"/>
    </xf>
    <xf borderId="2" fillId="0" fontId="2" numFmtId="164" xfId="0" applyAlignment="1" applyBorder="1" applyFont="1" applyNumberFormat="1">
      <alignment readingOrder="0" vertical="bottom"/>
    </xf>
    <xf borderId="2" fillId="5" fontId="2" numFmtId="164" xfId="0" applyAlignment="1" applyBorder="1" applyFill="1" applyFont="1" applyNumberFormat="1">
      <alignment vertical="bottom"/>
    </xf>
    <xf borderId="2" fillId="0" fontId="2" numFmtId="164" xfId="0" applyAlignment="1" applyBorder="1" applyFont="1" applyNumberFormat="1">
      <alignment vertical="bottom"/>
    </xf>
    <xf borderId="2" fillId="6" fontId="2" numFmtId="164" xfId="0" applyAlignment="1" applyBorder="1" applyFill="1" applyFont="1" applyNumberFormat="1">
      <alignment vertical="bottom"/>
    </xf>
    <xf borderId="3" fillId="0" fontId="2" numFmtId="0" xfId="0" applyAlignment="1" applyBorder="1" applyFont="1">
      <alignment vertical="bottom"/>
    </xf>
    <xf borderId="4" fillId="4" fontId="5" numFmtId="164" xfId="0" applyAlignment="1" applyBorder="1" applyFont="1" applyNumberFormat="1">
      <alignment horizontal="right" vertical="bottom"/>
    </xf>
    <xf borderId="4" fillId="0" fontId="5" numFmtId="164" xfId="0" applyAlignment="1" applyBorder="1" applyFont="1" applyNumberFormat="1">
      <alignment horizontal="right" vertical="bottom"/>
    </xf>
    <xf borderId="4" fillId="5" fontId="5" numFmtId="164" xfId="0" applyAlignment="1" applyBorder="1" applyFont="1" applyNumberFormat="1">
      <alignment horizontal="right" vertical="bottom"/>
    </xf>
    <xf borderId="4" fillId="0" fontId="5" numFmtId="164" xfId="0" applyAlignment="1" applyBorder="1" applyFont="1" applyNumberFormat="1">
      <alignment vertical="bottom"/>
    </xf>
    <xf borderId="4" fillId="6" fontId="5" numFmtId="164" xfId="0" applyAlignment="1" applyBorder="1" applyFont="1" applyNumberFormat="1">
      <alignment horizontal="right" vertical="bottom"/>
    </xf>
    <xf borderId="0" fillId="0" fontId="3" numFmtId="164" xfId="0" applyFont="1" applyNumberFormat="1"/>
    <xf borderId="0" fillId="0" fontId="8" numFmtId="4" xfId="0" applyAlignment="1" applyFont="1" applyNumberFormat="1">
      <alignment horizontal="right" readingOrder="0" shrinkToFit="0" vertical="bottom" wrapText="0"/>
    </xf>
    <xf borderId="0" fillId="0" fontId="8" numFmtId="165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dk1"/>
                </a:solidFill>
                <a:latin typeface="+mn-lt"/>
              </a:defRPr>
            </a:pPr>
            <a:r>
              <a:rPr b="0" i="0">
                <a:solidFill>
                  <a:schemeClr val="dk1"/>
                </a:solidFill>
                <a:latin typeface="+mn-lt"/>
              </a:rPr>
              <a:t>Cantidad de reportes Febrero 2024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(Sheet1!$AB$11,Sheet1!$AB$12,Sheet1!$AB$13,Sheet1!$AB$14,Sheet1!$AB$15,Sheet1!$AB$16,Sheet1!$AB$17)</c:f>
            </c:strRef>
          </c:cat>
          <c:val>
            <c:numRef>
              <c:f>(Sheet1!$AB$11,Sheet1!$AB$12,Sheet1!$AB$13,Sheet1!$AB$14,Sheet1!$AB$15,Sheet1!$AB$16,Sheet1!$AB$17)</c:f>
              <c:numCache/>
            </c:numRef>
          </c:val>
        </c:ser>
        <c:axId val="1974967764"/>
        <c:axId val="1672340023"/>
      </c:barChart>
      <c:catAx>
        <c:axId val="1974967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2340023"/>
      </c:catAx>
      <c:valAx>
        <c:axId val="1672340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4967764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dk1"/>
                </a:solidFill>
                <a:latin typeface="+mn-lt"/>
              </a:defRPr>
            </a:pPr>
            <a:r>
              <a:rPr b="0" i="0">
                <a:solidFill>
                  <a:schemeClr val="dk1"/>
                </a:solidFill>
                <a:latin typeface="+mn-lt"/>
              </a:rPr>
              <a:t>Diferencia pronóstico vs reportes y Aciertos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(Sheet1!$AB$11,Sheet1!$AB$12,Sheet1!$AB$13,Sheet1!$AB$14,Sheet1!$AB$15,Sheet1!$AB$16,Sheet1!$AB$17)</c:f>
            </c:strRef>
          </c:cat>
          <c:val>
            <c:numRef>
              <c:f>(Sheet1!$AB$11,Sheet1!$AB$12,Sheet1!$AB$13,Sheet1!$AB$14,Sheet1!$AB$15,Sheet1!$AB$16,Sheet1!$AB$17)</c:f>
              <c:numCache/>
            </c:numRef>
          </c:val>
        </c:ser>
        <c:axId val="1246816193"/>
        <c:axId val="202310"/>
      </c:barChart>
      <c:catAx>
        <c:axId val="1246816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ZONA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2310"/>
      </c:catAx>
      <c:valAx>
        <c:axId val="202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6816193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904875</xdr:colOff>
      <xdr:row>23</xdr:row>
      <xdr:rowOff>38100</xdr:rowOff>
    </xdr:from>
    <xdr:ext cx="9458325" cy="4914900"/>
    <xdr:graphicFrame>
      <xdr:nvGraphicFramePr>
        <xdr:cNvPr id="25437878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76200</xdr:colOff>
      <xdr:row>47</xdr:row>
      <xdr:rowOff>219075</xdr:rowOff>
    </xdr:from>
    <xdr:ext cx="9448800" cy="4914900"/>
    <xdr:graphicFrame>
      <xdr:nvGraphicFramePr>
        <xdr:cNvPr id="70239273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19050</xdr:colOff>
      <xdr:row>85</xdr:row>
      <xdr:rowOff>9525</xdr:rowOff>
    </xdr:from>
    <xdr:ext cx="5457825" cy="4800600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333375</xdr:colOff>
      <xdr:row>85</xdr:row>
      <xdr:rowOff>9525</xdr:rowOff>
    </xdr:from>
    <xdr:ext cx="5457825" cy="4800600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S511" sheet="Sheet1"/>
  </cacheSource>
  <cacheFields>
    <cacheField name="IMO" numFmtId="0">
      <sharedItems containsBlank="1">
        <m/>
        <s v="8717207&#10;"/>
        <s v="8512657&#10;"/>
        <s v="8220199"/>
        <s v="9849021"/>
        <s v="7390820&#10;"/>
        <s v="9071296&#10;"/>
        <s v="0"/>
        <s v="8708270&#10;"/>
        <s v="9871531"/>
        <s v="8608224"/>
        <s v="9033775&#10;"/>
        <s v="7813080&#10;"/>
        <s v="8521323&#10;"/>
        <s v="7406423&#10;"/>
        <s v="9818553&#10;"/>
        <s v="7388188&#10;"/>
        <s v="7813066&#10;"/>
        <s v="8995031&#10;"/>
        <s v="8216502"/>
        <s v="9813084"/>
        <s v="7813066"/>
        <s v="8713275"/>
        <s v="9904807"/>
        <s v="8021593&#10;"/>
        <s v="8609668&#10;"/>
        <s v="9835719"/>
        <s v="7388188"/>
        <s v="8021593"/>
        <s v="8610849"/>
        <s v="8696465"/>
        <s v="6901907"/>
        <s v="8775194"/>
        <s v="7923861"/>
        <s v="8910653"/>
        <s v="6727569"/>
        <s v="8708177"/>
        <s v="8721894"/>
        <s v="7390820"/>
        <s v="8747745"/>
        <s v="9107186"/>
        <s v="8521323"/>
        <s v="9862035"/>
        <s v="9874026"/>
        <s v="9075888"/>
        <s v="701006731"/>
        <s v="9236028"/>
        <s v="8649565&#10;"/>
        <s v="8614326&#10;"/>
        <s v="8510788&#10;"/>
        <s v="7036113"/>
        <s v="7404372"/>
        <s v="8220199&#10;"/>
        <s v="8709509&#10;"/>
        <s v="7126530&#10;"/>
        <s v="8818116"/>
        <s v="9974307"/>
        <s v="8715778"/>
        <s v="8615320"/>
        <s v="9862322"/>
        <s v="7336484"/>
        <s v="CQAL8"/>
        <s v="8717207"/>
        <s v="9298777"/>
        <s v="8903935"/>
        <s v="8818104"/>
        <s v="9893175"/>
        <s v="8698449&#10;"/>
        <s v="NIL"/>
        <s v="8614883&#10;"/>
        <s v="8019356"/>
        <s v="8836845"/>
        <s v="9880661"/>
        <s v="9818553"/>
        <s v="9874038"/>
        <s v="8649565"/>
        <s v="8707630&#10;"/>
        <s v="8704652&#10;"/>
        <s v="8701985"/>
        <s v="8512657"/>
        <s v="8903973"/>
        <s v="8721894&#10;"/>
        <s v="8606525&#10;"/>
        <s v="7354931&#10;"/>
        <s v="8747719&#10;"/>
        <s v="9001502&#10;"/>
        <s v="9107186&#10;"/>
        <s v="7233838&#10;"/>
      </sharedItems>
    </cacheField>
    <cacheField name="Latitud" numFmtId="0">
      <sharedItems containsString="0" containsBlank="1" containsNumber="1">
        <m/>
        <n v="-52.39999999999998"/>
        <n v="-45.86666669999994"/>
        <n v="-54.76666666699998"/>
        <n v="-58.21957490599993"/>
        <n v="-54.65446324299995"/>
        <n v="-50.41666669999995"/>
        <n v="-45.51666669999997"/>
        <n v="-43.99999999999994"/>
        <n v="-45.93333329999996"/>
        <n v="-54.52529985099994"/>
        <n v="-44.71666669999996"/>
        <n v="-50.51666669999997"/>
        <n v="-57.88470066599996"/>
        <n v="-54.78400319299993"/>
        <n v="-45.78333329999998"/>
        <n v="-52.18333329999996"/>
        <n v="-44.94999999999993"/>
        <n v="-47.61666669999994"/>
        <n v="-43.18333329999996"/>
        <n v="-47.11666669999994"/>
        <n v="-43.53333329999998"/>
        <n v="-47.64999999999998"/>
        <n v="-47.29999999999995"/>
        <n v="-42.79999999999995"/>
        <n v="-42.91666669999995"/>
        <n v="-38.21666666699997"/>
        <n v="-54.67655214999996"/>
        <n v="-54.62744812999995"/>
        <n v="-54.80254993599993"/>
        <n v="-59.80902665499997"/>
        <n v="-39.46666666699997"/>
        <n v="-39.78333333299997"/>
        <n v="-56.23878964099998"/>
        <n v="-54.83333333299998"/>
        <n v="-55.01666666699998"/>
        <n v="-53.34999999999997"/>
        <n v="-46.21666669999996"/>
        <n v="-45.49999999999994"/>
        <n v="-57.91256504099994"/>
        <n v="-58.94172764999996"/>
        <n v="-54.87925160899994"/>
        <n v="-58.64999999999998"/>
        <n v="-54.81485677799998"/>
        <n v="-44.48333329999997"/>
        <n v="-52.83333329999994"/>
        <n v="-47.58333329999994"/>
        <n v="-45.91666669999995"/>
        <n v="-39.11666666699995"/>
        <n v="-59.38333333299994"/>
        <n v="-56.01666666699998"/>
        <n v="-46.01666669999997"/>
        <n v="-45.84999999999997"/>
        <n v="-44.33333329999994"/>
        <n v="-44.44999999999993"/>
        <n v="-44.49999999999994"/>
        <n v="-44.81666669999998"/>
        <n v="-54.80097482799994"/>
        <n v="-54.68715595799995"/>
        <n v="-46.44999999999993"/>
        <n v="-47.28333329999998"/>
        <n v="-52.64999999999998"/>
        <n v="-54.64866106399995"/>
        <n v="-54.78781432499994"/>
        <n v="-59.51583058299997"/>
        <n v="-57.07656588799995"/>
        <n v="-56.23333333299996"/>
        <n v="-56.09999999999997"/>
        <n v="-53.74999893499995"/>
        <n v="-46.18333329999996"/>
        <n v="-45.79999999999995"/>
        <n v="-46.49999999999994"/>
        <n v="-58.63677957299996"/>
        <n v="-58.46125336399996"/>
        <n v="-51.33333329999994"/>
        <n v="-45.96666669999996"/>
        <n v="-45.54999999999995"/>
        <n v="-44.31666669999998"/>
        <n v="-47.18333329999996"/>
        <n v="-52.94999999999993"/>
        <n v="-46.58333329999994"/>
        <n v="-46.74999999999994"/>
        <n v="-50.24999999999994"/>
        <n v="-45.83333329999994"/>
        <n v="-49.68333329999996"/>
        <n v="-54.76009553299997"/>
        <n v="-54.72130597999995"/>
        <n v="-48.16666669999995"/>
        <n v="-43.91666669999995"/>
        <n v="-52.71666669999996"/>
        <n v="-42.41666669999995"/>
        <n v="-54.69942284599995"/>
        <n v="-54.70022724199998"/>
        <n v="-37.81666666699994"/>
        <n v="-36.31666666699994"/>
        <n v="-39.04999999999995"/>
        <n v="-37.48333333299996"/>
        <n v="-40.13333333299994"/>
        <n v="-39.29999999999995"/>
        <n v="-59.92571658299994"/>
        <n v="-58.19941044199999"/>
        <n v="-54.79999999999995"/>
        <n v="-45.98333329999997"/>
        <n v="-52.48333329999997"/>
        <n v="-56.17244412899998"/>
        <n v="-56.90641277499998"/>
        <n v="-39.66666666699996"/>
        <n v="-58.16666666699996"/>
        <n v="-44.53333329999998"/>
        <n v="-39.14999999999998"/>
        <n v="-54.61714812799994"/>
        <n v="-44.69999999999993"/>
        <n v="-44.64999999999998"/>
        <n v="-46.38333329999995"/>
        <n v="-52.09999999999997"/>
        <n v="-40.64999999999998"/>
        <n v="-58.06036549399994"/>
        <n v="-46.56666669999998"/>
        <n v="-53.51666669999997"/>
        <n v="-56.99637484999994"/>
        <n v="-39.03333333299997"/>
        <n v="-57.10812967299995"/>
        <n v="-46.98333329999997"/>
        <n v="-46.93333329999996"/>
        <n v="-47.01666669999997"/>
        <n v="-44.58333329999994"/>
        <n v="-45.11666669999994"/>
        <n v="-54.79858022899998"/>
        <n v="-55.84999999999997"/>
        <n v="-58.98333333299996"/>
        <n v="-42.88333329999995"/>
        <n v="-53.01666669999997"/>
        <n v="-54.74231196499994"/>
        <n v="-42.66666669999995"/>
        <n v="-54.06764592099995"/>
        <n v="-46.29999999999995"/>
        <n v="-52.44999999999993"/>
        <n v="-54.78158208899998"/>
        <n v="-57.78568736699998"/>
        <n v="-58.77310153799993"/>
        <n v="-54.64926020499996"/>
        <n v="-52.96666669999996"/>
        <n v="-40.76666666699998"/>
        <n v="-46.48333329999997"/>
        <n v="-40.53333333299997"/>
        <n v="-54.71536006199995"/>
        <n v="-46.66666669999995"/>
        <n v="-47.46666669999996"/>
        <n v="-45.48333329999997"/>
        <n v="-45.94999999999993"/>
        <n v="-47.26666669999997"/>
        <n v="-54.93883372799996"/>
        <n v="-58.42496421099997"/>
        <n v="-58.41314227799995"/>
        <n v="-38.26666666699998"/>
        <n v="-48.29999999999995"/>
        <n v="-47.44999999999993"/>
        <n v="-46.64999999999998"/>
        <n v="-45.36666669999994"/>
        <n v="-59.69596796999997"/>
        <n v="-44.03333329999998"/>
        <n v="-46.94999999999993"/>
        <n v="-49.24999999999994"/>
        <n v="-52.99999999999994"/>
        <n v="-59.12826042599994"/>
      </sharedItems>
    </cacheField>
    <cacheField name="Longitud" numFmtId="0">
      <sharedItems containsString="0" containsBlank="1" containsNumber="1">
        <m/>
        <n v="-67.99999999999994"/>
        <n v="-61.69999999999993"/>
        <n v="-62.76666666699998"/>
        <n v="-64.20617899199993"/>
        <n v="-63.06485566099997"/>
        <n v="-68.13333333299994"/>
        <n v="-66.59999999999997"/>
        <n v="-61.46666666699997"/>
        <n v="-62.61666666699995"/>
        <n v="-61.85861740599995"/>
        <n v="-66.33333333299998"/>
        <n v="-61.73333333299996"/>
        <n v="-62.66666666699996"/>
        <n v="-63.66851303799996"/>
        <n v="-63.06800118199993"/>
        <n v="-66.89999999999998"/>
        <n v="-62.31666666699994"/>
        <n v="-68.33333333299998"/>
        <n v="-61.44999999999993"/>
        <n v="-62.73333333299996"/>
        <n v="-60.59999999999997"/>
        <n v="-62.48333333299996"/>
        <n v="-60.76666666699998"/>
        <n v="-62.86666666699995"/>
        <n v="-62.83333333299998"/>
        <n v="-60.43333333299995"/>
        <n v="-64.21666666699997"/>
        <n v="-55.48333333299996"/>
        <n v="-63.23783115099997"/>
        <n v="-63.12812420899996"/>
        <n v="-63.17006149499997"/>
        <n v="-65.25197984299996"/>
        <n v="-58.63333333299994"/>
        <n v="-58.28333333299997"/>
        <n v="-65.28180003999995"/>
        <n v="-63.89999999999998"/>
        <n v="-65.19999999999993"/>
        <n v="-64.03333333299997"/>
        <n v="-62.43333333299995"/>
        <n v="-65.69999999999993"/>
        <n v="-66.26381483299997"/>
        <n v="-61.73764533599996"/>
        <n v="-63.83817880699996"/>
        <n v="-57.58333333299998"/>
        <n v="-62.99911184299998"/>
        <n v="-60.58333305599996"/>
        <n v="-64.41666666699996"/>
        <n v="-63.76666666699998"/>
        <n v="-66.19999999999993"/>
        <n v="-58.09999999999997"/>
        <n v="-66.56666666699994"/>
        <n v="-60.39999999999998"/>
        <n v="-62.63333333299994"/>
        <n v="-63.26666666699998"/>
        <n v="-67.21666666699997"/>
        <n v="-61.74999999999994"/>
        <n v="-63.11666666699995"/>
        <n v="-63.14999999999998"/>
        <n v="-63.44999999999993"/>
        <n v="-63.48333333299996"/>
        <n v="-67.43333333299995"/>
        <n v="-65.68333333299995"/>
        <n v="-63.09097820699998"/>
        <n v="-63.04638389599995"/>
        <n v="-64.96666666699997"/>
        <n v="-62.38333333299994"/>
        <n v="-64.33333333299998"/>
        <n v="-63.07493452999995"/>
        <n v="-63.01108515499993"/>
        <n v="-64.81569723999996"/>
        <n v="-65.77484643399998"/>
        <n v="-65.06666666699994"/>
        <n v="-65.48333333299996"/>
        <n v="-61.43333210099996"/>
        <n v="-62.41666666699996"/>
        <n v="-65.79999999999995"/>
        <n v="-62.21666666699997"/>
        <n v="-63.41388989799998"/>
        <n v="-63.85538924899998"/>
        <n v="-66.73333333299996"/>
        <n v="-63.71666666699997"/>
        <n v="-67.91666666699996"/>
        <n v="-61.61666666699995"/>
        <n v="-65.44999999999993"/>
        <n v="-62.79999999999995"/>
        <n v="-66.81666666699994"/>
        <n v="-65.03333333299997"/>
        <n v="-63.14319563299995"/>
        <n v="-63.02198338699998"/>
        <n v="-61.29999999999995"/>
        <n v="-60.93333333299995"/>
        <n v="-66.54999999999995"/>
        <n v="-61.13333333299994"/>
        <n v="-59.74999999999994"/>
        <n v="-62.91666666699996"/>
        <n v="-59.99999999999994"/>
        <n v="-63.42446913099997"/>
        <n v="-63.11970077799998"/>
        <n v="-56.58333333299998"/>
        <n v="-54.99999999999994"/>
        <n v="-58.06666666699994"/>
        <n v="-55.58333333299998"/>
        <n v="-58.83333333299998"/>
        <n v="-57.93333333299995"/>
        <n v="-63.32268704099994"/>
        <n v="-63.24290204999994"/>
        <n v="-63.19999999999993"/>
        <n v="-65.73333333299996"/>
        <n v="-67.88333333299994"/>
        <n v="-63.68248513999998"/>
        <n v="-59.72396585299998"/>
        <n v="-58.79999999999995"/>
        <n v="-67.23333333299996"/>
        <n v="-63.51666666699998"/>
        <n v="-64.86666666699995"/>
        <n v="-58.36666666699995"/>
        <n v="-62.88195759299998"/>
        <n v="-63.29999999999995"/>
        <n v="-66.43333333299995"/>
        <n v="-62.06666666699994"/>
        <n v="-67.96666666699997"/>
        <n v="-59.36666666699995"/>
        <n v="-64.63051197399994"/>
        <n v="-67.61666666699995"/>
        <n v="-65.63964352099998"/>
        <n v="-58.56666666699994"/>
        <n v="-63.33531236099998"/>
        <n v="-62.18333333299995"/>
        <n v="-62.49999999999994"/>
        <n v="-63.33333333299998"/>
        <n v="-64.29999999999995"/>
        <n v="-60.74999999999994"/>
        <n v="-63.01751328599994"/>
        <n v="-66.08333333299998"/>
        <n v="-65.76666666699998"/>
        <n v="-63.01666666699998"/>
        <n v="-67.74999999999994"/>
        <n v="-63.03706134099997"/>
        <n v="-61.49999999999994"/>
        <n v="-63.19275230799997"/>
        <n v="-64.74999999999994"/>
        <n v="-63.33698431099998"/>
        <n v="-63.99928348499998"/>
        <n v="-64.56862336199998"/>
        <n v="-63.06937568399997"/>
        <n v="-67.78333333299997"/>
        <n v="-60.01666666699998"/>
        <n v="-61.33333333299998"/>
        <n v="-58.29999999999995"/>
        <n v="-58.49999999999994"/>
        <n v="-63.02677598999998"/>
        <n v="-61.39999999999998"/>
        <n v="-61.04999999999995"/>
        <n v="-61.63333333299994"/>
        <n v="-66.61666666699995"/>
        <n v="-64.01666666699998"/>
        <n v="-63.58925158699998"/>
        <n v="-64.39547094499994"/>
        <n v="-64.93475574699994"/>
        <n v="-55.46666666699997"/>
        <n v="-61.18333333299995"/>
        <n v="-66.44999999999999"/>
        <n v="-60.63333333299994"/>
        <n v="-64.40072300299994"/>
        <n v="-61.48333333299996"/>
        <n v="-64.59999999999997"/>
        <n v="-65.14999999999998"/>
        <n v="-64.11666666699995"/>
        <n v="-64.12830047099993"/>
      </sharedItems>
    </cacheField>
    <cacheField name="Mar Beaufort" numFmtId="0">
      <sharedItems containsString="0" containsBlank="1" containsNumber="1" containsInteger="1">
        <m/>
        <n v="2.0"/>
        <n v="1.0"/>
        <n v="6.0"/>
        <n v="4.0"/>
        <n v="3.0"/>
        <n v="5.0"/>
        <n v="7.0"/>
      </sharedItems>
    </cacheField>
    <cacheField name="Viento Beaufort" numFmtId="0">
      <sharedItems containsString="0" containsBlank="1" containsNumber="1" containsInteger="1">
        <m/>
        <n v="5.0"/>
        <n v="4.0"/>
        <n v="6.0"/>
        <n v="8.0"/>
        <n v="7.0"/>
        <n v="10.0"/>
        <n v="9.0"/>
      </sharedItems>
    </cacheField>
    <cacheField name="Dirección del Viento" numFmtId="0">
      <sharedItems containsBlank="1">
        <m/>
        <s v="N"/>
        <s v="NO"/>
        <s v="NNO"/>
        <s v="O"/>
        <s v="E"/>
        <s v="ONO"/>
        <s v="OSO"/>
        <s v="SSO"/>
        <s v="SO"/>
        <s v="SSE"/>
        <s v="S"/>
        <s v="NE"/>
        <s v="SE"/>
        <s v="NNE"/>
      </sharedItems>
    </cacheField>
    <cacheField name="Mar Medido" numFmtId="0">
      <sharedItems containsString="0" containsBlank="1" containsNumber="1" containsInteger="1">
        <m/>
        <n v="1.0"/>
        <n v="4.0"/>
        <n v="2.0"/>
        <n v="3.0"/>
        <n v="6.0"/>
        <n v="10.0"/>
        <n v="5.0"/>
        <n v="15.0"/>
      </sharedItems>
    </cacheField>
    <cacheField name="Viento Medido" numFmtId="0">
      <sharedItems containsString="0" containsBlank="1" containsNumber="1" containsInteger="1">
        <m/>
        <n v="21.0"/>
        <n v="12.0"/>
        <n v="27.0"/>
        <n v="16.0"/>
        <n v="13.0"/>
        <n v="11.0"/>
        <n v="25.0"/>
        <n v="23.0"/>
        <n v="20.0"/>
        <n v="35.0"/>
        <n v="30.0"/>
        <n v="29.0"/>
        <n v="33.0"/>
        <n v="14.0"/>
        <n v="15.0"/>
        <n v="55.0"/>
        <n v="47.0"/>
        <n v="10.0"/>
        <n v="18.0"/>
        <n v="40.0"/>
        <n v="34.0"/>
        <n v="17.0"/>
        <n v="19.0"/>
        <n v="28.0"/>
      </sharedItems>
    </cacheField>
    <cacheField name="Dirección Medida" numFmtId="0">
      <sharedItems containsString="0" containsBlank="1" containsNumber="1" containsInteger="1">
        <m/>
        <n v="360.0"/>
        <n v="270.0"/>
        <n v="335.0"/>
        <n v="150.0"/>
        <n v="260.0"/>
        <n v="90.0"/>
        <n v="275.0"/>
        <n v="240.0"/>
        <n v="210.0"/>
        <n v="225.0"/>
        <n v="245.0"/>
        <n v="155.0"/>
        <n v="180.0"/>
        <n v="200.0"/>
        <n v="315.0"/>
        <n v="295.0"/>
        <n v="339.0"/>
        <n v="337.0"/>
        <n v="348.0"/>
        <n v="14.0"/>
        <n v="1.0"/>
        <n v="320.0"/>
        <n v="205.0"/>
        <n v="247.0"/>
        <n v="280.0"/>
        <n v="290.0"/>
        <n v="175.0"/>
        <n v="340.0"/>
        <n v="160.0"/>
        <n v="45.0"/>
        <n v="235.0"/>
        <n v="356.0"/>
        <n v="338.0"/>
        <n v="301.0"/>
        <n v="350.0"/>
        <n v="345.0"/>
        <n v="20.0"/>
        <n v="250.0"/>
        <n v="328.0"/>
        <n v="165.0"/>
        <n v="230.0"/>
        <n v="135.0"/>
        <n v="100.0"/>
        <n v="204.0"/>
        <n v="130.0"/>
        <n v="342.0"/>
        <n v="170.0"/>
        <n v="159.0"/>
      </sharedItems>
    </cacheField>
    <cacheField name="Presión" numFmtId="0">
      <sharedItems containsString="0" containsBlank="1" containsNumber="1" containsInteger="1">
        <m/>
        <n v="755.0"/>
        <n v="754.0"/>
        <n v="1003.0"/>
        <n v="989.0"/>
        <n v="993.0"/>
        <n v="753.0"/>
        <n v="756.0"/>
        <n v="1005.0"/>
        <n v="999.0"/>
        <n v="742.0"/>
        <n v="761.0"/>
        <n v="740.0"/>
        <n v="751.0"/>
        <n v="758.0"/>
        <n v="759.0"/>
        <n v="760.0"/>
        <n v="762.0"/>
        <n v="769.0"/>
        <n v="998.0"/>
        <n v="747.0"/>
        <n v="955.0"/>
        <n v="765.0"/>
        <n v="763.0"/>
        <n v="965.0"/>
        <n v="975.0"/>
        <n v="995.0"/>
        <n v="730.0"/>
        <n v="748.0"/>
        <n v="981.0"/>
        <n v="971.0"/>
        <n v="990.0"/>
        <n v="750.0"/>
        <n v="987.0"/>
        <n v="757.0"/>
        <n v="980.0"/>
        <n v="768.0"/>
        <n v="741.0"/>
        <n v="994.0"/>
        <n v="978.0"/>
        <n v="986.0"/>
        <n v="315.0"/>
        <n v="996.0"/>
        <n v="745.0"/>
        <n v="764.0"/>
        <n v="991.0"/>
        <n v="1000.0"/>
        <n v="997.0"/>
        <n v="777.0"/>
        <n v="937.0"/>
        <n v="1002.0"/>
        <n v="749.0"/>
        <n v="770.0"/>
        <n v="771.0"/>
        <n v="1012.0"/>
        <n v="772.0"/>
        <n v="1014.0"/>
        <n v="1006.0"/>
        <n v="767.0"/>
      </sharedItems>
    </cacheField>
    <cacheField name="Area" numFmtId="0">
      <sharedItems containsBlank="1">
        <m/>
        <s v="COSTA PATAGONIA SUR(48ºS - 54ºS)"/>
        <s v="GOLFO DE SAN JORGE(45ºS - 48ºS)"/>
        <s v="COSTA FIN DEL MUNDO(54ºS - 55ºS)"/>
        <s v="DRAKE"/>
        <s v="COSTA PENINSULA DE VALDES(41ºS - 45ºS)"/>
        <s v="COSTA MAR DEL PLATA(36º17S - 38º30S)"/>
        <s v="RINCON BAHIA BLANCA(38º30S - 41ºS)"/>
      </sharedItems>
    </cacheField>
    <cacheField name="Fecha_Redondeo" numFmtId="0">
      <sharedItems containsBlank="1">
        <m/>
        <s v="20240201_0000"/>
        <s v="20240201_1200"/>
        <s v="20240202_0000"/>
        <s v="20240202_1200"/>
        <s v="20240203_0000"/>
        <s v="20240203_1200"/>
        <s v="20240204_0000"/>
        <s v="20240204_1200"/>
        <s v="20240205_0000"/>
        <s v="20240205_1200"/>
        <s v="20240206_0000"/>
        <s v="20240206_1200"/>
        <s v="20240207_0000"/>
        <s v="20240207_1200"/>
        <s v="20240208_0000"/>
        <s v="20240208_1200"/>
        <s v="20240209_0000"/>
        <s v="20240209_1200"/>
        <s v="20240210_0000"/>
        <s v="20240211_0000"/>
        <s v="20240211_1200"/>
        <s v="20240212_0000"/>
        <s v="20240212_1200"/>
        <s v="20240213_0000"/>
        <s v="20240213_1200"/>
        <s v="20240214_1200"/>
        <s v="20240215_0000"/>
        <s v="20240216_0000"/>
        <s v="20240216_1200"/>
        <s v="20240217_0000"/>
        <s v="20240217_1200"/>
        <s v="20240218_0000"/>
        <s v="20240218_1200"/>
        <s v="20240219_0000"/>
        <s v="20240220_0000"/>
        <s v="20240221_0000"/>
        <s v="20240221_1200"/>
        <s v="20240222_0000"/>
        <s v="20240223_1200"/>
        <s v="20240224_0000"/>
        <s v="20240225_0000"/>
        <s v="20240225_1200"/>
        <s v="20240226_1200"/>
        <s v="20240227_0000"/>
        <s v="20240227_1200"/>
        <s v="20240228_0000"/>
        <s v="20240228_1200"/>
      </sharedItems>
    </cacheField>
    <cacheField name="Renglones" numFmtId="0">
      <sharedItems containsBlank="1">
        <m/>
        <s v="['SECTOR S 5 BCK SECTOR E 5  2/0900    S   S']"/>
        <s v="['SECTOR N 5   BCK NW 6/7    8  2/1500 BCK W 8    2/1800 S     S    D']"/>
        <s v="['SECTOR W 8/6   VEER VRB 4  2/0900  SECTOR E 4/5  2/1500    S   S']"/>
        <s v="['(55S- 60S  60W- 67W)   D 01/2100 HST  02/1200', '(55S- 60S  60W- 67W) SECTOR N 6   BCK SECTOR W 9    01/2100 CR  2/1200   S      D', 'RE (55S- 60S ND 60W- 67W) FROM 01/2100 UNTIL 02/1200', 'RE (55S- 60S ND 60W- 67W) SECTOR N 6 WITH GUSTS BCK SECTOR W 9 "/>
        <s v="['SECTOR N 6   BCK SECTOR W 8    01/1800 CR  2/0600   S']"/>
        <s v="['SW 7/8   VEER SECTOR W 6/5    3/2100    S     D']"/>
        <s v="['SECTOR W 8/7   BCK SW 7/8    3/0600 CR 7/6    3/2100    S']"/>
        <s v="['SW 6/7    8 CR SECTOR N 5/4    3/2100    S    D']"/>
        <s v="['SE 5/6   VEER SECTOR S 6/7    8  3/0600 VEER SECTOR W 5    3/1500    S']"/>
        <s v="['N  50S NE 5   BCK SW 8    3/0000    S', 'RESTO D RE SECTOR E 5/6   VEER SW 8    3/0300   S']"/>
        <s v="['(55S- 60S  60W- 67W) SECTOR W 5   VEER SECTOR N 7    8  4/0900    S', 'RE (55S- 60S ND 60W- 67W) SECTOR W 5 WITH GUSTS VEER SECTOR N 7 GUST WITH 8 INTENSIT B 4/0900  OF DRIZZLE RIN STRTING ERL MORNING  MORTE TO POOR']"/>
        <s v="['SECTOR W 4 VEER SECTOR N 7    8  4/0900   S']"/>
        <s v="['SECTOR S 5   VEER SECTOR N 7/8    4/0300']"/>
        <s v="['SECTOR W 4 VEER SECTOR N 7/8    4/0300   S']"/>
        <s v="['N  43S SECTOR S 5   BCK SECTOR N 6/7    4/1200', 'RESTO D RE SECTOR S 5   BCK SECTOR N 7/8    4/1200']"/>
        <s v="['SW 8/7   BCK SECTOR N 8    03/2100   S']"/>
        <s v="['SW 8/7   BCK SECTOR N  4/0000   S']"/>
        <s v="['NE 5/4   INCR 5/6   S     S     D']"/>
        <s v="['N 8   BCK SECTOR W 8    NW 7    8    S']"/>
        <s v="['SECTOR N 7   INCR 8    9  5/0000 BCK SECTOR W  5/0900']"/>
        <s v="['(55S- 60S  60W- 67W) EN 55S-60S 50W-60W', '(55S- 60S  60W- 67W) NW 9/7   VEER SECTOR N 5/4    6/1500   S', 'RE (55S- 60S ND 60W- 67W) BETWEEN 55S-60S ND 50W-60W', 'RE (55S- 60S ND 60W- 67W) NW 9/7 WITH GUSTS VEER SECTOR N 5/4 WITH GUSTS B 6/1500  OF ISO"/>
        <s v="['NE 6/5     S S']"/>
        <s v="['NW 7/6    8 VEER SECTOR N 4/3  6/1800']"/>
        <s v="['N  51S SECTOR N 5/4   BCK NW 4    6/0900 VEER SECTOR N 3/4    6/1500', 'RESTO D RE NW 6/5   VEER SECTOR N 5/4    6/1200']"/>
        <s v="['SECTOR N 4/5']"/>
        <s v="['(55S- 60S  60W- 67W)', '(55S- 60S  60W- 67W) SECTOR W 8   VEER NW 7/5    6/1200   S', 'RE (55S- 60S ND 60W- 67W)', 'RE (55S- 60S ND 60W- 67W) SECTOR W 8 WITH GUSTS VEER NW 7/5 WITH GUSTS B 6/1200  OF RIN IMPR  POOR TO MORTE']"/>
        <s v="['NW 8   CR 6/5  05/2100    S']"/>
        <s v="['(55S- 60S  60W- 67W) SECTOR N 5   VEER SECTOR S  7/1200 VRB SECTOR W 7    8  7/2100   S', 'RE (55S- 60S ND 60W- 67W) SECTOR N 5 WITH GUSTS VEER SECTOR S B 7/1200 FROM VRB DIR SECTOR W 7 GUST WITH 8 INTENSIT B 7/2100  OF ISOL RIN SPLS OF GOOD WETHER  MOR"/>
        <s v="['SECTOR E 4 VEER SECTOR S 6/7    7/0900 VEER SECTOR W 8    7/1500   S']"/>
        <s v="['SECTOR N 6   BCK SECTOR S  7/1200 CR VRB 4  7/2100   S S']"/>
        <s v="['SECTOR N 5/6   BCK SECTOR W 7/8    7/0600    S']"/>
        <s v="['SECTOR N 5/6   BCK SECTOR W 7/8    7/0600']"/>
        <s v="['SECTOR N 5/6   INCR 7    7/0000 CR SECTOR W 5    7/1200   S S']"/>
        <s v="['(55S- 60S  60W- 67W) SECTOR N 7/6   VEER VRB 5  7/1200   S', 'RE (55S- 60S ND 60W- 67W) SECTOR N 7/6 WITH GUSTS VEER VRB 5 B 7/1200  OF ISOL RIN SPLS OF GOOD WETHER  MORTE']"/>
        <s v="['SECTOR W 6   BCK SECTOR S  8/1200 BCK SECTOR N  8/2100']"/>
        <s v="['SECTOR S 5 VEER SECTOR N  8/0300 BCK SECTOR E  8/1800']"/>
        <s v="['SECTOR W 6/7   BCK SECTOR N 5    07/2100   S']"/>
        <s v="['SECTOR W 8/5']"/>
        <s v="['SECTOR S 7   VEER SECTOR W 8    07/1500 CR  8/1200   S     D']"/>
        <s v="['SECTOR W 6     S']"/>
        <s v="['NE 3/4']"/>
        <s v="['SECTOR N 5   BCK NE 3/4  9/1800']"/>
        <s v="['N  50S SECTOR N 5 VEER VRB 3  9/0900', 'RESTO D RE SECTOR W 7/6     S']"/>
        <s v="['SECTOR W 7/6   INCR 8    08/1800 CR 7  9/0600   S']"/>
        <s v="['(55S- 60S  60W- 67W) NW 6/7     S', 'RE (55S- 60S ND 60W- 67W) NW 6/7 WITH GUSTS  OF RIN SPLS OF GOOD WETHER  MORTE  POOR']"/>
        <s v="['N  50S NE 5/6', 'RESTO D RE W 6   CR VEER VRB 4']"/>
        <s v="['NE 5/7       D']"/>
        <s v="['SECTOR N 4']"/>
        <s v="['(55S- 60S  60W- 67W) W 6     S', 'RE (55S- 60S ND 60W- 67W) W 6 WITH GUSTS  OF RIN  POOR  VER POOR']"/>
        <s v="['SECTOR N 5/6   VEER SECTOR S 7/8    11/1800    S']"/>
        <s v="['SECTOR N 6/7   BCK SECTOR S 7/8    11/2100    S']"/>
        <s v="['SW 8/7     S']"/>
        <s v="['SW 8/7']"/>
        <s v="['SECTOR N 6   BCK SW 8    11/1800   S']"/>
        <s v="['SECTOR N 6   BCK SW 8    11/1500   S']"/>
        <s v="['SECTOR N 4   BCK SW 8    11/1500   S    D']"/>
        <s v="['SECTOR W 4 VEER NW 7    13/0600 BCK SECTOR W 5    13/2100   S']"/>
        <s v="['SW 6/5   BCK SECTOR N 4/5  13/0600 SECTOR N 6    13/1200']"/>
        <s v="['SW 6/5   BCK SECTOR N 5/6    13/0600']"/>
        <s v="['SECTOR S 6/5   CR 5/4  13/0600 VEER SECTOR N 5/6    13/1500']"/>
        <s v="['SECTOR S 6/7   VEER SECTOR W 4/5 INCR 6/7    13/0600 S    D']"/>
        <s v="['SECTOR W 3/4 BCK SECTOR S 5/6   INCR 7/8    12/2100   S S']"/>
        <s v="['SECTOR S 6/7   CR 5/4  13/0300    S']"/>
        <s v="['SECTOR S 4 VEER VRB 3  14/0600  NE 4  14/2100']"/>
        <s v="['(55S- 60S  60W- 67W) W 6/5', 'RE (55S- 60S ND 60W- 67W) W 6/5  MORTE']"/>
        <s v="['SW 5   VEER VRB 3  14/0600   S']"/>
        <s v="['SECTOR N 5/4']"/>
        <s v="['N  50S NW 4 BCK SECTOR W 3  14/1200 VEER NE 4  14/2100', 'RESTO D RE NE 4 VEER VRB 3  14/0900   S']"/>
        <s v="['(55S- 60S  60W- 67W) HST  14/0000', '(55S- 60S  60W- 67W) NW 6/7    8 BCK SECTOR W 7/6  14/0000 CR 6/5  14/0900   S', 'RE (55S- 60S ND 60W- 67W) UNTIL 14/0000', 'RE (55S- 60S ND 60W- 67W) NW 6/7 GUST WITH 8 INTENSIT BCK SECTOR W 7/6 B 14/0000 CR 6/5 B 1"/>
        <s v="['SECTOR N 4/6']"/>
        <s v="['(55S- 60S  60W- 67W) SECTOR W 6/7    8   S', 'RE (55S- 60S ND 60W- 67W) SECTOR W 6/7 GUST WITH 8 INTENSIT  OF ISOL RIN  SNOW FLL  MORTE  POOR']"/>
        <s v="['NW 6   VEER SECTOR N 7    8  14/1800']"/>
        <s v="['NW 5   BCK SECTOR S 6    15/0900']"/>
        <s v="['SECTOR N 6/5   VEER NE 5/6    16/1500   S   D COMIENZO D']"/>
        <s v="['NE 4/5   VEER SECTOR N 6    16/1200   S          D']"/>
        <s v="['SECTOR N 4/5   VEER NE 6/7    8  16/2100']"/>
        <s v="['SE 5/4   BCK SECTOR N 4/5    16/0600   S']"/>
        <s v="['N  51S NE 4/5', 'RESTO D RE NW 5   VEER NE 5/4    16/1200   S      S']"/>
        <s v="['SECTOR N 6/5 BCK SECTOR S 5  17/2100']"/>
        <s v="['(55S- 60S  60W- 67W) SECTOR N 4 BCK SW 6/7    8  17/1500    S', 'RE (55S- 60S ND 60W- 67W) SECTOR N 4 BCK SW 6/7 GUST WITH 8 INTENSIT B 17/1500  OF  RIN  MORTE TO POOR']"/>
        <s v="['SECTOR N 6   BCK SECTOR W 8/7    17/0600 VEER SECTOR N 3  17/2100   S S']"/>
        <s v="['SECTOR N 6 BCK SECTOR W 7/7    17/0900   S S      D']"/>
        <s v="['SECTOR N 5']"/>
        <s v="['(55S- 60S  60W- 67W) W 7   BCK SW 6     S', 'RE (55S- 60S ND 60W- 67W) W 7 WITH GUSTS BCK SW 6 WITH GUSTS  OF RIN IMPR  MORTE  POOR']"/>
        <s v="['VRB 4 VEER SECTOR N 5/6']"/>
        <s v="['SE 5   BCK NE 5/6']"/>
        <s v="['SECTOR W 8/6   BCK SECTOR N  18/0600   S']"/>
        <s v="['(55S- 60S  60W- 67W) SW 7/6    8 VEER SECTOR W 5/4    19/0600 VEER SECTOR N 4  19/2100   S', 'RE (55S- 60S ND 60W- 67W) SW 7/6 GUST WITH 8 INTENSIT VEER SECTOR W 5/4 WITH GUSTS B 19/0600 VEER SECTOR N 4 B 19/2100  OF RIN DURING THE NIGTH  POOR TO MORTE'"/>
        <s v="['(55S- 60S  60W- 67W) SECTOR W 6   BCK SW 7/6      S', 'RE (55S- 60S ND 60W- 67W) SECTOR W 6 WITH GUSTS BCK SW 7/6 WITH GUSTS  OF  RIN NEXT IMPR TOWRDS NIGTH  MORTE  POOR']"/>
        <s v="['SECTOR N 5/6   BCK SECTOR S 5    19/0600    S']"/>
        <s v="['SECTOR N 5/6   BCK SECTOR S    19/0300    S']"/>
        <s v="['SECTOR N 5/6    8 BCK SECTOR S 5/4  20/1200   S']"/>
        <s v="['SECTOR N 5/4   S']"/>
        <s v="['SW 5   VEER SECTOR N 6   S     S']"/>
        <s v="['E 6/5   BCK NE 5      S S']"/>
        <s v="['N  50S SE 6   CR BCK NE 5      S', 'RESTO D RE VRB 4 BCK SECTOR N 5/6   S     S']"/>
        <s v="['(55S- 60S  60W- 67W) NW 6   BCK SW  22/0600 S', 'RE (55S- 60S ND 60W- 67W) NW 6 WITH GUSTS BCK SW B 22/0600 ISOL RIN  MORTE  POOR']"/>
        <s v="['(55S- 60S  60W- 67W) SECTOR N 5/6   BCK VRB 3/4  22/0300    S', 'RE (55S- 60S ND 60W- 67W) SECTOR N 5/6 WITH GUSTS BCK VRB 3/4 B 22/0300  OF DRIZZLE RIN SPLS OF GOOD WETHER  MORTE TO GOOD']"/>
        <s v="['SECTOR N 5/6   BCK SECTOR W  22/0900    S']"/>
        <s v="['SW 7/8      S']"/>
        <s v="['SECTOR N 4 BCK SW 7/8    23/0600    S']"/>
        <s v="['SECTOR S 4 BCK SECTOR E  24/0000']"/>
        <s v="['SW 7/5   BCK VRB 4/3  23/2100']"/>
        <s v="['SECTOR E 5   BCK NE 5    25/0600 INCR 6/7    8  25/2100   S S    D']"/>
        <s v="['NW 6/5   BCK SECTOR W 4    25/1200      D']"/>
        <s v="['SECTOR N 7/6   CR 6/5    25/1200   S S']"/>
        <s v="['SECTOR N 5/4 VEER SECTOR E 4  26/2100    S']"/>
        <s v="['(55S- 60S  60W- 67W) SECTOR W 5/4 S', 'RE (55S- 60S ND 60W- 67W) SECTOR W 5/4 ISOL RIN STRTING NIGTH IMPR  MORTE TO GOOD']"/>
        <s v="['SECTOR N 4 VEER VRB 3    S']"/>
        <s v="['SECTOR N 6   BCK SECTOR S  28/0300 VEER SECTOR W  28/2100    S']"/>
        <s v="['SECTOR N 4/5   INCR 5/6    28/0000 BCK SECTOR W 3/4  28/0600       S S']"/>
        <s v="['(55S- 60S  60W- 67W) NW 6/5      S', 'RE (55S- 60S ND 60W- 67W) NW 6/5 WITH GUSTS  OF DRIZZLE RIN SPLS OF GOOD WETHER  MORTE']"/>
        <s v="['SW 6   BCK SECTOR E 4  29/1800']"/>
        <s v="['SW 7/6   BCK NE 4    29/1800']"/>
        <s v="['N  50S SECTOR S 6   VEER SECTOR N 4/5    29/1800', 'RESTO D RE SECTOR W 6/5 VEER NW 5/6    29/1200']"/>
        <s v="['SECTOR S 5/4 VEER SECTOR W 4/3  S']"/>
        <s v="['SECTOR S 5   VEER SECTOR W 5/4  S']"/>
        <s v="['(55S- 60S  60W- 67W) NW 5/6     S', 'RE (55S- 60S ND 60W- 67W) NW 5/6 WITH GUSTS  OF ISOL RIN SPLS OF GOOD WETHER  MORTE  GOOD']"/>
      </sharedItems>
    </cacheField>
    <cacheField name="Acierto Dirección" numFmtId="0">
      <sharedItems containsString="0" containsBlank="1" containsNumber="1" containsInteger="1">
        <m/>
        <n v="0.0"/>
        <n v="1.0"/>
      </sharedItems>
    </cacheField>
    <cacheField name="Pronos - Obs" numFmtId="0">
      <sharedItems containsString="0" containsBlank="1" containsNumber="1" containsInteger="1">
        <m/>
        <n v="-1.0"/>
        <n v="1.0"/>
        <n v="0.0"/>
        <n v="2.0"/>
        <n v="3.0"/>
        <n v="-3.0"/>
        <n v="-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compact="0" compactData="0">
  <location ref="A1:B90" firstHeaderRow="0" firstDataRow="1" firstDataCol="0"/>
  <pivotFields>
    <pivotField name="IMO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atitu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Longitu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Mar Beaufor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iento Beaufor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irección del Vi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Mar Med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iento Med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irección Med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Pres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re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echa_Redonde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Renglo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Acierto Dirección" compact="0" outline="0" multipleItemSelectionAllowed="1" showAll="0">
      <items>
        <item x="0"/>
        <item x="1"/>
        <item x="2"/>
        <item t="default"/>
      </items>
    </pivotField>
    <pivotField name="Pronos - Ob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0"/>
  </rowFields>
  <dataFields>
    <dataField name="COUNTA of IMO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14.86"/>
    <col customWidth="1" min="3" max="7" width="8.71"/>
    <col customWidth="1" hidden="1" min="8" max="8" width="8.71"/>
    <col customWidth="1" min="9" max="10" width="8.71"/>
    <col customWidth="1" hidden="1" min="11" max="14" width="8.71"/>
    <col customWidth="1" min="15" max="15" width="8.71"/>
    <col customWidth="1" min="16" max="16" width="17.71"/>
    <col customWidth="1" min="17" max="17" width="38.0"/>
    <col customWidth="1" min="18" max="18" width="11.29"/>
    <col customWidth="1" min="19" max="19" width="15.0"/>
    <col customWidth="1" min="20" max="20" width="22.29"/>
    <col customWidth="1" min="21" max="25" width="8.71"/>
    <col customWidth="1" min="26" max="26" width="11.29"/>
    <col customWidth="1" min="27" max="27" width="13.14"/>
    <col customWidth="1" min="28" max="3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3">
        <v>532.0</v>
      </c>
      <c r="X1" s="4" t="s">
        <v>20</v>
      </c>
      <c r="Y1" s="5"/>
      <c r="Z1" s="5"/>
      <c r="AA1" s="6" t="s">
        <v>21</v>
      </c>
      <c r="AB1" s="7"/>
      <c r="AC1" s="7"/>
      <c r="AD1" s="7"/>
      <c r="AE1" s="8"/>
      <c r="AF1" s="8"/>
      <c r="AG1" s="8"/>
      <c r="AH1" s="8"/>
      <c r="AI1" s="8"/>
      <c r="AJ1" s="8"/>
      <c r="AK1" s="8"/>
    </row>
    <row r="2" hidden="1">
      <c r="X2" s="9">
        <v>203.0</v>
      </c>
      <c r="Y2" s="10"/>
      <c r="Z2" s="10"/>
      <c r="AA2" s="11"/>
      <c r="AB2" s="11"/>
      <c r="AC2" s="11"/>
      <c r="AD2" s="11"/>
      <c r="AE2" s="10"/>
      <c r="AF2" s="10"/>
      <c r="AG2" s="10"/>
      <c r="AH2" s="10"/>
      <c r="AI2" s="10"/>
      <c r="AJ2" s="10"/>
      <c r="AK2" s="10"/>
    </row>
    <row r="3" hidden="1"/>
    <row r="4" hidden="1"/>
    <row r="5" hidden="1"/>
    <row r="6" hidden="1"/>
    <row r="7">
      <c r="A7" s="12">
        <v>1.70677992E12</v>
      </c>
      <c r="B7" s="12" t="s">
        <v>22</v>
      </c>
      <c r="C7" s="12" t="s">
        <v>23</v>
      </c>
      <c r="D7" s="12" t="s">
        <v>24</v>
      </c>
      <c r="E7" s="12" t="s">
        <v>25</v>
      </c>
      <c r="F7" s="12">
        <v>-52.39999999999998</v>
      </c>
      <c r="G7" s="12">
        <v>-67.99999999999994</v>
      </c>
      <c r="H7" s="12">
        <v>2.0</v>
      </c>
      <c r="I7" s="12">
        <v>5.0</v>
      </c>
      <c r="J7" s="12" t="s">
        <v>26</v>
      </c>
      <c r="K7" s="12">
        <v>1.0</v>
      </c>
      <c r="L7" s="12">
        <v>21.0</v>
      </c>
      <c r="M7" s="12">
        <v>360.0</v>
      </c>
      <c r="N7" s="12">
        <v>755.0</v>
      </c>
      <c r="O7" s="12" t="s">
        <v>27</v>
      </c>
      <c r="P7" s="12" t="s">
        <v>28</v>
      </c>
      <c r="Q7" s="12" t="s">
        <v>29</v>
      </c>
      <c r="R7" s="13">
        <v>0.0</v>
      </c>
      <c r="S7" s="13">
        <v>-1.0</v>
      </c>
      <c r="T7" s="3" t="s">
        <v>30</v>
      </c>
      <c r="U7" s="3">
        <v>156.0</v>
      </c>
      <c r="X7" s="5"/>
      <c r="Y7" s="14" t="s">
        <v>31</v>
      </c>
      <c r="Z7" s="5"/>
      <c r="AA7" s="15">
        <v>20.0</v>
      </c>
    </row>
    <row r="8" hidden="1"/>
    <row r="9" hidden="1"/>
    <row r="10">
      <c r="A10" s="12">
        <v>1.70677806E12</v>
      </c>
      <c r="B10" s="12" t="s">
        <v>32</v>
      </c>
      <c r="C10" s="12" t="s">
        <v>33</v>
      </c>
      <c r="D10" s="12" t="s">
        <v>34</v>
      </c>
      <c r="E10" s="12" t="s">
        <v>35</v>
      </c>
      <c r="F10" s="12">
        <v>-45.86666669999994</v>
      </c>
      <c r="G10" s="12">
        <v>-61.69999999999993</v>
      </c>
      <c r="H10" s="12">
        <v>1.0</v>
      </c>
      <c r="I10" s="12">
        <v>4.0</v>
      </c>
      <c r="J10" s="12" t="s">
        <v>36</v>
      </c>
      <c r="K10" s="12">
        <v>1.0</v>
      </c>
      <c r="L10" s="12">
        <v>12.0</v>
      </c>
      <c r="M10" s="12">
        <v>270.0</v>
      </c>
      <c r="N10" s="12">
        <v>754.0</v>
      </c>
      <c r="O10" s="12" t="s">
        <v>37</v>
      </c>
      <c r="P10" s="12" t="s">
        <v>28</v>
      </c>
      <c r="Q10" s="12" t="s">
        <v>38</v>
      </c>
      <c r="R10" s="13">
        <v>1.0</v>
      </c>
      <c r="S10" s="13">
        <v>1.0</v>
      </c>
      <c r="T10" s="16" t="s">
        <v>39</v>
      </c>
      <c r="U10" s="17" t="s">
        <v>40</v>
      </c>
      <c r="V10" s="18" t="s">
        <v>41</v>
      </c>
      <c r="W10" s="19" t="s">
        <v>42</v>
      </c>
      <c r="X10" s="19" t="s">
        <v>43</v>
      </c>
      <c r="Y10" s="19" t="s">
        <v>44</v>
      </c>
      <c r="Z10" s="19" t="s">
        <v>45</v>
      </c>
      <c r="AA10" s="19" t="s">
        <v>46</v>
      </c>
      <c r="AB10" s="20" t="s">
        <v>39</v>
      </c>
      <c r="AC10" s="21" t="s">
        <v>47</v>
      </c>
    </row>
    <row r="11">
      <c r="A11" s="12">
        <v>1.7067996E12</v>
      </c>
      <c r="B11" s="12" t="s">
        <v>48</v>
      </c>
      <c r="C11" s="12" t="s">
        <v>49</v>
      </c>
      <c r="D11" s="12" t="s">
        <v>50</v>
      </c>
      <c r="E11" s="12" t="s">
        <v>51</v>
      </c>
      <c r="F11" s="12">
        <v>-54.76666666699998</v>
      </c>
      <c r="G11" s="12">
        <v>-62.76666666699998</v>
      </c>
      <c r="H11" s="12">
        <v>6.0</v>
      </c>
      <c r="I11" s="12">
        <v>6.0</v>
      </c>
      <c r="J11" s="12" t="s">
        <v>52</v>
      </c>
      <c r="K11" s="12">
        <v>4.0</v>
      </c>
      <c r="L11" s="12">
        <v>27.0</v>
      </c>
      <c r="M11" s="12">
        <v>335.0</v>
      </c>
      <c r="N11" s="12">
        <v>1003.0</v>
      </c>
      <c r="O11" s="12" t="s">
        <v>53</v>
      </c>
      <c r="P11" s="12" t="s">
        <v>28</v>
      </c>
      <c r="Q11" s="12" t="s">
        <v>54</v>
      </c>
      <c r="R11" s="13">
        <v>1.0</v>
      </c>
      <c r="S11" s="13">
        <v>0.0</v>
      </c>
      <c r="T11" s="22" t="s">
        <v>55</v>
      </c>
      <c r="U11" s="23">
        <f>(COUNTIF(O7:O984, T11))</f>
        <v>0</v>
      </c>
      <c r="V11" s="24">
        <f>((COUNTIFS(R7:R984,"=1",O7:O984,T11)))</f>
        <v>0</v>
      </c>
      <c r="W11" s="25">
        <v>0.0</v>
      </c>
      <c r="X11" s="25">
        <v>0.0</v>
      </c>
      <c r="Y11" s="25">
        <v>0.0</v>
      </c>
      <c r="Z11" s="25">
        <v>0.0</v>
      </c>
      <c r="AA11" s="25">
        <v>0.0</v>
      </c>
      <c r="AB11" s="26" t="s">
        <v>56</v>
      </c>
      <c r="AC11" s="27">
        <f t="shared" ref="AC11:AC12" si="1">SUM(X11:Y11)</f>
        <v>0</v>
      </c>
    </row>
    <row r="12">
      <c r="A12" s="12">
        <v>1.7068269E12</v>
      </c>
      <c r="B12" s="12" t="s">
        <v>57</v>
      </c>
      <c r="C12" s="12" t="s">
        <v>58</v>
      </c>
      <c r="D12" s="12" t="s">
        <v>59</v>
      </c>
      <c r="E12" s="12" t="s">
        <v>60</v>
      </c>
      <c r="F12" s="12">
        <v>-58.21957490599993</v>
      </c>
      <c r="G12" s="12">
        <v>-64.20617899199993</v>
      </c>
      <c r="H12" s="12">
        <v>4.0</v>
      </c>
      <c r="I12" s="12">
        <v>5.0</v>
      </c>
      <c r="J12" s="12" t="s">
        <v>61</v>
      </c>
      <c r="K12" s="12">
        <v>2.0</v>
      </c>
      <c r="L12" s="12">
        <v>21.0</v>
      </c>
      <c r="M12" s="12">
        <v>150.0</v>
      </c>
      <c r="N12" s="12">
        <v>989.0</v>
      </c>
      <c r="O12" s="12" t="s">
        <v>62</v>
      </c>
      <c r="P12" s="12" t="s">
        <v>63</v>
      </c>
      <c r="Q12" s="12" t="s">
        <v>64</v>
      </c>
      <c r="R12" s="13">
        <v>0.0</v>
      </c>
      <c r="S12" s="13">
        <v>1.0</v>
      </c>
      <c r="T12" s="22" t="s">
        <v>65</v>
      </c>
      <c r="U12" s="23">
        <f>(COUNTIF(O7:O984, T12))</f>
        <v>5</v>
      </c>
      <c r="V12" s="24">
        <f>((COUNTIFS($R7:R984,"=1",$O7:O984,T12)))</f>
        <v>2</v>
      </c>
      <c r="W12" s="25">
        <f>((COUNTIFS(S$7:S984,"&lt;0",O$7:O984,T12,R$7:R984,"=1")/(COUNTIF(O$7:O984, T12))*100))</f>
        <v>40</v>
      </c>
      <c r="X12" s="25">
        <f>(COUNTIFS(S$7:S984,"=0",O$7:O984,T12,R$7:R984,"=1"))/(COUNTIF(O$7:O984, T12))*100</f>
        <v>0</v>
      </c>
      <c r="Y12" s="25">
        <f>((COUNTIFS(S$7:S984,"=1",O$7:O984,T12,R$7:R984,"=1"))/(COUNTIF(O$7:O984, T12)))*100</f>
        <v>0</v>
      </c>
      <c r="Z12" s="25">
        <f>((COUNTIFS(S$7:S984,"=2",O$7:O984,T12,R$7:R984,"=1"))/(COUNTIF(O$7:O984, T12))*100)</f>
        <v>0</v>
      </c>
      <c r="AA12" s="25">
        <f>((COUNTIFS(S$7:S984,"=3",O$7:O984,T12,R$7:R984,"=1"))/(COUNTIF(O$7:O984, T12))*100)</f>
        <v>0</v>
      </c>
      <c r="AB12" s="26" t="s">
        <v>66</v>
      </c>
      <c r="AC12" s="27">
        <f t="shared" si="1"/>
        <v>0</v>
      </c>
    </row>
    <row r="13" hidden="1"/>
    <row r="14" hidden="1"/>
    <row r="15" hidden="1"/>
    <row r="16">
      <c r="A16" s="12">
        <v>1.7068308E12</v>
      </c>
      <c r="B16" s="12" t="s">
        <v>67</v>
      </c>
      <c r="C16" s="12" t="s">
        <v>49</v>
      </c>
      <c r="D16" s="12" t="s">
        <v>68</v>
      </c>
      <c r="E16" s="12" t="s">
        <v>51</v>
      </c>
      <c r="F16" s="12">
        <v>-54.65446324299995</v>
      </c>
      <c r="G16" s="12">
        <v>-63.06485566099997</v>
      </c>
      <c r="H16" s="12">
        <v>4.0</v>
      </c>
      <c r="I16" s="12">
        <v>4.0</v>
      </c>
      <c r="J16" s="12" t="s">
        <v>36</v>
      </c>
      <c r="K16" s="12">
        <v>2.0</v>
      </c>
      <c r="L16" s="12">
        <v>16.0</v>
      </c>
      <c r="M16" s="12">
        <v>260.0</v>
      </c>
      <c r="N16" s="12">
        <v>993.0</v>
      </c>
      <c r="O16" s="12" t="s">
        <v>53</v>
      </c>
      <c r="P16" s="12" t="s">
        <v>63</v>
      </c>
      <c r="Q16" s="12" t="s">
        <v>69</v>
      </c>
      <c r="R16" s="13">
        <v>1.0</v>
      </c>
      <c r="S16" s="13">
        <v>2.0</v>
      </c>
      <c r="T16" s="22" t="s">
        <v>70</v>
      </c>
      <c r="U16" s="23">
        <f>(COUNTIF(O7:O984, T16))</f>
        <v>13</v>
      </c>
      <c r="V16" s="24">
        <f>((COUNTIFS($R7:R984,"=1",$O7:O984,T16)))</f>
        <v>9</v>
      </c>
      <c r="W16" s="25">
        <f>((COUNTIFS(S$7:S984,"&lt;0",O$7:O984,T16,R$7:R984,"=1")/(COUNTIF(O$7:O984, T16))*100))</f>
        <v>0</v>
      </c>
      <c r="X16" s="25">
        <f>(COUNTIFS(S$7:S984,"=0",O$7:O984,T16,R$7:R984,"=1"))/(COUNTIF(O$7:O984, T16))*100</f>
        <v>30.76923077</v>
      </c>
      <c r="Y16" s="25">
        <f>((COUNTIFS(S$7:S984,"=1",O$7:O984,T16,R$7:R984,"=1"))/(COUNTIF(O$7:O984, T16)))*100</f>
        <v>30.76923077</v>
      </c>
      <c r="Z16" s="25">
        <f>((COUNTIFS(S$7:S984,"=2",O$7:O984,T16,R$7:R984,"=1"))/(COUNTIF(O$7:O984, T16))*100)</f>
        <v>7.692307692</v>
      </c>
      <c r="AA16" s="25">
        <f>((COUNTIFS(S$7:S984,"=3",O$7:O984,T16,R$7:R984,"=1"))/(COUNTIF(O$7:O984, T16))*100)</f>
        <v>0</v>
      </c>
      <c r="AB16" s="26" t="s">
        <v>71</v>
      </c>
      <c r="AC16" s="27">
        <f>SUM(X16:Y16)</f>
        <v>61.53846154</v>
      </c>
    </row>
    <row r="17" hidden="1"/>
    <row r="18" hidden="1"/>
    <row r="19" ht="15.75" hidden="1" customHeight="1"/>
    <row r="20" ht="15.75" customHeight="1">
      <c r="A20" s="12">
        <v>1.7068671E12</v>
      </c>
      <c r="B20" s="12" t="s">
        <v>72</v>
      </c>
      <c r="C20" s="12" t="s">
        <v>73</v>
      </c>
      <c r="D20" s="12" t="s">
        <v>74</v>
      </c>
      <c r="E20" s="12" t="s">
        <v>25</v>
      </c>
      <c r="F20" s="12">
        <v>-50.41666669999995</v>
      </c>
      <c r="G20" s="12">
        <v>-68.13333333299994</v>
      </c>
      <c r="H20" s="12">
        <v>3.0</v>
      </c>
      <c r="I20" s="12">
        <v>4.0</v>
      </c>
      <c r="J20" s="12" t="s">
        <v>75</v>
      </c>
      <c r="K20" s="12">
        <v>1.0</v>
      </c>
      <c r="L20" s="12">
        <v>13.0</v>
      </c>
      <c r="M20" s="12">
        <v>90.0</v>
      </c>
      <c r="N20" s="12">
        <v>753.0</v>
      </c>
      <c r="O20" s="12" t="s">
        <v>27</v>
      </c>
      <c r="P20" s="12" t="s">
        <v>76</v>
      </c>
      <c r="Q20" s="12" t="s">
        <v>77</v>
      </c>
      <c r="R20" s="13">
        <v>0.0</v>
      </c>
      <c r="S20" s="13">
        <v>3.0</v>
      </c>
      <c r="T20" s="22" t="s">
        <v>78</v>
      </c>
      <c r="U20" s="23">
        <f>(COUNTIF(O7:O984, T20))</f>
        <v>24</v>
      </c>
      <c r="V20" s="24">
        <f>((COUNTIFS($R7:R984,"=1",$O7:O984,T20)))</f>
        <v>12</v>
      </c>
      <c r="W20" s="25">
        <f t="shared" ref="W20:W23" si="2">((COUNTIFS(S$7:S984,"&lt;0",O$7:O984,T20,R$7:R984,"=1")/(COUNTIF(O$7:O984, T20))*100))</f>
        <v>12.5</v>
      </c>
      <c r="X20" s="25">
        <f t="shared" ref="X20:X23" si="3">(COUNTIFS(S$7:S984,"=0",O$7:O984,T20,R$7:R984,"=1"))/(COUNTIF(O$7:O984, T20))*100</f>
        <v>20.83333333</v>
      </c>
      <c r="Y20" s="25">
        <f t="shared" ref="Y20:Y23" si="4">((COUNTIFS(S$7:S984,"=1",O$7:O984,T20,R$7:R984,"=1"))/(COUNTIF(O$7:O984, T20)))*100</f>
        <v>8.333333333</v>
      </c>
      <c r="Z20" s="25">
        <f t="shared" ref="Z20:Z23" si="5">((COUNTIFS(S$7:S984,"=2",O$7:O984,T20,R$7:R984,"=1"))/(COUNTIF(O$7:O984, T20))*100)</f>
        <v>8.333333333</v>
      </c>
      <c r="AA20" s="25">
        <f t="shared" ref="AA20:AA23" si="6">((COUNTIFS(S$7:S984,"=3",O$7:O984,T20,R$7:R984,"=1"))/(COUNTIF(O$7:O984, T20))*100)</f>
        <v>0</v>
      </c>
      <c r="AB20" s="26" t="s">
        <v>79</v>
      </c>
      <c r="AC20" s="27">
        <f t="shared" ref="AC20:AC23" si="7">SUM(X20:Y20)</f>
        <v>29.16666667</v>
      </c>
    </row>
    <row r="21" ht="15.75" customHeight="1">
      <c r="A21" s="12">
        <v>1.706865E12</v>
      </c>
      <c r="B21" s="12" t="s">
        <v>80</v>
      </c>
      <c r="C21" s="12" t="s">
        <v>81</v>
      </c>
      <c r="D21" s="12" t="s">
        <v>82</v>
      </c>
      <c r="E21" s="12" t="s">
        <v>83</v>
      </c>
      <c r="F21" s="12">
        <v>-45.51666669999997</v>
      </c>
      <c r="G21" s="12">
        <v>-66.59999999999997</v>
      </c>
      <c r="H21" s="12">
        <v>3.0</v>
      </c>
      <c r="I21" s="12">
        <v>4.0</v>
      </c>
      <c r="J21" s="12" t="s">
        <v>61</v>
      </c>
      <c r="K21" s="12">
        <v>1.0</v>
      </c>
      <c r="L21" s="12">
        <v>12.0</v>
      </c>
      <c r="M21" s="12">
        <v>270.0</v>
      </c>
      <c r="N21" s="12">
        <v>756.0</v>
      </c>
      <c r="O21" s="12" t="s">
        <v>37</v>
      </c>
      <c r="P21" s="12" t="s">
        <v>76</v>
      </c>
      <c r="Q21" s="12" t="s">
        <v>84</v>
      </c>
      <c r="R21" s="13">
        <v>1.0</v>
      </c>
      <c r="S21" s="13">
        <v>3.0</v>
      </c>
      <c r="T21" s="22" t="s">
        <v>37</v>
      </c>
      <c r="U21" s="23">
        <f>(COUNTIF(O7:O984, T21))</f>
        <v>64</v>
      </c>
      <c r="V21" s="24">
        <f>((COUNTIFS($R7:R984,"=1",$O7:O984,T21)))</f>
        <v>46</v>
      </c>
      <c r="W21" s="25">
        <f t="shared" si="2"/>
        <v>7.8125</v>
      </c>
      <c r="X21" s="25">
        <f t="shared" si="3"/>
        <v>18.75</v>
      </c>
      <c r="Y21" s="25">
        <f t="shared" si="4"/>
        <v>21.875</v>
      </c>
      <c r="Z21" s="25">
        <f t="shared" si="5"/>
        <v>15.625</v>
      </c>
      <c r="AA21" s="25">
        <f t="shared" si="6"/>
        <v>7.8125</v>
      </c>
      <c r="AB21" s="26" t="s">
        <v>85</v>
      </c>
      <c r="AC21" s="27">
        <f t="shared" si="7"/>
        <v>40.625</v>
      </c>
    </row>
    <row r="22" ht="15.75" customHeight="1">
      <c r="A22" s="12">
        <v>1.7068653E12</v>
      </c>
      <c r="B22" s="12" t="s">
        <v>86</v>
      </c>
      <c r="C22" s="12" t="s">
        <v>87</v>
      </c>
      <c r="D22" s="12" t="s">
        <v>88</v>
      </c>
      <c r="E22" s="12" t="s">
        <v>89</v>
      </c>
      <c r="F22" s="12">
        <v>-43.99999999999994</v>
      </c>
      <c r="G22" s="12">
        <v>-61.46666666699997</v>
      </c>
      <c r="H22" s="12">
        <v>3.0</v>
      </c>
      <c r="I22" s="12">
        <v>4.0</v>
      </c>
      <c r="J22" s="12" t="s">
        <v>26</v>
      </c>
      <c r="K22" s="12">
        <v>1.0</v>
      </c>
      <c r="L22" s="12">
        <v>11.0</v>
      </c>
      <c r="M22" s="12">
        <v>360.0</v>
      </c>
      <c r="N22" s="12">
        <v>756.0</v>
      </c>
      <c r="O22" s="12" t="s">
        <v>78</v>
      </c>
      <c r="P22" s="12" t="s">
        <v>76</v>
      </c>
      <c r="Q22" s="12" t="s">
        <v>90</v>
      </c>
      <c r="R22" s="13">
        <v>0.0</v>
      </c>
      <c r="S22" s="13">
        <v>2.0</v>
      </c>
      <c r="T22" s="22" t="s">
        <v>27</v>
      </c>
      <c r="U22" s="23">
        <f>(COUNTIF(O7:O984, T22))</f>
        <v>23</v>
      </c>
      <c r="V22" s="24">
        <f>((COUNTIFS($R7:R984,"=1",$O7:O984,T22)))</f>
        <v>9</v>
      </c>
      <c r="W22" s="25">
        <f t="shared" si="2"/>
        <v>17.39130435</v>
      </c>
      <c r="X22" s="25">
        <f t="shared" si="3"/>
        <v>4.347826087</v>
      </c>
      <c r="Y22" s="25">
        <f t="shared" si="4"/>
        <v>8.695652174</v>
      </c>
      <c r="Z22" s="25">
        <f t="shared" si="5"/>
        <v>8.695652174</v>
      </c>
      <c r="AA22" s="25">
        <f t="shared" si="6"/>
        <v>0</v>
      </c>
      <c r="AB22" s="26" t="s">
        <v>91</v>
      </c>
      <c r="AC22" s="27">
        <f t="shared" si="7"/>
        <v>13.04347826</v>
      </c>
    </row>
    <row r="23" ht="15.75" customHeight="1">
      <c r="A23" s="12">
        <v>1.7068671E12</v>
      </c>
      <c r="B23" s="12" t="s">
        <v>72</v>
      </c>
      <c r="C23" s="12" t="s">
        <v>92</v>
      </c>
      <c r="D23" s="12" t="s">
        <v>93</v>
      </c>
      <c r="E23" s="12" t="s">
        <v>94</v>
      </c>
      <c r="F23" s="12">
        <v>-45.93333329999996</v>
      </c>
      <c r="G23" s="12">
        <v>-62.61666666699995</v>
      </c>
      <c r="H23" s="12">
        <v>3.0</v>
      </c>
      <c r="I23" s="12">
        <v>4.0</v>
      </c>
      <c r="J23" s="12" t="s">
        <v>61</v>
      </c>
      <c r="K23" s="12">
        <v>1.0</v>
      </c>
      <c r="L23" s="12">
        <v>11.0</v>
      </c>
      <c r="M23" s="12">
        <v>270.0</v>
      </c>
      <c r="N23" s="12">
        <v>756.0</v>
      </c>
      <c r="O23" s="12" t="s">
        <v>37</v>
      </c>
      <c r="P23" s="12" t="s">
        <v>76</v>
      </c>
      <c r="Q23" s="12" t="s">
        <v>84</v>
      </c>
      <c r="R23" s="13">
        <v>1.0</v>
      </c>
      <c r="S23" s="13">
        <v>3.0</v>
      </c>
      <c r="T23" s="22" t="s">
        <v>53</v>
      </c>
      <c r="U23" s="23">
        <f>(COUNTIF(O7:O984, T23))</f>
        <v>27</v>
      </c>
      <c r="V23" s="24">
        <f>((COUNTIFS($R7:R984,"=1",$O7:O984,T23)))</f>
        <v>15</v>
      </c>
      <c r="W23" s="25">
        <f t="shared" si="2"/>
        <v>3.703703704</v>
      </c>
      <c r="X23" s="25">
        <f t="shared" si="3"/>
        <v>14.81481481</v>
      </c>
      <c r="Y23" s="25">
        <f t="shared" si="4"/>
        <v>18.51851852</v>
      </c>
      <c r="Z23" s="25">
        <f t="shared" si="5"/>
        <v>18.51851852</v>
      </c>
      <c r="AA23" s="25">
        <f t="shared" si="6"/>
        <v>0</v>
      </c>
      <c r="AB23" s="26" t="s">
        <v>95</v>
      </c>
      <c r="AC23" s="27">
        <f t="shared" si="7"/>
        <v>33.33333333</v>
      </c>
    </row>
    <row r="24" ht="15.75" customHeight="1">
      <c r="A24" s="12">
        <v>1.706868E12</v>
      </c>
      <c r="B24" s="12" t="s">
        <v>96</v>
      </c>
      <c r="C24" s="12" t="s">
        <v>49</v>
      </c>
      <c r="D24" s="12" t="s">
        <v>68</v>
      </c>
      <c r="E24" s="12" t="s">
        <v>51</v>
      </c>
      <c r="F24" s="12">
        <v>-54.52529985099994</v>
      </c>
      <c r="G24" s="12">
        <v>-61.85861740599995</v>
      </c>
      <c r="H24" s="12">
        <v>4.0</v>
      </c>
      <c r="I24" s="12">
        <v>4.0</v>
      </c>
      <c r="J24" s="12" t="s">
        <v>97</v>
      </c>
      <c r="K24" s="12">
        <v>1.0</v>
      </c>
      <c r="L24" s="12">
        <v>12.0</v>
      </c>
      <c r="M24" s="12">
        <v>275.0</v>
      </c>
      <c r="N24" s="12">
        <v>753.0</v>
      </c>
      <c r="O24" s="12" t="s">
        <v>53</v>
      </c>
      <c r="P24" s="12" t="s">
        <v>76</v>
      </c>
      <c r="Q24" s="12" t="s">
        <v>98</v>
      </c>
      <c r="R24" s="13">
        <v>0.0</v>
      </c>
      <c r="S24" s="13">
        <v>2.0</v>
      </c>
      <c r="U24" s="28">
        <f>SUM(U11:U23)</f>
        <v>156</v>
      </c>
      <c r="V24" s="28">
        <f>SUM(V20:V23)</f>
        <v>82</v>
      </c>
    </row>
    <row r="25" ht="15.75" customHeight="1">
      <c r="A25" s="12">
        <v>1.7068935E12</v>
      </c>
      <c r="B25" s="12" t="s">
        <v>99</v>
      </c>
      <c r="C25" s="12" t="s">
        <v>100</v>
      </c>
      <c r="D25" s="12" t="s">
        <v>101</v>
      </c>
      <c r="E25" s="12" t="s">
        <v>83</v>
      </c>
      <c r="F25" s="12">
        <v>-45.51666669999997</v>
      </c>
      <c r="G25" s="12">
        <v>-66.33333333299998</v>
      </c>
      <c r="H25" s="12">
        <v>3.0</v>
      </c>
      <c r="I25" s="12">
        <v>4.0</v>
      </c>
      <c r="J25" s="12" t="s">
        <v>61</v>
      </c>
      <c r="K25" s="12">
        <v>1.0</v>
      </c>
      <c r="L25" s="12">
        <v>12.0</v>
      </c>
      <c r="M25" s="12">
        <v>270.0</v>
      </c>
      <c r="N25" s="12">
        <v>756.0</v>
      </c>
      <c r="O25" s="12" t="s">
        <v>37</v>
      </c>
      <c r="P25" s="12" t="s">
        <v>76</v>
      </c>
      <c r="Q25" s="12" t="s">
        <v>84</v>
      </c>
      <c r="R25" s="13">
        <v>1.0</v>
      </c>
      <c r="S25" s="13">
        <v>3.0</v>
      </c>
    </row>
    <row r="26" ht="15.75" customHeight="1">
      <c r="A26" s="12">
        <v>1.70689362E12</v>
      </c>
      <c r="B26" s="12" t="s">
        <v>102</v>
      </c>
      <c r="C26" s="12" t="s">
        <v>103</v>
      </c>
      <c r="D26" s="12" t="s">
        <v>104</v>
      </c>
      <c r="E26" s="12" t="s">
        <v>105</v>
      </c>
      <c r="F26" s="12">
        <v>-44.71666669999996</v>
      </c>
      <c r="G26" s="12">
        <v>-61.73333333299996</v>
      </c>
      <c r="H26" s="12">
        <v>3.0</v>
      </c>
      <c r="I26" s="12">
        <v>4.0</v>
      </c>
      <c r="J26" s="12" t="s">
        <v>26</v>
      </c>
      <c r="K26" s="12">
        <v>1.0</v>
      </c>
      <c r="L26" s="12">
        <v>11.0</v>
      </c>
      <c r="M26" s="12">
        <v>360.0</v>
      </c>
      <c r="N26" s="12">
        <v>756.0</v>
      </c>
      <c r="O26" s="12" t="s">
        <v>78</v>
      </c>
      <c r="P26" s="12" t="s">
        <v>76</v>
      </c>
      <c r="Q26" s="12" t="s">
        <v>90</v>
      </c>
      <c r="R26" s="13">
        <v>0.0</v>
      </c>
      <c r="S26" s="13">
        <v>3.0</v>
      </c>
    </row>
    <row r="27" ht="15.75" hidden="1" customHeight="1">
      <c r="A27" s="12">
        <v>1.70689398E12</v>
      </c>
      <c r="B27" s="12" t="s">
        <v>106</v>
      </c>
      <c r="C27" s="12" t="s">
        <v>107</v>
      </c>
      <c r="D27" s="12" t="s">
        <v>108</v>
      </c>
      <c r="F27" s="12">
        <v>-45.93333329999996</v>
      </c>
      <c r="G27" s="12">
        <v>-62.66666666699996</v>
      </c>
      <c r="H27" s="12">
        <v>3.0</v>
      </c>
      <c r="I27" s="12">
        <v>4.0</v>
      </c>
      <c r="J27" s="12" t="s">
        <v>61</v>
      </c>
      <c r="K27" s="12">
        <v>1.0</v>
      </c>
      <c r="L27" s="12">
        <v>11.0</v>
      </c>
      <c r="M27" s="12">
        <v>270.0</v>
      </c>
      <c r="N27" s="12">
        <v>756.0</v>
      </c>
      <c r="O27" s="12" t="s">
        <v>37</v>
      </c>
      <c r="P27" s="12" t="s">
        <v>76</v>
      </c>
      <c r="Q27" s="12" t="s">
        <v>84</v>
      </c>
      <c r="R27" s="13">
        <v>1.0</v>
      </c>
      <c r="S27" s="13">
        <v>3.0</v>
      </c>
    </row>
    <row r="28" ht="15.75" customHeight="1">
      <c r="A28" s="12">
        <v>1.70689782E12</v>
      </c>
      <c r="B28" s="12" t="s">
        <v>109</v>
      </c>
      <c r="C28" s="12" t="s">
        <v>23</v>
      </c>
      <c r="D28" s="12" t="s">
        <v>24</v>
      </c>
      <c r="E28" s="12" t="s">
        <v>25</v>
      </c>
      <c r="F28" s="12">
        <v>-50.51666669999997</v>
      </c>
      <c r="G28" s="12">
        <v>-67.99999999999994</v>
      </c>
      <c r="H28" s="12">
        <v>3.0</v>
      </c>
      <c r="I28" s="12">
        <v>4.0</v>
      </c>
      <c r="J28" s="12" t="s">
        <v>75</v>
      </c>
      <c r="K28" s="12">
        <v>1.0</v>
      </c>
      <c r="L28" s="12">
        <v>13.0</v>
      </c>
      <c r="M28" s="12">
        <v>90.0</v>
      </c>
      <c r="N28" s="12">
        <v>753.0</v>
      </c>
      <c r="O28" s="12" t="s">
        <v>27</v>
      </c>
      <c r="P28" s="12" t="s">
        <v>110</v>
      </c>
      <c r="Q28" s="12" t="s">
        <v>111</v>
      </c>
      <c r="R28" s="13">
        <v>0.0</v>
      </c>
      <c r="S28" s="13">
        <v>1.0</v>
      </c>
    </row>
    <row r="29" ht="15.75" hidden="1" customHeight="1"/>
    <row r="30" ht="15.75" hidden="1" customHeight="1"/>
    <row r="31" ht="15.75" hidden="1" customHeight="1"/>
    <row r="32" ht="15.75" hidden="1" customHeight="1"/>
    <row r="33" ht="15.75" hidden="1" customHeight="1"/>
    <row r="34" ht="15.75" hidden="1" customHeight="1"/>
    <row r="35" ht="15.75" hidden="1" customHeight="1"/>
    <row r="36" ht="15.75" hidden="1" customHeight="1"/>
    <row r="37" ht="15.75" customHeight="1">
      <c r="A37" s="12">
        <v>1.7069472E12</v>
      </c>
      <c r="B37" s="12" t="s">
        <v>112</v>
      </c>
      <c r="C37" s="12" t="s">
        <v>113</v>
      </c>
      <c r="E37" s="12" t="s">
        <v>114</v>
      </c>
      <c r="F37" s="12">
        <v>-57.88470066599996</v>
      </c>
      <c r="G37" s="12">
        <v>-63.66851303799996</v>
      </c>
      <c r="H37" s="12">
        <v>5.0</v>
      </c>
      <c r="I37" s="12">
        <v>5.0</v>
      </c>
      <c r="J37" s="12" t="s">
        <v>115</v>
      </c>
      <c r="K37" s="12">
        <v>2.0</v>
      </c>
      <c r="L37" s="12">
        <v>21.0</v>
      </c>
      <c r="M37" s="12">
        <v>240.0</v>
      </c>
      <c r="N37" s="12">
        <v>1005.0</v>
      </c>
      <c r="O37" s="12" t="s">
        <v>62</v>
      </c>
      <c r="P37" s="12" t="s">
        <v>116</v>
      </c>
      <c r="Q37" s="12" t="s">
        <v>117</v>
      </c>
      <c r="R37" s="13">
        <v>1.0</v>
      </c>
      <c r="S37" s="13">
        <v>2.0</v>
      </c>
    </row>
    <row r="38" ht="15.75" customHeight="1">
      <c r="A38" s="12">
        <v>1.7069508E12</v>
      </c>
      <c r="B38" s="12" t="s">
        <v>118</v>
      </c>
      <c r="C38" s="12" t="s">
        <v>119</v>
      </c>
      <c r="D38" s="12" t="s">
        <v>120</v>
      </c>
      <c r="E38" s="12" t="s">
        <v>31</v>
      </c>
      <c r="F38" s="12">
        <v>-54.78400319299993</v>
      </c>
      <c r="G38" s="12">
        <v>-63.06800118199993</v>
      </c>
      <c r="H38" s="12">
        <v>4.0</v>
      </c>
      <c r="I38" s="12">
        <v>4.0</v>
      </c>
      <c r="J38" s="12" t="s">
        <v>121</v>
      </c>
      <c r="K38" s="12">
        <v>1.0</v>
      </c>
      <c r="L38" s="12">
        <v>16.0</v>
      </c>
      <c r="M38" s="12">
        <v>210.0</v>
      </c>
      <c r="N38" s="12">
        <v>999.0</v>
      </c>
      <c r="O38" s="12" t="s">
        <v>53</v>
      </c>
      <c r="P38" s="12" t="s">
        <v>116</v>
      </c>
      <c r="Q38" s="12" t="s">
        <v>122</v>
      </c>
      <c r="R38" s="13">
        <v>1.0</v>
      </c>
      <c r="S38" s="13">
        <v>0.0</v>
      </c>
    </row>
    <row r="39" ht="15.75" customHeight="1">
      <c r="A39" s="12">
        <v>1.70695086E12</v>
      </c>
      <c r="B39" s="12" t="s">
        <v>123</v>
      </c>
      <c r="C39" s="12" t="s">
        <v>100</v>
      </c>
      <c r="D39" s="12" t="s">
        <v>101</v>
      </c>
      <c r="E39" s="12" t="s">
        <v>83</v>
      </c>
      <c r="F39" s="12">
        <v>-45.78333329999998</v>
      </c>
      <c r="G39" s="12">
        <v>-66.89999999999998</v>
      </c>
      <c r="H39" s="12">
        <v>4.0</v>
      </c>
      <c r="I39" s="12">
        <v>6.0</v>
      </c>
      <c r="J39" s="12" t="s">
        <v>124</v>
      </c>
      <c r="K39" s="12">
        <v>2.0</v>
      </c>
      <c r="L39" s="12">
        <v>25.0</v>
      </c>
      <c r="M39" s="12">
        <v>225.0</v>
      </c>
      <c r="N39" s="12">
        <v>756.0</v>
      </c>
      <c r="O39" s="12" t="s">
        <v>37</v>
      </c>
      <c r="P39" s="12" t="s">
        <v>116</v>
      </c>
      <c r="Q39" s="12" t="s">
        <v>125</v>
      </c>
      <c r="R39" s="13">
        <v>1.0</v>
      </c>
      <c r="S39" s="13">
        <v>-1.0</v>
      </c>
    </row>
    <row r="40" ht="15.75" customHeight="1">
      <c r="A40" s="12">
        <v>1.70695098E12</v>
      </c>
      <c r="B40" s="12" t="s">
        <v>126</v>
      </c>
      <c r="C40" s="12" t="s">
        <v>127</v>
      </c>
      <c r="D40" s="12" t="s">
        <v>128</v>
      </c>
      <c r="E40" s="12" t="s">
        <v>129</v>
      </c>
      <c r="F40" s="12">
        <v>-45.86666669999994</v>
      </c>
      <c r="G40" s="12">
        <v>-62.31666666699994</v>
      </c>
      <c r="H40" s="12">
        <v>5.0</v>
      </c>
      <c r="I40" s="12">
        <v>6.0</v>
      </c>
      <c r="J40" s="12" t="s">
        <v>124</v>
      </c>
      <c r="K40" s="12">
        <v>4.0</v>
      </c>
      <c r="L40" s="12">
        <v>25.0</v>
      </c>
      <c r="M40" s="12">
        <v>225.0</v>
      </c>
      <c r="N40" s="12">
        <v>742.0</v>
      </c>
      <c r="O40" s="12" t="s">
        <v>37</v>
      </c>
      <c r="P40" s="12" t="s">
        <v>116</v>
      </c>
      <c r="Q40" s="12" t="s">
        <v>125</v>
      </c>
      <c r="R40" s="13">
        <v>1.0</v>
      </c>
      <c r="S40" s="13">
        <v>-1.0</v>
      </c>
    </row>
    <row r="41" ht="15.75" customHeight="1">
      <c r="A41" s="12">
        <v>1.70695248E12</v>
      </c>
      <c r="B41" s="12" t="s">
        <v>130</v>
      </c>
      <c r="C41" s="12" t="s">
        <v>131</v>
      </c>
      <c r="D41" s="12" t="s">
        <v>24</v>
      </c>
      <c r="E41" s="12" t="s">
        <v>25</v>
      </c>
      <c r="F41" s="12">
        <v>-52.18333329999996</v>
      </c>
      <c r="G41" s="12">
        <v>-68.33333333299998</v>
      </c>
      <c r="H41" s="12">
        <v>3.0</v>
      </c>
      <c r="I41" s="12">
        <v>5.0</v>
      </c>
      <c r="J41" s="12" t="s">
        <v>124</v>
      </c>
      <c r="K41" s="12">
        <v>1.0</v>
      </c>
      <c r="L41" s="12">
        <v>23.0</v>
      </c>
      <c r="M41" s="12">
        <v>225.0</v>
      </c>
      <c r="N41" s="12">
        <v>761.0</v>
      </c>
      <c r="O41" s="12" t="s">
        <v>27</v>
      </c>
      <c r="P41" s="12" t="s">
        <v>116</v>
      </c>
      <c r="Q41" s="12" t="s">
        <v>132</v>
      </c>
      <c r="R41" s="13">
        <v>1.0</v>
      </c>
      <c r="S41" s="13">
        <v>-1.0</v>
      </c>
    </row>
    <row r="42" ht="15.75" customHeight="1">
      <c r="A42" s="12">
        <v>1.70695086E12</v>
      </c>
      <c r="B42" s="12" t="s">
        <v>123</v>
      </c>
      <c r="C42" s="12" t="s">
        <v>133</v>
      </c>
      <c r="D42" s="12" t="s">
        <v>134</v>
      </c>
      <c r="E42" s="12" t="s">
        <v>135</v>
      </c>
      <c r="F42" s="12">
        <v>-44.94999999999993</v>
      </c>
      <c r="G42" s="12">
        <v>-61.44999999999993</v>
      </c>
      <c r="H42" s="12">
        <v>5.0</v>
      </c>
      <c r="I42" s="12">
        <v>5.0</v>
      </c>
      <c r="J42" s="12" t="s">
        <v>115</v>
      </c>
      <c r="K42" s="12">
        <v>4.0</v>
      </c>
      <c r="L42" s="12">
        <v>20.0</v>
      </c>
      <c r="M42" s="12">
        <v>245.0</v>
      </c>
      <c r="N42" s="12">
        <v>740.0</v>
      </c>
      <c r="O42" s="12" t="s">
        <v>78</v>
      </c>
      <c r="P42" s="12" t="s">
        <v>116</v>
      </c>
      <c r="Q42" s="12" t="s">
        <v>136</v>
      </c>
      <c r="R42" s="13">
        <v>0.0</v>
      </c>
      <c r="S42" s="13">
        <v>0.0</v>
      </c>
    </row>
    <row r="43" ht="15.75" customHeight="1">
      <c r="A43" s="12">
        <v>1.70695098E12</v>
      </c>
      <c r="B43" s="12" t="s">
        <v>126</v>
      </c>
      <c r="C43" s="12" t="s">
        <v>137</v>
      </c>
      <c r="D43" s="12" t="s">
        <v>138</v>
      </c>
      <c r="E43" s="12" t="s">
        <v>139</v>
      </c>
      <c r="F43" s="12">
        <v>-47.61666669999994</v>
      </c>
      <c r="G43" s="12">
        <v>-62.73333333299996</v>
      </c>
      <c r="H43" s="12">
        <v>5.0</v>
      </c>
      <c r="I43" s="12">
        <v>4.0</v>
      </c>
      <c r="J43" s="12" t="s">
        <v>124</v>
      </c>
      <c r="K43" s="12">
        <v>3.0</v>
      </c>
      <c r="L43" s="12">
        <v>16.0</v>
      </c>
      <c r="M43" s="12">
        <v>225.0</v>
      </c>
      <c r="N43" s="12">
        <v>751.0</v>
      </c>
      <c r="O43" s="12" t="s">
        <v>37</v>
      </c>
      <c r="P43" s="12" t="s">
        <v>116</v>
      </c>
      <c r="Q43" s="12" t="s">
        <v>125</v>
      </c>
      <c r="R43" s="13">
        <v>1.0</v>
      </c>
      <c r="S43" s="13">
        <v>1.0</v>
      </c>
    </row>
    <row r="44" ht="15.75" customHeight="1">
      <c r="A44" s="12">
        <v>1.70695134E12</v>
      </c>
      <c r="B44" s="12" t="s">
        <v>140</v>
      </c>
      <c r="C44" s="12" t="s">
        <v>141</v>
      </c>
      <c r="D44" s="12" t="s">
        <v>142</v>
      </c>
      <c r="E44" s="12" t="s">
        <v>143</v>
      </c>
      <c r="F44" s="12">
        <v>-43.18333329999996</v>
      </c>
      <c r="G44" s="12">
        <v>-60.59999999999997</v>
      </c>
      <c r="H44" s="12">
        <v>4.0</v>
      </c>
      <c r="I44" s="12">
        <v>5.0</v>
      </c>
      <c r="J44" s="12" t="s">
        <v>124</v>
      </c>
      <c r="K44" s="12">
        <v>2.0</v>
      </c>
      <c r="L44" s="12">
        <v>20.0</v>
      </c>
      <c r="M44" s="12">
        <v>225.0</v>
      </c>
      <c r="N44" s="12">
        <v>758.0</v>
      </c>
      <c r="O44" s="12" t="s">
        <v>78</v>
      </c>
      <c r="P44" s="12" t="s">
        <v>116</v>
      </c>
      <c r="Q44" s="12" t="s">
        <v>136</v>
      </c>
      <c r="R44" s="13">
        <v>1.0</v>
      </c>
      <c r="S44" s="13">
        <v>0.0</v>
      </c>
    </row>
    <row r="45" ht="15.75" customHeight="1">
      <c r="A45" s="12">
        <v>1.70698002E12</v>
      </c>
      <c r="B45" s="12" t="s">
        <v>144</v>
      </c>
      <c r="C45" s="12" t="s">
        <v>145</v>
      </c>
      <c r="D45" s="12" t="s">
        <v>146</v>
      </c>
      <c r="E45" s="12" t="s">
        <v>147</v>
      </c>
      <c r="F45" s="12">
        <v>-45.78333329999998</v>
      </c>
      <c r="G45" s="12">
        <v>-62.48333333299996</v>
      </c>
      <c r="H45" s="12">
        <v>6.0</v>
      </c>
      <c r="I45" s="12">
        <v>8.0</v>
      </c>
      <c r="J45" s="12" t="s">
        <v>124</v>
      </c>
      <c r="K45" s="12">
        <v>4.0</v>
      </c>
      <c r="L45" s="12">
        <v>35.0</v>
      </c>
      <c r="M45" s="12">
        <v>225.0</v>
      </c>
      <c r="N45" s="12">
        <v>759.0</v>
      </c>
      <c r="O45" s="12" t="s">
        <v>37</v>
      </c>
      <c r="P45" s="12" t="s">
        <v>116</v>
      </c>
      <c r="Q45" s="12" t="s">
        <v>125</v>
      </c>
      <c r="R45" s="13">
        <v>1.0</v>
      </c>
      <c r="S45" s="13">
        <v>-3.0</v>
      </c>
    </row>
    <row r="46" ht="15.75" customHeight="1">
      <c r="A46" s="12">
        <v>1.7069802E12</v>
      </c>
      <c r="B46" s="12" t="s">
        <v>148</v>
      </c>
      <c r="C46" s="12" t="s">
        <v>149</v>
      </c>
      <c r="D46" s="12" t="s">
        <v>150</v>
      </c>
      <c r="E46" s="12" t="s">
        <v>151</v>
      </c>
      <c r="F46" s="12">
        <v>-47.11666669999994</v>
      </c>
      <c r="G46" s="12">
        <v>-62.61666666699995</v>
      </c>
      <c r="H46" s="12">
        <v>6.0</v>
      </c>
      <c r="I46" s="12">
        <v>7.0</v>
      </c>
      <c r="J46" s="12" t="s">
        <v>124</v>
      </c>
      <c r="K46" s="12">
        <v>4.0</v>
      </c>
      <c r="L46" s="12">
        <v>30.0</v>
      </c>
      <c r="M46" s="12">
        <v>225.0</v>
      </c>
      <c r="N46" s="12">
        <v>760.0</v>
      </c>
      <c r="O46" s="12" t="s">
        <v>37</v>
      </c>
      <c r="P46" s="12" t="s">
        <v>116</v>
      </c>
      <c r="Q46" s="12" t="s">
        <v>125</v>
      </c>
      <c r="R46" s="13">
        <v>1.0</v>
      </c>
      <c r="S46" s="13">
        <v>-2.0</v>
      </c>
    </row>
    <row r="47" ht="15.75" customHeight="1">
      <c r="A47" s="12">
        <v>1.70698062E12</v>
      </c>
      <c r="B47" s="12" t="s">
        <v>152</v>
      </c>
      <c r="C47" s="12" t="s">
        <v>153</v>
      </c>
      <c r="D47" s="12" t="s">
        <v>154</v>
      </c>
      <c r="E47" s="12" t="s">
        <v>155</v>
      </c>
      <c r="F47" s="12">
        <v>-43.53333329999998</v>
      </c>
      <c r="G47" s="12">
        <v>-60.76666666699998</v>
      </c>
      <c r="H47" s="12">
        <v>6.0</v>
      </c>
      <c r="I47" s="12">
        <v>6.0</v>
      </c>
      <c r="J47" s="12" t="s">
        <v>124</v>
      </c>
      <c r="K47" s="12">
        <v>4.0</v>
      </c>
      <c r="L47" s="12">
        <v>27.0</v>
      </c>
      <c r="M47" s="12">
        <v>225.0</v>
      </c>
      <c r="N47" s="12">
        <v>759.0</v>
      </c>
      <c r="O47" s="12" t="s">
        <v>78</v>
      </c>
      <c r="P47" s="12" t="s">
        <v>116</v>
      </c>
      <c r="Q47" s="12" t="s">
        <v>136</v>
      </c>
      <c r="R47" s="13">
        <v>1.0</v>
      </c>
      <c r="S47" s="13">
        <v>-1.0</v>
      </c>
    </row>
    <row r="48" ht="15.75" customHeight="1">
      <c r="A48" s="12">
        <v>1.70698242E12</v>
      </c>
      <c r="B48" s="12" t="s">
        <v>156</v>
      </c>
      <c r="C48" s="12" t="s">
        <v>157</v>
      </c>
      <c r="D48" s="12" t="s">
        <v>158</v>
      </c>
      <c r="E48" s="12" t="s">
        <v>139</v>
      </c>
      <c r="F48" s="12">
        <v>-47.64999999999998</v>
      </c>
      <c r="G48" s="12">
        <v>-62.86666666699995</v>
      </c>
      <c r="H48" s="12">
        <v>6.0</v>
      </c>
      <c r="I48" s="12">
        <v>7.0</v>
      </c>
      <c r="J48" s="12" t="s">
        <v>124</v>
      </c>
      <c r="K48" s="12">
        <v>4.0</v>
      </c>
      <c r="L48" s="12">
        <v>29.0</v>
      </c>
      <c r="M48" s="12">
        <v>225.0</v>
      </c>
      <c r="N48" s="12">
        <v>762.0</v>
      </c>
      <c r="O48" s="12" t="s">
        <v>37</v>
      </c>
      <c r="P48" s="12" t="s">
        <v>116</v>
      </c>
      <c r="Q48" s="12" t="s">
        <v>125</v>
      </c>
      <c r="R48" s="13">
        <v>1.0</v>
      </c>
      <c r="S48" s="13">
        <v>2.0</v>
      </c>
    </row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customHeight="1">
      <c r="A54" s="12">
        <v>1.70699718E12</v>
      </c>
      <c r="B54" s="12" t="s">
        <v>159</v>
      </c>
      <c r="C54" s="12" t="s">
        <v>145</v>
      </c>
      <c r="D54" s="12" t="s">
        <v>146</v>
      </c>
      <c r="E54" s="12" t="s">
        <v>147</v>
      </c>
      <c r="F54" s="12">
        <v>-45.78333329999998</v>
      </c>
      <c r="G54" s="12">
        <v>-62.48333333299996</v>
      </c>
      <c r="H54" s="12">
        <v>6.0</v>
      </c>
      <c r="I54" s="12">
        <v>8.0</v>
      </c>
      <c r="J54" s="12" t="s">
        <v>124</v>
      </c>
      <c r="K54" s="12">
        <v>4.0</v>
      </c>
      <c r="L54" s="12">
        <v>35.0</v>
      </c>
      <c r="M54" s="12">
        <v>225.0</v>
      </c>
      <c r="N54" s="12">
        <v>759.0</v>
      </c>
      <c r="O54" s="12" t="s">
        <v>37</v>
      </c>
      <c r="P54" s="12" t="s">
        <v>160</v>
      </c>
      <c r="Q54" s="12" t="s">
        <v>161</v>
      </c>
      <c r="R54" s="13">
        <v>1.0</v>
      </c>
      <c r="S54" s="13">
        <v>0.0</v>
      </c>
    </row>
    <row r="55" ht="15.75" customHeight="1">
      <c r="A55" s="12">
        <v>1.7069973E12</v>
      </c>
      <c r="B55" s="12" t="s">
        <v>162</v>
      </c>
      <c r="C55" s="12" t="s">
        <v>149</v>
      </c>
      <c r="D55" s="12" t="s">
        <v>150</v>
      </c>
      <c r="E55" s="12" t="s">
        <v>151</v>
      </c>
      <c r="F55" s="12">
        <v>-47.29999999999995</v>
      </c>
      <c r="G55" s="12">
        <v>-62.83333333299998</v>
      </c>
      <c r="H55" s="12">
        <v>6.0</v>
      </c>
      <c r="I55" s="12">
        <v>7.0</v>
      </c>
      <c r="J55" s="12" t="s">
        <v>124</v>
      </c>
      <c r="K55" s="12">
        <v>4.0</v>
      </c>
      <c r="L55" s="12">
        <v>30.0</v>
      </c>
      <c r="M55" s="12">
        <v>225.0</v>
      </c>
      <c r="N55" s="12">
        <v>760.0</v>
      </c>
      <c r="O55" s="12" t="s">
        <v>37</v>
      </c>
      <c r="P55" s="12" t="s">
        <v>160</v>
      </c>
      <c r="Q55" s="12" t="s">
        <v>161</v>
      </c>
      <c r="R55" s="13">
        <v>1.0</v>
      </c>
      <c r="S55" s="13">
        <v>0.0</v>
      </c>
    </row>
    <row r="56" ht="15.75" customHeight="1">
      <c r="A56" s="12">
        <v>1.7069976E12</v>
      </c>
      <c r="B56" s="12" t="s">
        <v>163</v>
      </c>
      <c r="C56" s="12" t="s">
        <v>153</v>
      </c>
      <c r="D56" s="12" t="s">
        <v>154</v>
      </c>
      <c r="E56" s="12" t="s">
        <v>155</v>
      </c>
      <c r="F56" s="12">
        <v>-42.79999999999995</v>
      </c>
      <c r="G56" s="12">
        <v>-60.43333333299995</v>
      </c>
      <c r="H56" s="12">
        <v>6.0</v>
      </c>
      <c r="I56" s="12">
        <v>6.0</v>
      </c>
      <c r="J56" s="12" t="s">
        <v>124</v>
      </c>
      <c r="K56" s="12">
        <v>4.0</v>
      </c>
      <c r="L56" s="12">
        <v>27.0</v>
      </c>
      <c r="M56" s="12">
        <v>225.0</v>
      </c>
      <c r="N56" s="12">
        <v>759.0</v>
      </c>
      <c r="O56" s="12" t="s">
        <v>78</v>
      </c>
      <c r="P56" s="12" t="s">
        <v>160</v>
      </c>
      <c r="Q56" s="12" t="s">
        <v>164</v>
      </c>
      <c r="R56" s="13">
        <v>1.0</v>
      </c>
      <c r="S56" s="13">
        <v>1.0</v>
      </c>
    </row>
    <row r="57" ht="15.75" customHeight="1">
      <c r="A57" s="12">
        <v>1.7069997E12</v>
      </c>
      <c r="B57" s="12" t="s">
        <v>165</v>
      </c>
      <c r="C57" s="12" t="s">
        <v>166</v>
      </c>
      <c r="D57" s="12" t="s">
        <v>167</v>
      </c>
      <c r="E57" s="12" t="s">
        <v>168</v>
      </c>
      <c r="F57" s="12">
        <v>-42.91666669999995</v>
      </c>
      <c r="G57" s="12">
        <v>-64.21666666699997</v>
      </c>
      <c r="H57" s="12">
        <v>3.0</v>
      </c>
      <c r="I57" s="12">
        <v>4.0</v>
      </c>
      <c r="J57" s="12" t="s">
        <v>169</v>
      </c>
      <c r="K57" s="12">
        <v>1.0</v>
      </c>
      <c r="L57" s="12">
        <v>16.0</v>
      </c>
      <c r="M57" s="12">
        <v>155.0</v>
      </c>
      <c r="N57" s="12">
        <v>769.0</v>
      </c>
      <c r="O57" s="12" t="s">
        <v>78</v>
      </c>
      <c r="P57" s="12" t="s">
        <v>160</v>
      </c>
      <c r="Q57" s="12" t="s">
        <v>164</v>
      </c>
      <c r="R57" s="13">
        <v>0.0</v>
      </c>
      <c r="S57" s="13">
        <v>3.0</v>
      </c>
    </row>
    <row r="58" ht="15.75" hidden="1" customHeight="1"/>
    <row r="59" ht="15.75" hidden="1" customHeight="1"/>
    <row r="60" ht="15.75" hidden="1" customHeight="1"/>
    <row r="61" ht="15.75" customHeight="1">
      <c r="A61" s="12">
        <v>1.70703E12</v>
      </c>
      <c r="B61" s="12" t="s">
        <v>170</v>
      </c>
      <c r="C61" s="12" t="s">
        <v>171</v>
      </c>
      <c r="D61" s="12" t="s">
        <v>172</v>
      </c>
      <c r="E61" s="12" t="s">
        <v>173</v>
      </c>
      <c r="F61" s="12">
        <v>-38.21666666699997</v>
      </c>
      <c r="G61" s="12">
        <v>-55.48333333299996</v>
      </c>
      <c r="H61" s="12">
        <v>4.0</v>
      </c>
      <c r="I61" s="12">
        <v>4.0</v>
      </c>
      <c r="J61" s="12" t="s">
        <v>174</v>
      </c>
      <c r="K61" s="12">
        <v>2.0</v>
      </c>
      <c r="L61" s="12">
        <v>16.0</v>
      </c>
      <c r="M61" s="12">
        <v>180.0</v>
      </c>
      <c r="N61" s="12">
        <v>762.0</v>
      </c>
      <c r="O61" s="12" t="s">
        <v>65</v>
      </c>
      <c r="P61" s="12" t="s">
        <v>175</v>
      </c>
      <c r="Q61" s="12" t="s">
        <v>176</v>
      </c>
      <c r="R61" s="13">
        <v>0.0</v>
      </c>
      <c r="S61" s="13">
        <v>0.0</v>
      </c>
    </row>
    <row r="62" ht="15.75" customHeight="1">
      <c r="A62" s="12">
        <v>1.70703774E12</v>
      </c>
      <c r="B62" s="12" t="s">
        <v>177</v>
      </c>
      <c r="C62" s="12" t="s">
        <v>49</v>
      </c>
      <c r="D62" s="12" t="s">
        <v>68</v>
      </c>
      <c r="E62" s="12" t="s">
        <v>51</v>
      </c>
      <c r="F62" s="12">
        <v>-54.67655214999996</v>
      </c>
      <c r="G62" s="12">
        <v>-63.23783115099997</v>
      </c>
      <c r="H62" s="12">
        <v>6.0</v>
      </c>
      <c r="I62" s="12">
        <v>6.0</v>
      </c>
      <c r="J62" s="12" t="s">
        <v>52</v>
      </c>
      <c r="K62" s="12">
        <v>4.0</v>
      </c>
      <c r="L62" s="12">
        <v>27.0</v>
      </c>
      <c r="M62" s="12">
        <v>200.0</v>
      </c>
      <c r="N62" s="12">
        <v>998.0</v>
      </c>
      <c r="O62" s="12" t="s">
        <v>53</v>
      </c>
      <c r="P62" s="12" t="s">
        <v>175</v>
      </c>
      <c r="Q62" s="12" t="s">
        <v>178</v>
      </c>
      <c r="R62" s="13">
        <v>1.0</v>
      </c>
      <c r="S62" s="13">
        <v>2.0</v>
      </c>
    </row>
    <row r="63" ht="15.75" customHeight="1">
      <c r="A63" s="12">
        <v>1.70705928E12</v>
      </c>
      <c r="B63" s="12" t="s">
        <v>179</v>
      </c>
      <c r="C63" s="12" t="s">
        <v>119</v>
      </c>
      <c r="D63" s="12" t="s">
        <v>120</v>
      </c>
      <c r="E63" s="12" t="s">
        <v>31</v>
      </c>
      <c r="F63" s="12">
        <v>-54.62744812999995</v>
      </c>
      <c r="G63" s="12">
        <v>-63.12812420899996</v>
      </c>
      <c r="H63" s="12">
        <v>7.0</v>
      </c>
      <c r="I63" s="12">
        <v>7.0</v>
      </c>
      <c r="J63" s="12" t="s">
        <v>26</v>
      </c>
      <c r="K63" s="12">
        <v>6.0</v>
      </c>
      <c r="L63" s="12">
        <v>33.0</v>
      </c>
      <c r="M63" s="12">
        <v>270.0</v>
      </c>
      <c r="N63" s="12">
        <v>998.0</v>
      </c>
      <c r="O63" s="12" t="s">
        <v>53</v>
      </c>
      <c r="P63" s="12" t="s">
        <v>175</v>
      </c>
      <c r="Q63" s="12" t="s">
        <v>178</v>
      </c>
      <c r="R63" s="13">
        <v>1.0</v>
      </c>
      <c r="S63" s="13">
        <v>1.0</v>
      </c>
    </row>
    <row r="64" ht="15.75" hidden="1" customHeight="1"/>
    <row r="65" ht="15.75" hidden="1" customHeight="1"/>
    <row r="66" ht="15.75" hidden="1" customHeight="1"/>
    <row r="67" ht="15.75" customHeight="1">
      <c r="A67" s="12">
        <v>1.7070876E12</v>
      </c>
      <c r="B67" s="12" t="s">
        <v>180</v>
      </c>
      <c r="C67" s="12" t="s">
        <v>49</v>
      </c>
      <c r="D67" s="12" t="s">
        <v>68</v>
      </c>
      <c r="E67" s="12" t="s">
        <v>51</v>
      </c>
      <c r="F67" s="12">
        <v>-54.80254993599993</v>
      </c>
      <c r="G67" s="12">
        <v>-63.17006149499997</v>
      </c>
      <c r="H67" s="12">
        <v>4.0</v>
      </c>
      <c r="I67" s="12">
        <v>5.0</v>
      </c>
      <c r="J67" s="12" t="s">
        <v>36</v>
      </c>
      <c r="K67" s="12">
        <v>1.0</v>
      </c>
      <c r="L67" s="12">
        <v>21.0</v>
      </c>
      <c r="M67" s="12">
        <v>315.0</v>
      </c>
      <c r="N67" s="12">
        <v>747.0</v>
      </c>
      <c r="O67" s="12" t="s">
        <v>53</v>
      </c>
      <c r="P67" s="12" t="s">
        <v>181</v>
      </c>
      <c r="Q67" s="12" t="s">
        <v>182</v>
      </c>
      <c r="R67" s="13">
        <v>1.0</v>
      </c>
      <c r="S67" s="13">
        <v>2.0</v>
      </c>
    </row>
    <row r="68" ht="15.75" customHeight="1">
      <c r="A68" s="12">
        <v>1.70711676E12</v>
      </c>
      <c r="B68" s="12" t="s">
        <v>183</v>
      </c>
      <c r="C68" s="12" t="s">
        <v>184</v>
      </c>
      <c r="D68" s="12" t="s">
        <v>185</v>
      </c>
      <c r="E68" s="12" t="s">
        <v>186</v>
      </c>
      <c r="F68" s="12">
        <v>-59.80902665499997</v>
      </c>
      <c r="G68" s="12">
        <v>-65.25197984299996</v>
      </c>
      <c r="H68" s="12">
        <v>5.0</v>
      </c>
      <c r="I68" s="12">
        <v>8.0</v>
      </c>
      <c r="J68" s="12" t="s">
        <v>187</v>
      </c>
      <c r="K68" s="12">
        <v>3.0</v>
      </c>
      <c r="L68" s="12">
        <v>33.0</v>
      </c>
      <c r="M68" s="12">
        <v>200.0</v>
      </c>
      <c r="N68" s="12">
        <v>955.0</v>
      </c>
      <c r="O68" s="12" t="s">
        <v>62</v>
      </c>
      <c r="P68" s="12" t="s">
        <v>188</v>
      </c>
      <c r="Q68" s="12" t="s">
        <v>189</v>
      </c>
      <c r="R68" s="13">
        <v>0.0</v>
      </c>
      <c r="S68" s="13">
        <v>0.0</v>
      </c>
    </row>
    <row r="69" ht="15.75" hidden="1" customHeight="1"/>
    <row r="70" ht="15.75" hidden="1" customHeight="1"/>
    <row r="71" ht="15.75" hidden="1" customHeight="1"/>
    <row r="72" ht="15.75" hidden="1" customHeight="1"/>
    <row r="73" ht="15.75" customHeight="1">
      <c r="A73" s="12">
        <v>1.7071173E12</v>
      </c>
      <c r="B73" s="12" t="s">
        <v>190</v>
      </c>
      <c r="C73" s="12" t="s">
        <v>191</v>
      </c>
      <c r="D73" s="12" t="s">
        <v>192</v>
      </c>
      <c r="E73" s="12" t="s">
        <v>193</v>
      </c>
      <c r="F73" s="12">
        <v>-39.46666666699997</v>
      </c>
      <c r="G73" s="12">
        <v>-58.63333333299994</v>
      </c>
      <c r="H73" s="12">
        <v>4.0</v>
      </c>
      <c r="I73" s="12">
        <v>4.0</v>
      </c>
      <c r="J73" s="12" t="s">
        <v>97</v>
      </c>
      <c r="K73" s="12">
        <v>2.0</v>
      </c>
      <c r="L73" s="12">
        <v>16.0</v>
      </c>
      <c r="M73" s="12">
        <v>295.0</v>
      </c>
      <c r="N73" s="12">
        <v>765.0</v>
      </c>
      <c r="O73" s="12" t="s">
        <v>70</v>
      </c>
      <c r="P73" s="12" t="s">
        <v>188</v>
      </c>
      <c r="Q73" s="12" t="s">
        <v>194</v>
      </c>
      <c r="R73" s="13">
        <v>0.0</v>
      </c>
      <c r="S73" s="13">
        <v>1.0</v>
      </c>
    </row>
    <row r="74" ht="15.75" customHeight="1">
      <c r="A74" s="12">
        <v>1.70711754E12</v>
      </c>
      <c r="B74" s="12" t="s">
        <v>195</v>
      </c>
      <c r="C74" s="12" t="s">
        <v>196</v>
      </c>
      <c r="D74" s="12" t="s">
        <v>197</v>
      </c>
      <c r="E74" s="12" t="s">
        <v>198</v>
      </c>
      <c r="F74" s="12">
        <v>-39.78333333299997</v>
      </c>
      <c r="G74" s="12">
        <v>-58.28333333299997</v>
      </c>
      <c r="H74" s="12">
        <v>5.0</v>
      </c>
      <c r="I74" s="12">
        <v>5.0</v>
      </c>
      <c r="J74" s="12" t="s">
        <v>26</v>
      </c>
      <c r="K74" s="12">
        <v>2.0</v>
      </c>
      <c r="L74" s="12">
        <v>21.0</v>
      </c>
      <c r="M74" s="12">
        <v>360.0</v>
      </c>
      <c r="N74" s="12">
        <v>763.0</v>
      </c>
      <c r="O74" s="12" t="s">
        <v>70</v>
      </c>
      <c r="P74" s="12" t="s">
        <v>188</v>
      </c>
      <c r="Q74" s="12" t="s">
        <v>194</v>
      </c>
      <c r="R74" s="13">
        <v>1.0</v>
      </c>
      <c r="S74" s="13">
        <v>0.0</v>
      </c>
    </row>
    <row r="75" ht="15.75" customHeight="1">
      <c r="A75" s="12">
        <v>1.70712042E12</v>
      </c>
      <c r="B75" s="12" t="s">
        <v>199</v>
      </c>
      <c r="C75" s="12" t="s">
        <v>200</v>
      </c>
      <c r="D75" s="12" t="s">
        <v>201</v>
      </c>
      <c r="E75" s="12" t="s">
        <v>202</v>
      </c>
      <c r="F75" s="12">
        <v>-56.23878964099998</v>
      </c>
      <c r="G75" s="12">
        <v>-65.28180003999995</v>
      </c>
      <c r="H75" s="12">
        <v>5.0</v>
      </c>
      <c r="I75" s="12">
        <v>7.0</v>
      </c>
      <c r="J75" s="12" t="s">
        <v>36</v>
      </c>
      <c r="K75" s="12">
        <v>3.0</v>
      </c>
      <c r="L75" s="12">
        <v>33.0</v>
      </c>
      <c r="M75" s="12">
        <v>339.0</v>
      </c>
      <c r="N75" s="12">
        <v>965.0</v>
      </c>
      <c r="O75" s="12" t="s">
        <v>62</v>
      </c>
      <c r="P75" s="12" t="s">
        <v>188</v>
      </c>
      <c r="Q75" s="12" t="s">
        <v>189</v>
      </c>
      <c r="R75" s="13">
        <v>1.0</v>
      </c>
      <c r="S75" s="13">
        <v>0.0</v>
      </c>
    </row>
    <row r="76" ht="15.75" customHeight="1">
      <c r="A76" s="12">
        <v>1.70712438E12</v>
      </c>
      <c r="B76" s="12" t="s">
        <v>203</v>
      </c>
      <c r="C76" s="12" t="s">
        <v>119</v>
      </c>
      <c r="D76" s="12" t="s">
        <v>120</v>
      </c>
      <c r="E76" s="12" t="s">
        <v>31</v>
      </c>
      <c r="F76" s="12">
        <v>-54.83333333299998</v>
      </c>
      <c r="G76" s="12">
        <v>-63.89999999999998</v>
      </c>
      <c r="H76" s="12">
        <v>4.0</v>
      </c>
      <c r="I76" s="12">
        <v>7.0</v>
      </c>
      <c r="J76" s="12" t="s">
        <v>61</v>
      </c>
      <c r="K76" s="12">
        <v>2.0</v>
      </c>
      <c r="L76" s="12">
        <v>33.0</v>
      </c>
      <c r="M76" s="12">
        <v>270.0</v>
      </c>
      <c r="N76" s="12">
        <v>975.0</v>
      </c>
      <c r="O76" s="12" t="s">
        <v>53</v>
      </c>
      <c r="P76" s="12" t="s">
        <v>188</v>
      </c>
      <c r="Q76" s="12" t="s">
        <v>204</v>
      </c>
      <c r="R76" s="13">
        <v>0.0</v>
      </c>
      <c r="S76" s="13">
        <v>0.0</v>
      </c>
    </row>
    <row r="77" ht="15.75" customHeight="1">
      <c r="A77" s="12">
        <v>1.70712498E12</v>
      </c>
      <c r="B77" s="12" t="s">
        <v>205</v>
      </c>
      <c r="C77" s="12" t="s">
        <v>49</v>
      </c>
      <c r="D77" s="12" t="s">
        <v>68</v>
      </c>
      <c r="E77" s="12" t="s">
        <v>51</v>
      </c>
      <c r="F77" s="12">
        <v>-55.01666666699998</v>
      </c>
      <c r="G77" s="12">
        <v>-65.19999999999993</v>
      </c>
      <c r="H77" s="12">
        <v>5.0</v>
      </c>
      <c r="I77" s="12">
        <v>5.0</v>
      </c>
      <c r="J77" s="12" t="s">
        <v>36</v>
      </c>
      <c r="K77" s="12">
        <v>3.0</v>
      </c>
      <c r="L77" s="12">
        <v>21.0</v>
      </c>
      <c r="M77" s="12">
        <v>315.0</v>
      </c>
      <c r="N77" s="12">
        <v>995.0</v>
      </c>
      <c r="O77" s="12" t="s">
        <v>62</v>
      </c>
      <c r="P77" s="12" t="s">
        <v>188</v>
      </c>
      <c r="Q77" s="12" t="s">
        <v>189</v>
      </c>
      <c r="R77" s="13">
        <v>1.0</v>
      </c>
      <c r="S77" s="13">
        <v>0.0</v>
      </c>
    </row>
    <row r="78" ht="15.75" customHeight="1">
      <c r="A78" s="12">
        <v>1.7071242E12</v>
      </c>
      <c r="B78" s="12" t="s">
        <v>206</v>
      </c>
      <c r="C78" s="12" t="s">
        <v>207</v>
      </c>
      <c r="D78" s="12" t="s">
        <v>208</v>
      </c>
      <c r="E78" s="12" t="s">
        <v>209</v>
      </c>
      <c r="F78" s="12">
        <v>-53.34999999999997</v>
      </c>
      <c r="G78" s="12">
        <v>-64.03333333299997</v>
      </c>
      <c r="H78" s="12">
        <v>6.0</v>
      </c>
      <c r="I78" s="12">
        <v>6.0</v>
      </c>
      <c r="J78" s="12" t="s">
        <v>36</v>
      </c>
      <c r="K78" s="12">
        <v>4.0</v>
      </c>
      <c r="L78" s="12">
        <v>27.0</v>
      </c>
      <c r="M78" s="12">
        <v>315.0</v>
      </c>
      <c r="N78" s="12">
        <v>730.0</v>
      </c>
      <c r="O78" s="12" t="s">
        <v>27</v>
      </c>
      <c r="P78" s="12" t="s">
        <v>188</v>
      </c>
      <c r="Q78" s="12" t="s">
        <v>210</v>
      </c>
      <c r="R78" s="13">
        <v>1.0</v>
      </c>
      <c r="S78" s="13">
        <v>-1.0</v>
      </c>
    </row>
    <row r="79" ht="15.75" customHeight="1">
      <c r="A79" s="12">
        <v>1.70712696E12</v>
      </c>
      <c r="B79" s="12" t="s">
        <v>211</v>
      </c>
      <c r="C79" s="12" t="s">
        <v>212</v>
      </c>
      <c r="D79" s="12" t="s">
        <v>213</v>
      </c>
      <c r="E79" s="12" t="s">
        <v>214</v>
      </c>
      <c r="F79" s="12">
        <v>-46.21666669999996</v>
      </c>
      <c r="G79" s="12">
        <v>-62.43333333299995</v>
      </c>
      <c r="H79" s="12">
        <v>4.0</v>
      </c>
      <c r="I79" s="12">
        <v>4.0</v>
      </c>
      <c r="J79" s="12" t="s">
        <v>26</v>
      </c>
      <c r="K79" s="12">
        <v>2.0</v>
      </c>
      <c r="L79" s="12">
        <v>14.0</v>
      </c>
      <c r="M79" s="12">
        <v>360.0</v>
      </c>
      <c r="N79" s="12">
        <v>748.0</v>
      </c>
      <c r="O79" s="12" t="s">
        <v>37</v>
      </c>
      <c r="P79" s="12" t="s">
        <v>188</v>
      </c>
      <c r="Q79" s="12" t="s">
        <v>215</v>
      </c>
      <c r="R79" s="13">
        <v>1.0</v>
      </c>
      <c r="S79" s="13">
        <v>0.0</v>
      </c>
    </row>
    <row r="80" ht="15.75" customHeight="1">
      <c r="A80" s="12">
        <v>1.70712732E12</v>
      </c>
      <c r="B80" s="12" t="s">
        <v>216</v>
      </c>
      <c r="C80" s="12" t="s">
        <v>100</v>
      </c>
      <c r="D80" s="12" t="s">
        <v>217</v>
      </c>
      <c r="E80" s="12" t="s">
        <v>83</v>
      </c>
      <c r="F80" s="12">
        <v>-45.49999999999994</v>
      </c>
      <c r="G80" s="12">
        <v>-65.69999999999993</v>
      </c>
      <c r="H80" s="12">
        <v>3.0</v>
      </c>
      <c r="I80" s="12">
        <v>4.0</v>
      </c>
      <c r="J80" s="12" t="s">
        <v>52</v>
      </c>
      <c r="K80" s="12">
        <v>2.0</v>
      </c>
      <c r="L80" s="12">
        <v>15.0</v>
      </c>
      <c r="M80" s="12">
        <v>337.0</v>
      </c>
      <c r="N80" s="12">
        <v>753.0</v>
      </c>
      <c r="O80" s="12" t="s">
        <v>37</v>
      </c>
      <c r="P80" s="12" t="s">
        <v>188</v>
      </c>
      <c r="Q80" s="12" t="s">
        <v>215</v>
      </c>
      <c r="R80" s="13">
        <v>1.0</v>
      </c>
      <c r="S80" s="13">
        <v>0.0</v>
      </c>
    </row>
    <row r="81" ht="15.75" hidden="1" customHeight="1"/>
    <row r="82" ht="15.75" hidden="1" customHeight="1"/>
    <row r="83" ht="15.75" hidden="1" customHeight="1"/>
    <row r="84" ht="15.75" customHeight="1">
      <c r="A84" s="12">
        <v>1.70717154E12</v>
      </c>
      <c r="B84" s="12" t="s">
        <v>218</v>
      </c>
      <c r="C84" s="12" t="s">
        <v>184</v>
      </c>
      <c r="D84" s="12" t="s">
        <v>185</v>
      </c>
      <c r="E84" s="12" t="s">
        <v>186</v>
      </c>
      <c r="F84" s="12">
        <v>-57.91256504099994</v>
      </c>
      <c r="G84" s="12">
        <v>-66.26381483299997</v>
      </c>
      <c r="H84" s="12">
        <v>7.0</v>
      </c>
      <c r="I84" s="12">
        <v>10.0</v>
      </c>
      <c r="J84" s="12" t="s">
        <v>97</v>
      </c>
      <c r="K84" s="12">
        <v>6.0</v>
      </c>
      <c r="L84" s="12">
        <v>55.0</v>
      </c>
      <c r="M84" s="12">
        <v>348.0</v>
      </c>
      <c r="N84" s="12">
        <v>981.0</v>
      </c>
      <c r="O84" s="12" t="s">
        <v>62</v>
      </c>
      <c r="P84" s="12" t="s">
        <v>219</v>
      </c>
      <c r="Q84" s="12" t="s">
        <v>220</v>
      </c>
      <c r="R84" s="13">
        <v>1.0</v>
      </c>
      <c r="S84" s="13">
        <v>-2.0</v>
      </c>
    </row>
    <row r="85" ht="15.75" customHeight="1">
      <c r="A85" s="12">
        <v>1.70717184E12</v>
      </c>
      <c r="B85" s="12" t="s">
        <v>221</v>
      </c>
      <c r="C85" s="12" t="s">
        <v>222</v>
      </c>
      <c r="D85" s="12" t="s">
        <v>223</v>
      </c>
      <c r="E85" s="12" t="s">
        <v>224</v>
      </c>
      <c r="F85" s="12">
        <v>-58.94172764999996</v>
      </c>
      <c r="G85" s="12">
        <v>-61.73764533599996</v>
      </c>
      <c r="H85" s="12">
        <v>5.0</v>
      </c>
      <c r="I85" s="12">
        <v>9.0</v>
      </c>
      <c r="J85" s="12" t="s">
        <v>36</v>
      </c>
      <c r="K85" s="12">
        <v>3.0</v>
      </c>
      <c r="L85" s="12">
        <v>47.0</v>
      </c>
      <c r="M85" s="12">
        <v>14.0</v>
      </c>
      <c r="N85" s="12">
        <v>971.0</v>
      </c>
      <c r="O85" s="12" t="s">
        <v>62</v>
      </c>
      <c r="P85" s="12" t="s">
        <v>219</v>
      </c>
      <c r="Q85" s="12" t="s">
        <v>220</v>
      </c>
      <c r="R85" s="13">
        <v>1.0</v>
      </c>
      <c r="S85" s="13">
        <v>-1.0</v>
      </c>
    </row>
    <row r="86" ht="15.75" customHeight="1">
      <c r="A86" s="12">
        <v>1.7071764E12</v>
      </c>
      <c r="B86" s="12" t="s">
        <v>225</v>
      </c>
      <c r="C86" s="12" t="s">
        <v>119</v>
      </c>
      <c r="D86" s="12" t="s">
        <v>120</v>
      </c>
      <c r="E86" s="12" t="s">
        <v>31</v>
      </c>
      <c r="F86" s="12">
        <v>-54.87925160899994</v>
      </c>
      <c r="G86" s="12">
        <v>-63.83817880699996</v>
      </c>
      <c r="H86" s="12">
        <v>7.0</v>
      </c>
      <c r="I86" s="12">
        <v>6.0</v>
      </c>
      <c r="J86" s="12" t="s">
        <v>36</v>
      </c>
      <c r="K86" s="12">
        <v>6.0</v>
      </c>
      <c r="L86" s="12">
        <v>27.0</v>
      </c>
      <c r="M86" s="12">
        <v>240.0</v>
      </c>
      <c r="N86" s="12">
        <v>993.0</v>
      </c>
      <c r="O86" s="12" t="s">
        <v>53</v>
      </c>
      <c r="P86" s="12" t="s">
        <v>219</v>
      </c>
      <c r="Q86" s="12" t="s">
        <v>226</v>
      </c>
      <c r="R86" s="13">
        <v>1.0</v>
      </c>
      <c r="S86" s="13">
        <v>0.0</v>
      </c>
    </row>
    <row r="87" ht="15.75" hidden="1" customHeight="1"/>
    <row r="88" ht="15.75" hidden="1" customHeight="1"/>
    <row r="89" ht="15.75" hidden="1" customHeight="1"/>
    <row r="90" ht="15.75" customHeight="1">
      <c r="A90" s="12">
        <v>1.70720808E12</v>
      </c>
      <c r="B90" s="12" t="s">
        <v>227</v>
      </c>
      <c r="C90" s="12" t="s">
        <v>228</v>
      </c>
      <c r="E90" s="12" t="s">
        <v>224</v>
      </c>
      <c r="F90" s="12">
        <v>-58.64999999999998</v>
      </c>
      <c r="G90" s="12">
        <v>-57.58333333299998</v>
      </c>
      <c r="H90" s="12">
        <v>7.0</v>
      </c>
      <c r="I90" s="12">
        <v>9.0</v>
      </c>
      <c r="J90" s="12" t="s">
        <v>36</v>
      </c>
      <c r="K90" s="12">
        <v>6.0</v>
      </c>
      <c r="L90" s="12">
        <v>47.0</v>
      </c>
      <c r="M90" s="12">
        <v>315.0</v>
      </c>
      <c r="N90" s="12">
        <v>989.0</v>
      </c>
      <c r="O90" s="12" t="s">
        <v>62</v>
      </c>
      <c r="P90" s="12" t="s">
        <v>229</v>
      </c>
      <c r="Q90" s="12" t="s">
        <v>230</v>
      </c>
      <c r="R90" s="13">
        <v>1.0</v>
      </c>
      <c r="S90" s="13">
        <v>-1.0</v>
      </c>
    </row>
    <row r="91" ht="15.75" customHeight="1">
      <c r="A91" s="12">
        <v>1.707212107779E12</v>
      </c>
      <c r="B91" s="12" t="s">
        <v>231</v>
      </c>
      <c r="C91" s="12" t="s">
        <v>119</v>
      </c>
      <c r="D91" s="12" t="s">
        <v>120</v>
      </c>
      <c r="E91" s="12" t="s">
        <v>31</v>
      </c>
      <c r="F91" s="12">
        <v>-54.81485677799998</v>
      </c>
      <c r="G91" s="12">
        <v>-62.99911184299998</v>
      </c>
      <c r="H91" s="12">
        <v>4.0</v>
      </c>
      <c r="I91" s="12">
        <v>4.0</v>
      </c>
      <c r="J91" s="12" t="s">
        <v>26</v>
      </c>
      <c r="K91" s="12">
        <v>1.0</v>
      </c>
      <c r="L91" s="12">
        <v>16.0</v>
      </c>
      <c r="M91" s="12">
        <v>1.0</v>
      </c>
      <c r="N91" s="12">
        <v>990.0</v>
      </c>
      <c r="O91" s="12" t="s">
        <v>53</v>
      </c>
      <c r="P91" s="12" t="s">
        <v>229</v>
      </c>
      <c r="Q91" s="12" t="s">
        <v>232</v>
      </c>
      <c r="R91" s="13">
        <v>0.0</v>
      </c>
      <c r="S91" s="13">
        <v>0.0</v>
      </c>
    </row>
    <row r="92" ht="15.75" hidden="1" customHeight="1"/>
    <row r="93" ht="15.75" hidden="1" customHeight="1"/>
    <row r="94" ht="15.75" customHeight="1">
      <c r="A94" s="12">
        <v>1.70721228E12</v>
      </c>
      <c r="B94" s="12" t="s">
        <v>233</v>
      </c>
      <c r="C94" s="12" t="s">
        <v>234</v>
      </c>
      <c r="D94" s="12" t="s">
        <v>235</v>
      </c>
      <c r="E94" s="12" t="s">
        <v>236</v>
      </c>
      <c r="F94" s="12">
        <v>-44.48333329999997</v>
      </c>
      <c r="G94" s="12">
        <v>-60.58333305599996</v>
      </c>
      <c r="H94" s="12">
        <v>4.0</v>
      </c>
      <c r="I94" s="12">
        <v>4.0</v>
      </c>
      <c r="J94" s="12" t="s">
        <v>26</v>
      </c>
      <c r="K94" s="12">
        <v>1.0</v>
      </c>
      <c r="L94" s="12">
        <v>13.0</v>
      </c>
      <c r="M94" s="12">
        <v>360.0</v>
      </c>
      <c r="N94" s="12">
        <v>759.0</v>
      </c>
      <c r="O94" s="12" t="s">
        <v>78</v>
      </c>
      <c r="P94" s="12" t="s">
        <v>229</v>
      </c>
      <c r="Q94" s="12" t="s">
        <v>237</v>
      </c>
      <c r="R94" s="13">
        <v>1.0</v>
      </c>
      <c r="S94" s="13">
        <v>2.0</v>
      </c>
    </row>
    <row r="95" ht="15.75" hidden="1" customHeight="1"/>
    <row r="96" ht="15.75" hidden="1" customHeight="1"/>
    <row r="97" ht="15.75" customHeight="1">
      <c r="A97" s="12">
        <v>1.7072556E12</v>
      </c>
      <c r="B97" s="12" t="s">
        <v>238</v>
      </c>
      <c r="C97" s="12" t="s">
        <v>239</v>
      </c>
      <c r="D97" s="12" t="s">
        <v>240</v>
      </c>
      <c r="E97" s="12" t="s">
        <v>241</v>
      </c>
      <c r="F97" s="12">
        <v>-52.83333329999994</v>
      </c>
      <c r="G97" s="12">
        <v>-64.41666666699996</v>
      </c>
      <c r="H97" s="12">
        <v>4.0</v>
      </c>
      <c r="I97" s="12">
        <v>5.0</v>
      </c>
      <c r="J97" s="12" t="s">
        <v>61</v>
      </c>
      <c r="K97" s="12">
        <v>2.0</v>
      </c>
      <c r="L97" s="12">
        <v>20.0</v>
      </c>
      <c r="M97" s="12">
        <v>270.0</v>
      </c>
      <c r="N97" s="12">
        <v>750.0</v>
      </c>
      <c r="O97" s="12" t="s">
        <v>27</v>
      </c>
      <c r="P97" s="12" t="s">
        <v>242</v>
      </c>
      <c r="Q97" s="12" t="s">
        <v>243</v>
      </c>
      <c r="R97" s="13">
        <v>0.0</v>
      </c>
      <c r="S97" s="13">
        <v>0.0</v>
      </c>
    </row>
    <row r="98" ht="15.75" customHeight="1">
      <c r="A98" s="12">
        <v>1.7072556E12</v>
      </c>
      <c r="B98" s="12" t="s">
        <v>238</v>
      </c>
      <c r="C98" s="12" t="s">
        <v>244</v>
      </c>
      <c r="D98" s="12" t="s">
        <v>245</v>
      </c>
      <c r="E98" s="12" t="s">
        <v>246</v>
      </c>
      <c r="F98" s="12">
        <v>-47.58333329999994</v>
      </c>
      <c r="G98" s="12">
        <v>-63.76666666699998</v>
      </c>
      <c r="H98" s="12">
        <v>4.0</v>
      </c>
      <c r="I98" s="12">
        <v>4.0</v>
      </c>
      <c r="J98" s="12" t="s">
        <v>36</v>
      </c>
      <c r="K98" s="12">
        <v>2.0</v>
      </c>
      <c r="L98" s="12">
        <v>15.0</v>
      </c>
      <c r="M98" s="12">
        <v>320.0</v>
      </c>
      <c r="N98" s="12">
        <v>754.0</v>
      </c>
      <c r="O98" s="12" t="s">
        <v>37</v>
      </c>
      <c r="P98" s="12" t="s">
        <v>242</v>
      </c>
      <c r="Q98" s="12" t="s">
        <v>247</v>
      </c>
      <c r="R98" s="13">
        <v>1.0</v>
      </c>
      <c r="S98" s="13">
        <v>1.0</v>
      </c>
    </row>
    <row r="99" ht="15.75" hidden="1" customHeight="1">
      <c r="A99" s="12">
        <v>1.7072556E12</v>
      </c>
      <c r="B99" s="12" t="s">
        <v>238</v>
      </c>
      <c r="C99" s="12" t="s">
        <v>248</v>
      </c>
      <c r="D99" s="12" t="s">
        <v>249</v>
      </c>
      <c r="F99" s="12">
        <v>-45.91666669999995</v>
      </c>
      <c r="G99" s="12">
        <v>-66.19999999999993</v>
      </c>
      <c r="H99" s="12">
        <v>2.0</v>
      </c>
      <c r="I99" s="12">
        <v>4.0</v>
      </c>
      <c r="J99" s="12" t="s">
        <v>26</v>
      </c>
      <c r="K99" s="12">
        <v>1.0</v>
      </c>
      <c r="L99" s="12">
        <v>10.0</v>
      </c>
      <c r="M99" s="12">
        <v>360.0</v>
      </c>
      <c r="N99" s="12">
        <v>750.0</v>
      </c>
      <c r="O99" s="12" t="s">
        <v>37</v>
      </c>
      <c r="P99" s="12" t="s">
        <v>242</v>
      </c>
      <c r="Q99" s="12" t="s">
        <v>247</v>
      </c>
      <c r="R99" s="13">
        <v>1.0</v>
      </c>
      <c r="S99" s="13">
        <v>1.0</v>
      </c>
    </row>
    <row r="100" ht="15.75" hidden="1" customHeight="1"/>
    <row r="101" ht="15.75" customHeight="1">
      <c r="A101" s="12">
        <v>1.7072568E12</v>
      </c>
      <c r="B101" s="12" t="s">
        <v>250</v>
      </c>
      <c r="C101" s="12" t="s">
        <v>251</v>
      </c>
      <c r="D101" s="12" t="s">
        <v>252</v>
      </c>
      <c r="E101" s="12" t="s">
        <v>253</v>
      </c>
      <c r="F101" s="12">
        <v>-39.11666666699995</v>
      </c>
      <c r="G101" s="12">
        <v>-58.09999999999997</v>
      </c>
      <c r="H101" s="12">
        <v>4.0</v>
      </c>
      <c r="I101" s="12">
        <v>4.0</v>
      </c>
      <c r="J101" s="12" t="s">
        <v>26</v>
      </c>
      <c r="K101" s="12">
        <v>1.0</v>
      </c>
      <c r="L101" s="12">
        <v>15.0</v>
      </c>
      <c r="M101" s="12">
        <v>360.0</v>
      </c>
      <c r="N101" s="12">
        <v>750.0</v>
      </c>
      <c r="O101" s="12" t="s">
        <v>70</v>
      </c>
      <c r="P101" s="12" t="s">
        <v>242</v>
      </c>
      <c r="Q101" s="12" t="s">
        <v>254</v>
      </c>
      <c r="R101" s="13">
        <v>1.0</v>
      </c>
      <c r="S101" s="13">
        <v>1.0</v>
      </c>
    </row>
    <row r="102" ht="15.75" hidden="1" customHeight="1"/>
    <row r="103" ht="15.75" hidden="1" customHeight="1"/>
    <row r="104" ht="15.75" hidden="1" customHeight="1"/>
    <row r="105" ht="15.75" customHeight="1">
      <c r="A105" s="12">
        <v>1.7072646E12</v>
      </c>
      <c r="B105" s="12" t="s">
        <v>255</v>
      </c>
      <c r="C105" s="12" t="s">
        <v>113</v>
      </c>
      <c r="E105" s="12" t="s">
        <v>114</v>
      </c>
      <c r="F105" s="12">
        <v>-59.38333333299994</v>
      </c>
      <c r="G105" s="12">
        <v>-66.56666666699994</v>
      </c>
      <c r="H105" s="12">
        <v>4.0</v>
      </c>
      <c r="I105" s="12">
        <v>5.0</v>
      </c>
      <c r="J105" s="12" t="s">
        <v>36</v>
      </c>
      <c r="K105" s="12">
        <v>2.0</v>
      </c>
      <c r="L105" s="12">
        <v>21.0</v>
      </c>
      <c r="M105" s="12">
        <v>315.0</v>
      </c>
      <c r="N105" s="12">
        <v>987.0</v>
      </c>
      <c r="O105" s="12" t="s">
        <v>62</v>
      </c>
      <c r="P105" s="12" t="s">
        <v>242</v>
      </c>
      <c r="Q105" s="12" t="s">
        <v>256</v>
      </c>
      <c r="R105" s="13">
        <v>1.0</v>
      </c>
      <c r="S105" s="13">
        <v>1.0</v>
      </c>
    </row>
    <row r="106" ht="15.75" customHeight="1">
      <c r="A106" s="12">
        <v>1.7072658E12</v>
      </c>
      <c r="B106" s="12" t="s">
        <v>257</v>
      </c>
      <c r="C106" s="12" t="s">
        <v>258</v>
      </c>
      <c r="E106" s="12" t="s">
        <v>259</v>
      </c>
      <c r="F106" s="12">
        <v>-56.01666666699998</v>
      </c>
      <c r="G106" s="12">
        <v>-60.39999999999998</v>
      </c>
      <c r="H106" s="12">
        <v>3.0</v>
      </c>
      <c r="I106" s="12">
        <v>4.0</v>
      </c>
      <c r="J106" s="12" t="s">
        <v>36</v>
      </c>
      <c r="K106" s="12">
        <v>1.0</v>
      </c>
      <c r="L106" s="12">
        <v>16.0</v>
      </c>
      <c r="M106" s="12">
        <v>315.0</v>
      </c>
      <c r="N106" s="12">
        <v>998.0</v>
      </c>
      <c r="O106" s="12" t="s">
        <v>62</v>
      </c>
      <c r="P106" s="12" t="s">
        <v>242</v>
      </c>
      <c r="Q106" s="12" t="s">
        <v>256</v>
      </c>
      <c r="R106" s="13">
        <v>1.0</v>
      </c>
      <c r="S106" s="13">
        <v>2.0</v>
      </c>
    </row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customHeight="1">
      <c r="A114" s="12">
        <v>1.7073E12</v>
      </c>
      <c r="B114" s="12" t="s">
        <v>260</v>
      </c>
      <c r="C114" s="12" t="s">
        <v>261</v>
      </c>
      <c r="D114" s="12" t="s">
        <v>262</v>
      </c>
      <c r="E114" s="12" t="s">
        <v>263</v>
      </c>
      <c r="F114" s="12">
        <v>-46.01666669999997</v>
      </c>
      <c r="G114" s="12">
        <v>-62.63333333299994</v>
      </c>
      <c r="H114" s="12">
        <v>7.0</v>
      </c>
      <c r="I114" s="12">
        <v>4.0</v>
      </c>
      <c r="J114" s="12" t="s">
        <v>61</v>
      </c>
      <c r="K114" s="12">
        <v>2.0</v>
      </c>
      <c r="L114" s="12">
        <v>30.0</v>
      </c>
      <c r="M114" s="12">
        <v>270.0</v>
      </c>
      <c r="N114" s="12">
        <v>748.0</v>
      </c>
      <c r="O114" s="12" t="s">
        <v>37</v>
      </c>
      <c r="P114" s="12" t="s">
        <v>264</v>
      </c>
      <c r="Q114" s="12" t="s">
        <v>265</v>
      </c>
      <c r="R114" s="13">
        <v>1.0</v>
      </c>
      <c r="S114" s="13">
        <v>2.0</v>
      </c>
    </row>
    <row r="115" ht="15.75" customHeight="1">
      <c r="A115" s="12">
        <v>1.7073E12</v>
      </c>
      <c r="B115" s="12" t="s">
        <v>260</v>
      </c>
      <c r="C115" s="12" t="s">
        <v>266</v>
      </c>
      <c r="D115" s="12" t="s">
        <v>267</v>
      </c>
      <c r="E115" s="12" t="s">
        <v>268</v>
      </c>
      <c r="F115" s="12">
        <v>-45.84999999999997</v>
      </c>
      <c r="G115" s="12">
        <v>-63.26666666699998</v>
      </c>
      <c r="H115" s="12">
        <v>4.0</v>
      </c>
      <c r="I115" s="12">
        <v>4.0</v>
      </c>
      <c r="J115" s="12" t="s">
        <v>61</v>
      </c>
      <c r="K115" s="12">
        <v>2.0</v>
      </c>
      <c r="L115" s="12">
        <v>30.0</v>
      </c>
      <c r="M115" s="12">
        <v>270.0</v>
      </c>
      <c r="N115" s="12">
        <v>757.0</v>
      </c>
      <c r="O115" s="12" t="s">
        <v>37</v>
      </c>
      <c r="P115" s="12" t="s">
        <v>264</v>
      </c>
      <c r="Q115" s="12" t="s">
        <v>265</v>
      </c>
      <c r="R115" s="13">
        <v>1.0</v>
      </c>
      <c r="S115" s="13">
        <v>2.0</v>
      </c>
    </row>
    <row r="116" ht="15.75" hidden="1" customHeight="1">
      <c r="A116" s="12">
        <v>1.7073E12</v>
      </c>
      <c r="B116" s="12" t="s">
        <v>260</v>
      </c>
      <c r="C116" s="12" t="s">
        <v>248</v>
      </c>
      <c r="D116" s="12" t="s">
        <v>249</v>
      </c>
      <c r="F116" s="12">
        <v>-45.86666669999994</v>
      </c>
      <c r="G116" s="12">
        <v>-67.21666666699997</v>
      </c>
      <c r="H116" s="12">
        <v>4.0</v>
      </c>
      <c r="I116" s="12">
        <v>4.0</v>
      </c>
      <c r="J116" s="12" t="s">
        <v>61</v>
      </c>
      <c r="K116" s="12">
        <v>2.0</v>
      </c>
      <c r="L116" s="12">
        <v>25.0</v>
      </c>
      <c r="M116" s="12">
        <v>270.0</v>
      </c>
      <c r="N116" s="12">
        <v>750.0</v>
      </c>
      <c r="O116" s="12" t="s">
        <v>37</v>
      </c>
      <c r="P116" s="12" t="s">
        <v>264</v>
      </c>
      <c r="Q116" s="12" t="s">
        <v>265</v>
      </c>
      <c r="R116" s="13">
        <v>1.0</v>
      </c>
      <c r="S116" s="13">
        <v>2.0</v>
      </c>
    </row>
    <row r="117" ht="15.75" hidden="1" customHeight="1">
      <c r="A117" s="12">
        <v>1.7073E12</v>
      </c>
      <c r="B117" s="12" t="s">
        <v>260</v>
      </c>
      <c r="C117" s="12" t="s">
        <v>269</v>
      </c>
      <c r="D117" s="12" t="s">
        <v>270</v>
      </c>
      <c r="F117" s="12">
        <v>-44.33333329999994</v>
      </c>
      <c r="G117" s="12">
        <v>-61.74999999999994</v>
      </c>
      <c r="H117" s="12">
        <v>4.0</v>
      </c>
      <c r="I117" s="12">
        <v>4.0</v>
      </c>
      <c r="J117" s="12" t="s">
        <v>61</v>
      </c>
      <c r="K117" s="12">
        <v>2.0</v>
      </c>
      <c r="L117" s="12">
        <v>25.0</v>
      </c>
      <c r="M117" s="12">
        <v>270.0</v>
      </c>
      <c r="N117" s="12">
        <v>751.0</v>
      </c>
      <c r="O117" s="12" t="s">
        <v>78</v>
      </c>
      <c r="P117" s="12" t="s">
        <v>264</v>
      </c>
      <c r="Q117" s="12" t="s">
        <v>271</v>
      </c>
      <c r="R117" s="13">
        <v>0.0</v>
      </c>
      <c r="S117" s="13">
        <v>1.0</v>
      </c>
    </row>
    <row r="118" ht="15.75" customHeight="1">
      <c r="A118" s="12">
        <v>1.7073216E12</v>
      </c>
      <c r="B118" s="12" t="s">
        <v>272</v>
      </c>
      <c r="C118" s="12" t="s">
        <v>273</v>
      </c>
      <c r="D118" s="12" t="s">
        <v>274</v>
      </c>
      <c r="E118" s="12" t="s">
        <v>275</v>
      </c>
      <c r="F118" s="12">
        <v>-45.84999999999997</v>
      </c>
      <c r="G118" s="12">
        <v>-63.11666666699995</v>
      </c>
      <c r="H118" s="12">
        <v>6.0</v>
      </c>
      <c r="I118" s="12">
        <v>4.0</v>
      </c>
      <c r="J118" s="12" t="s">
        <v>61</v>
      </c>
      <c r="K118" s="12">
        <v>2.0</v>
      </c>
      <c r="L118" s="12">
        <v>30.0</v>
      </c>
      <c r="M118" s="12">
        <v>270.0</v>
      </c>
      <c r="N118" s="12">
        <v>747.0</v>
      </c>
      <c r="O118" s="12" t="s">
        <v>37</v>
      </c>
      <c r="P118" s="12" t="s">
        <v>264</v>
      </c>
      <c r="Q118" s="12" t="s">
        <v>265</v>
      </c>
      <c r="R118" s="13">
        <v>1.0</v>
      </c>
      <c r="S118" s="13">
        <v>2.0</v>
      </c>
    </row>
    <row r="119" ht="15.75" customHeight="1">
      <c r="A119" s="12">
        <v>1.70732232E12</v>
      </c>
      <c r="B119" s="12" t="s">
        <v>276</v>
      </c>
      <c r="C119" s="12" t="s">
        <v>277</v>
      </c>
      <c r="D119" s="12" t="s">
        <v>278</v>
      </c>
      <c r="E119" s="12" t="s">
        <v>279</v>
      </c>
      <c r="F119" s="12">
        <v>-45.84999999999997</v>
      </c>
      <c r="G119" s="12">
        <v>-63.14999999999998</v>
      </c>
      <c r="H119" s="12">
        <v>6.0</v>
      </c>
      <c r="I119" s="12">
        <v>5.0</v>
      </c>
      <c r="J119" s="12" t="s">
        <v>61</v>
      </c>
      <c r="K119" s="12">
        <v>2.0</v>
      </c>
      <c r="L119" s="12">
        <v>30.0</v>
      </c>
      <c r="M119" s="12">
        <v>270.0</v>
      </c>
      <c r="N119" s="12">
        <v>747.0</v>
      </c>
      <c r="O119" s="12" t="s">
        <v>37</v>
      </c>
      <c r="P119" s="12" t="s">
        <v>264</v>
      </c>
      <c r="Q119" s="12" t="s">
        <v>265</v>
      </c>
      <c r="R119" s="13">
        <v>1.0</v>
      </c>
      <c r="S119" s="13">
        <v>1.0</v>
      </c>
    </row>
    <row r="120" ht="15.75" customHeight="1">
      <c r="A120" s="12">
        <v>1.70732232E12</v>
      </c>
      <c r="B120" s="12" t="s">
        <v>276</v>
      </c>
      <c r="C120" s="12" t="s">
        <v>280</v>
      </c>
      <c r="D120" s="12" t="s">
        <v>281</v>
      </c>
      <c r="E120" s="12" t="s">
        <v>282</v>
      </c>
      <c r="F120" s="12">
        <v>-44.44999999999993</v>
      </c>
      <c r="G120" s="12">
        <v>-63.44999999999993</v>
      </c>
      <c r="H120" s="12">
        <v>4.0</v>
      </c>
      <c r="I120" s="12">
        <v>4.0</v>
      </c>
      <c r="J120" s="12" t="s">
        <v>36</v>
      </c>
      <c r="K120" s="12">
        <v>2.0</v>
      </c>
      <c r="L120" s="12">
        <v>25.0</v>
      </c>
      <c r="M120" s="12">
        <v>270.0</v>
      </c>
      <c r="N120" s="12">
        <v>758.0</v>
      </c>
      <c r="O120" s="12" t="s">
        <v>78</v>
      </c>
      <c r="P120" s="12" t="s">
        <v>264</v>
      </c>
      <c r="Q120" s="12" t="s">
        <v>271</v>
      </c>
      <c r="R120" s="13">
        <v>0.0</v>
      </c>
      <c r="S120" s="13">
        <v>1.0</v>
      </c>
    </row>
    <row r="121" ht="15.75" hidden="1" customHeight="1">
      <c r="A121" s="12">
        <v>1.7073216E12</v>
      </c>
      <c r="B121" s="12" t="s">
        <v>272</v>
      </c>
      <c r="C121" s="12" t="s">
        <v>283</v>
      </c>
      <c r="D121" s="12" t="s">
        <v>93</v>
      </c>
      <c r="F121" s="12">
        <v>-44.49999999999994</v>
      </c>
      <c r="G121" s="12">
        <v>-63.48333333299996</v>
      </c>
      <c r="H121" s="12">
        <v>4.0</v>
      </c>
      <c r="I121" s="12">
        <v>4.0</v>
      </c>
      <c r="J121" s="12" t="s">
        <v>36</v>
      </c>
      <c r="K121" s="12">
        <v>2.0</v>
      </c>
      <c r="L121" s="12">
        <v>27.0</v>
      </c>
      <c r="M121" s="12">
        <v>270.0</v>
      </c>
      <c r="N121" s="12">
        <v>757.0</v>
      </c>
      <c r="O121" s="12" t="s">
        <v>78</v>
      </c>
      <c r="P121" s="12" t="s">
        <v>264</v>
      </c>
      <c r="Q121" s="12" t="s">
        <v>271</v>
      </c>
      <c r="R121" s="13">
        <v>0.0</v>
      </c>
      <c r="S121" s="13">
        <v>1.0</v>
      </c>
    </row>
    <row r="122" ht="15.75" customHeight="1">
      <c r="A122" s="12">
        <v>1.70732142E12</v>
      </c>
      <c r="B122" s="12" t="s">
        <v>284</v>
      </c>
      <c r="C122" s="12" t="s">
        <v>285</v>
      </c>
      <c r="D122" s="12" t="s">
        <v>286</v>
      </c>
      <c r="E122" s="12" t="s">
        <v>287</v>
      </c>
      <c r="F122" s="12">
        <v>-45.84999999999997</v>
      </c>
      <c r="G122" s="12">
        <v>-67.43333333299995</v>
      </c>
      <c r="H122" s="12">
        <v>4.0</v>
      </c>
      <c r="I122" s="12">
        <v>4.0</v>
      </c>
      <c r="J122" s="12" t="s">
        <v>61</v>
      </c>
      <c r="K122" s="12">
        <v>2.0</v>
      </c>
      <c r="L122" s="12">
        <v>20.0</v>
      </c>
      <c r="M122" s="12">
        <v>270.0</v>
      </c>
      <c r="N122" s="12">
        <v>748.0</v>
      </c>
      <c r="O122" s="12" t="s">
        <v>37</v>
      </c>
      <c r="P122" s="12" t="s">
        <v>264</v>
      </c>
      <c r="Q122" s="12" t="s">
        <v>265</v>
      </c>
      <c r="R122" s="13">
        <v>1.0</v>
      </c>
      <c r="S122" s="13">
        <v>2.0</v>
      </c>
    </row>
    <row r="123" ht="15.75" hidden="1" customHeight="1"/>
    <row r="124" ht="15.75" customHeight="1">
      <c r="A124" s="12">
        <v>1.7073402E12</v>
      </c>
      <c r="B124" s="12" t="s">
        <v>288</v>
      </c>
      <c r="C124" s="12" t="s">
        <v>81</v>
      </c>
      <c r="D124" s="12" t="s">
        <v>82</v>
      </c>
      <c r="E124" s="12" t="s">
        <v>289</v>
      </c>
      <c r="F124" s="12">
        <v>-44.81666669999998</v>
      </c>
      <c r="G124" s="12">
        <v>-65.68333333299995</v>
      </c>
      <c r="H124" s="12">
        <v>4.0</v>
      </c>
      <c r="I124" s="12">
        <v>5.0</v>
      </c>
      <c r="J124" s="12" t="s">
        <v>121</v>
      </c>
      <c r="K124" s="12">
        <v>2.0</v>
      </c>
      <c r="L124" s="12">
        <v>18.0</v>
      </c>
      <c r="M124" s="12">
        <v>205.0</v>
      </c>
      <c r="N124" s="12">
        <v>755.0</v>
      </c>
      <c r="O124" s="12" t="s">
        <v>78</v>
      </c>
      <c r="P124" s="12" t="s">
        <v>290</v>
      </c>
      <c r="Q124" s="12" t="s">
        <v>291</v>
      </c>
      <c r="R124" s="13">
        <v>1.0</v>
      </c>
      <c r="S124" s="13">
        <v>1.0</v>
      </c>
    </row>
    <row r="125" ht="15.75" customHeight="1">
      <c r="A125" s="12">
        <v>1.7073417E12</v>
      </c>
      <c r="B125" s="12" t="s">
        <v>292</v>
      </c>
      <c r="C125" s="12" t="s">
        <v>285</v>
      </c>
      <c r="D125" s="12" t="s">
        <v>286</v>
      </c>
      <c r="E125" s="12" t="s">
        <v>287</v>
      </c>
      <c r="F125" s="12">
        <v>-45.84999999999997</v>
      </c>
      <c r="G125" s="12">
        <v>-67.43333333299995</v>
      </c>
      <c r="H125" s="12">
        <v>2.0</v>
      </c>
      <c r="I125" s="12">
        <v>4.0</v>
      </c>
      <c r="J125" s="12" t="s">
        <v>115</v>
      </c>
      <c r="K125" s="12">
        <v>1.0</v>
      </c>
      <c r="L125" s="12">
        <v>15.0</v>
      </c>
      <c r="M125" s="12">
        <v>247.0</v>
      </c>
      <c r="N125" s="12">
        <v>760.0</v>
      </c>
      <c r="O125" s="12" t="s">
        <v>37</v>
      </c>
      <c r="P125" s="12" t="s">
        <v>290</v>
      </c>
      <c r="Q125" s="12" t="s">
        <v>293</v>
      </c>
      <c r="R125" s="13">
        <v>1.0</v>
      </c>
      <c r="S125" s="13">
        <v>1.0</v>
      </c>
    </row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customHeight="1">
      <c r="A133" s="12">
        <v>1.7073468E12</v>
      </c>
      <c r="B133" s="12" t="s">
        <v>294</v>
      </c>
      <c r="C133" s="12" t="s">
        <v>119</v>
      </c>
      <c r="D133" s="12" t="s">
        <v>120</v>
      </c>
      <c r="E133" s="12" t="s">
        <v>31</v>
      </c>
      <c r="F133" s="12">
        <v>-54.80097482799994</v>
      </c>
      <c r="G133" s="12">
        <v>-63.09097820699998</v>
      </c>
      <c r="H133" s="12">
        <v>7.0</v>
      </c>
      <c r="I133" s="12">
        <v>6.0</v>
      </c>
      <c r="J133" s="12" t="s">
        <v>124</v>
      </c>
      <c r="K133" s="12">
        <v>4.0</v>
      </c>
      <c r="L133" s="12">
        <v>27.0</v>
      </c>
      <c r="M133" s="12">
        <v>225.0</v>
      </c>
      <c r="N133" s="12">
        <v>980.0</v>
      </c>
      <c r="O133" s="12" t="s">
        <v>53</v>
      </c>
      <c r="P133" s="12" t="s">
        <v>290</v>
      </c>
      <c r="Q133" s="12" t="s">
        <v>295</v>
      </c>
      <c r="R133" s="13">
        <v>1.0</v>
      </c>
      <c r="S133" s="13">
        <v>1.0</v>
      </c>
    </row>
    <row r="134" ht="15.75" hidden="1" customHeight="1"/>
    <row r="135" ht="15.75" hidden="1" customHeight="1"/>
    <row r="136" ht="15.75" hidden="1" customHeight="1"/>
    <row r="137" ht="15.75" customHeight="1">
      <c r="A137" s="12">
        <v>1.70738406E12</v>
      </c>
      <c r="B137" s="12" t="s">
        <v>296</v>
      </c>
      <c r="C137" s="12" t="s">
        <v>119</v>
      </c>
      <c r="D137" s="12" t="s">
        <v>120</v>
      </c>
      <c r="E137" s="12" t="s">
        <v>31</v>
      </c>
      <c r="F137" s="12">
        <v>-54.68715595799995</v>
      </c>
      <c r="G137" s="12">
        <v>-63.04638389599995</v>
      </c>
      <c r="H137" s="12">
        <v>4.0</v>
      </c>
      <c r="I137" s="12">
        <v>4.0</v>
      </c>
      <c r="J137" s="12" t="s">
        <v>115</v>
      </c>
      <c r="K137" s="12">
        <v>2.0</v>
      </c>
      <c r="L137" s="12">
        <v>16.0</v>
      </c>
      <c r="M137" s="12">
        <v>280.0</v>
      </c>
      <c r="N137" s="12">
        <v>989.0</v>
      </c>
      <c r="O137" s="12" t="s">
        <v>53</v>
      </c>
      <c r="P137" s="12" t="s">
        <v>297</v>
      </c>
      <c r="Q137" s="12" t="s">
        <v>298</v>
      </c>
      <c r="R137" s="13">
        <v>1.0</v>
      </c>
      <c r="S137" s="13">
        <v>2.0</v>
      </c>
    </row>
    <row r="138" ht="15.75" customHeight="1">
      <c r="A138" s="12">
        <v>1.70738316E12</v>
      </c>
      <c r="B138" s="12" t="s">
        <v>299</v>
      </c>
      <c r="C138" s="12" t="s">
        <v>300</v>
      </c>
      <c r="D138" s="12" t="s">
        <v>301</v>
      </c>
      <c r="E138" s="12" t="s">
        <v>302</v>
      </c>
      <c r="F138" s="12">
        <v>-44.49999999999994</v>
      </c>
      <c r="G138" s="12">
        <v>-61.46666666699997</v>
      </c>
      <c r="H138" s="12">
        <v>4.0</v>
      </c>
      <c r="I138" s="12">
        <v>5.0</v>
      </c>
      <c r="J138" s="12" t="s">
        <v>36</v>
      </c>
      <c r="K138" s="12">
        <v>2.0</v>
      </c>
      <c r="L138" s="12">
        <v>18.0</v>
      </c>
      <c r="M138" s="12">
        <v>315.0</v>
      </c>
      <c r="N138" s="12">
        <v>760.0</v>
      </c>
      <c r="O138" s="12" t="s">
        <v>78</v>
      </c>
      <c r="P138" s="12" t="s">
        <v>297</v>
      </c>
      <c r="Q138" s="12" t="s">
        <v>303</v>
      </c>
      <c r="R138" s="13">
        <v>0.0</v>
      </c>
      <c r="S138" s="13">
        <v>2.0</v>
      </c>
    </row>
    <row r="139" ht="15.75" hidden="1" customHeight="1"/>
    <row r="140" ht="15.75" hidden="1" customHeight="1"/>
    <row r="141" ht="15.75" customHeight="1">
      <c r="A141" s="12">
        <v>1.7073828E12</v>
      </c>
      <c r="B141" s="12" t="s">
        <v>304</v>
      </c>
      <c r="C141" s="12" t="s">
        <v>305</v>
      </c>
      <c r="D141" s="12" t="s">
        <v>306</v>
      </c>
      <c r="E141" s="12" t="s">
        <v>307</v>
      </c>
      <c r="F141" s="12">
        <v>-46.44999999999993</v>
      </c>
      <c r="G141" s="12">
        <v>-64.96666666699997</v>
      </c>
      <c r="H141" s="12">
        <v>3.0</v>
      </c>
      <c r="I141" s="12">
        <v>4.0</v>
      </c>
      <c r="J141" s="12" t="s">
        <v>124</v>
      </c>
      <c r="K141" s="12">
        <v>1.0</v>
      </c>
      <c r="L141" s="12">
        <v>15.0</v>
      </c>
      <c r="M141" s="12">
        <v>225.0</v>
      </c>
      <c r="N141" s="12">
        <v>758.0</v>
      </c>
      <c r="O141" s="12" t="s">
        <v>37</v>
      </c>
      <c r="P141" s="12" t="s">
        <v>297</v>
      </c>
      <c r="Q141" s="12" t="s">
        <v>308</v>
      </c>
      <c r="R141" s="13">
        <v>0.0</v>
      </c>
      <c r="S141" s="13">
        <v>1.0</v>
      </c>
    </row>
    <row r="142" ht="15.75" customHeight="1">
      <c r="A142" s="12">
        <v>1.70738436E12</v>
      </c>
      <c r="B142" s="12" t="s">
        <v>309</v>
      </c>
      <c r="C142" s="12" t="s">
        <v>137</v>
      </c>
      <c r="D142" s="12" t="s">
        <v>158</v>
      </c>
      <c r="E142" s="12" t="s">
        <v>310</v>
      </c>
      <c r="F142" s="12">
        <v>-47.28333329999998</v>
      </c>
      <c r="G142" s="12">
        <v>-62.38333333299994</v>
      </c>
      <c r="H142" s="12">
        <v>3.0</v>
      </c>
      <c r="I142" s="12">
        <v>4.0</v>
      </c>
      <c r="J142" s="12" t="s">
        <v>36</v>
      </c>
      <c r="K142" s="12">
        <v>1.0</v>
      </c>
      <c r="L142" s="12">
        <v>15.0</v>
      </c>
      <c r="M142" s="12">
        <v>315.0</v>
      </c>
      <c r="N142" s="12">
        <v>768.0</v>
      </c>
      <c r="O142" s="12" t="s">
        <v>37</v>
      </c>
      <c r="P142" s="12" t="s">
        <v>297</v>
      </c>
      <c r="Q142" s="12" t="s">
        <v>308</v>
      </c>
      <c r="R142" s="13">
        <v>1.0</v>
      </c>
      <c r="S142" s="13">
        <v>1.0</v>
      </c>
    </row>
    <row r="143" ht="15.75" customHeight="1">
      <c r="A143" s="12">
        <v>1.707384E12</v>
      </c>
      <c r="B143" s="12" t="s">
        <v>311</v>
      </c>
      <c r="C143" s="12" t="s">
        <v>239</v>
      </c>
      <c r="D143" s="12" t="s">
        <v>240</v>
      </c>
      <c r="E143" s="12" t="s">
        <v>241</v>
      </c>
      <c r="F143" s="12">
        <v>-52.64999999999998</v>
      </c>
      <c r="G143" s="12">
        <v>-64.33333333299998</v>
      </c>
      <c r="H143" s="12">
        <v>5.0</v>
      </c>
      <c r="I143" s="12">
        <v>5.0</v>
      </c>
      <c r="J143" s="12" t="s">
        <v>124</v>
      </c>
      <c r="K143" s="12">
        <v>3.0</v>
      </c>
      <c r="L143" s="12">
        <v>20.0</v>
      </c>
      <c r="M143" s="12">
        <v>225.0</v>
      </c>
      <c r="N143" s="12">
        <v>741.0</v>
      </c>
      <c r="O143" s="12" t="s">
        <v>27</v>
      </c>
      <c r="P143" s="12" t="s">
        <v>297</v>
      </c>
      <c r="Q143" s="12" t="s">
        <v>312</v>
      </c>
      <c r="R143" s="13">
        <v>0.0</v>
      </c>
      <c r="S143" s="13">
        <v>0.0</v>
      </c>
    </row>
    <row r="144" ht="15.75" hidden="1" customHeight="1"/>
    <row r="145" ht="15.75" customHeight="1">
      <c r="A145" s="12">
        <v>1.70740458E12</v>
      </c>
      <c r="B145" s="12" t="s">
        <v>313</v>
      </c>
      <c r="C145" s="12" t="s">
        <v>119</v>
      </c>
      <c r="D145" s="12" t="s">
        <v>120</v>
      </c>
      <c r="E145" s="12" t="s">
        <v>31</v>
      </c>
      <c r="F145" s="12">
        <v>-54.64866106399995</v>
      </c>
      <c r="G145" s="12">
        <v>-63.07493452999995</v>
      </c>
      <c r="H145" s="12">
        <v>5.0</v>
      </c>
      <c r="I145" s="12">
        <v>5.0</v>
      </c>
      <c r="J145" s="12" t="s">
        <v>61</v>
      </c>
      <c r="K145" s="12">
        <v>3.0</v>
      </c>
      <c r="L145" s="12">
        <v>21.0</v>
      </c>
      <c r="M145" s="12">
        <v>245.0</v>
      </c>
      <c r="N145" s="12">
        <v>994.0</v>
      </c>
      <c r="O145" s="12" t="s">
        <v>53</v>
      </c>
      <c r="P145" s="12" t="s">
        <v>297</v>
      </c>
      <c r="Q145" s="12" t="s">
        <v>298</v>
      </c>
      <c r="R145" s="13">
        <v>1.0</v>
      </c>
      <c r="S145" s="13">
        <v>1.0</v>
      </c>
    </row>
    <row r="146" ht="15.75" hidden="1" customHeight="1"/>
    <row r="147" ht="15.75" hidden="1" customHeight="1"/>
    <row r="148" ht="15.75" hidden="1" customHeight="1"/>
    <row r="149" ht="15.75" customHeight="1">
      <c r="A149" s="12">
        <v>1.7074332E12</v>
      </c>
      <c r="B149" s="12" t="s">
        <v>314</v>
      </c>
      <c r="C149" s="12" t="s">
        <v>315</v>
      </c>
      <c r="D149" s="12" t="s">
        <v>120</v>
      </c>
      <c r="E149" s="12" t="s">
        <v>31</v>
      </c>
      <c r="F149" s="12">
        <v>-54.78781432499994</v>
      </c>
      <c r="G149" s="12">
        <v>-63.01108515499993</v>
      </c>
      <c r="H149" s="12">
        <v>4.0</v>
      </c>
      <c r="I149" s="12">
        <v>4.0</v>
      </c>
      <c r="J149" s="12" t="s">
        <v>52</v>
      </c>
      <c r="K149" s="12">
        <v>10.0</v>
      </c>
      <c r="L149" s="12">
        <v>15.0</v>
      </c>
      <c r="M149" s="12">
        <v>290.0</v>
      </c>
      <c r="N149" s="12">
        <v>993.0</v>
      </c>
      <c r="O149" s="12" t="s">
        <v>53</v>
      </c>
      <c r="P149" s="12" t="s">
        <v>316</v>
      </c>
      <c r="Q149" s="12" t="s">
        <v>317</v>
      </c>
      <c r="R149" s="13">
        <v>1.0</v>
      </c>
      <c r="S149" s="13">
        <v>2.0</v>
      </c>
    </row>
    <row r="150" ht="15.75" customHeight="1">
      <c r="A150" s="12">
        <v>1.7074629E12</v>
      </c>
      <c r="B150" s="12" t="s">
        <v>318</v>
      </c>
      <c r="C150" s="12" t="s">
        <v>184</v>
      </c>
      <c r="D150" s="12" t="s">
        <v>185</v>
      </c>
      <c r="E150" s="12" t="s">
        <v>186</v>
      </c>
      <c r="F150" s="12">
        <v>-59.51583058299997</v>
      </c>
      <c r="G150" s="12">
        <v>-64.81569723999996</v>
      </c>
      <c r="H150" s="12">
        <v>4.0</v>
      </c>
      <c r="I150" s="12">
        <v>5.0</v>
      </c>
      <c r="J150" s="12" t="s">
        <v>52</v>
      </c>
      <c r="K150" s="12">
        <v>2.0</v>
      </c>
      <c r="L150" s="12">
        <v>21.0</v>
      </c>
      <c r="M150" s="12">
        <v>175.0</v>
      </c>
      <c r="N150" s="12">
        <v>978.0</v>
      </c>
      <c r="O150" s="12" t="s">
        <v>62</v>
      </c>
      <c r="P150" s="12" t="s">
        <v>319</v>
      </c>
      <c r="Q150" s="12" t="s">
        <v>320</v>
      </c>
      <c r="R150" s="13">
        <v>1.0</v>
      </c>
      <c r="S150" s="13">
        <v>1.0</v>
      </c>
    </row>
    <row r="151" ht="15.75" customHeight="1">
      <c r="A151" s="12">
        <v>1.70746446E12</v>
      </c>
      <c r="B151" s="12" t="s">
        <v>321</v>
      </c>
      <c r="C151" s="12" t="s">
        <v>322</v>
      </c>
      <c r="D151" s="12" t="s">
        <v>323</v>
      </c>
      <c r="E151" s="12" t="s">
        <v>324</v>
      </c>
      <c r="F151" s="12">
        <v>-57.07656588799995</v>
      </c>
      <c r="G151" s="12">
        <v>-65.77484643399998</v>
      </c>
      <c r="H151" s="12">
        <v>5.0</v>
      </c>
      <c r="I151" s="12">
        <v>8.0</v>
      </c>
      <c r="J151" s="12" t="s">
        <v>115</v>
      </c>
      <c r="K151" s="12">
        <v>3.0</v>
      </c>
      <c r="L151" s="12">
        <v>40.0</v>
      </c>
      <c r="M151" s="12">
        <v>340.0</v>
      </c>
      <c r="N151" s="12">
        <v>986.0</v>
      </c>
      <c r="O151" s="12" t="s">
        <v>62</v>
      </c>
      <c r="P151" s="12" t="s">
        <v>319</v>
      </c>
      <c r="Q151" s="12" t="s">
        <v>320</v>
      </c>
      <c r="R151" s="13">
        <v>1.0</v>
      </c>
      <c r="S151" s="13">
        <v>1.0</v>
      </c>
    </row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customHeight="1">
      <c r="A159" s="12">
        <v>1.7074692E12</v>
      </c>
      <c r="B159" s="12" t="s">
        <v>325</v>
      </c>
      <c r="C159" s="12" t="s">
        <v>228</v>
      </c>
      <c r="E159" s="12" t="s">
        <v>224</v>
      </c>
      <c r="F159" s="12">
        <v>-56.23333333299996</v>
      </c>
      <c r="G159" s="12">
        <v>-65.06666666699994</v>
      </c>
      <c r="H159" s="12">
        <v>4.0</v>
      </c>
      <c r="I159" s="12">
        <v>7.0</v>
      </c>
      <c r="J159" s="12" t="s">
        <v>61</v>
      </c>
      <c r="K159" s="12">
        <v>1.0</v>
      </c>
      <c r="L159" s="12">
        <v>33.0</v>
      </c>
      <c r="M159" s="12">
        <v>270.0</v>
      </c>
      <c r="N159" s="12">
        <v>990.0</v>
      </c>
      <c r="O159" s="12" t="s">
        <v>62</v>
      </c>
      <c r="P159" s="12" t="s">
        <v>319</v>
      </c>
      <c r="Q159" s="12" t="s">
        <v>320</v>
      </c>
      <c r="R159" s="13">
        <v>1.0</v>
      </c>
      <c r="S159" s="13">
        <v>0.0</v>
      </c>
    </row>
    <row r="160" ht="15.75" customHeight="1">
      <c r="A160" s="12">
        <v>1.7074692E12</v>
      </c>
      <c r="B160" s="12" t="s">
        <v>325</v>
      </c>
      <c r="C160" s="12" t="s">
        <v>258</v>
      </c>
      <c r="E160" s="12" t="s">
        <v>259</v>
      </c>
      <c r="F160" s="12">
        <v>-56.09999999999997</v>
      </c>
      <c r="G160" s="12">
        <v>-65.48333333299996</v>
      </c>
      <c r="H160" s="12">
        <v>6.0</v>
      </c>
      <c r="I160" s="12">
        <v>6.0</v>
      </c>
      <c r="J160" s="12" t="s">
        <v>36</v>
      </c>
      <c r="K160" s="12">
        <v>4.0</v>
      </c>
      <c r="L160" s="12">
        <v>27.0</v>
      </c>
      <c r="N160" s="12">
        <v>315.0</v>
      </c>
      <c r="O160" s="12" t="s">
        <v>62</v>
      </c>
      <c r="P160" s="12" t="s">
        <v>319</v>
      </c>
      <c r="Q160" s="12" t="s">
        <v>320</v>
      </c>
      <c r="R160" s="13">
        <v>1.0</v>
      </c>
      <c r="S160" s="13">
        <v>0.0</v>
      </c>
    </row>
    <row r="161" ht="15.75" hidden="1" customHeight="1"/>
    <row r="162" ht="15.75" customHeight="1">
      <c r="A162" s="12">
        <v>1.7074692E12</v>
      </c>
      <c r="B162" s="12" t="s">
        <v>325</v>
      </c>
      <c r="C162" s="12" t="s">
        <v>239</v>
      </c>
      <c r="D162" s="12" t="s">
        <v>326</v>
      </c>
      <c r="E162" s="12" t="s">
        <v>241</v>
      </c>
      <c r="F162" s="12">
        <v>-53.74999893499995</v>
      </c>
      <c r="G162" s="12">
        <v>-61.43333210099996</v>
      </c>
      <c r="H162" s="12">
        <v>4.0</v>
      </c>
      <c r="I162" s="12">
        <v>4.0</v>
      </c>
      <c r="J162" s="12" t="s">
        <v>61</v>
      </c>
      <c r="K162" s="12">
        <v>2.0</v>
      </c>
      <c r="L162" s="12">
        <v>16.0</v>
      </c>
      <c r="M162" s="12">
        <v>270.0</v>
      </c>
      <c r="N162" s="12">
        <v>750.0</v>
      </c>
      <c r="O162" s="12" t="s">
        <v>27</v>
      </c>
      <c r="P162" s="12" t="s">
        <v>319</v>
      </c>
      <c r="Q162" s="12" t="s">
        <v>327</v>
      </c>
      <c r="R162" s="13">
        <v>0.0</v>
      </c>
      <c r="S162" s="13">
        <v>1.0</v>
      </c>
    </row>
    <row r="163" ht="15.75" customHeight="1">
      <c r="A163" s="12">
        <v>1.70746956E12</v>
      </c>
      <c r="B163" s="12" t="s">
        <v>328</v>
      </c>
      <c r="C163" s="12" t="s">
        <v>329</v>
      </c>
      <c r="D163" s="12" t="s">
        <v>330</v>
      </c>
      <c r="E163" s="12" t="s">
        <v>331</v>
      </c>
      <c r="F163" s="12">
        <v>-46.18333329999996</v>
      </c>
      <c r="G163" s="12">
        <v>-62.41666666699996</v>
      </c>
      <c r="H163" s="12">
        <v>3.0</v>
      </c>
      <c r="I163" s="12">
        <v>4.0</v>
      </c>
      <c r="J163" s="12" t="s">
        <v>36</v>
      </c>
      <c r="K163" s="12">
        <v>1.0</v>
      </c>
      <c r="L163" s="12">
        <v>12.0</v>
      </c>
      <c r="M163" s="12">
        <v>315.0</v>
      </c>
      <c r="N163" s="12">
        <v>762.0</v>
      </c>
      <c r="O163" s="12" t="s">
        <v>37</v>
      </c>
      <c r="P163" s="12" t="s">
        <v>319</v>
      </c>
      <c r="Q163" s="12" t="s">
        <v>332</v>
      </c>
      <c r="R163" s="13">
        <v>0.0</v>
      </c>
      <c r="S163" s="13">
        <v>1.0</v>
      </c>
    </row>
    <row r="164" ht="15.75" customHeight="1">
      <c r="A164" s="12">
        <v>1.70746986E12</v>
      </c>
      <c r="B164" s="12" t="s">
        <v>333</v>
      </c>
      <c r="C164" s="12" t="s">
        <v>248</v>
      </c>
      <c r="D164" s="12" t="s">
        <v>334</v>
      </c>
      <c r="E164" s="12" t="s">
        <v>335</v>
      </c>
      <c r="F164" s="12">
        <v>-45.79999999999995</v>
      </c>
      <c r="G164" s="12">
        <v>-65.79999999999995</v>
      </c>
      <c r="H164" s="12">
        <v>3.0</v>
      </c>
      <c r="I164" s="12">
        <v>4.0</v>
      </c>
      <c r="J164" s="12" t="s">
        <v>124</v>
      </c>
      <c r="K164" s="12">
        <v>1.0</v>
      </c>
      <c r="L164" s="12">
        <v>15.0</v>
      </c>
      <c r="M164" s="12">
        <v>225.0</v>
      </c>
      <c r="N164" s="12">
        <v>760.0</v>
      </c>
      <c r="O164" s="12" t="s">
        <v>37</v>
      </c>
      <c r="P164" s="12" t="s">
        <v>319</v>
      </c>
      <c r="Q164" s="12" t="s">
        <v>332</v>
      </c>
      <c r="R164" s="13">
        <v>0.0</v>
      </c>
      <c r="S164" s="13">
        <v>1.0</v>
      </c>
    </row>
    <row r="165" ht="15.75" hidden="1" customHeight="1"/>
    <row r="166" ht="15.75" hidden="1" customHeight="1"/>
    <row r="167" ht="15.75" hidden="1" customHeight="1"/>
    <row r="168" ht="15.75" hidden="1" customHeight="1"/>
    <row r="169" ht="15.75" customHeight="1">
      <c r="A169" s="12">
        <v>1.707513E12</v>
      </c>
      <c r="B169" s="12" t="s">
        <v>336</v>
      </c>
      <c r="C169" s="12" t="s">
        <v>337</v>
      </c>
      <c r="D169" s="12" t="s">
        <v>338</v>
      </c>
      <c r="E169" s="12" t="s">
        <v>339</v>
      </c>
      <c r="F169" s="12">
        <v>-46.49999999999994</v>
      </c>
      <c r="G169" s="12">
        <v>-62.21666666699997</v>
      </c>
      <c r="H169" s="12">
        <v>3.0</v>
      </c>
      <c r="I169" s="12">
        <v>4.0</v>
      </c>
      <c r="J169" s="12" t="s">
        <v>36</v>
      </c>
      <c r="K169" s="12">
        <v>1.0</v>
      </c>
      <c r="L169" s="12">
        <v>14.0</v>
      </c>
      <c r="M169" s="12">
        <v>315.0</v>
      </c>
      <c r="N169" s="12">
        <v>760.0</v>
      </c>
      <c r="O169" s="12" t="s">
        <v>37</v>
      </c>
      <c r="P169" s="12" t="s">
        <v>340</v>
      </c>
      <c r="Q169" s="12" t="s">
        <v>341</v>
      </c>
      <c r="R169" s="13">
        <v>1.0</v>
      </c>
      <c r="S169" s="13">
        <v>0.0</v>
      </c>
    </row>
    <row r="170" ht="15.75" hidden="1" customHeight="1"/>
    <row r="171" ht="15.75" hidden="1" customHeight="1"/>
    <row r="172" ht="15.75" hidden="1" customHeight="1"/>
    <row r="173" ht="15.75" hidden="1" customHeight="1"/>
    <row r="174" ht="15.75" customHeight="1">
      <c r="A174" s="12">
        <v>1.70751984E12</v>
      </c>
      <c r="B174" s="12" t="s">
        <v>342</v>
      </c>
      <c r="C174" s="12" t="s">
        <v>222</v>
      </c>
      <c r="D174" s="12" t="s">
        <v>223</v>
      </c>
      <c r="E174" s="12" t="s">
        <v>224</v>
      </c>
      <c r="F174" s="12">
        <v>-58.63677957299996</v>
      </c>
      <c r="G174" s="12">
        <v>-63.41388989799998</v>
      </c>
      <c r="H174" s="12">
        <v>4.0</v>
      </c>
      <c r="I174" s="12">
        <v>7.0</v>
      </c>
      <c r="J174" s="12" t="s">
        <v>61</v>
      </c>
      <c r="K174" s="12">
        <v>2.0</v>
      </c>
      <c r="L174" s="12">
        <v>33.0</v>
      </c>
      <c r="M174" s="12">
        <v>160.0</v>
      </c>
      <c r="N174" s="12">
        <v>989.0</v>
      </c>
      <c r="O174" s="12" t="s">
        <v>62</v>
      </c>
      <c r="P174" s="12" t="s">
        <v>340</v>
      </c>
      <c r="Q174" s="12" t="s">
        <v>343</v>
      </c>
      <c r="R174" s="13">
        <v>1.0</v>
      </c>
      <c r="S174" s="13">
        <v>-1.0</v>
      </c>
    </row>
    <row r="175" ht="15.75" hidden="1" customHeight="1"/>
    <row r="176" ht="15.75" customHeight="1">
      <c r="A176" s="12">
        <v>1.7075238E12</v>
      </c>
      <c r="B176" s="12" t="s">
        <v>344</v>
      </c>
      <c r="C176" s="12" t="s">
        <v>345</v>
      </c>
      <c r="D176" s="12" t="s">
        <v>346</v>
      </c>
      <c r="E176" s="12" t="s">
        <v>259</v>
      </c>
      <c r="F176" s="12">
        <v>-58.46125336399996</v>
      </c>
      <c r="G176" s="12">
        <v>-63.85538924899998</v>
      </c>
      <c r="H176" s="12">
        <v>5.0</v>
      </c>
      <c r="I176" s="12">
        <v>6.0</v>
      </c>
      <c r="J176" s="12" t="s">
        <v>61</v>
      </c>
      <c r="K176" s="12">
        <v>3.0</v>
      </c>
      <c r="L176" s="12">
        <v>27.0</v>
      </c>
      <c r="M176" s="12">
        <v>160.0</v>
      </c>
      <c r="N176" s="12">
        <v>996.0</v>
      </c>
      <c r="O176" s="12" t="s">
        <v>62</v>
      </c>
      <c r="P176" s="12" t="s">
        <v>340</v>
      </c>
      <c r="Q176" s="12" t="s">
        <v>343</v>
      </c>
      <c r="R176" s="13">
        <v>1.0</v>
      </c>
      <c r="S176" s="13">
        <v>0.0</v>
      </c>
    </row>
    <row r="177" ht="15.75" hidden="1" customHeight="1"/>
    <row r="178" ht="15.75" hidden="1" customHeight="1"/>
    <row r="179" ht="15.75" hidden="1" customHeight="1"/>
    <row r="180" ht="15.75" hidden="1" customHeight="1"/>
    <row r="181" ht="15.75" customHeight="1">
      <c r="A181" s="12">
        <v>1.7075556E12</v>
      </c>
      <c r="B181" s="12" t="s">
        <v>347</v>
      </c>
      <c r="C181" s="12" t="s">
        <v>348</v>
      </c>
      <c r="D181" s="12" t="s">
        <v>349</v>
      </c>
      <c r="E181" s="12" t="s">
        <v>350</v>
      </c>
      <c r="F181" s="12">
        <v>-51.33333329999994</v>
      </c>
      <c r="G181" s="12">
        <v>-65.68333333299995</v>
      </c>
      <c r="H181" s="12">
        <v>3.0</v>
      </c>
      <c r="I181" s="12">
        <v>4.0</v>
      </c>
      <c r="J181" s="12" t="s">
        <v>26</v>
      </c>
      <c r="K181" s="12">
        <v>1.0</v>
      </c>
      <c r="L181" s="12">
        <v>13.0</v>
      </c>
      <c r="M181" s="12">
        <v>360.0</v>
      </c>
      <c r="N181" s="12">
        <v>760.0</v>
      </c>
      <c r="O181" s="12" t="s">
        <v>27</v>
      </c>
      <c r="P181" s="12" t="s">
        <v>351</v>
      </c>
      <c r="Q181" s="12" t="s">
        <v>352</v>
      </c>
      <c r="R181" s="13">
        <v>0.0</v>
      </c>
      <c r="S181" s="13">
        <v>1.0</v>
      </c>
    </row>
    <row r="182" ht="15.75" hidden="1" customHeight="1"/>
    <row r="183" ht="15.75" customHeight="1">
      <c r="A183" s="12">
        <v>1.70755602E12</v>
      </c>
      <c r="B183" s="12" t="s">
        <v>353</v>
      </c>
      <c r="C183" s="12" t="s">
        <v>285</v>
      </c>
      <c r="D183" s="12" t="s">
        <v>286</v>
      </c>
      <c r="E183" s="12" t="s">
        <v>287</v>
      </c>
      <c r="F183" s="12">
        <v>-45.96666669999996</v>
      </c>
      <c r="G183" s="12">
        <v>-66.73333333299996</v>
      </c>
      <c r="H183" s="12">
        <v>3.0</v>
      </c>
      <c r="I183" s="12">
        <v>4.0</v>
      </c>
      <c r="J183" s="12" t="s">
        <v>187</v>
      </c>
      <c r="K183" s="12">
        <v>1.0</v>
      </c>
      <c r="L183" s="12">
        <v>16.0</v>
      </c>
      <c r="M183" s="12">
        <v>45.0</v>
      </c>
      <c r="N183" s="12">
        <v>762.0</v>
      </c>
      <c r="O183" s="12" t="s">
        <v>37</v>
      </c>
      <c r="P183" s="12" t="s">
        <v>351</v>
      </c>
      <c r="Q183" s="12" t="s">
        <v>354</v>
      </c>
      <c r="R183" s="13">
        <v>1.0</v>
      </c>
      <c r="S183" s="13">
        <v>2.0</v>
      </c>
    </row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customHeight="1">
      <c r="A196" s="12">
        <v>1.70764242E12</v>
      </c>
      <c r="B196" s="12" t="s">
        <v>355</v>
      </c>
      <c r="C196" s="12" t="s">
        <v>100</v>
      </c>
      <c r="D196" s="12" t="s">
        <v>356</v>
      </c>
      <c r="E196" s="12" t="s">
        <v>83</v>
      </c>
      <c r="F196" s="12">
        <v>-45.54999999999995</v>
      </c>
      <c r="G196" s="12">
        <v>-65.69999999999993</v>
      </c>
      <c r="H196" s="12">
        <v>3.0</v>
      </c>
      <c r="I196" s="12">
        <v>4.0</v>
      </c>
      <c r="J196" s="12" t="s">
        <v>26</v>
      </c>
      <c r="K196" s="12">
        <v>1.0</v>
      </c>
      <c r="L196" s="12">
        <v>11.0</v>
      </c>
      <c r="M196" s="12">
        <v>360.0</v>
      </c>
      <c r="N196" s="12">
        <v>755.0</v>
      </c>
      <c r="O196" s="12" t="s">
        <v>37</v>
      </c>
      <c r="P196" s="12" t="s">
        <v>357</v>
      </c>
      <c r="Q196" s="12" t="s">
        <v>358</v>
      </c>
      <c r="R196" s="13">
        <v>0.0</v>
      </c>
      <c r="S196" s="13">
        <v>3.0</v>
      </c>
    </row>
    <row r="197" ht="15.75" customHeight="1">
      <c r="A197" s="12">
        <v>1.7076426E12</v>
      </c>
      <c r="B197" s="12" t="s">
        <v>359</v>
      </c>
      <c r="C197" s="12" t="s">
        <v>360</v>
      </c>
      <c r="D197" s="12" t="s">
        <v>361</v>
      </c>
      <c r="E197" s="12" t="s">
        <v>362</v>
      </c>
      <c r="F197" s="12">
        <v>-44.31666669999998</v>
      </c>
      <c r="G197" s="12">
        <v>-63.71666666699997</v>
      </c>
      <c r="H197" s="12">
        <v>3.0</v>
      </c>
      <c r="I197" s="12">
        <v>4.0</v>
      </c>
      <c r="J197" s="12" t="s">
        <v>26</v>
      </c>
      <c r="K197" s="12">
        <v>1.0</v>
      </c>
      <c r="L197" s="12">
        <v>12.0</v>
      </c>
      <c r="M197" s="12">
        <v>360.0</v>
      </c>
      <c r="N197" s="12">
        <v>757.0</v>
      </c>
      <c r="O197" s="12" t="s">
        <v>78</v>
      </c>
      <c r="P197" s="12" t="s">
        <v>357</v>
      </c>
      <c r="Q197" s="12" t="s">
        <v>363</v>
      </c>
      <c r="R197" s="13">
        <v>0.0</v>
      </c>
      <c r="S197" s="13">
        <v>3.0</v>
      </c>
    </row>
    <row r="198" ht="15.75" customHeight="1">
      <c r="A198" s="12">
        <v>1.7076438E12</v>
      </c>
      <c r="B198" s="12" t="s">
        <v>364</v>
      </c>
      <c r="C198" s="12" t="s">
        <v>365</v>
      </c>
      <c r="D198" s="12" t="s">
        <v>366</v>
      </c>
      <c r="E198" s="12" t="s">
        <v>367</v>
      </c>
      <c r="F198" s="12">
        <v>-47.18333329999996</v>
      </c>
      <c r="G198" s="12">
        <v>-64.03333333299997</v>
      </c>
      <c r="H198" s="12">
        <v>3.0</v>
      </c>
      <c r="I198" s="12">
        <v>5.0</v>
      </c>
      <c r="J198" s="12" t="s">
        <v>26</v>
      </c>
      <c r="K198" s="12">
        <v>1.0</v>
      </c>
      <c r="L198" s="12">
        <v>20.0</v>
      </c>
      <c r="M198" s="12">
        <v>360.0</v>
      </c>
      <c r="N198" s="12">
        <v>745.0</v>
      </c>
      <c r="O198" s="12" t="s">
        <v>37</v>
      </c>
      <c r="P198" s="12" t="s">
        <v>357</v>
      </c>
      <c r="Q198" s="12" t="s">
        <v>358</v>
      </c>
      <c r="R198" s="13">
        <v>0.0</v>
      </c>
      <c r="S198" s="13">
        <v>2.0</v>
      </c>
    </row>
    <row r="199" ht="15.75" customHeight="1">
      <c r="A199" s="12">
        <v>1.70764536E12</v>
      </c>
      <c r="B199" s="12" t="s">
        <v>368</v>
      </c>
      <c r="C199" s="12" t="s">
        <v>369</v>
      </c>
      <c r="D199" s="12" t="s">
        <v>24</v>
      </c>
      <c r="E199" s="12" t="s">
        <v>25</v>
      </c>
      <c r="F199" s="12">
        <v>-52.94999999999993</v>
      </c>
      <c r="G199" s="12">
        <v>-67.91666666699996</v>
      </c>
      <c r="H199" s="12">
        <v>3.0</v>
      </c>
      <c r="I199" s="12">
        <v>5.0</v>
      </c>
      <c r="J199" s="12" t="s">
        <v>26</v>
      </c>
      <c r="K199" s="12">
        <v>1.0</v>
      </c>
      <c r="L199" s="12">
        <v>20.0</v>
      </c>
      <c r="M199" s="12">
        <v>360.0</v>
      </c>
      <c r="N199" s="12">
        <v>753.0</v>
      </c>
      <c r="O199" s="12" t="s">
        <v>27</v>
      </c>
      <c r="P199" s="12" t="s">
        <v>357</v>
      </c>
      <c r="Q199" s="12" t="s">
        <v>358</v>
      </c>
      <c r="R199" s="13">
        <v>0.0</v>
      </c>
      <c r="S199" s="13">
        <v>2.0</v>
      </c>
    </row>
    <row r="200" ht="15.75" customHeight="1">
      <c r="A200" s="12">
        <v>1.7076456E12</v>
      </c>
      <c r="B200" s="12" t="s">
        <v>370</v>
      </c>
      <c r="C200" s="12" t="s">
        <v>371</v>
      </c>
      <c r="D200" s="12" t="s">
        <v>372</v>
      </c>
      <c r="E200" s="12" t="s">
        <v>373</v>
      </c>
      <c r="F200" s="12">
        <v>-46.58333329999994</v>
      </c>
      <c r="G200" s="12">
        <v>-61.61666666699995</v>
      </c>
      <c r="H200" s="12">
        <v>4.0</v>
      </c>
      <c r="I200" s="12">
        <v>4.0</v>
      </c>
      <c r="J200" s="12" t="s">
        <v>124</v>
      </c>
      <c r="K200" s="12">
        <v>2.0</v>
      </c>
      <c r="L200" s="12">
        <v>12.0</v>
      </c>
      <c r="M200" s="12">
        <v>225.0</v>
      </c>
      <c r="N200" s="12">
        <v>764.0</v>
      </c>
      <c r="O200" s="12" t="s">
        <v>37</v>
      </c>
      <c r="P200" s="12" t="s">
        <v>357</v>
      </c>
      <c r="Q200" s="12" t="s">
        <v>358</v>
      </c>
      <c r="R200" s="13">
        <v>1.0</v>
      </c>
      <c r="S200" s="13">
        <v>3.0</v>
      </c>
    </row>
    <row r="201" ht="15.75" hidden="1" customHeight="1"/>
    <row r="202" ht="15.75" hidden="1" customHeight="1"/>
    <row r="203" ht="15.75" customHeight="1">
      <c r="A203" s="12">
        <v>1.70768544E12</v>
      </c>
      <c r="B203" s="12" t="s">
        <v>374</v>
      </c>
      <c r="C203" s="12" t="s">
        <v>375</v>
      </c>
      <c r="D203" s="12" t="s">
        <v>376</v>
      </c>
      <c r="E203" s="12" t="s">
        <v>377</v>
      </c>
      <c r="F203" s="12">
        <v>-46.74999999999994</v>
      </c>
      <c r="G203" s="12">
        <v>-65.44999999999993</v>
      </c>
      <c r="H203" s="12">
        <v>5.0</v>
      </c>
      <c r="I203" s="12">
        <v>6.0</v>
      </c>
      <c r="J203" s="12" t="s">
        <v>124</v>
      </c>
      <c r="K203" s="12">
        <v>3.0</v>
      </c>
      <c r="L203" s="12">
        <v>25.0</v>
      </c>
      <c r="M203" s="12">
        <v>225.0</v>
      </c>
      <c r="N203" s="12">
        <v>751.0</v>
      </c>
      <c r="O203" s="12" t="s">
        <v>37</v>
      </c>
      <c r="P203" s="12" t="s">
        <v>378</v>
      </c>
      <c r="Q203" s="12" t="s">
        <v>379</v>
      </c>
      <c r="R203" s="13">
        <v>0.0</v>
      </c>
      <c r="S203" s="13">
        <v>0.0</v>
      </c>
    </row>
    <row r="204" ht="15.75" customHeight="1">
      <c r="A204" s="12">
        <v>1.707687E12</v>
      </c>
      <c r="B204" s="12" t="s">
        <v>380</v>
      </c>
      <c r="C204" s="12" t="s">
        <v>49</v>
      </c>
      <c r="D204" s="12" t="s">
        <v>381</v>
      </c>
      <c r="E204" s="12" t="s">
        <v>51</v>
      </c>
      <c r="F204" s="12">
        <v>-50.24999999999994</v>
      </c>
      <c r="G204" s="12">
        <v>-62.79999999999995</v>
      </c>
      <c r="H204" s="12">
        <v>4.0</v>
      </c>
      <c r="I204" s="12">
        <v>5.0</v>
      </c>
      <c r="J204" s="12" t="s">
        <v>26</v>
      </c>
      <c r="K204" s="12">
        <v>2.0</v>
      </c>
      <c r="L204" s="12">
        <v>20.0</v>
      </c>
      <c r="M204" s="12">
        <v>360.0</v>
      </c>
      <c r="N204" s="12">
        <v>753.0</v>
      </c>
      <c r="O204" s="12" t="s">
        <v>27</v>
      </c>
      <c r="P204" s="12" t="s">
        <v>378</v>
      </c>
      <c r="Q204" s="12" t="s">
        <v>382</v>
      </c>
      <c r="R204" s="13">
        <v>1.0</v>
      </c>
      <c r="S204" s="13">
        <v>1.0</v>
      </c>
    </row>
    <row r="205" ht="15.75" hidden="1" customHeight="1">
      <c r="A205" s="12">
        <v>1.707687E12</v>
      </c>
      <c r="B205" s="12" t="s">
        <v>380</v>
      </c>
      <c r="C205" s="12" t="s">
        <v>248</v>
      </c>
      <c r="D205" s="12" t="s">
        <v>383</v>
      </c>
      <c r="F205" s="12">
        <v>-45.83333329999994</v>
      </c>
      <c r="G205" s="12">
        <v>-66.81666666699994</v>
      </c>
      <c r="H205" s="12">
        <v>4.0</v>
      </c>
      <c r="I205" s="12">
        <v>7.0</v>
      </c>
      <c r="J205" s="12" t="s">
        <v>124</v>
      </c>
      <c r="K205" s="12">
        <v>2.0</v>
      </c>
      <c r="L205" s="12">
        <v>30.0</v>
      </c>
      <c r="M205" s="12">
        <v>225.0</v>
      </c>
      <c r="N205" s="12">
        <v>750.0</v>
      </c>
      <c r="O205" s="12" t="s">
        <v>37</v>
      </c>
      <c r="P205" s="12" t="s">
        <v>378</v>
      </c>
      <c r="Q205" s="12" t="s">
        <v>379</v>
      </c>
      <c r="R205" s="13">
        <v>0.0</v>
      </c>
      <c r="S205" s="13">
        <v>-1.0</v>
      </c>
    </row>
    <row r="206" ht="15.75" customHeight="1">
      <c r="A206" s="12">
        <v>1.7076888E12</v>
      </c>
      <c r="B206" s="12" t="s">
        <v>384</v>
      </c>
      <c r="C206" s="12" t="s">
        <v>385</v>
      </c>
      <c r="D206" s="12" t="s">
        <v>386</v>
      </c>
      <c r="E206" s="12" t="s">
        <v>387</v>
      </c>
      <c r="F206" s="12">
        <v>-49.68333329999996</v>
      </c>
      <c r="G206" s="12">
        <v>-65.03333333299997</v>
      </c>
      <c r="H206" s="12">
        <v>4.0</v>
      </c>
      <c r="I206" s="12">
        <v>7.0</v>
      </c>
      <c r="J206" s="12" t="s">
        <v>124</v>
      </c>
      <c r="K206" s="12">
        <v>2.0</v>
      </c>
      <c r="L206" s="12">
        <v>30.0</v>
      </c>
      <c r="M206" s="12">
        <v>225.0</v>
      </c>
      <c r="N206" s="12">
        <v>750.0</v>
      </c>
      <c r="O206" s="12" t="s">
        <v>27</v>
      </c>
      <c r="P206" s="12" t="s">
        <v>378</v>
      </c>
      <c r="Q206" s="12" t="s">
        <v>382</v>
      </c>
      <c r="R206" s="13">
        <v>0.0</v>
      </c>
      <c r="S206" s="13">
        <v>-1.0</v>
      </c>
    </row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customHeight="1">
      <c r="A213" s="12">
        <v>1.707696E12</v>
      </c>
      <c r="B213" s="12" t="s">
        <v>388</v>
      </c>
      <c r="C213" s="12" t="s">
        <v>389</v>
      </c>
      <c r="D213" s="12" t="s">
        <v>120</v>
      </c>
      <c r="E213" s="12" t="s">
        <v>31</v>
      </c>
      <c r="F213" s="12">
        <v>-54.76009553299997</v>
      </c>
      <c r="G213" s="12">
        <v>-63.14319563299995</v>
      </c>
      <c r="H213" s="12">
        <v>7.0</v>
      </c>
      <c r="I213" s="12">
        <v>7.0</v>
      </c>
      <c r="J213" s="12" t="s">
        <v>121</v>
      </c>
      <c r="K213" s="12">
        <v>6.0</v>
      </c>
      <c r="L213" s="12">
        <v>33.0</v>
      </c>
      <c r="M213" s="12">
        <v>225.0</v>
      </c>
      <c r="N213" s="12">
        <v>991.0</v>
      </c>
      <c r="O213" s="12" t="s">
        <v>53</v>
      </c>
      <c r="P213" s="12" t="s">
        <v>378</v>
      </c>
      <c r="Q213" s="12" t="s">
        <v>390</v>
      </c>
      <c r="R213" s="13">
        <v>0.0</v>
      </c>
      <c r="S213" s="13">
        <v>-3.0</v>
      </c>
    </row>
    <row r="214" ht="15.75" hidden="1" customHeight="1"/>
    <row r="215" ht="15.75" hidden="1" customHeight="1"/>
    <row r="216" ht="15.75" hidden="1" customHeight="1"/>
    <row r="217" ht="15.75" customHeight="1">
      <c r="A217" s="12">
        <v>1.70773326E12</v>
      </c>
      <c r="B217" s="12" t="s">
        <v>391</v>
      </c>
      <c r="C217" s="12" t="s">
        <v>119</v>
      </c>
      <c r="D217" s="12" t="s">
        <v>120</v>
      </c>
      <c r="E217" s="12" t="s">
        <v>31</v>
      </c>
      <c r="F217" s="12">
        <v>-54.72130597999995</v>
      </c>
      <c r="G217" s="12">
        <v>-63.02198338699998</v>
      </c>
      <c r="H217" s="12">
        <v>5.0</v>
      </c>
      <c r="I217" s="12">
        <v>6.0</v>
      </c>
      <c r="J217" s="12" t="s">
        <v>124</v>
      </c>
      <c r="K217" s="12">
        <v>3.0</v>
      </c>
      <c r="L217" s="12">
        <v>27.0</v>
      </c>
      <c r="M217" s="12">
        <v>240.0</v>
      </c>
      <c r="N217" s="12">
        <v>1000.0</v>
      </c>
      <c r="O217" s="12" t="s">
        <v>53</v>
      </c>
      <c r="P217" s="12" t="s">
        <v>392</v>
      </c>
      <c r="Q217" s="12" t="s">
        <v>393</v>
      </c>
      <c r="R217" s="13">
        <v>1.0</v>
      </c>
      <c r="S217" s="13">
        <v>-2.0</v>
      </c>
    </row>
    <row r="218" ht="15.75" customHeight="1">
      <c r="A218" s="12">
        <v>1.7077287E12</v>
      </c>
      <c r="B218" s="12" t="s">
        <v>394</v>
      </c>
      <c r="C218" s="12" t="s">
        <v>371</v>
      </c>
      <c r="D218" s="12" t="s">
        <v>395</v>
      </c>
      <c r="E218" s="12" t="s">
        <v>373</v>
      </c>
      <c r="F218" s="12">
        <v>-45.79999999999995</v>
      </c>
      <c r="G218" s="12">
        <v>-61.29999999999995</v>
      </c>
      <c r="H218" s="12">
        <v>6.0</v>
      </c>
      <c r="I218" s="12">
        <v>7.0</v>
      </c>
      <c r="J218" s="12" t="s">
        <v>124</v>
      </c>
      <c r="K218" s="12">
        <v>5.0</v>
      </c>
      <c r="L218" s="12">
        <v>30.0</v>
      </c>
      <c r="M218" s="12">
        <v>225.0</v>
      </c>
      <c r="N218" s="12">
        <v>760.0</v>
      </c>
      <c r="O218" s="12" t="s">
        <v>37</v>
      </c>
      <c r="P218" s="12" t="s">
        <v>392</v>
      </c>
      <c r="Q218" s="12" t="s">
        <v>396</v>
      </c>
      <c r="R218" s="13">
        <v>1.0</v>
      </c>
      <c r="S218" s="13">
        <v>1.0</v>
      </c>
    </row>
    <row r="219" ht="15.75" customHeight="1">
      <c r="A219" s="12">
        <v>1.707729E12</v>
      </c>
      <c r="B219" s="12" t="s">
        <v>397</v>
      </c>
      <c r="C219" s="12" t="s">
        <v>49</v>
      </c>
      <c r="D219" s="12" t="s">
        <v>68</v>
      </c>
      <c r="E219" s="12" t="s">
        <v>398</v>
      </c>
      <c r="F219" s="12">
        <v>-48.16666669999995</v>
      </c>
      <c r="G219" s="12">
        <v>-60.93333333299995</v>
      </c>
      <c r="H219" s="12">
        <v>6.0</v>
      </c>
      <c r="I219" s="12">
        <v>8.0</v>
      </c>
      <c r="J219" s="12" t="s">
        <v>124</v>
      </c>
      <c r="K219" s="12">
        <v>6.0</v>
      </c>
      <c r="L219" s="12">
        <v>35.0</v>
      </c>
      <c r="M219" s="12">
        <v>225.0</v>
      </c>
      <c r="N219" s="12">
        <v>751.0</v>
      </c>
      <c r="O219" s="12" t="s">
        <v>27</v>
      </c>
      <c r="P219" s="12" t="s">
        <v>392</v>
      </c>
      <c r="Q219" s="12" t="s">
        <v>399</v>
      </c>
      <c r="R219" s="13">
        <v>1.0</v>
      </c>
      <c r="S219" s="13">
        <v>-2.0</v>
      </c>
    </row>
    <row r="220" ht="15.75" customHeight="1">
      <c r="A220" s="12">
        <v>1.70773194E12</v>
      </c>
      <c r="B220" s="12" t="s">
        <v>400</v>
      </c>
      <c r="C220" s="12" t="s">
        <v>81</v>
      </c>
      <c r="D220" s="12" t="s">
        <v>82</v>
      </c>
      <c r="E220" s="12" t="s">
        <v>83</v>
      </c>
      <c r="F220" s="12">
        <v>-45.86666669999994</v>
      </c>
      <c r="G220" s="12">
        <v>-66.54999999999995</v>
      </c>
      <c r="H220" s="12">
        <v>4.0</v>
      </c>
      <c r="I220" s="12">
        <v>5.0</v>
      </c>
      <c r="J220" s="12" t="s">
        <v>124</v>
      </c>
      <c r="K220" s="12">
        <v>2.0</v>
      </c>
      <c r="L220" s="12">
        <v>20.0</v>
      </c>
      <c r="M220" s="12">
        <v>225.0</v>
      </c>
      <c r="N220" s="12">
        <v>764.0</v>
      </c>
      <c r="O220" s="12" t="s">
        <v>37</v>
      </c>
      <c r="P220" s="12" t="s">
        <v>392</v>
      </c>
      <c r="Q220" s="12" t="s">
        <v>396</v>
      </c>
      <c r="R220" s="13">
        <v>1.0</v>
      </c>
      <c r="S220" s="13">
        <v>0.0</v>
      </c>
    </row>
    <row r="221" ht="15.75" customHeight="1">
      <c r="A221" s="12">
        <v>1.7077284E12</v>
      </c>
      <c r="B221" s="12" t="s">
        <v>401</v>
      </c>
      <c r="C221" s="12" t="s">
        <v>402</v>
      </c>
      <c r="D221" s="12" t="s">
        <v>403</v>
      </c>
      <c r="E221" s="12" t="s">
        <v>35</v>
      </c>
      <c r="F221" s="12">
        <v>-45.54999999999995</v>
      </c>
      <c r="G221" s="12">
        <v>-61.13333333299994</v>
      </c>
      <c r="H221" s="12">
        <v>5.0</v>
      </c>
      <c r="I221" s="12">
        <v>8.0</v>
      </c>
      <c r="J221" s="12" t="s">
        <v>124</v>
      </c>
      <c r="K221" s="12">
        <v>4.0</v>
      </c>
      <c r="L221" s="12">
        <v>34.0</v>
      </c>
      <c r="M221" s="12">
        <v>225.0</v>
      </c>
      <c r="N221" s="12">
        <v>756.0</v>
      </c>
      <c r="O221" s="12" t="s">
        <v>37</v>
      </c>
      <c r="P221" s="12" t="s">
        <v>392</v>
      </c>
      <c r="Q221" s="12" t="s">
        <v>396</v>
      </c>
      <c r="R221" s="13">
        <v>1.0</v>
      </c>
      <c r="S221" s="13">
        <v>-2.0</v>
      </c>
    </row>
    <row r="222" ht="15.75" customHeight="1">
      <c r="A222" s="12">
        <v>1.70773062E12</v>
      </c>
      <c r="B222" s="12" t="s">
        <v>404</v>
      </c>
      <c r="C222" s="12" t="s">
        <v>405</v>
      </c>
      <c r="D222" s="12" t="s">
        <v>406</v>
      </c>
      <c r="E222" s="12" t="s">
        <v>407</v>
      </c>
      <c r="F222" s="12">
        <v>-43.91666669999995</v>
      </c>
      <c r="G222" s="12">
        <v>-59.74999999999994</v>
      </c>
      <c r="H222" s="12">
        <v>5.0</v>
      </c>
      <c r="I222" s="12">
        <v>7.0</v>
      </c>
      <c r="J222" s="12" t="s">
        <v>124</v>
      </c>
      <c r="K222" s="12">
        <v>3.0</v>
      </c>
      <c r="L222" s="12">
        <v>30.0</v>
      </c>
      <c r="M222" s="12">
        <v>225.0</v>
      </c>
      <c r="N222" s="12">
        <v>761.0</v>
      </c>
      <c r="O222" s="12" t="s">
        <v>78</v>
      </c>
      <c r="P222" s="12" t="s">
        <v>392</v>
      </c>
      <c r="Q222" s="12" t="s">
        <v>408</v>
      </c>
      <c r="R222" s="13">
        <v>1.0</v>
      </c>
      <c r="S222" s="13">
        <v>-1.0</v>
      </c>
    </row>
    <row r="223" ht="15.75" customHeight="1">
      <c r="A223" s="12">
        <v>1.7077287E12</v>
      </c>
      <c r="B223" s="12" t="s">
        <v>394</v>
      </c>
      <c r="C223" s="12" t="s">
        <v>239</v>
      </c>
      <c r="D223" s="12" t="s">
        <v>326</v>
      </c>
      <c r="E223" s="12" t="s">
        <v>209</v>
      </c>
      <c r="F223" s="12">
        <v>-52.71666669999996</v>
      </c>
      <c r="G223" s="12">
        <v>-62.91666666699996</v>
      </c>
      <c r="H223" s="12">
        <v>6.0</v>
      </c>
      <c r="I223" s="12">
        <v>6.0</v>
      </c>
      <c r="J223" s="12" t="s">
        <v>124</v>
      </c>
      <c r="K223" s="12">
        <v>5.0</v>
      </c>
      <c r="L223" s="12">
        <v>27.0</v>
      </c>
      <c r="M223" s="12">
        <v>225.0</v>
      </c>
      <c r="N223" s="12">
        <v>750.0</v>
      </c>
      <c r="O223" s="12" t="s">
        <v>27</v>
      </c>
      <c r="P223" s="12" t="s">
        <v>392</v>
      </c>
      <c r="Q223" s="12" t="s">
        <v>399</v>
      </c>
      <c r="R223" s="13">
        <v>1.0</v>
      </c>
      <c r="S223" s="13">
        <v>0.0</v>
      </c>
    </row>
    <row r="224" ht="15.75" customHeight="1">
      <c r="A224" s="12">
        <v>1.70773194E12</v>
      </c>
      <c r="B224" s="12" t="s">
        <v>400</v>
      </c>
      <c r="C224" s="12" t="s">
        <v>409</v>
      </c>
      <c r="D224" s="12" t="s">
        <v>410</v>
      </c>
      <c r="E224" s="12" t="s">
        <v>411</v>
      </c>
      <c r="F224" s="12">
        <v>-42.41666669999995</v>
      </c>
      <c r="G224" s="12">
        <v>-59.99999999999994</v>
      </c>
      <c r="H224" s="12">
        <v>5.0</v>
      </c>
      <c r="I224" s="12">
        <v>7.0</v>
      </c>
      <c r="J224" s="12" t="s">
        <v>121</v>
      </c>
      <c r="K224" s="12">
        <v>3.0</v>
      </c>
      <c r="L224" s="12">
        <v>30.0</v>
      </c>
      <c r="M224" s="12">
        <v>205.0</v>
      </c>
      <c r="N224" s="12">
        <v>763.0</v>
      </c>
      <c r="O224" s="12" t="s">
        <v>78</v>
      </c>
      <c r="P224" s="12" t="s">
        <v>392</v>
      </c>
      <c r="Q224" s="12" t="s">
        <v>408</v>
      </c>
      <c r="R224" s="13">
        <v>1.0</v>
      </c>
      <c r="S224" s="13">
        <v>-1.0</v>
      </c>
    </row>
    <row r="225" ht="15.75" customHeight="1">
      <c r="A225" s="12">
        <v>1.70775108E12</v>
      </c>
      <c r="B225" s="12" t="s">
        <v>412</v>
      </c>
      <c r="C225" s="12" t="s">
        <v>119</v>
      </c>
      <c r="D225" s="12" t="s">
        <v>120</v>
      </c>
      <c r="E225" s="12" t="s">
        <v>31</v>
      </c>
      <c r="F225" s="12">
        <v>-54.69942284599995</v>
      </c>
      <c r="G225" s="12">
        <v>-63.42446913099997</v>
      </c>
      <c r="H225" s="12">
        <v>7.0</v>
      </c>
      <c r="I225" s="12">
        <v>7.0</v>
      </c>
      <c r="J225" s="12" t="s">
        <v>124</v>
      </c>
      <c r="K225" s="12">
        <v>6.0</v>
      </c>
      <c r="L225" s="12">
        <v>33.0</v>
      </c>
      <c r="M225" s="12">
        <v>290.0</v>
      </c>
      <c r="N225" s="12">
        <v>1005.0</v>
      </c>
      <c r="O225" s="12" t="s">
        <v>53</v>
      </c>
      <c r="P225" s="12" t="s">
        <v>392</v>
      </c>
      <c r="Q225" s="12" t="s">
        <v>393</v>
      </c>
      <c r="R225" s="13">
        <v>1.0</v>
      </c>
      <c r="S225" s="13">
        <v>0.0</v>
      </c>
    </row>
    <row r="226" ht="15.75" customHeight="1">
      <c r="A226" s="12">
        <v>1.7077788E12</v>
      </c>
      <c r="B226" s="12" t="s">
        <v>413</v>
      </c>
      <c r="C226" s="12" t="s">
        <v>119</v>
      </c>
      <c r="D226" s="12" t="s">
        <v>120</v>
      </c>
      <c r="E226" s="12" t="s">
        <v>31</v>
      </c>
      <c r="F226" s="12">
        <v>-54.70022724199998</v>
      </c>
      <c r="G226" s="12">
        <v>-63.11970077799998</v>
      </c>
      <c r="H226" s="12">
        <v>4.0</v>
      </c>
      <c r="I226" s="12">
        <v>4.0</v>
      </c>
      <c r="J226" s="12" t="s">
        <v>61</v>
      </c>
      <c r="K226" s="12">
        <v>1.0</v>
      </c>
      <c r="L226" s="12">
        <v>16.0</v>
      </c>
      <c r="M226" s="12">
        <v>235.0</v>
      </c>
      <c r="N226" s="12">
        <v>997.0</v>
      </c>
      <c r="O226" s="12" t="s">
        <v>53</v>
      </c>
      <c r="P226" s="12" t="s">
        <v>414</v>
      </c>
      <c r="Q226" s="12" t="s">
        <v>415</v>
      </c>
      <c r="R226" s="13">
        <v>0.0</v>
      </c>
      <c r="S226" s="13">
        <v>2.0</v>
      </c>
    </row>
    <row r="227" ht="15.75" customHeight="1">
      <c r="A227" s="12">
        <v>1.7077752E12</v>
      </c>
      <c r="B227" s="12" t="s">
        <v>416</v>
      </c>
      <c r="C227" s="12" t="s">
        <v>417</v>
      </c>
      <c r="E227" s="12" t="s">
        <v>418</v>
      </c>
      <c r="F227" s="12">
        <v>-37.81666666699994</v>
      </c>
      <c r="G227" s="12">
        <v>-56.58333333299998</v>
      </c>
      <c r="H227" s="12">
        <v>5.0</v>
      </c>
      <c r="I227" s="12">
        <v>5.0</v>
      </c>
      <c r="J227" s="12" t="s">
        <v>174</v>
      </c>
      <c r="K227" s="12">
        <v>3.0</v>
      </c>
      <c r="L227" s="12">
        <v>18.0</v>
      </c>
      <c r="M227" s="12">
        <v>180.0</v>
      </c>
      <c r="N227" s="12">
        <v>745.0</v>
      </c>
      <c r="O227" s="12" t="s">
        <v>65</v>
      </c>
      <c r="P227" s="12" t="s">
        <v>414</v>
      </c>
      <c r="Q227" s="12" t="s">
        <v>419</v>
      </c>
      <c r="R227" s="13">
        <v>0.0</v>
      </c>
      <c r="S227" s="13">
        <v>-1.0</v>
      </c>
    </row>
    <row r="228" ht="15.75" customHeight="1">
      <c r="A228" s="12">
        <v>1.7077752E12</v>
      </c>
      <c r="B228" s="12" t="s">
        <v>416</v>
      </c>
      <c r="C228" s="12" t="s">
        <v>420</v>
      </c>
      <c r="D228" s="12" t="s">
        <v>421</v>
      </c>
      <c r="E228" s="12" t="s">
        <v>422</v>
      </c>
      <c r="F228" s="12">
        <v>-36.31666666699994</v>
      </c>
      <c r="G228" s="12">
        <v>-54.99999999999994</v>
      </c>
      <c r="H228" s="12">
        <v>5.0</v>
      </c>
      <c r="I228" s="12">
        <v>5.0</v>
      </c>
      <c r="J228" s="12" t="s">
        <v>423</v>
      </c>
      <c r="K228" s="12">
        <v>2.0</v>
      </c>
      <c r="M228" s="12">
        <v>180.0</v>
      </c>
      <c r="N228" s="12">
        <v>758.0</v>
      </c>
      <c r="O228" s="12" t="s">
        <v>65</v>
      </c>
      <c r="P228" s="12" t="s">
        <v>414</v>
      </c>
      <c r="Q228" s="12" t="s">
        <v>419</v>
      </c>
      <c r="R228" s="13">
        <v>0.0</v>
      </c>
      <c r="S228" s="13">
        <v>2.0</v>
      </c>
    </row>
    <row r="229" ht="15.75" customHeight="1">
      <c r="A229" s="12">
        <v>1.7077752E12</v>
      </c>
      <c r="B229" s="12" t="s">
        <v>416</v>
      </c>
      <c r="C229" s="12" t="s">
        <v>424</v>
      </c>
      <c r="E229" s="12" t="s">
        <v>425</v>
      </c>
      <c r="F229" s="12">
        <v>-39.04999999999995</v>
      </c>
      <c r="G229" s="12">
        <v>-58.06666666699994</v>
      </c>
      <c r="H229" s="12">
        <v>4.0</v>
      </c>
      <c r="I229" s="12">
        <v>4.0</v>
      </c>
      <c r="J229" s="12" t="s">
        <v>174</v>
      </c>
      <c r="K229" s="12">
        <v>2.0</v>
      </c>
      <c r="L229" s="12">
        <v>11.0</v>
      </c>
      <c r="M229" s="12">
        <v>180.0</v>
      </c>
      <c r="N229" s="12">
        <v>761.0</v>
      </c>
      <c r="O229" s="12" t="s">
        <v>70</v>
      </c>
      <c r="P229" s="12" t="s">
        <v>414</v>
      </c>
      <c r="Q229" s="12" t="s">
        <v>426</v>
      </c>
      <c r="R229" s="13">
        <v>1.0</v>
      </c>
      <c r="S229" s="13">
        <v>2.0</v>
      </c>
    </row>
    <row r="230" ht="15.75" customHeight="1">
      <c r="A230" s="12">
        <v>1.7078076E12</v>
      </c>
      <c r="B230" s="12" t="s">
        <v>427</v>
      </c>
      <c r="C230" s="12" t="s">
        <v>428</v>
      </c>
      <c r="E230" s="12" t="s">
        <v>429</v>
      </c>
      <c r="F230" s="12">
        <v>-37.48333333299996</v>
      </c>
      <c r="G230" s="12">
        <v>-55.58333333299998</v>
      </c>
      <c r="H230" s="12">
        <v>5.0</v>
      </c>
      <c r="I230" s="12">
        <v>5.0</v>
      </c>
      <c r="J230" s="12" t="s">
        <v>174</v>
      </c>
      <c r="K230" s="12">
        <v>4.0</v>
      </c>
      <c r="L230" s="12">
        <v>17.0</v>
      </c>
      <c r="M230" s="12">
        <v>180.0</v>
      </c>
      <c r="N230" s="12">
        <v>777.0</v>
      </c>
      <c r="O230" s="12" t="s">
        <v>65</v>
      </c>
      <c r="P230" s="12" t="s">
        <v>430</v>
      </c>
      <c r="Q230" s="12" t="s">
        <v>431</v>
      </c>
      <c r="R230" s="13">
        <v>1.0</v>
      </c>
      <c r="S230" s="13">
        <v>-1.0</v>
      </c>
    </row>
    <row r="231" ht="15.75" customHeight="1">
      <c r="A231" s="12">
        <v>1.7078076E12</v>
      </c>
      <c r="B231" s="12" t="s">
        <v>427</v>
      </c>
      <c r="C231" s="12" t="s">
        <v>432</v>
      </c>
      <c r="E231" s="12" t="s">
        <v>433</v>
      </c>
      <c r="F231" s="12">
        <v>-40.13333333299994</v>
      </c>
      <c r="G231" s="12">
        <v>-58.83333333299998</v>
      </c>
      <c r="H231" s="12">
        <v>4.0</v>
      </c>
      <c r="I231" s="12">
        <v>4.0</v>
      </c>
      <c r="J231" s="12" t="s">
        <v>174</v>
      </c>
      <c r="K231" s="12">
        <v>4.0</v>
      </c>
      <c r="L231" s="12">
        <v>14.0</v>
      </c>
      <c r="M231" s="12">
        <v>180.0</v>
      </c>
      <c r="N231" s="12">
        <v>757.0</v>
      </c>
      <c r="O231" s="12" t="s">
        <v>70</v>
      </c>
      <c r="P231" s="12" t="s">
        <v>430</v>
      </c>
      <c r="Q231" s="12" t="s">
        <v>215</v>
      </c>
      <c r="R231" s="13">
        <v>0.0</v>
      </c>
      <c r="S231" s="13">
        <v>0.0</v>
      </c>
    </row>
    <row r="232" ht="15.75" customHeight="1">
      <c r="A232" s="12">
        <v>1.7078076E12</v>
      </c>
      <c r="B232" s="12" t="s">
        <v>427</v>
      </c>
      <c r="C232" s="12" t="s">
        <v>434</v>
      </c>
      <c r="E232" s="12" t="s">
        <v>435</v>
      </c>
      <c r="F232" s="12">
        <v>-39.29999999999995</v>
      </c>
      <c r="G232" s="12">
        <v>-57.93333333299995</v>
      </c>
      <c r="H232" s="12">
        <v>4.0</v>
      </c>
      <c r="I232" s="12">
        <v>4.0</v>
      </c>
      <c r="J232" s="12" t="s">
        <v>174</v>
      </c>
      <c r="K232" s="12">
        <v>4.0</v>
      </c>
      <c r="L232" s="12">
        <v>14.0</v>
      </c>
      <c r="M232" s="12">
        <v>180.0</v>
      </c>
      <c r="N232" s="12">
        <v>765.0</v>
      </c>
      <c r="O232" s="12" t="s">
        <v>70</v>
      </c>
      <c r="P232" s="12" t="s">
        <v>430</v>
      </c>
      <c r="Q232" s="12" t="s">
        <v>215</v>
      </c>
      <c r="R232" s="13">
        <v>0.0</v>
      </c>
      <c r="S232" s="13">
        <v>0.0</v>
      </c>
    </row>
    <row r="233" ht="15.75" hidden="1" customHeight="1"/>
    <row r="234" ht="15.75" customHeight="1">
      <c r="A234" s="12">
        <v>1.70781222E12</v>
      </c>
      <c r="B234" s="12" t="s">
        <v>436</v>
      </c>
      <c r="C234" s="12" t="s">
        <v>113</v>
      </c>
      <c r="D234" s="12" t="s">
        <v>437</v>
      </c>
      <c r="E234" s="12" t="s">
        <v>114</v>
      </c>
      <c r="F234" s="12">
        <v>-59.92571658299994</v>
      </c>
      <c r="G234" s="12">
        <v>-63.32268704099994</v>
      </c>
      <c r="H234" s="12">
        <v>3.0</v>
      </c>
      <c r="I234" s="12">
        <v>7.0</v>
      </c>
      <c r="J234" s="12" t="s">
        <v>97</v>
      </c>
      <c r="K234" s="12">
        <v>1.0</v>
      </c>
      <c r="L234" s="12">
        <v>27.0</v>
      </c>
      <c r="M234" s="12">
        <v>356.0</v>
      </c>
      <c r="N234" s="12">
        <v>996.0</v>
      </c>
      <c r="O234" s="12" t="s">
        <v>62</v>
      </c>
      <c r="P234" s="12" t="s">
        <v>430</v>
      </c>
      <c r="Q234" s="12" t="s">
        <v>438</v>
      </c>
      <c r="R234" s="13">
        <v>1.0</v>
      </c>
      <c r="S234" s="13">
        <v>-1.0</v>
      </c>
    </row>
    <row r="235" ht="15.75" customHeight="1">
      <c r="A235" s="12">
        <v>1.7078124E12</v>
      </c>
      <c r="B235" s="12" t="s">
        <v>439</v>
      </c>
      <c r="C235" s="12" t="s">
        <v>200</v>
      </c>
      <c r="E235" s="12" t="s">
        <v>201</v>
      </c>
      <c r="F235" s="12">
        <v>-58.19941044199999</v>
      </c>
      <c r="G235" s="12">
        <v>-63.24290204999994</v>
      </c>
      <c r="H235" s="12">
        <v>1.0</v>
      </c>
      <c r="I235" s="12">
        <v>6.0</v>
      </c>
      <c r="J235" s="12" t="s">
        <v>124</v>
      </c>
      <c r="K235" s="12">
        <v>1.0</v>
      </c>
      <c r="L235" s="12">
        <v>27.0</v>
      </c>
      <c r="M235" s="12">
        <v>338.0</v>
      </c>
      <c r="N235" s="12">
        <v>999.0</v>
      </c>
      <c r="O235" s="12" t="s">
        <v>62</v>
      </c>
      <c r="P235" s="12" t="s">
        <v>430</v>
      </c>
      <c r="Q235" s="12" t="s">
        <v>438</v>
      </c>
      <c r="R235" s="13">
        <v>1.0</v>
      </c>
      <c r="S235" s="13">
        <v>0.0</v>
      </c>
    </row>
    <row r="236" ht="15.75" customHeight="1">
      <c r="A236" s="12">
        <v>1.7078154E12</v>
      </c>
      <c r="B236" s="12" t="s">
        <v>440</v>
      </c>
      <c r="C236" s="12" t="s">
        <v>119</v>
      </c>
      <c r="D236" s="12" t="s">
        <v>120</v>
      </c>
      <c r="E236" s="12" t="s">
        <v>31</v>
      </c>
      <c r="F236" s="12">
        <v>-54.79999999999995</v>
      </c>
      <c r="G236" s="12">
        <v>-63.19999999999993</v>
      </c>
      <c r="H236" s="12">
        <v>5.0</v>
      </c>
      <c r="I236" s="12">
        <v>5.0</v>
      </c>
      <c r="J236" s="12" t="s">
        <v>52</v>
      </c>
      <c r="K236" s="12">
        <v>3.0</v>
      </c>
      <c r="L236" s="12">
        <v>21.0</v>
      </c>
      <c r="M236" s="12">
        <v>315.0</v>
      </c>
      <c r="N236" s="12">
        <v>1000.0</v>
      </c>
      <c r="O236" s="12" t="s">
        <v>53</v>
      </c>
      <c r="P236" s="12" t="s">
        <v>430</v>
      </c>
      <c r="Q236" s="12" t="s">
        <v>441</v>
      </c>
      <c r="R236" s="13">
        <v>0.0</v>
      </c>
    </row>
    <row r="237" ht="15.75" hidden="1" customHeight="1"/>
    <row r="238" ht="15.75" hidden="1" customHeight="1"/>
    <row r="239" ht="15.75" hidden="1" customHeight="1"/>
    <row r="240" ht="15.75" customHeight="1">
      <c r="A240" s="12">
        <v>1.70781834E12</v>
      </c>
      <c r="B240" s="12" t="s">
        <v>442</v>
      </c>
      <c r="C240" s="12" t="s">
        <v>81</v>
      </c>
      <c r="D240" s="12" t="s">
        <v>356</v>
      </c>
      <c r="E240" s="12" t="s">
        <v>289</v>
      </c>
      <c r="F240" s="12">
        <v>-45.98333329999997</v>
      </c>
      <c r="G240" s="12">
        <v>-65.73333333299996</v>
      </c>
      <c r="H240" s="12">
        <v>3.0</v>
      </c>
      <c r="I240" s="12">
        <v>4.0</v>
      </c>
      <c r="J240" s="12" t="s">
        <v>26</v>
      </c>
      <c r="K240" s="12">
        <v>1.0</v>
      </c>
      <c r="L240" s="12">
        <v>15.0</v>
      </c>
      <c r="M240" s="12">
        <v>360.0</v>
      </c>
      <c r="N240" s="12">
        <v>764.0</v>
      </c>
      <c r="O240" s="12" t="s">
        <v>37</v>
      </c>
      <c r="P240" s="12" t="s">
        <v>430</v>
      </c>
      <c r="Q240" s="12" t="s">
        <v>443</v>
      </c>
      <c r="R240" s="13">
        <v>1.0</v>
      </c>
      <c r="S240" s="13">
        <v>1.0</v>
      </c>
    </row>
    <row r="241" ht="15.75" hidden="1" customHeight="1"/>
    <row r="242" ht="15.75" customHeight="1">
      <c r="A242" s="12">
        <v>1.70781834E12</v>
      </c>
      <c r="B242" s="12" t="s">
        <v>442</v>
      </c>
      <c r="C242" s="12" t="s">
        <v>73</v>
      </c>
      <c r="D242" s="12" t="s">
        <v>444</v>
      </c>
      <c r="E242" s="12" t="s">
        <v>445</v>
      </c>
      <c r="F242" s="12">
        <v>-52.48333329999997</v>
      </c>
      <c r="G242" s="12">
        <v>-67.88333333299994</v>
      </c>
      <c r="H242" s="12">
        <v>3.0</v>
      </c>
      <c r="I242" s="12">
        <v>5.0</v>
      </c>
      <c r="J242" s="12" t="s">
        <v>26</v>
      </c>
      <c r="K242" s="12">
        <v>1.0</v>
      </c>
      <c r="L242" s="12">
        <v>20.0</v>
      </c>
      <c r="M242" s="12">
        <v>360.0</v>
      </c>
      <c r="N242" s="12">
        <v>759.0</v>
      </c>
      <c r="O242" s="12" t="s">
        <v>27</v>
      </c>
      <c r="P242" s="12" t="s">
        <v>430</v>
      </c>
      <c r="Q242" s="12" t="s">
        <v>446</v>
      </c>
      <c r="R242" s="13">
        <v>1.0</v>
      </c>
      <c r="S242" s="13">
        <v>-1.0</v>
      </c>
    </row>
    <row r="243" ht="15.75" customHeight="1">
      <c r="A243" s="12">
        <v>1.70786436E12</v>
      </c>
      <c r="B243" s="12" t="s">
        <v>447</v>
      </c>
      <c r="C243" s="12" t="s">
        <v>448</v>
      </c>
      <c r="D243" s="12" t="s">
        <v>201</v>
      </c>
      <c r="E243" s="12" t="s">
        <v>202</v>
      </c>
      <c r="F243" s="12">
        <v>-56.17244412899998</v>
      </c>
      <c r="G243" s="12">
        <v>-63.68248513999998</v>
      </c>
      <c r="H243" s="12">
        <v>3.0</v>
      </c>
      <c r="I243" s="12">
        <v>7.0</v>
      </c>
      <c r="J243" s="12" t="s">
        <v>124</v>
      </c>
      <c r="K243" s="12">
        <v>2.0</v>
      </c>
      <c r="L243" s="12">
        <v>33.0</v>
      </c>
      <c r="M243" s="12">
        <v>301.0</v>
      </c>
      <c r="N243" s="12">
        <v>999.0</v>
      </c>
      <c r="O243" s="12" t="s">
        <v>62</v>
      </c>
      <c r="P243" s="12" t="s">
        <v>449</v>
      </c>
      <c r="Q243" s="12" t="s">
        <v>450</v>
      </c>
      <c r="R243" s="13">
        <v>0.0</v>
      </c>
    </row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customHeight="1">
      <c r="A249" s="12">
        <v>1.70786658E12</v>
      </c>
      <c r="B249" s="12" t="s">
        <v>451</v>
      </c>
      <c r="C249" s="12" t="s">
        <v>452</v>
      </c>
      <c r="D249" s="12" t="s">
        <v>437</v>
      </c>
      <c r="E249" s="12" t="s">
        <v>114</v>
      </c>
      <c r="F249" s="12">
        <v>-56.90641277499998</v>
      </c>
      <c r="G249" s="12">
        <v>-59.72396585299998</v>
      </c>
      <c r="H249" s="12">
        <v>4.0</v>
      </c>
      <c r="I249" s="12">
        <v>8.0</v>
      </c>
      <c r="J249" s="12" t="s">
        <v>61</v>
      </c>
      <c r="K249" s="12">
        <v>2.0</v>
      </c>
      <c r="L249" s="12">
        <v>40.0</v>
      </c>
      <c r="M249" s="12">
        <v>350.0</v>
      </c>
      <c r="N249" s="12">
        <v>996.0</v>
      </c>
      <c r="O249" s="12" t="s">
        <v>62</v>
      </c>
      <c r="P249" s="12" t="s">
        <v>449</v>
      </c>
      <c r="Q249" s="12" t="s">
        <v>450</v>
      </c>
      <c r="R249" s="13">
        <v>1.0</v>
      </c>
      <c r="S249" s="13">
        <v>-2.0</v>
      </c>
    </row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customHeight="1">
      <c r="A264" s="12">
        <v>1.707948E12</v>
      </c>
      <c r="B264" s="12" t="s">
        <v>453</v>
      </c>
      <c r="C264" s="12" t="s">
        <v>454</v>
      </c>
      <c r="D264" s="12" t="s">
        <v>455</v>
      </c>
      <c r="E264" s="12" t="s">
        <v>456</v>
      </c>
      <c r="F264" s="12">
        <v>-39.66666666699996</v>
      </c>
      <c r="G264" s="12">
        <v>-58.79999999999995</v>
      </c>
      <c r="H264" s="12">
        <v>4.0</v>
      </c>
      <c r="I264" s="12">
        <v>4.0</v>
      </c>
      <c r="J264" s="12" t="s">
        <v>26</v>
      </c>
      <c r="K264" s="12">
        <v>1.0</v>
      </c>
      <c r="L264" s="12">
        <v>12.0</v>
      </c>
      <c r="M264" s="12">
        <v>360.0</v>
      </c>
      <c r="N264" s="12">
        <v>756.0</v>
      </c>
      <c r="O264" s="12" t="s">
        <v>70</v>
      </c>
      <c r="P264" s="12" t="s">
        <v>457</v>
      </c>
      <c r="Q264" s="12" t="s">
        <v>458</v>
      </c>
      <c r="R264" s="13">
        <v>1.0</v>
      </c>
      <c r="S264" s="13">
        <v>0.0</v>
      </c>
    </row>
    <row r="265" ht="15.75" customHeight="1">
      <c r="A265" s="12">
        <v>1.70795148E12</v>
      </c>
      <c r="B265" s="12" t="s">
        <v>459</v>
      </c>
      <c r="C265" s="12" t="s">
        <v>460</v>
      </c>
      <c r="E265" s="12" t="s">
        <v>461</v>
      </c>
      <c r="F265" s="12">
        <v>-58.16666666699996</v>
      </c>
      <c r="G265" s="12">
        <v>-67.23333333299996</v>
      </c>
      <c r="H265" s="12">
        <v>6.0</v>
      </c>
      <c r="I265" s="12">
        <v>6.0</v>
      </c>
      <c r="J265" s="12" t="s">
        <v>61</v>
      </c>
      <c r="K265" s="12">
        <v>4.0</v>
      </c>
      <c r="L265" s="12">
        <v>27.0</v>
      </c>
      <c r="M265" s="12">
        <v>270.0</v>
      </c>
      <c r="N265" s="12">
        <v>995.0</v>
      </c>
      <c r="O265" s="12" t="s">
        <v>62</v>
      </c>
      <c r="P265" s="12" t="s">
        <v>457</v>
      </c>
      <c r="Q265" s="12" t="s">
        <v>462</v>
      </c>
      <c r="R265" s="13">
        <v>1.0</v>
      </c>
      <c r="S265" s="13">
        <v>0.0</v>
      </c>
    </row>
    <row r="266" ht="15.75" hidden="1" customHeight="1"/>
    <row r="267" ht="15.75" customHeight="1">
      <c r="A267" s="12">
        <v>1.7079471E12</v>
      </c>
      <c r="B267" s="12" t="s">
        <v>463</v>
      </c>
      <c r="C267" s="12" t="s">
        <v>464</v>
      </c>
      <c r="D267" s="12" t="s">
        <v>465</v>
      </c>
      <c r="E267" s="12" t="s">
        <v>362</v>
      </c>
      <c r="F267" s="12">
        <v>-44.53333329999998</v>
      </c>
      <c r="G267" s="12">
        <v>-63.51666666699998</v>
      </c>
      <c r="H267" s="12">
        <v>3.0</v>
      </c>
      <c r="I267" s="12">
        <v>4.0</v>
      </c>
      <c r="J267" s="12" t="s">
        <v>52</v>
      </c>
      <c r="K267" s="12">
        <v>1.0</v>
      </c>
      <c r="L267" s="12">
        <v>14.0</v>
      </c>
      <c r="M267" s="12">
        <v>340.0</v>
      </c>
      <c r="N267" s="12">
        <v>757.0</v>
      </c>
      <c r="O267" s="12" t="s">
        <v>78</v>
      </c>
      <c r="P267" s="12" t="s">
        <v>457</v>
      </c>
      <c r="Q267" s="12" t="s">
        <v>466</v>
      </c>
      <c r="R267" s="13">
        <v>1.0</v>
      </c>
      <c r="S267" s="13">
        <v>2.0</v>
      </c>
    </row>
    <row r="268" ht="15.75" customHeight="1">
      <c r="A268" s="12">
        <v>1.7079468E12</v>
      </c>
      <c r="B268" s="12" t="s">
        <v>467</v>
      </c>
      <c r="C268" s="12" t="s">
        <v>468</v>
      </c>
      <c r="D268" s="12" t="s">
        <v>101</v>
      </c>
      <c r="E268" s="12" t="s">
        <v>83</v>
      </c>
      <c r="F268" s="12">
        <v>-46.01666669999997</v>
      </c>
      <c r="G268" s="12">
        <v>-64.86666666699995</v>
      </c>
      <c r="H268" s="12">
        <v>3.0</v>
      </c>
      <c r="I268" s="12">
        <v>4.0</v>
      </c>
      <c r="J268" s="12" t="s">
        <v>26</v>
      </c>
      <c r="K268" s="12">
        <v>1.0</v>
      </c>
      <c r="L268" s="12">
        <v>15.0</v>
      </c>
      <c r="M268" s="12">
        <v>360.0</v>
      </c>
      <c r="N268" s="12">
        <v>755.0</v>
      </c>
      <c r="O268" s="12" t="s">
        <v>37</v>
      </c>
      <c r="P268" s="12" t="s">
        <v>457</v>
      </c>
      <c r="Q268" s="12" t="s">
        <v>469</v>
      </c>
      <c r="R268" s="13">
        <v>1.0</v>
      </c>
      <c r="S268" s="13">
        <v>1.0</v>
      </c>
    </row>
    <row r="269" ht="15.75" hidden="1" customHeight="1"/>
    <row r="270" ht="15.75" hidden="1" customHeight="1"/>
    <row r="271" ht="15.75" hidden="1" customHeight="1"/>
    <row r="272" ht="15.75" hidden="1" customHeight="1"/>
    <row r="273" ht="15.75" customHeight="1">
      <c r="A273" s="12">
        <v>1.7079804E12</v>
      </c>
      <c r="B273" s="12" t="s">
        <v>470</v>
      </c>
      <c r="C273" s="12" t="s">
        <v>471</v>
      </c>
      <c r="E273" s="12" t="s">
        <v>472</v>
      </c>
      <c r="F273" s="12">
        <v>-39.14999999999998</v>
      </c>
      <c r="G273" s="12">
        <v>-58.36666666699995</v>
      </c>
      <c r="H273" s="12">
        <v>4.0</v>
      </c>
      <c r="I273" s="12">
        <v>4.0</v>
      </c>
      <c r="J273" s="12" t="s">
        <v>26</v>
      </c>
      <c r="K273" s="12">
        <v>2.0</v>
      </c>
      <c r="L273" s="12">
        <v>13.0</v>
      </c>
      <c r="M273" s="12">
        <v>360.0</v>
      </c>
      <c r="N273" s="12">
        <v>768.0</v>
      </c>
      <c r="O273" s="12" t="s">
        <v>70</v>
      </c>
      <c r="P273" s="12" t="s">
        <v>473</v>
      </c>
      <c r="Q273" s="12" t="s">
        <v>474</v>
      </c>
      <c r="R273" s="13">
        <v>1.0</v>
      </c>
      <c r="S273" s="13">
        <v>1.0</v>
      </c>
    </row>
    <row r="274" ht="15.75" hidden="1" customHeight="1"/>
    <row r="275" ht="15.75" customHeight="1">
      <c r="A275" s="12">
        <v>1.7079876E12</v>
      </c>
      <c r="B275" s="12" t="s">
        <v>475</v>
      </c>
      <c r="C275" s="12" t="s">
        <v>476</v>
      </c>
      <c r="D275" s="12" t="s">
        <v>326</v>
      </c>
      <c r="E275" s="12" t="s">
        <v>241</v>
      </c>
      <c r="F275" s="12">
        <v>-54.61714812799994</v>
      </c>
      <c r="G275" s="12">
        <v>-62.88195759299998</v>
      </c>
      <c r="H275" s="12">
        <v>4.0</v>
      </c>
      <c r="I275" s="12">
        <v>4.0</v>
      </c>
      <c r="J275" s="12" t="s">
        <v>124</v>
      </c>
      <c r="K275" s="12">
        <v>15.0</v>
      </c>
      <c r="L275" s="12">
        <v>15.0</v>
      </c>
      <c r="M275" s="12">
        <v>290.0</v>
      </c>
      <c r="N275" s="12">
        <v>756.0</v>
      </c>
      <c r="O275" s="12" t="s">
        <v>53</v>
      </c>
      <c r="P275" s="12" t="s">
        <v>473</v>
      </c>
      <c r="Q275" s="12" t="s">
        <v>477</v>
      </c>
      <c r="R275" s="13">
        <v>0.0</v>
      </c>
    </row>
    <row r="276" ht="15.75" hidden="1" customHeight="1"/>
    <row r="277" ht="15.75" customHeight="1">
      <c r="A277" s="12">
        <v>1.70798838E12</v>
      </c>
      <c r="B277" s="12" t="s">
        <v>478</v>
      </c>
      <c r="C277" s="12" t="s">
        <v>479</v>
      </c>
      <c r="D277" s="12" t="s">
        <v>480</v>
      </c>
      <c r="E277" s="12" t="s">
        <v>481</v>
      </c>
      <c r="F277" s="12">
        <v>-44.69999999999993</v>
      </c>
      <c r="G277" s="12">
        <v>-63.14999999999998</v>
      </c>
      <c r="H277" s="12">
        <v>3.0</v>
      </c>
      <c r="I277" s="12">
        <v>4.0</v>
      </c>
      <c r="J277" s="12" t="s">
        <v>26</v>
      </c>
      <c r="K277" s="12">
        <v>1.0</v>
      </c>
      <c r="L277" s="12">
        <v>15.0</v>
      </c>
      <c r="M277" s="12">
        <v>360.0</v>
      </c>
      <c r="N277" s="12">
        <v>755.0</v>
      </c>
      <c r="O277" s="12" t="s">
        <v>78</v>
      </c>
      <c r="P277" s="12" t="s">
        <v>473</v>
      </c>
      <c r="Q277" s="12" t="s">
        <v>482</v>
      </c>
      <c r="R277" s="13">
        <v>1.0</v>
      </c>
      <c r="S277" s="13">
        <v>0.0</v>
      </c>
    </row>
    <row r="278" ht="15.75" customHeight="1">
      <c r="A278" s="12">
        <v>1.7079885E12</v>
      </c>
      <c r="B278" s="12" t="s">
        <v>483</v>
      </c>
      <c r="C278" s="12" t="s">
        <v>484</v>
      </c>
      <c r="D278" s="12" t="s">
        <v>485</v>
      </c>
      <c r="E278" s="12" t="s">
        <v>486</v>
      </c>
      <c r="F278" s="12">
        <v>-44.64999999999998</v>
      </c>
      <c r="G278" s="12">
        <v>-63.29999999999995</v>
      </c>
      <c r="H278" s="12">
        <v>3.0</v>
      </c>
      <c r="I278" s="12">
        <v>4.0</v>
      </c>
      <c r="J278" s="12" t="s">
        <v>26</v>
      </c>
      <c r="K278" s="12">
        <v>1.0</v>
      </c>
      <c r="L278" s="12">
        <v>15.0</v>
      </c>
      <c r="M278" s="12">
        <v>360.0</v>
      </c>
      <c r="N278" s="12">
        <v>757.0</v>
      </c>
      <c r="O278" s="12" t="s">
        <v>78</v>
      </c>
      <c r="P278" s="12" t="s">
        <v>473</v>
      </c>
      <c r="Q278" s="12" t="s">
        <v>482</v>
      </c>
      <c r="R278" s="13">
        <v>1.0</v>
      </c>
      <c r="S278" s="13">
        <v>0.0</v>
      </c>
    </row>
    <row r="279" ht="15.75" hidden="1" customHeight="1"/>
    <row r="280" ht="15.75" customHeight="1">
      <c r="A280" s="12">
        <v>1.70798868E12</v>
      </c>
      <c r="B280" s="12" t="s">
        <v>487</v>
      </c>
      <c r="C280" s="12" t="s">
        <v>248</v>
      </c>
      <c r="D280" s="12" t="s">
        <v>488</v>
      </c>
      <c r="E280" s="12" t="s">
        <v>489</v>
      </c>
      <c r="F280" s="12">
        <v>-45.93333329999996</v>
      </c>
      <c r="G280" s="12">
        <v>-66.43333333299995</v>
      </c>
      <c r="H280" s="12">
        <v>3.0</v>
      </c>
      <c r="I280" s="12">
        <v>4.0</v>
      </c>
      <c r="J280" s="12" t="s">
        <v>174</v>
      </c>
      <c r="K280" s="12">
        <v>1.0</v>
      </c>
      <c r="L280" s="12">
        <v>15.0</v>
      </c>
      <c r="M280" s="12">
        <v>180.0</v>
      </c>
      <c r="N280" s="12">
        <v>757.0</v>
      </c>
      <c r="O280" s="12" t="s">
        <v>37</v>
      </c>
      <c r="P280" s="12" t="s">
        <v>473</v>
      </c>
      <c r="Q280" s="12" t="s">
        <v>490</v>
      </c>
      <c r="R280" s="13">
        <v>1.0</v>
      </c>
      <c r="S280" s="13">
        <v>0.0</v>
      </c>
    </row>
    <row r="281" ht="15.75" customHeight="1">
      <c r="A281" s="12">
        <v>1.70798802E12</v>
      </c>
      <c r="B281" s="12" t="s">
        <v>491</v>
      </c>
      <c r="C281" s="12" t="s">
        <v>337</v>
      </c>
      <c r="D281" s="12" t="s">
        <v>492</v>
      </c>
      <c r="E281" s="12" t="s">
        <v>493</v>
      </c>
      <c r="F281" s="12">
        <v>-46.38333329999995</v>
      </c>
      <c r="G281" s="12">
        <v>-62.06666666699994</v>
      </c>
      <c r="H281" s="12">
        <v>3.0</v>
      </c>
      <c r="I281" s="12">
        <v>4.0</v>
      </c>
      <c r="J281" s="12" t="s">
        <v>52</v>
      </c>
      <c r="K281" s="12">
        <v>1.0</v>
      </c>
      <c r="L281" s="12">
        <v>15.0</v>
      </c>
      <c r="M281" s="12">
        <v>335.0</v>
      </c>
      <c r="N281" s="12">
        <v>756.0</v>
      </c>
      <c r="O281" s="12" t="s">
        <v>37</v>
      </c>
      <c r="P281" s="12" t="s">
        <v>473</v>
      </c>
      <c r="Q281" s="12" t="s">
        <v>490</v>
      </c>
      <c r="R281" s="13">
        <v>0.0</v>
      </c>
    </row>
    <row r="282" ht="15.75" customHeight="1">
      <c r="A282" s="12">
        <v>1.70799E12</v>
      </c>
      <c r="B282" s="12" t="s">
        <v>494</v>
      </c>
      <c r="C282" s="12" t="s">
        <v>495</v>
      </c>
      <c r="D282" s="12" t="s">
        <v>24</v>
      </c>
      <c r="E282" s="12" t="s">
        <v>25</v>
      </c>
      <c r="F282" s="12">
        <v>-52.09999999999997</v>
      </c>
      <c r="G282" s="12">
        <v>-67.96666666699997</v>
      </c>
      <c r="H282" s="12">
        <v>3.0</v>
      </c>
      <c r="I282" s="12">
        <v>4.0</v>
      </c>
      <c r="J282" s="12" t="s">
        <v>115</v>
      </c>
      <c r="K282" s="12">
        <v>1.0</v>
      </c>
      <c r="L282" s="12">
        <v>16.0</v>
      </c>
      <c r="M282" s="12">
        <v>245.0</v>
      </c>
      <c r="N282" s="12">
        <v>765.0</v>
      </c>
      <c r="O282" s="12" t="s">
        <v>27</v>
      </c>
      <c r="P282" s="12" t="s">
        <v>473</v>
      </c>
      <c r="Q282" s="12" t="s">
        <v>496</v>
      </c>
      <c r="R282" s="13">
        <v>0.0</v>
      </c>
    </row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>
      <c r="A291" s="12">
        <v>1.7080668E12</v>
      </c>
      <c r="B291" s="12" t="s">
        <v>497</v>
      </c>
      <c r="C291" s="12" t="s">
        <v>498</v>
      </c>
      <c r="D291" s="12" t="s">
        <v>499</v>
      </c>
      <c r="F291" s="12">
        <v>-40.64999999999998</v>
      </c>
      <c r="G291" s="12">
        <v>-59.36666666699995</v>
      </c>
      <c r="H291" s="12">
        <v>2.0</v>
      </c>
      <c r="I291" s="12">
        <v>5.0</v>
      </c>
      <c r="J291" s="12" t="s">
        <v>36</v>
      </c>
      <c r="K291" s="12">
        <v>2.0</v>
      </c>
      <c r="L291" s="12">
        <v>18.0</v>
      </c>
      <c r="M291" s="12">
        <v>315.0</v>
      </c>
      <c r="N291" s="12">
        <v>751.0</v>
      </c>
      <c r="O291" s="12" t="s">
        <v>70</v>
      </c>
      <c r="P291" s="12" t="s">
        <v>500</v>
      </c>
      <c r="Q291" s="12" t="s">
        <v>501</v>
      </c>
      <c r="R291" s="13">
        <v>1.0</v>
      </c>
      <c r="S291" s="13">
        <v>0.0</v>
      </c>
    </row>
    <row r="292" ht="15.75" hidden="1" customHeight="1"/>
    <row r="293" ht="15.75" hidden="1" customHeight="1"/>
    <row r="294" ht="15.75" customHeight="1">
      <c r="A294" s="12">
        <v>1.70807772E12</v>
      </c>
      <c r="B294" s="12" t="s">
        <v>502</v>
      </c>
      <c r="C294" s="12" t="s">
        <v>222</v>
      </c>
      <c r="D294" s="12" t="s">
        <v>223</v>
      </c>
      <c r="E294" s="12" t="s">
        <v>224</v>
      </c>
      <c r="F294" s="12">
        <v>-58.06036549399994</v>
      </c>
      <c r="G294" s="12">
        <v>-64.63051197399994</v>
      </c>
      <c r="H294" s="12">
        <v>4.0</v>
      </c>
      <c r="I294" s="12">
        <v>7.0</v>
      </c>
      <c r="J294" s="12" t="s">
        <v>36</v>
      </c>
      <c r="K294" s="12">
        <v>2.0</v>
      </c>
      <c r="L294" s="12">
        <v>33.0</v>
      </c>
      <c r="M294" s="12">
        <v>340.0</v>
      </c>
      <c r="N294" s="12">
        <v>1005.0</v>
      </c>
      <c r="O294" s="12" t="s">
        <v>62</v>
      </c>
      <c r="P294" s="12" t="s">
        <v>500</v>
      </c>
      <c r="Q294" s="12" t="s">
        <v>503</v>
      </c>
      <c r="R294" s="13">
        <v>1.0</v>
      </c>
      <c r="S294" s="13">
        <v>0.0</v>
      </c>
    </row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customHeight="1">
      <c r="A300" s="12">
        <v>1.7080743E12</v>
      </c>
      <c r="B300" s="12" t="s">
        <v>504</v>
      </c>
      <c r="C300" s="12" t="s">
        <v>305</v>
      </c>
      <c r="D300" s="12" t="s">
        <v>306</v>
      </c>
      <c r="E300" s="12" t="s">
        <v>307</v>
      </c>
      <c r="F300" s="12">
        <v>-46.56666669999998</v>
      </c>
      <c r="G300" s="12">
        <v>-63.44999999999993</v>
      </c>
      <c r="H300" s="12">
        <v>3.0</v>
      </c>
      <c r="I300" s="12">
        <v>4.0</v>
      </c>
      <c r="J300" s="12" t="s">
        <v>187</v>
      </c>
      <c r="K300" s="12">
        <v>1.0</v>
      </c>
      <c r="L300" s="12">
        <v>14.0</v>
      </c>
      <c r="M300" s="12">
        <v>45.0</v>
      </c>
      <c r="N300" s="12">
        <v>760.0</v>
      </c>
      <c r="O300" s="12" t="s">
        <v>37</v>
      </c>
      <c r="P300" s="12" t="s">
        <v>500</v>
      </c>
      <c r="Q300" s="12" t="s">
        <v>505</v>
      </c>
      <c r="R300" s="13">
        <v>1.0</v>
      </c>
      <c r="S300" s="13">
        <v>2.0</v>
      </c>
    </row>
    <row r="301" ht="15.75" hidden="1" customHeight="1"/>
    <row r="302" ht="15.75" customHeight="1">
      <c r="A302" s="12">
        <v>1.70807556E12</v>
      </c>
      <c r="B302" s="12" t="s">
        <v>506</v>
      </c>
      <c r="C302" s="12" t="s">
        <v>507</v>
      </c>
      <c r="D302" s="12" t="s">
        <v>444</v>
      </c>
      <c r="E302" s="12" t="s">
        <v>445</v>
      </c>
      <c r="F302" s="12">
        <v>-53.51666669999997</v>
      </c>
      <c r="G302" s="12">
        <v>-67.61666666699995</v>
      </c>
      <c r="H302" s="12">
        <v>3.0</v>
      </c>
      <c r="I302" s="12">
        <v>4.0</v>
      </c>
      <c r="J302" s="12" t="s">
        <v>26</v>
      </c>
      <c r="K302" s="12">
        <v>1.0</v>
      </c>
      <c r="L302" s="12">
        <v>12.0</v>
      </c>
      <c r="M302" s="12">
        <v>360.0</v>
      </c>
      <c r="N302" s="12">
        <v>765.0</v>
      </c>
      <c r="O302" s="12" t="s">
        <v>27</v>
      </c>
      <c r="P302" s="12" t="s">
        <v>500</v>
      </c>
      <c r="Q302" s="12" t="s">
        <v>508</v>
      </c>
      <c r="R302" s="13">
        <v>1.0</v>
      </c>
      <c r="S302" s="13">
        <v>2.0</v>
      </c>
    </row>
    <row r="303" ht="15.75" customHeight="1">
      <c r="A303" s="12">
        <v>1.70808234E12</v>
      </c>
      <c r="B303" s="12" t="s">
        <v>509</v>
      </c>
      <c r="C303" s="12" t="s">
        <v>510</v>
      </c>
      <c r="D303" s="12" t="s">
        <v>511</v>
      </c>
      <c r="E303" s="12" t="s">
        <v>512</v>
      </c>
      <c r="F303" s="12">
        <v>-56.99637484999994</v>
      </c>
      <c r="G303" s="12">
        <v>-65.63964352099998</v>
      </c>
      <c r="H303" s="12">
        <v>4.0</v>
      </c>
      <c r="I303" s="12">
        <v>5.0</v>
      </c>
      <c r="J303" s="12" t="s">
        <v>61</v>
      </c>
      <c r="K303" s="12">
        <v>2.0</v>
      </c>
      <c r="L303" s="12">
        <v>21.0</v>
      </c>
      <c r="M303" s="12">
        <v>345.0</v>
      </c>
      <c r="N303" s="12">
        <v>999.0</v>
      </c>
      <c r="O303" s="12" t="s">
        <v>62</v>
      </c>
      <c r="P303" s="12" t="s">
        <v>500</v>
      </c>
      <c r="Q303" s="12" t="s">
        <v>503</v>
      </c>
      <c r="R303" s="13">
        <v>0.0</v>
      </c>
    </row>
    <row r="304" ht="15.75" hidden="1" customHeight="1"/>
    <row r="305" ht="15.75" hidden="1" customHeight="1"/>
    <row r="306" ht="15.75" hidden="1" customHeight="1"/>
    <row r="307" ht="15.75" customHeight="1">
      <c r="A307" s="12">
        <v>1.7081208E12</v>
      </c>
      <c r="B307" s="12" t="s">
        <v>513</v>
      </c>
      <c r="C307" s="12" t="s">
        <v>514</v>
      </c>
      <c r="E307" s="12" t="s">
        <v>515</v>
      </c>
      <c r="F307" s="12">
        <v>-39.03333333299997</v>
      </c>
      <c r="G307" s="12">
        <v>-58.56666666699994</v>
      </c>
      <c r="H307" s="12">
        <v>4.0</v>
      </c>
      <c r="I307" s="12">
        <v>4.0</v>
      </c>
      <c r="J307" s="12" t="s">
        <v>516</v>
      </c>
      <c r="K307" s="12">
        <v>1.0</v>
      </c>
      <c r="L307" s="12">
        <v>25.0</v>
      </c>
      <c r="M307" s="12">
        <v>20.0</v>
      </c>
      <c r="N307" s="12">
        <v>760.0</v>
      </c>
      <c r="O307" s="12" t="s">
        <v>70</v>
      </c>
      <c r="P307" s="12" t="s">
        <v>517</v>
      </c>
      <c r="Q307" s="12" t="s">
        <v>518</v>
      </c>
      <c r="R307" s="13">
        <v>1.0</v>
      </c>
      <c r="S307" s="13">
        <v>1.0</v>
      </c>
    </row>
    <row r="308" ht="15.75" hidden="1" customHeight="1"/>
    <row r="309" ht="15.75" hidden="1" customHeight="1"/>
    <row r="310" ht="15.75" customHeight="1">
      <c r="A310" s="12">
        <v>1.7081538E12</v>
      </c>
      <c r="B310" s="12" t="s">
        <v>519</v>
      </c>
      <c r="C310" s="12" t="s">
        <v>520</v>
      </c>
      <c r="D310" s="12" t="s">
        <v>521</v>
      </c>
      <c r="E310" s="12" t="s">
        <v>522</v>
      </c>
      <c r="F310" s="12">
        <v>-57.10812967299995</v>
      </c>
      <c r="G310" s="12">
        <v>-63.33531236099998</v>
      </c>
      <c r="H310" s="12">
        <v>5.0</v>
      </c>
      <c r="I310" s="12">
        <v>5.0</v>
      </c>
      <c r="J310" s="12" t="s">
        <v>124</v>
      </c>
      <c r="K310" s="12">
        <v>3.0</v>
      </c>
      <c r="L310" s="12">
        <v>21.0</v>
      </c>
      <c r="M310" s="12">
        <v>335.0</v>
      </c>
      <c r="N310" s="12">
        <v>1003.0</v>
      </c>
      <c r="O310" s="12" t="s">
        <v>62</v>
      </c>
      <c r="P310" s="12" t="s">
        <v>523</v>
      </c>
      <c r="Q310" s="12" t="s">
        <v>524</v>
      </c>
      <c r="R310" s="13">
        <v>1.0</v>
      </c>
      <c r="S310" s="13">
        <v>1.0</v>
      </c>
    </row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customHeight="1">
      <c r="A317" s="12">
        <v>1.70816142E12</v>
      </c>
      <c r="B317" s="12" t="s">
        <v>525</v>
      </c>
      <c r="C317" s="12" t="s">
        <v>305</v>
      </c>
      <c r="D317" s="12" t="s">
        <v>526</v>
      </c>
      <c r="E317" s="12" t="s">
        <v>307</v>
      </c>
      <c r="F317" s="12">
        <v>-46.98333329999997</v>
      </c>
      <c r="G317" s="12">
        <v>-64.33333333299998</v>
      </c>
      <c r="H317" s="12">
        <v>4.0</v>
      </c>
      <c r="I317" s="12">
        <v>5.0</v>
      </c>
      <c r="J317" s="12" t="s">
        <v>36</v>
      </c>
      <c r="K317" s="12">
        <v>2.0</v>
      </c>
      <c r="L317" s="12">
        <v>20.0</v>
      </c>
      <c r="M317" s="12">
        <v>315.0</v>
      </c>
      <c r="N317" s="12">
        <v>755.0</v>
      </c>
      <c r="O317" s="12" t="s">
        <v>37</v>
      </c>
      <c r="P317" s="12" t="s">
        <v>523</v>
      </c>
      <c r="Q317" s="12" t="s">
        <v>527</v>
      </c>
      <c r="R317" s="13">
        <v>1.0</v>
      </c>
      <c r="S317" s="13">
        <v>1.0</v>
      </c>
    </row>
    <row r="318" ht="15.75" customHeight="1">
      <c r="A318" s="12">
        <v>1.70816148E12</v>
      </c>
      <c r="B318" s="12" t="s">
        <v>528</v>
      </c>
      <c r="C318" s="12" t="s">
        <v>529</v>
      </c>
      <c r="D318" s="12" t="s">
        <v>530</v>
      </c>
      <c r="E318" s="12" t="s">
        <v>531</v>
      </c>
      <c r="F318" s="12">
        <v>-46.93333329999996</v>
      </c>
      <c r="G318" s="12">
        <v>-62.18333333299995</v>
      </c>
      <c r="H318" s="12">
        <v>4.0</v>
      </c>
      <c r="I318" s="12">
        <v>5.0</v>
      </c>
      <c r="J318" s="12" t="s">
        <v>36</v>
      </c>
      <c r="K318" s="12">
        <v>2.0</v>
      </c>
      <c r="L318" s="12">
        <v>20.0</v>
      </c>
      <c r="M318" s="12">
        <v>315.0</v>
      </c>
      <c r="N318" s="12">
        <v>759.0</v>
      </c>
      <c r="O318" s="12" t="s">
        <v>37</v>
      </c>
      <c r="P318" s="12" t="s">
        <v>523</v>
      </c>
      <c r="Q318" s="12" t="s">
        <v>527</v>
      </c>
      <c r="R318" s="13">
        <v>1.0</v>
      </c>
      <c r="S318" s="13">
        <v>1.0</v>
      </c>
    </row>
    <row r="319" ht="15.75" customHeight="1">
      <c r="A319" s="12">
        <v>1.70816154E12</v>
      </c>
      <c r="B319" s="12" t="s">
        <v>532</v>
      </c>
      <c r="C319" s="12" t="s">
        <v>533</v>
      </c>
      <c r="D319" s="12" t="s">
        <v>534</v>
      </c>
      <c r="E319" s="12" t="s">
        <v>535</v>
      </c>
      <c r="F319" s="12">
        <v>-47.01666669999997</v>
      </c>
      <c r="G319" s="12">
        <v>-62.49999999999994</v>
      </c>
      <c r="H319" s="12">
        <v>4.0</v>
      </c>
      <c r="I319" s="12">
        <v>4.0</v>
      </c>
      <c r="J319" s="12" t="s">
        <v>36</v>
      </c>
      <c r="K319" s="12">
        <v>2.0</v>
      </c>
      <c r="L319" s="12">
        <v>12.0</v>
      </c>
      <c r="M319" s="12">
        <v>315.0</v>
      </c>
      <c r="N319" s="12">
        <v>750.0</v>
      </c>
      <c r="O319" s="12" t="s">
        <v>37</v>
      </c>
      <c r="P319" s="12" t="s">
        <v>523</v>
      </c>
      <c r="Q319" s="12" t="s">
        <v>527</v>
      </c>
      <c r="R319" s="13">
        <v>1.0</v>
      </c>
      <c r="S319" s="13">
        <v>0.0</v>
      </c>
    </row>
    <row r="320" ht="15.75" customHeight="1">
      <c r="A320" s="12">
        <v>1.70816178E12</v>
      </c>
      <c r="B320" s="12" t="s">
        <v>536</v>
      </c>
      <c r="C320" s="12" t="s">
        <v>360</v>
      </c>
      <c r="D320" s="12" t="s">
        <v>537</v>
      </c>
      <c r="E320" s="12" t="s">
        <v>538</v>
      </c>
      <c r="F320" s="12">
        <v>-44.58333329999994</v>
      </c>
      <c r="G320" s="12">
        <v>-63.33333333299998</v>
      </c>
      <c r="H320" s="12">
        <v>4.0</v>
      </c>
      <c r="I320" s="12">
        <v>5.0</v>
      </c>
      <c r="J320" s="12" t="s">
        <v>124</v>
      </c>
      <c r="K320" s="12">
        <v>2.0</v>
      </c>
      <c r="L320" s="12">
        <v>18.0</v>
      </c>
      <c r="M320" s="12">
        <v>225.0</v>
      </c>
      <c r="N320" s="12">
        <v>757.0</v>
      </c>
      <c r="O320" s="12" t="s">
        <v>78</v>
      </c>
      <c r="P320" s="12" t="s">
        <v>523</v>
      </c>
      <c r="Q320" s="12" t="s">
        <v>539</v>
      </c>
      <c r="R320" s="13">
        <v>0.0</v>
      </c>
    </row>
    <row r="321" ht="15.75" customHeight="1">
      <c r="A321" s="12">
        <v>1.70816184E12</v>
      </c>
      <c r="B321" s="12" t="s">
        <v>540</v>
      </c>
      <c r="C321" s="12" t="s">
        <v>81</v>
      </c>
      <c r="D321" s="12" t="s">
        <v>82</v>
      </c>
      <c r="E321" s="12" t="s">
        <v>289</v>
      </c>
      <c r="F321" s="12">
        <v>-45.11666669999994</v>
      </c>
      <c r="G321" s="12">
        <v>-64.29999999999995</v>
      </c>
      <c r="H321" s="12">
        <v>4.0</v>
      </c>
      <c r="I321" s="12">
        <v>5.0</v>
      </c>
      <c r="J321" s="12" t="s">
        <v>61</v>
      </c>
      <c r="K321" s="12">
        <v>2.0</v>
      </c>
      <c r="L321" s="12">
        <v>20.0</v>
      </c>
      <c r="M321" s="12">
        <v>270.0</v>
      </c>
      <c r="N321" s="12">
        <v>755.0</v>
      </c>
      <c r="O321" s="12" t="s">
        <v>37</v>
      </c>
      <c r="P321" s="12" t="s">
        <v>523</v>
      </c>
      <c r="Q321" s="12" t="s">
        <v>527</v>
      </c>
      <c r="R321" s="13">
        <v>1.0</v>
      </c>
      <c r="S321" s="13">
        <v>1.0</v>
      </c>
    </row>
    <row r="322" ht="15.75" customHeight="1">
      <c r="A322" s="12">
        <v>1.70816208E12</v>
      </c>
      <c r="B322" s="12" t="s">
        <v>541</v>
      </c>
      <c r="C322" s="12" t="s">
        <v>266</v>
      </c>
      <c r="D322" s="12" t="s">
        <v>542</v>
      </c>
      <c r="E322" s="12" t="s">
        <v>268</v>
      </c>
      <c r="F322" s="12">
        <v>-43.99999999999994</v>
      </c>
      <c r="G322" s="12">
        <v>-60.74999999999994</v>
      </c>
      <c r="H322" s="12">
        <v>4.0</v>
      </c>
      <c r="I322" s="12">
        <v>4.0</v>
      </c>
      <c r="J322" s="12" t="s">
        <v>52</v>
      </c>
      <c r="K322" s="12">
        <v>2.0</v>
      </c>
      <c r="L322" s="12">
        <v>16.0</v>
      </c>
      <c r="M322" s="12">
        <v>337.0</v>
      </c>
      <c r="N322" s="12">
        <v>759.0</v>
      </c>
      <c r="O322" s="12" t="s">
        <v>78</v>
      </c>
      <c r="P322" s="12" t="s">
        <v>523</v>
      </c>
      <c r="Q322" s="12" t="s">
        <v>539</v>
      </c>
      <c r="R322" s="13">
        <v>0.0</v>
      </c>
    </row>
    <row r="323" ht="15.75" customHeight="1">
      <c r="A323" s="12">
        <v>1.7081628E12</v>
      </c>
      <c r="B323" s="12" t="s">
        <v>543</v>
      </c>
      <c r="C323" s="12" t="s">
        <v>248</v>
      </c>
      <c r="D323" s="12" t="s">
        <v>334</v>
      </c>
      <c r="E323" s="12" t="s">
        <v>335</v>
      </c>
      <c r="F323" s="12">
        <v>-45.84999999999997</v>
      </c>
      <c r="G323" s="12">
        <v>-65.69999999999993</v>
      </c>
      <c r="H323" s="12">
        <v>4.0</v>
      </c>
      <c r="I323" s="12">
        <v>5.0</v>
      </c>
      <c r="J323" s="12" t="s">
        <v>61</v>
      </c>
      <c r="K323" s="12">
        <v>2.0</v>
      </c>
      <c r="L323" s="12">
        <v>20.0</v>
      </c>
      <c r="M323" s="12">
        <v>270.0</v>
      </c>
      <c r="N323" s="12">
        <v>757.0</v>
      </c>
      <c r="O323" s="12" t="s">
        <v>37</v>
      </c>
      <c r="P323" s="12" t="s">
        <v>523</v>
      </c>
      <c r="Q323" s="12" t="s">
        <v>527</v>
      </c>
      <c r="R323" s="13">
        <v>1.0</v>
      </c>
      <c r="S323" s="13">
        <v>1.0</v>
      </c>
    </row>
    <row r="324" ht="15.75" hidden="1" customHeight="1"/>
    <row r="325" ht="15.75" hidden="1" customHeight="1"/>
    <row r="326" ht="15.75" hidden="1" customHeight="1"/>
    <row r="327" ht="15.75" hidden="1" customHeight="1"/>
    <row r="328" ht="15.75" customHeight="1">
      <c r="A328" s="12">
        <v>1.70821128E12</v>
      </c>
      <c r="B328" s="12" t="s">
        <v>544</v>
      </c>
      <c r="C328" s="12" t="s">
        <v>119</v>
      </c>
      <c r="D328" s="12" t="s">
        <v>120</v>
      </c>
      <c r="E328" s="12" t="s">
        <v>31</v>
      </c>
      <c r="F328" s="12">
        <v>-54.79858022899998</v>
      </c>
      <c r="G328" s="12">
        <v>-63.01751328599994</v>
      </c>
      <c r="H328" s="12">
        <v>7.0</v>
      </c>
      <c r="I328" s="12">
        <v>6.0</v>
      </c>
      <c r="J328" s="12" t="s">
        <v>174</v>
      </c>
      <c r="K328" s="12">
        <v>6.0</v>
      </c>
      <c r="L328" s="12">
        <v>27.0</v>
      </c>
      <c r="M328" s="12">
        <v>240.0</v>
      </c>
      <c r="N328" s="12">
        <v>997.0</v>
      </c>
      <c r="O328" s="12" t="s">
        <v>53</v>
      </c>
      <c r="P328" s="12" t="s">
        <v>545</v>
      </c>
      <c r="Q328" s="12" t="s">
        <v>546</v>
      </c>
      <c r="R328" s="13">
        <v>0.0</v>
      </c>
    </row>
    <row r="329" ht="15.75" customHeight="1">
      <c r="A329" s="12">
        <v>1.70824038E12</v>
      </c>
      <c r="B329" s="12" t="s">
        <v>547</v>
      </c>
      <c r="C329" s="12" t="s">
        <v>548</v>
      </c>
      <c r="E329" s="12" t="s">
        <v>186</v>
      </c>
      <c r="F329" s="12">
        <v>-55.84999999999997</v>
      </c>
      <c r="G329" s="12">
        <v>-66.08333333299998</v>
      </c>
      <c r="H329" s="12">
        <v>5.0</v>
      </c>
      <c r="I329" s="12">
        <v>6.0</v>
      </c>
      <c r="J329" s="12" t="s">
        <v>61</v>
      </c>
      <c r="K329" s="12">
        <v>3.0</v>
      </c>
      <c r="L329" s="12">
        <v>27.0</v>
      </c>
      <c r="M329" s="12">
        <v>270.0</v>
      </c>
      <c r="N329" s="12">
        <v>1005.0</v>
      </c>
      <c r="O329" s="12" t="s">
        <v>62</v>
      </c>
      <c r="P329" s="12" t="s">
        <v>549</v>
      </c>
      <c r="Q329" s="12" t="s">
        <v>550</v>
      </c>
      <c r="R329" s="13">
        <v>0.0</v>
      </c>
    </row>
    <row r="330" ht="15.75" hidden="1" customHeight="1"/>
    <row r="331" ht="15.75" hidden="1" customHeight="1"/>
    <row r="332" ht="15.75" hidden="1" customHeight="1"/>
    <row r="333" ht="15.75" hidden="1" customHeight="1"/>
    <row r="334" ht="15.75" customHeight="1">
      <c r="A334" s="12">
        <v>1.7082954E12</v>
      </c>
      <c r="B334" s="12" t="s">
        <v>551</v>
      </c>
      <c r="C334" s="12" t="s">
        <v>552</v>
      </c>
      <c r="E334" s="12" t="s">
        <v>186</v>
      </c>
      <c r="F334" s="12">
        <v>-58.98333333299996</v>
      </c>
      <c r="G334" s="12">
        <v>-65.76666666699998</v>
      </c>
      <c r="H334" s="12">
        <v>6.0</v>
      </c>
      <c r="I334" s="12">
        <v>8.0</v>
      </c>
      <c r="J334" s="12" t="s">
        <v>124</v>
      </c>
      <c r="K334" s="12">
        <v>4.0</v>
      </c>
      <c r="L334" s="12">
        <v>40.0</v>
      </c>
      <c r="M334" s="12">
        <v>225.0</v>
      </c>
      <c r="N334" s="12">
        <v>989.0</v>
      </c>
      <c r="O334" s="12" t="s">
        <v>62</v>
      </c>
      <c r="P334" s="12" t="s">
        <v>553</v>
      </c>
      <c r="Q334" s="12" t="s">
        <v>554</v>
      </c>
      <c r="R334" s="13">
        <v>1.0</v>
      </c>
      <c r="S334" s="13">
        <v>1.0</v>
      </c>
    </row>
    <row r="335" ht="15.75" hidden="1" customHeight="1"/>
    <row r="336" ht="15.75" customHeight="1">
      <c r="A336" s="12">
        <v>1.7082933E12</v>
      </c>
      <c r="B336" s="12" t="s">
        <v>555</v>
      </c>
      <c r="C336" s="12" t="s">
        <v>556</v>
      </c>
      <c r="D336" s="12" t="s">
        <v>557</v>
      </c>
      <c r="E336" s="12" t="s">
        <v>558</v>
      </c>
      <c r="F336" s="12">
        <v>-42.88333329999995</v>
      </c>
      <c r="G336" s="12">
        <v>-63.01666666699998</v>
      </c>
      <c r="H336" s="12">
        <v>3.0</v>
      </c>
      <c r="I336" s="12">
        <v>5.0</v>
      </c>
      <c r="J336" s="12" t="s">
        <v>26</v>
      </c>
      <c r="K336" s="12">
        <v>1.0</v>
      </c>
      <c r="L336" s="12">
        <v>18.0</v>
      </c>
      <c r="M336" s="12">
        <v>360.0</v>
      </c>
      <c r="N336" s="12">
        <v>760.0</v>
      </c>
      <c r="O336" s="12" t="s">
        <v>78</v>
      </c>
      <c r="P336" s="12" t="s">
        <v>553</v>
      </c>
      <c r="Q336" s="12" t="s">
        <v>559</v>
      </c>
      <c r="R336" s="13">
        <v>1.0</v>
      </c>
      <c r="S336" s="13">
        <v>0.0</v>
      </c>
    </row>
    <row r="337" ht="15.75" hidden="1" customHeight="1"/>
    <row r="338" ht="15.75" hidden="1" customHeight="1"/>
    <row r="339" ht="15.75" customHeight="1">
      <c r="A339" s="12">
        <v>1.70829264E12</v>
      </c>
      <c r="B339" s="12" t="s">
        <v>560</v>
      </c>
      <c r="C339" s="12" t="s">
        <v>561</v>
      </c>
      <c r="D339" s="12" t="s">
        <v>24</v>
      </c>
      <c r="E339" s="12" t="s">
        <v>25</v>
      </c>
      <c r="F339" s="12">
        <v>-53.01666669999997</v>
      </c>
      <c r="G339" s="12">
        <v>-67.74999999999994</v>
      </c>
      <c r="H339" s="12">
        <v>3.0</v>
      </c>
      <c r="I339" s="12">
        <v>5.0</v>
      </c>
      <c r="J339" s="12" t="s">
        <v>61</v>
      </c>
      <c r="K339" s="12">
        <v>1.0</v>
      </c>
      <c r="L339" s="12">
        <v>19.0</v>
      </c>
      <c r="M339" s="12">
        <v>225.0</v>
      </c>
      <c r="N339" s="12">
        <v>750.0</v>
      </c>
      <c r="O339" s="12" t="s">
        <v>27</v>
      </c>
      <c r="P339" s="12" t="s">
        <v>553</v>
      </c>
      <c r="Q339" s="12" t="s">
        <v>562</v>
      </c>
      <c r="R339" s="13">
        <v>0.0</v>
      </c>
    </row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customHeight="1">
      <c r="A347" s="12">
        <v>1.7083332E12</v>
      </c>
      <c r="B347" s="12" t="s">
        <v>563</v>
      </c>
      <c r="C347" s="12" t="s">
        <v>119</v>
      </c>
      <c r="D347" s="12" t="s">
        <v>120</v>
      </c>
      <c r="E347" s="12" t="s">
        <v>31</v>
      </c>
      <c r="F347" s="12">
        <v>-54.74231196499994</v>
      </c>
      <c r="G347" s="12">
        <v>-63.03706134099997</v>
      </c>
      <c r="H347" s="12">
        <v>4.0</v>
      </c>
      <c r="I347" s="12">
        <v>4.0</v>
      </c>
      <c r="J347" s="12" t="s">
        <v>124</v>
      </c>
      <c r="K347" s="12">
        <v>1.0</v>
      </c>
      <c r="L347" s="12">
        <v>16.0</v>
      </c>
      <c r="M347" s="12">
        <v>260.0</v>
      </c>
      <c r="N347" s="12">
        <v>1005.0</v>
      </c>
      <c r="O347" s="12" t="s">
        <v>53</v>
      </c>
      <c r="P347" s="12" t="s">
        <v>564</v>
      </c>
      <c r="Q347" s="12" t="s">
        <v>565</v>
      </c>
      <c r="R347" s="13">
        <v>0.0</v>
      </c>
    </row>
    <row r="348" ht="15.75" customHeight="1">
      <c r="A348" s="12">
        <v>1.70833452E12</v>
      </c>
      <c r="B348" s="12" t="s">
        <v>566</v>
      </c>
      <c r="C348" s="12" t="s">
        <v>567</v>
      </c>
      <c r="D348" s="12" t="s">
        <v>568</v>
      </c>
      <c r="E348" s="12" t="s">
        <v>569</v>
      </c>
      <c r="F348" s="12">
        <v>-42.66666669999995</v>
      </c>
      <c r="G348" s="12">
        <v>-61.49999999999994</v>
      </c>
      <c r="H348" s="12">
        <v>3.0</v>
      </c>
      <c r="I348" s="12">
        <v>4.0</v>
      </c>
      <c r="J348" s="12" t="s">
        <v>97</v>
      </c>
      <c r="K348" s="12">
        <v>1.0</v>
      </c>
      <c r="L348" s="12">
        <v>15.0</v>
      </c>
      <c r="M348" s="12">
        <v>335.0</v>
      </c>
      <c r="N348" s="12">
        <v>765.0</v>
      </c>
      <c r="O348" s="12" t="s">
        <v>78</v>
      </c>
      <c r="P348" s="12" t="s">
        <v>564</v>
      </c>
      <c r="Q348" s="12" t="s">
        <v>570</v>
      </c>
      <c r="R348" s="13">
        <v>1.0</v>
      </c>
      <c r="S348" s="13">
        <v>0.0</v>
      </c>
    </row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customHeight="1">
      <c r="A362" s="12">
        <v>1.70842158E12</v>
      </c>
      <c r="B362" s="12" t="s">
        <v>571</v>
      </c>
      <c r="C362" s="12" t="s">
        <v>239</v>
      </c>
      <c r="D362" s="12" t="s">
        <v>326</v>
      </c>
      <c r="E362" s="12" t="s">
        <v>241</v>
      </c>
      <c r="F362" s="12">
        <v>-54.06764592099995</v>
      </c>
      <c r="G362" s="12">
        <v>-63.19275230799997</v>
      </c>
      <c r="H362" s="12">
        <v>5.0</v>
      </c>
      <c r="I362" s="12">
        <v>4.0</v>
      </c>
      <c r="J362" s="12" t="s">
        <v>36</v>
      </c>
      <c r="K362" s="12">
        <v>3.0</v>
      </c>
      <c r="L362" s="12">
        <v>21.0</v>
      </c>
      <c r="M362" s="12">
        <v>90.0</v>
      </c>
      <c r="N362" s="12">
        <v>750.0</v>
      </c>
      <c r="O362" s="12" t="s">
        <v>53</v>
      </c>
      <c r="P362" s="12" t="s">
        <v>572</v>
      </c>
      <c r="Q362" s="12" t="s">
        <v>573</v>
      </c>
      <c r="R362" s="13">
        <v>0.0</v>
      </c>
    </row>
    <row r="363" ht="15.75" hidden="1" customHeight="1"/>
    <row r="364" ht="15.75" hidden="1" customHeight="1"/>
    <row r="365" ht="15.75" hidden="1" customHeight="1"/>
    <row r="366" ht="15.75" customHeight="1">
      <c r="A366" s="12">
        <v>1.7084199E12</v>
      </c>
      <c r="B366" s="12" t="s">
        <v>574</v>
      </c>
      <c r="C366" s="12" t="s">
        <v>305</v>
      </c>
      <c r="D366" s="12" t="s">
        <v>526</v>
      </c>
      <c r="E366" s="12" t="s">
        <v>307</v>
      </c>
      <c r="F366" s="12">
        <v>-46.29999999999995</v>
      </c>
      <c r="G366" s="12">
        <v>-64.74999999999994</v>
      </c>
      <c r="H366" s="12">
        <v>3.0</v>
      </c>
      <c r="I366" s="12">
        <v>4.0</v>
      </c>
      <c r="J366" s="12" t="s">
        <v>26</v>
      </c>
      <c r="K366" s="12">
        <v>1.0</v>
      </c>
      <c r="L366" s="12">
        <v>14.0</v>
      </c>
      <c r="M366" s="12">
        <v>360.0</v>
      </c>
      <c r="N366" s="12">
        <v>758.0</v>
      </c>
      <c r="O366" s="12" t="s">
        <v>37</v>
      </c>
      <c r="P366" s="12" t="s">
        <v>572</v>
      </c>
      <c r="Q366" s="12" t="s">
        <v>575</v>
      </c>
      <c r="R366" s="13">
        <v>0.0</v>
      </c>
    </row>
    <row r="367" ht="15.75" customHeight="1">
      <c r="A367" s="12">
        <v>1.70842122E12</v>
      </c>
      <c r="B367" s="12" t="s">
        <v>576</v>
      </c>
      <c r="C367" s="12" t="s">
        <v>577</v>
      </c>
      <c r="D367" s="12" t="s">
        <v>74</v>
      </c>
      <c r="E367" s="12" t="s">
        <v>445</v>
      </c>
      <c r="F367" s="12">
        <v>-52.44999999999993</v>
      </c>
      <c r="G367" s="12">
        <v>-67.99999999999994</v>
      </c>
      <c r="H367" s="12">
        <v>4.0</v>
      </c>
      <c r="I367" s="12">
        <v>7.0</v>
      </c>
      <c r="J367" s="12" t="s">
        <v>61</v>
      </c>
      <c r="K367" s="12">
        <v>2.0</v>
      </c>
      <c r="L367" s="12">
        <v>28.0</v>
      </c>
      <c r="M367" s="12">
        <v>270.0</v>
      </c>
      <c r="N367" s="12">
        <v>755.0</v>
      </c>
      <c r="O367" s="12" t="s">
        <v>27</v>
      </c>
      <c r="P367" s="12" t="s">
        <v>572</v>
      </c>
      <c r="Q367" s="12" t="s">
        <v>578</v>
      </c>
      <c r="R367" s="13">
        <v>0.0</v>
      </c>
    </row>
    <row r="368" ht="15.75" customHeight="1">
      <c r="A368" s="12">
        <v>1.70844204E12</v>
      </c>
      <c r="B368" s="12" t="s">
        <v>579</v>
      </c>
      <c r="C368" s="12" t="s">
        <v>119</v>
      </c>
      <c r="D368" s="12" t="s">
        <v>120</v>
      </c>
      <c r="E368" s="12" t="s">
        <v>31</v>
      </c>
      <c r="F368" s="12">
        <v>-54.78158208899998</v>
      </c>
      <c r="G368" s="12">
        <v>-63.33698431099998</v>
      </c>
      <c r="H368" s="12">
        <v>4.0</v>
      </c>
      <c r="I368" s="12">
        <v>4.0</v>
      </c>
      <c r="J368" s="12" t="s">
        <v>124</v>
      </c>
      <c r="K368" s="12">
        <v>2.0</v>
      </c>
      <c r="L368" s="12">
        <v>16.0</v>
      </c>
      <c r="M368" s="12">
        <v>250.0</v>
      </c>
      <c r="N368" s="12">
        <v>998.0</v>
      </c>
      <c r="O368" s="12" t="s">
        <v>53</v>
      </c>
      <c r="P368" s="12" t="s">
        <v>572</v>
      </c>
      <c r="Q368" s="12" t="s">
        <v>573</v>
      </c>
      <c r="R368" s="13">
        <v>1.0</v>
      </c>
      <c r="S368" s="13">
        <v>1.0</v>
      </c>
    </row>
    <row r="369" ht="15.75" hidden="1" customHeight="1"/>
    <row r="370" ht="15.75" hidden="1" customHeight="1"/>
    <row r="371" ht="15.75" hidden="1" customHeight="1"/>
    <row r="372" ht="15.75" hidden="1" customHeight="1"/>
    <row r="373" ht="15.75" customHeight="1">
      <c r="A373" s="12">
        <v>1.7085006E12</v>
      </c>
      <c r="B373" s="12" t="s">
        <v>580</v>
      </c>
      <c r="C373" s="12" t="s">
        <v>581</v>
      </c>
      <c r="D373" s="12" t="s">
        <v>582</v>
      </c>
      <c r="E373" s="12" t="s">
        <v>461</v>
      </c>
      <c r="F373" s="12">
        <v>-57.78568736699998</v>
      </c>
      <c r="G373" s="12">
        <v>-63.99928348499998</v>
      </c>
      <c r="H373" s="12">
        <v>5.0</v>
      </c>
      <c r="I373" s="12">
        <v>5.0</v>
      </c>
      <c r="J373" s="12" t="s">
        <v>61</v>
      </c>
      <c r="K373" s="12">
        <v>3.0</v>
      </c>
      <c r="L373" s="12">
        <v>21.0</v>
      </c>
      <c r="M373" s="12">
        <v>328.0</v>
      </c>
      <c r="N373" s="12">
        <v>995.0</v>
      </c>
      <c r="O373" s="12" t="s">
        <v>62</v>
      </c>
      <c r="P373" s="12" t="s">
        <v>583</v>
      </c>
      <c r="Q373" s="12" t="s">
        <v>584</v>
      </c>
      <c r="R373" s="13">
        <v>0.0</v>
      </c>
    </row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customHeight="1">
      <c r="A388" s="12">
        <v>1.70854428E12</v>
      </c>
      <c r="B388" s="12" t="s">
        <v>585</v>
      </c>
      <c r="C388" s="12" t="s">
        <v>322</v>
      </c>
      <c r="D388" s="12" t="s">
        <v>323</v>
      </c>
      <c r="E388" s="12" t="s">
        <v>324</v>
      </c>
      <c r="F388" s="12">
        <v>-58.77310153799993</v>
      </c>
      <c r="G388" s="12">
        <v>-64.56862336199998</v>
      </c>
      <c r="H388" s="12">
        <v>4.0</v>
      </c>
      <c r="I388" s="12">
        <v>5.0</v>
      </c>
      <c r="J388" s="12" t="s">
        <v>61</v>
      </c>
      <c r="K388" s="12">
        <v>2.0</v>
      </c>
      <c r="L388" s="12">
        <v>21.0</v>
      </c>
      <c r="M388" s="12">
        <v>165.0</v>
      </c>
      <c r="N388" s="12">
        <v>937.0</v>
      </c>
      <c r="O388" s="12" t="s">
        <v>62</v>
      </c>
      <c r="P388" s="12" t="s">
        <v>586</v>
      </c>
      <c r="Q388" s="12" t="s">
        <v>587</v>
      </c>
      <c r="R388" s="13">
        <v>0.0</v>
      </c>
    </row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customHeight="1">
      <c r="A394" s="12">
        <v>1.7085573E12</v>
      </c>
      <c r="B394" s="12" t="s">
        <v>588</v>
      </c>
      <c r="C394" s="12" t="s">
        <v>119</v>
      </c>
      <c r="D394" s="12" t="s">
        <v>120</v>
      </c>
      <c r="E394" s="12" t="s">
        <v>31</v>
      </c>
      <c r="F394" s="12">
        <v>-54.64926020499996</v>
      </c>
      <c r="G394" s="12">
        <v>-63.06937568399997</v>
      </c>
      <c r="H394" s="12">
        <v>4.0</v>
      </c>
      <c r="I394" s="12">
        <v>4.0</v>
      </c>
      <c r="J394" s="12" t="s">
        <v>26</v>
      </c>
      <c r="K394" s="12">
        <v>2.0</v>
      </c>
      <c r="L394" s="12">
        <v>16.0</v>
      </c>
      <c r="M394" s="12">
        <v>230.0</v>
      </c>
      <c r="N394" s="12">
        <v>1002.0</v>
      </c>
      <c r="O394" s="12" t="s">
        <v>53</v>
      </c>
      <c r="P394" s="12" t="s">
        <v>586</v>
      </c>
      <c r="Q394" s="12" t="s">
        <v>589</v>
      </c>
      <c r="R394" s="13">
        <v>1.0</v>
      </c>
      <c r="S394" s="13">
        <v>1.0</v>
      </c>
    </row>
    <row r="395" ht="15.75" hidden="1" customHeight="1"/>
    <row r="396" ht="15.75" hidden="1" customHeight="1"/>
    <row r="397" ht="15.75" hidden="1" customHeight="1"/>
    <row r="398" ht="15.75" hidden="1" customHeight="1"/>
    <row r="399" ht="15.75" customHeight="1">
      <c r="A399" s="12">
        <v>1.70859462E12</v>
      </c>
      <c r="B399" s="12" t="s">
        <v>590</v>
      </c>
      <c r="C399" s="12" t="s">
        <v>591</v>
      </c>
      <c r="D399" s="12" t="s">
        <v>74</v>
      </c>
      <c r="E399" s="12" t="s">
        <v>445</v>
      </c>
      <c r="F399" s="12">
        <v>-52.96666669999996</v>
      </c>
      <c r="G399" s="12">
        <v>-67.78333333299997</v>
      </c>
      <c r="H399" s="12">
        <v>4.0</v>
      </c>
      <c r="I399" s="12">
        <v>5.0</v>
      </c>
      <c r="J399" s="12" t="s">
        <v>61</v>
      </c>
      <c r="K399" s="12">
        <v>1.0</v>
      </c>
      <c r="L399" s="12">
        <v>19.0</v>
      </c>
      <c r="M399" s="12">
        <v>360.0</v>
      </c>
      <c r="N399" s="12">
        <v>745.0</v>
      </c>
      <c r="O399" s="12" t="s">
        <v>27</v>
      </c>
      <c r="P399" s="12" t="s">
        <v>592</v>
      </c>
      <c r="Q399" s="12" t="s">
        <v>593</v>
      </c>
      <c r="R399" s="13">
        <v>0.0</v>
      </c>
    </row>
    <row r="400" ht="15.75" hidden="1" customHeight="1"/>
    <row r="401" ht="15.75" customHeight="1">
      <c r="A401" s="12">
        <v>1.70859282E12</v>
      </c>
      <c r="B401" s="12" t="s">
        <v>594</v>
      </c>
      <c r="C401" s="12" t="s">
        <v>595</v>
      </c>
      <c r="D401" s="12" t="s">
        <v>330</v>
      </c>
      <c r="E401" s="12" t="s">
        <v>331</v>
      </c>
      <c r="F401" s="12">
        <v>-46.29999999999995</v>
      </c>
      <c r="G401" s="12">
        <v>-61.46666666699997</v>
      </c>
      <c r="H401" s="12">
        <v>4.0</v>
      </c>
      <c r="I401" s="12">
        <v>4.0</v>
      </c>
      <c r="J401" s="12" t="s">
        <v>61</v>
      </c>
      <c r="K401" s="12">
        <v>1.0</v>
      </c>
      <c r="L401" s="12">
        <v>12.0</v>
      </c>
      <c r="M401" s="12">
        <v>360.0</v>
      </c>
      <c r="N401" s="12">
        <v>749.0</v>
      </c>
      <c r="O401" s="12" t="s">
        <v>37</v>
      </c>
      <c r="P401" s="12" t="s">
        <v>592</v>
      </c>
      <c r="Q401" s="12" t="s">
        <v>596</v>
      </c>
      <c r="R401" s="13">
        <v>0.0</v>
      </c>
    </row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customHeight="1">
      <c r="A414" s="12">
        <v>1.7087259E12</v>
      </c>
      <c r="B414" s="12" t="s">
        <v>597</v>
      </c>
      <c r="C414" s="12" t="s">
        <v>598</v>
      </c>
      <c r="D414" s="12" t="s">
        <v>599</v>
      </c>
      <c r="E414" s="12" t="s">
        <v>600</v>
      </c>
      <c r="F414" s="12">
        <v>-40.76666666699998</v>
      </c>
      <c r="G414" s="12">
        <v>-60.01666666699998</v>
      </c>
      <c r="H414" s="12">
        <v>4.0</v>
      </c>
      <c r="I414" s="12">
        <v>4.0</v>
      </c>
      <c r="J414" s="12" t="s">
        <v>423</v>
      </c>
      <c r="K414" s="12">
        <v>2.0</v>
      </c>
      <c r="L414" s="12">
        <v>16.0</v>
      </c>
      <c r="M414" s="12">
        <v>135.0</v>
      </c>
      <c r="N414" s="12">
        <v>755.0</v>
      </c>
      <c r="O414" s="12" t="s">
        <v>70</v>
      </c>
      <c r="P414" s="12" t="s">
        <v>601</v>
      </c>
      <c r="Q414" s="12" t="s">
        <v>602</v>
      </c>
      <c r="R414" s="13">
        <v>1.0</v>
      </c>
      <c r="S414" s="13">
        <v>0.0</v>
      </c>
    </row>
    <row r="415" ht="15.75" hidden="1" customHeight="1"/>
    <row r="416" ht="15.75" hidden="1" customHeight="1"/>
    <row r="417" ht="15.75" hidden="1" customHeight="1"/>
    <row r="418" ht="15.75" hidden="1" customHeight="1"/>
    <row r="419" ht="15.75" customHeight="1">
      <c r="A419" s="12">
        <v>1.7087274E12</v>
      </c>
      <c r="B419" s="12" t="s">
        <v>603</v>
      </c>
      <c r="C419" s="12" t="s">
        <v>402</v>
      </c>
      <c r="D419" s="12" t="s">
        <v>403</v>
      </c>
      <c r="E419" s="12" t="s">
        <v>604</v>
      </c>
      <c r="F419" s="12">
        <v>-46.48333329999997</v>
      </c>
      <c r="G419" s="12">
        <v>-61.33333333299998</v>
      </c>
      <c r="H419" s="12">
        <v>6.0</v>
      </c>
      <c r="I419" s="12">
        <v>7.0</v>
      </c>
      <c r="J419" s="12" t="s">
        <v>124</v>
      </c>
      <c r="K419" s="12">
        <v>4.0</v>
      </c>
      <c r="L419" s="12">
        <v>30.0</v>
      </c>
      <c r="M419" s="12">
        <v>225.0</v>
      </c>
      <c r="N419" s="12">
        <v>759.0</v>
      </c>
      <c r="O419" s="12" t="s">
        <v>37</v>
      </c>
      <c r="P419" s="12" t="s">
        <v>601</v>
      </c>
      <c r="Q419" s="12" t="s">
        <v>605</v>
      </c>
      <c r="R419" s="13">
        <v>1.0</v>
      </c>
      <c r="S419" s="13">
        <v>0.0</v>
      </c>
    </row>
    <row r="420" ht="15.75" hidden="1" customHeight="1"/>
    <row r="421" ht="15.75" customHeight="1">
      <c r="A421" s="12">
        <v>1.708758E12</v>
      </c>
      <c r="B421" s="12" t="s">
        <v>606</v>
      </c>
      <c r="C421" s="12" t="s">
        <v>471</v>
      </c>
      <c r="D421" s="12" t="s">
        <v>607</v>
      </c>
      <c r="E421" s="12" t="s">
        <v>472</v>
      </c>
      <c r="F421" s="12">
        <v>-39.04999999999995</v>
      </c>
      <c r="G421" s="12">
        <v>-58.29999999999995</v>
      </c>
      <c r="H421" s="12">
        <v>5.0</v>
      </c>
      <c r="I421" s="12">
        <v>4.0</v>
      </c>
      <c r="J421" s="12" t="s">
        <v>121</v>
      </c>
      <c r="K421" s="12">
        <v>2.0</v>
      </c>
      <c r="L421" s="12">
        <v>15.0</v>
      </c>
      <c r="M421" s="12">
        <v>205.0</v>
      </c>
      <c r="N421" s="12">
        <v>770.0</v>
      </c>
      <c r="O421" s="12" t="s">
        <v>70</v>
      </c>
      <c r="P421" s="12" t="s">
        <v>608</v>
      </c>
      <c r="Q421" s="12" t="s">
        <v>609</v>
      </c>
      <c r="R421" s="13">
        <v>0.0</v>
      </c>
    </row>
    <row r="422" ht="15.75" customHeight="1">
      <c r="A422" s="12">
        <v>1.708758E12</v>
      </c>
      <c r="B422" s="12" t="s">
        <v>606</v>
      </c>
      <c r="C422" s="12" t="s">
        <v>610</v>
      </c>
      <c r="D422" s="12" t="s">
        <v>611</v>
      </c>
      <c r="E422" s="12" t="s">
        <v>612</v>
      </c>
      <c r="F422" s="12">
        <v>-40.53333333299997</v>
      </c>
      <c r="G422" s="12">
        <v>-58.49999999999994</v>
      </c>
      <c r="H422" s="12">
        <v>4.0</v>
      </c>
      <c r="I422" s="12">
        <v>4.0</v>
      </c>
      <c r="J422" s="12" t="s">
        <v>169</v>
      </c>
      <c r="K422" s="12">
        <v>2.0</v>
      </c>
      <c r="L422" s="12">
        <v>14.0</v>
      </c>
      <c r="M422" s="12">
        <v>160.0</v>
      </c>
      <c r="N422" s="12">
        <v>771.0</v>
      </c>
      <c r="O422" s="12" t="s">
        <v>70</v>
      </c>
      <c r="P422" s="12" t="s">
        <v>608</v>
      </c>
      <c r="Q422" s="12" t="s">
        <v>609</v>
      </c>
      <c r="R422" s="13">
        <v>1.0</v>
      </c>
      <c r="S422" s="13">
        <v>1.0</v>
      </c>
    </row>
    <row r="423" ht="15.75" hidden="1" customHeight="1"/>
    <row r="424" ht="15.75" customHeight="1">
      <c r="A424" s="12">
        <v>1.70876718E12</v>
      </c>
      <c r="B424" s="12" t="s">
        <v>613</v>
      </c>
      <c r="C424" s="12" t="s">
        <v>614</v>
      </c>
      <c r="D424" s="12" t="s">
        <v>120</v>
      </c>
      <c r="E424" s="12" t="s">
        <v>31</v>
      </c>
      <c r="F424" s="12">
        <v>-54.71536006199995</v>
      </c>
      <c r="G424" s="12">
        <v>-63.02677598999998</v>
      </c>
      <c r="H424" s="12">
        <v>4.0</v>
      </c>
      <c r="I424" s="12">
        <v>4.0</v>
      </c>
      <c r="J424" s="12" t="s">
        <v>124</v>
      </c>
      <c r="K424" s="12">
        <v>2.0</v>
      </c>
      <c r="L424" s="12">
        <v>16.0</v>
      </c>
      <c r="M424" s="12">
        <v>100.0</v>
      </c>
      <c r="N424" s="12">
        <v>1012.0</v>
      </c>
      <c r="O424" s="12" t="s">
        <v>53</v>
      </c>
      <c r="P424" s="12" t="s">
        <v>608</v>
      </c>
      <c r="Q424" s="12" t="s">
        <v>615</v>
      </c>
      <c r="R424" s="13">
        <v>0.0</v>
      </c>
    </row>
    <row r="425" ht="15.75" customHeight="1">
      <c r="A425" s="12">
        <v>1.70876532E12</v>
      </c>
      <c r="B425" s="12" t="s">
        <v>616</v>
      </c>
      <c r="C425" s="12" t="s">
        <v>33</v>
      </c>
      <c r="D425" s="12" t="s">
        <v>617</v>
      </c>
      <c r="E425" s="12" t="s">
        <v>35</v>
      </c>
      <c r="F425" s="12">
        <v>-46.66666669999995</v>
      </c>
      <c r="G425" s="12">
        <v>-61.39999999999998</v>
      </c>
      <c r="H425" s="12">
        <v>4.0</v>
      </c>
      <c r="I425" s="12">
        <v>4.0</v>
      </c>
      <c r="J425" s="12" t="s">
        <v>124</v>
      </c>
      <c r="K425" s="12">
        <v>2.0</v>
      </c>
      <c r="L425" s="12">
        <v>13.0</v>
      </c>
      <c r="M425" s="12">
        <v>225.0</v>
      </c>
      <c r="N425" s="12">
        <v>765.0</v>
      </c>
      <c r="O425" s="12" t="s">
        <v>37</v>
      </c>
      <c r="P425" s="12" t="s">
        <v>608</v>
      </c>
      <c r="Q425" s="12" t="s">
        <v>618</v>
      </c>
      <c r="R425" s="13">
        <v>0.0</v>
      </c>
    </row>
    <row r="426" ht="15.75" customHeight="1">
      <c r="A426" s="12">
        <v>1.70876562E12</v>
      </c>
      <c r="B426" s="12" t="s">
        <v>619</v>
      </c>
      <c r="C426" s="12" t="s">
        <v>620</v>
      </c>
      <c r="D426" s="12" t="s">
        <v>621</v>
      </c>
      <c r="E426" s="12" t="s">
        <v>398</v>
      </c>
      <c r="F426" s="12">
        <v>-47.46666669999996</v>
      </c>
      <c r="G426" s="12">
        <v>-61.04999999999995</v>
      </c>
      <c r="H426" s="12">
        <v>4.0</v>
      </c>
      <c r="I426" s="12">
        <v>5.0</v>
      </c>
      <c r="J426" s="12" t="s">
        <v>124</v>
      </c>
      <c r="K426" s="12">
        <v>2.0</v>
      </c>
      <c r="L426" s="12">
        <v>20.0</v>
      </c>
      <c r="M426" s="12">
        <v>225.0</v>
      </c>
      <c r="N426" s="12">
        <v>768.0</v>
      </c>
      <c r="O426" s="12" t="s">
        <v>37</v>
      </c>
      <c r="P426" s="12" t="s">
        <v>608</v>
      </c>
      <c r="Q426" s="12" t="s">
        <v>618</v>
      </c>
      <c r="R426" s="13">
        <v>0.0</v>
      </c>
    </row>
    <row r="427" ht="15.75" hidden="1" customHeight="1"/>
    <row r="428" ht="15.75" hidden="1" customHeight="1"/>
    <row r="429" ht="15.75" customHeight="1">
      <c r="A429" s="12">
        <v>1.70876538E12</v>
      </c>
      <c r="B429" s="12" t="s">
        <v>622</v>
      </c>
      <c r="C429" s="12" t="s">
        <v>623</v>
      </c>
      <c r="D429" s="12" t="s">
        <v>624</v>
      </c>
      <c r="E429" s="12" t="s">
        <v>625</v>
      </c>
      <c r="F429" s="12">
        <v>-45.48333329999997</v>
      </c>
      <c r="G429" s="12">
        <v>-65.79999999999995</v>
      </c>
      <c r="H429" s="12">
        <v>4.0</v>
      </c>
      <c r="I429" s="12">
        <v>4.0</v>
      </c>
      <c r="J429" s="12" t="s">
        <v>36</v>
      </c>
      <c r="K429" s="12">
        <v>2.0</v>
      </c>
      <c r="L429" s="12">
        <v>15.0</v>
      </c>
      <c r="M429" s="12">
        <v>315.0</v>
      </c>
      <c r="N429" s="12">
        <v>765.0</v>
      </c>
      <c r="O429" s="12" t="s">
        <v>37</v>
      </c>
      <c r="P429" s="12" t="s">
        <v>608</v>
      </c>
      <c r="Q429" s="12" t="s">
        <v>618</v>
      </c>
      <c r="R429" s="13">
        <v>1.0</v>
      </c>
      <c r="S429" s="13">
        <v>2.0</v>
      </c>
    </row>
    <row r="430" ht="15.75" hidden="1" customHeight="1"/>
    <row r="431" ht="15.75" hidden="1" customHeight="1"/>
    <row r="432" ht="15.75" customHeight="1">
      <c r="A432" s="12">
        <v>1.70876562E12</v>
      </c>
      <c r="B432" s="12" t="s">
        <v>619</v>
      </c>
      <c r="C432" s="12" t="s">
        <v>626</v>
      </c>
      <c r="D432" s="12" t="s">
        <v>627</v>
      </c>
      <c r="E432" s="12" t="s">
        <v>628</v>
      </c>
      <c r="F432" s="12">
        <v>-47.28333329999998</v>
      </c>
      <c r="G432" s="12">
        <v>-61.63333333299994</v>
      </c>
      <c r="H432" s="12">
        <v>4.0</v>
      </c>
      <c r="I432" s="12">
        <v>4.0</v>
      </c>
      <c r="J432" s="12" t="s">
        <v>121</v>
      </c>
      <c r="K432" s="12">
        <v>2.0</v>
      </c>
      <c r="L432" s="12">
        <v>13.0</v>
      </c>
      <c r="M432" s="12">
        <v>204.0</v>
      </c>
      <c r="N432" s="12">
        <v>768.0</v>
      </c>
      <c r="O432" s="12" t="s">
        <v>37</v>
      </c>
      <c r="P432" s="12" t="s">
        <v>608</v>
      </c>
      <c r="Q432" s="12" t="s">
        <v>618</v>
      </c>
      <c r="R432" s="13">
        <v>0.0</v>
      </c>
    </row>
    <row r="433" ht="15.75" customHeight="1">
      <c r="A433" s="12">
        <v>1.70876604E12</v>
      </c>
      <c r="B433" s="12" t="s">
        <v>629</v>
      </c>
      <c r="C433" s="12" t="s">
        <v>630</v>
      </c>
      <c r="D433" s="12" t="s">
        <v>217</v>
      </c>
      <c r="E433" s="12" t="s">
        <v>83</v>
      </c>
      <c r="F433" s="12">
        <v>-45.94999999999993</v>
      </c>
      <c r="G433" s="12">
        <v>-66.61666666699995</v>
      </c>
      <c r="H433" s="12">
        <v>3.0</v>
      </c>
      <c r="I433" s="12">
        <v>4.0</v>
      </c>
      <c r="J433" s="12" t="s">
        <v>36</v>
      </c>
      <c r="K433" s="12">
        <v>1.0</v>
      </c>
      <c r="L433" s="12">
        <v>13.0</v>
      </c>
      <c r="M433" s="12">
        <v>315.0</v>
      </c>
      <c r="N433" s="12">
        <v>769.0</v>
      </c>
      <c r="O433" s="12" t="s">
        <v>37</v>
      </c>
      <c r="P433" s="12" t="s">
        <v>608</v>
      </c>
      <c r="Q433" s="12" t="s">
        <v>618</v>
      </c>
      <c r="R433" s="13">
        <v>1.0</v>
      </c>
      <c r="S433" s="13">
        <v>2.0</v>
      </c>
    </row>
    <row r="434" ht="15.75" hidden="1" customHeight="1"/>
    <row r="435" ht="15.75" hidden="1" customHeight="1"/>
    <row r="436" ht="15.75" hidden="1" customHeight="1"/>
    <row r="437" ht="15.75" customHeight="1">
      <c r="A437" s="12">
        <v>1.70876706E12</v>
      </c>
      <c r="B437" s="12" t="s">
        <v>631</v>
      </c>
      <c r="C437" s="12" t="s">
        <v>632</v>
      </c>
      <c r="D437" s="12" t="s">
        <v>633</v>
      </c>
      <c r="E437" s="12" t="s">
        <v>634</v>
      </c>
      <c r="F437" s="12">
        <v>-47.26666669999997</v>
      </c>
      <c r="G437" s="12">
        <v>-64.01666666699998</v>
      </c>
      <c r="H437" s="12">
        <v>4.0</v>
      </c>
      <c r="I437" s="12">
        <v>4.0</v>
      </c>
      <c r="J437" s="12" t="s">
        <v>115</v>
      </c>
      <c r="K437" s="12">
        <v>3.0</v>
      </c>
      <c r="L437" s="12">
        <v>16.0</v>
      </c>
      <c r="M437" s="12">
        <v>247.0</v>
      </c>
      <c r="N437" s="12">
        <v>772.0</v>
      </c>
      <c r="O437" s="12" t="s">
        <v>37</v>
      </c>
      <c r="P437" s="12" t="s">
        <v>608</v>
      </c>
      <c r="Q437" s="12" t="s">
        <v>618</v>
      </c>
      <c r="R437" s="13">
        <v>0.0</v>
      </c>
    </row>
    <row r="438" ht="15.75" customHeight="1">
      <c r="A438" s="12">
        <v>1.7087877E12</v>
      </c>
      <c r="B438" s="12" t="s">
        <v>635</v>
      </c>
      <c r="C438" s="12" t="s">
        <v>119</v>
      </c>
      <c r="D438" s="12" t="s">
        <v>120</v>
      </c>
      <c r="E438" s="12" t="s">
        <v>31</v>
      </c>
      <c r="F438" s="12">
        <v>-54.93883372799996</v>
      </c>
      <c r="G438" s="12">
        <v>-63.58925158699998</v>
      </c>
      <c r="H438" s="12">
        <v>4.0</v>
      </c>
      <c r="I438" s="12">
        <v>4.0</v>
      </c>
      <c r="J438" s="12" t="s">
        <v>61</v>
      </c>
      <c r="K438" s="12">
        <v>2.0</v>
      </c>
      <c r="L438" s="12">
        <v>16.0</v>
      </c>
      <c r="M438" s="12">
        <v>130.0</v>
      </c>
      <c r="N438" s="12">
        <v>1014.0</v>
      </c>
      <c r="O438" s="12" t="s">
        <v>53</v>
      </c>
      <c r="P438" s="12" t="s">
        <v>608</v>
      </c>
      <c r="Q438" s="12" t="s">
        <v>615</v>
      </c>
      <c r="R438" s="13">
        <v>0.0</v>
      </c>
    </row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customHeight="1">
      <c r="A452" s="12">
        <v>1.7088552E12</v>
      </c>
      <c r="B452" s="12" t="s">
        <v>636</v>
      </c>
      <c r="C452" s="12" t="s">
        <v>626</v>
      </c>
      <c r="D452" s="12" t="s">
        <v>637</v>
      </c>
      <c r="E452" s="12" t="s">
        <v>628</v>
      </c>
      <c r="F452" s="12">
        <v>-47.28333329999998</v>
      </c>
      <c r="G452" s="12">
        <v>-61.63333333299994</v>
      </c>
      <c r="H452" s="12">
        <v>4.0</v>
      </c>
      <c r="I452" s="12">
        <v>4.0</v>
      </c>
      <c r="J452" s="12" t="s">
        <v>124</v>
      </c>
      <c r="K452" s="12">
        <v>2.0</v>
      </c>
      <c r="L452" s="12">
        <v>13.0</v>
      </c>
      <c r="M452" s="12">
        <v>204.0</v>
      </c>
      <c r="N452" s="12">
        <v>768.0</v>
      </c>
      <c r="O452" s="12" t="s">
        <v>37</v>
      </c>
      <c r="P452" s="12" t="s">
        <v>638</v>
      </c>
      <c r="Q452" s="12" t="s">
        <v>639</v>
      </c>
      <c r="R452" s="13">
        <v>0.0</v>
      </c>
    </row>
    <row r="453" ht="15.75" hidden="1" customHeight="1"/>
    <row r="454" ht="15.75" hidden="1" customHeight="1"/>
    <row r="455" ht="15.75" hidden="1" customHeight="1"/>
    <row r="456" ht="15.75" hidden="1" customHeight="1"/>
    <row r="457" ht="15.75" customHeight="1">
      <c r="A457" s="12">
        <v>1.70890146E12</v>
      </c>
      <c r="B457" s="12" t="s">
        <v>640</v>
      </c>
      <c r="C457" s="12" t="s">
        <v>184</v>
      </c>
      <c r="D457" s="12" t="s">
        <v>185</v>
      </c>
      <c r="E457" s="12" t="s">
        <v>186</v>
      </c>
      <c r="F457" s="12">
        <v>-58.42496421099997</v>
      </c>
      <c r="G457" s="12">
        <v>-64.39547094499994</v>
      </c>
      <c r="H457" s="12">
        <v>5.0</v>
      </c>
      <c r="I457" s="12">
        <v>6.0</v>
      </c>
      <c r="J457" s="12" t="s">
        <v>124</v>
      </c>
      <c r="K457" s="12">
        <v>3.0</v>
      </c>
      <c r="L457" s="12">
        <v>27.0</v>
      </c>
      <c r="M457" s="12">
        <v>338.0</v>
      </c>
      <c r="N457" s="12">
        <v>1006.0</v>
      </c>
      <c r="O457" s="12" t="s">
        <v>62</v>
      </c>
      <c r="P457" s="12" t="s">
        <v>641</v>
      </c>
      <c r="Q457" s="12" t="s">
        <v>642</v>
      </c>
      <c r="R457" s="13">
        <v>1.0</v>
      </c>
      <c r="S457" s="13">
        <v>-1.0</v>
      </c>
    </row>
    <row r="458" ht="15.75" hidden="1" customHeight="1"/>
    <row r="459" ht="15.75" customHeight="1">
      <c r="A459" s="12">
        <v>1.70890722E12</v>
      </c>
      <c r="B459" s="12" t="s">
        <v>643</v>
      </c>
      <c r="C459" s="12" t="s">
        <v>345</v>
      </c>
      <c r="D459" s="12" t="s">
        <v>346</v>
      </c>
      <c r="E459" s="12" t="s">
        <v>259</v>
      </c>
      <c r="F459" s="12">
        <v>-58.41314227799995</v>
      </c>
      <c r="G459" s="12">
        <v>-64.93475574699994</v>
      </c>
      <c r="H459" s="12">
        <v>5.0</v>
      </c>
      <c r="I459" s="12">
        <v>4.0</v>
      </c>
      <c r="J459" s="12" t="s">
        <v>115</v>
      </c>
      <c r="K459" s="12">
        <v>3.0</v>
      </c>
      <c r="L459" s="12">
        <v>16.0</v>
      </c>
      <c r="M459" s="12">
        <v>342.0</v>
      </c>
      <c r="N459" s="12">
        <v>1012.0</v>
      </c>
      <c r="O459" s="12" t="s">
        <v>62</v>
      </c>
      <c r="P459" s="12" t="s">
        <v>641</v>
      </c>
      <c r="Q459" s="12" t="s">
        <v>642</v>
      </c>
      <c r="R459" s="13">
        <v>1.0</v>
      </c>
      <c r="S459" s="13">
        <v>1.0</v>
      </c>
    </row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customHeight="1">
      <c r="A470" s="12">
        <v>1.7089848E12</v>
      </c>
      <c r="B470" s="12" t="s">
        <v>644</v>
      </c>
      <c r="C470" s="12" t="s">
        <v>428</v>
      </c>
      <c r="D470" s="12" t="s">
        <v>645</v>
      </c>
      <c r="E470" s="12" t="s">
        <v>429</v>
      </c>
      <c r="F470" s="12">
        <v>-38.26666666699998</v>
      </c>
      <c r="G470" s="12">
        <v>-55.46666666699997</v>
      </c>
      <c r="H470" s="12">
        <v>5.0</v>
      </c>
      <c r="I470" s="12">
        <v>5.0</v>
      </c>
      <c r="J470" s="12" t="s">
        <v>26</v>
      </c>
      <c r="K470" s="12">
        <v>1.0</v>
      </c>
      <c r="L470" s="12">
        <v>19.0</v>
      </c>
      <c r="M470" s="12">
        <v>360.0</v>
      </c>
      <c r="N470" s="12">
        <v>767.0</v>
      </c>
      <c r="O470" s="12" t="s">
        <v>65</v>
      </c>
      <c r="P470" s="12" t="s">
        <v>646</v>
      </c>
      <c r="Q470" s="12" t="s">
        <v>647</v>
      </c>
      <c r="R470" s="13">
        <v>1.0</v>
      </c>
      <c r="S470" s="13">
        <v>-1.0</v>
      </c>
    </row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customHeight="1">
      <c r="A479" s="12">
        <v>1.70902482E12</v>
      </c>
      <c r="B479" s="12" t="s">
        <v>648</v>
      </c>
      <c r="C479" s="12" t="s">
        <v>529</v>
      </c>
      <c r="D479" s="12" t="s">
        <v>649</v>
      </c>
      <c r="E479" s="12" t="s">
        <v>147</v>
      </c>
      <c r="F479" s="12">
        <v>-48.29999999999995</v>
      </c>
      <c r="G479" s="12">
        <v>-61.18333333299995</v>
      </c>
      <c r="H479" s="12">
        <v>3.0</v>
      </c>
      <c r="I479" s="12">
        <v>4.0</v>
      </c>
      <c r="J479" s="12" t="s">
        <v>36</v>
      </c>
      <c r="K479" s="12">
        <v>1.0</v>
      </c>
      <c r="L479" s="12">
        <v>11.0</v>
      </c>
      <c r="M479" s="12">
        <v>335.0</v>
      </c>
      <c r="N479" s="12">
        <v>755.0</v>
      </c>
      <c r="O479" s="12" t="s">
        <v>27</v>
      </c>
      <c r="P479" s="12" t="s">
        <v>650</v>
      </c>
      <c r="Q479" s="12" t="s">
        <v>651</v>
      </c>
      <c r="R479" s="13">
        <v>1.0</v>
      </c>
      <c r="S479" s="13">
        <v>2.0</v>
      </c>
    </row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customHeight="1">
      <c r="A489" s="12">
        <v>1.70907162E12</v>
      </c>
      <c r="B489" s="12" t="s">
        <v>652</v>
      </c>
      <c r="C489" s="12" t="s">
        <v>402</v>
      </c>
      <c r="D489" s="12" t="s">
        <v>403</v>
      </c>
      <c r="E489" s="12" t="s">
        <v>35</v>
      </c>
      <c r="F489" s="12">
        <v>-47.44999999999993</v>
      </c>
      <c r="G489" s="12">
        <v>-61.04999999999995</v>
      </c>
      <c r="H489" s="12">
        <v>3.0</v>
      </c>
      <c r="I489" s="12">
        <v>4.0</v>
      </c>
      <c r="J489" s="12" t="s">
        <v>187</v>
      </c>
      <c r="K489" s="12">
        <v>1.0</v>
      </c>
      <c r="L489" s="12">
        <v>10.0</v>
      </c>
      <c r="M489" s="12">
        <v>45.0</v>
      </c>
      <c r="N489" s="12">
        <v>758.0</v>
      </c>
      <c r="O489" s="12" t="s">
        <v>37</v>
      </c>
      <c r="P489" s="12" t="s">
        <v>653</v>
      </c>
      <c r="Q489" s="12" t="s">
        <v>654</v>
      </c>
      <c r="R489" s="13">
        <v>1.0</v>
      </c>
      <c r="S489" s="13">
        <v>0.0</v>
      </c>
    </row>
    <row r="490" ht="15.75" hidden="1" customHeight="1"/>
    <row r="491" ht="15.75" customHeight="1">
      <c r="A491" s="12">
        <v>1.7090724E12</v>
      </c>
      <c r="B491" s="12" t="s">
        <v>655</v>
      </c>
      <c r="C491" s="12" t="s">
        <v>656</v>
      </c>
      <c r="D491" s="12" t="s">
        <v>657</v>
      </c>
      <c r="E491" s="12" t="s">
        <v>658</v>
      </c>
      <c r="F491" s="12">
        <v>-46.64999999999998</v>
      </c>
      <c r="G491" s="12">
        <v>-66.44999999999999</v>
      </c>
      <c r="H491" s="12">
        <v>3.0</v>
      </c>
      <c r="I491" s="12">
        <v>4.0</v>
      </c>
      <c r="J491" s="12" t="s">
        <v>187</v>
      </c>
      <c r="K491" s="12">
        <v>1.0</v>
      </c>
      <c r="L491" s="12">
        <v>13.0</v>
      </c>
      <c r="M491" s="12">
        <v>45.0</v>
      </c>
      <c r="N491" s="12">
        <v>759.0</v>
      </c>
      <c r="O491" s="12" t="s">
        <v>37</v>
      </c>
      <c r="P491" s="12" t="s">
        <v>653</v>
      </c>
      <c r="Q491" s="12" t="s">
        <v>654</v>
      </c>
      <c r="R491" s="13">
        <v>1.0</v>
      </c>
      <c r="S491" s="13">
        <v>0.0</v>
      </c>
    </row>
    <row r="492" ht="15.75" customHeight="1">
      <c r="A492" s="12">
        <v>1.70907276E12</v>
      </c>
      <c r="B492" s="12" t="s">
        <v>659</v>
      </c>
      <c r="C492" s="12" t="s">
        <v>660</v>
      </c>
      <c r="D492" s="12" t="s">
        <v>395</v>
      </c>
      <c r="E492" s="12" t="s">
        <v>373</v>
      </c>
      <c r="F492" s="12">
        <v>-45.36666669999994</v>
      </c>
      <c r="G492" s="12">
        <v>-60.63333333299994</v>
      </c>
      <c r="H492" s="12">
        <v>3.0</v>
      </c>
      <c r="I492" s="12">
        <v>4.0</v>
      </c>
      <c r="J492" s="12" t="s">
        <v>36</v>
      </c>
      <c r="K492" s="12">
        <v>1.0</v>
      </c>
      <c r="L492" s="12">
        <v>12.0</v>
      </c>
      <c r="M492" s="12">
        <v>315.0</v>
      </c>
      <c r="N492" s="12">
        <v>763.0</v>
      </c>
      <c r="O492" s="12" t="s">
        <v>37</v>
      </c>
      <c r="P492" s="12" t="s">
        <v>653</v>
      </c>
      <c r="Q492" s="12" t="s">
        <v>654</v>
      </c>
      <c r="R492" s="13">
        <v>1.0</v>
      </c>
      <c r="S492" s="13">
        <v>0.0</v>
      </c>
    </row>
    <row r="493" ht="15.75" hidden="1" customHeight="1"/>
    <row r="494" ht="15.75" hidden="1" customHeight="1"/>
    <row r="495" ht="15.75" hidden="1" customHeight="1"/>
    <row r="496" ht="15.75" customHeight="1">
      <c r="A496" s="12">
        <v>1.70911326E12</v>
      </c>
      <c r="B496" s="12" t="s">
        <v>661</v>
      </c>
      <c r="C496" s="12" t="s">
        <v>200</v>
      </c>
      <c r="D496" s="12" t="s">
        <v>201</v>
      </c>
      <c r="E496" s="12" t="s">
        <v>202</v>
      </c>
      <c r="F496" s="12">
        <v>-59.69596796999997</v>
      </c>
      <c r="G496" s="12">
        <v>-64.40072300299994</v>
      </c>
      <c r="H496" s="12">
        <v>6.0</v>
      </c>
      <c r="I496" s="12">
        <v>8.0</v>
      </c>
      <c r="J496" s="12" t="s">
        <v>36</v>
      </c>
      <c r="K496" s="12">
        <v>3.0</v>
      </c>
      <c r="L496" s="12">
        <v>40.0</v>
      </c>
      <c r="M496" s="12">
        <v>170.0</v>
      </c>
      <c r="N496" s="12">
        <v>1002.0</v>
      </c>
      <c r="O496" s="12" t="s">
        <v>62</v>
      </c>
      <c r="P496" s="12" t="s">
        <v>662</v>
      </c>
      <c r="Q496" s="12" t="s">
        <v>663</v>
      </c>
      <c r="R496" s="13">
        <v>1.0</v>
      </c>
      <c r="S496" s="13">
        <v>-2.0</v>
      </c>
    </row>
    <row r="497" ht="15.75" customHeight="1">
      <c r="A497" s="12">
        <v>1.70911194E12</v>
      </c>
      <c r="B497" s="12" t="s">
        <v>664</v>
      </c>
      <c r="C497" s="12" t="s">
        <v>665</v>
      </c>
      <c r="D497" s="12" t="s">
        <v>666</v>
      </c>
      <c r="E497" s="12" t="s">
        <v>667</v>
      </c>
      <c r="F497" s="12">
        <v>-44.03333329999998</v>
      </c>
      <c r="G497" s="12">
        <v>-61.48333333299996</v>
      </c>
      <c r="H497" s="12">
        <v>3.0</v>
      </c>
      <c r="I497" s="12">
        <v>4.0</v>
      </c>
      <c r="J497" s="12" t="s">
        <v>36</v>
      </c>
      <c r="K497" s="12">
        <v>1.0</v>
      </c>
      <c r="L497" s="12">
        <v>15.0</v>
      </c>
      <c r="M497" s="12">
        <v>315.0</v>
      </c>
      <c r="N497" s="12">
        <v>758.0</v>
      </c>
      <c r="O497" s="12" t="s">
        <v>78</v>
      </c>
      <c r="P497" s="12" t="s">
        <v>662</v>
      </c>
      <c r="Q497" s="12" t="s">
        <v>668</v>
      </c>
      <c r="R497" s="13">
        <v>0.0</v>
      </c>
    </row>
    <row r="498" ht="15.75" customHeight="1">
      <c r="A498" s="12">
        <v>1.7091114E12</v>
      </c>
      <c r="B498" s="12" t="s">
        <v>669</v>
      </c>
      <c r="C498" s="12" t="s">
        <v>670</v>
      </c>
      <c r="D498" s="12" t="s">
        <v>671</v>
      </c>
      <c r="E498" s="12" t="s">
        <v>672</v>
      </c>
      <c r="F498" s="12">
        <v>-46.94999999999993</v>
      </c>
      <c r="G498" s="12">
        <v>-64.59999999999997</v>
      </c>
      <c r="H498" s="12">
        <v>3.0</v>
      </c>
      <c r="I498" s="12">
        <v>4.0</v>
      </c>
      <c r="J498" s="12" t="s">
        <v>187</v>
      </c>
      <c r="K498" s="12">
        <v>1.0</v>
      </c>
      <c r="L498" s="12">
        <v>16.0</v>
      </c>
      <c r="M498" s="12">
        <v>45.0</v>
      </c>
      <c r="N498" s="12">
        <v>755.0</v>
      </c>
      <c r="O498" s="12" t="s">
        <v>37</v>
      </c>
      <c r="P498" s="12" t="s">
        <v>662</v>
      </c>
      <c r="Q498" s="12" t="s">
        <v>673</v>
      </c>
      <c r="R498" s="13">
        <v>0.0</v>
      </c>
    </row>
    <row r="499" ht="15.75" hidden="1" customHeight="1"/>
    <row r="500" ht="15.75" hidden="1" customHeight="1"/>
    <row r="501" ht="15.75" customHeight="1">
      <c r="A501" s="12">
        <v>1.70911146E12</v>
      </c>
      <c r="B501" s="12" t="s">
        <v>674</v>
      </c>
      <c r="C501" s="12" t="s">
        <v>675</v>
      </c>
      <c r="D501" s="12" t="s">
        <v>676</v>
      </c>
      <c r="E501" s="12" t="s">
        <v>677</v>
      </c>
      <c r="F501" s="12">
        <v>-49.24999999999994</v>
      </c>
      <c r="G501" s="12">
        <v>-65.14999999999998</v>
      </c>
      <c r="H501" s="12">
        <v>3.0</v>
      </c>
      <c r="I501" s="12">
        <v>5.0</v>
      </c>
      <c r="J501" s="12" t="s">
        <v>26</v>
      </c>
      <c r="K501" s="12">
        <v>1.0</v>
      </c>
      <c r="L501" s="12">
        <v>18.0</v>
      </c>
      <c r="M501" s="12">
        <v>360.0</v>
      </c>
      <c r="N501" s="12">
        <v>757.0</v>
      </c>
      <c r="O501" s="12" t="s">
        <v>27</v>
      </c>
      <c r="P501" s="12" t="s">
        <v>662</v>
      </c>
      <c r="Q501" s="12" t="s">
        <v>678</v>
      </c>
      <c r="R501" s="13">
        <v>1.0</v>
      </c>
      <c r="S501" s="13">
        <v>1.0</v>
      </c>
    </row>
    <row r="502" ht="15.75" customHeight="1">
      <c r="A502" s="12">
        <v>1.7091117E12</v>
      </c>
      <c r="B502" s="12" t="s">
        <v>679</v>
      </c>
      <c r="C502" s="12" t="s">
        <v>623</v>
      </c>
      <c r="D502" s="12" t="s">
        <v>624</v>
      </c>
      <c r="E502" s="12" t="s">
        <v>625</v>
      </c>
      <c r="F502" s="12">
        <v>-45.98333329999997</v>
      </c>
      <c r="G502" s="12">
        <v>-66.19999999999993</v>
      </c>
      <c r="H502" s="12">
        <v>3.0</v>
      </c>
      <c r="I502" s="12">
        <v>5.0</v>
      </c>
      <c r="J502" s="12" t="s">
        <v>61</v>
      </c>
      <c r="K502" s="12">
        <v>1.0</v>
      </c>
      <c r="L502" s="12">
        <v>18.0</v>
      </c>
      <c r="M502" s="12">
        <v>270.0</v>
      </c>
      <c r="N502" s="12">
        <v>751.0</v>
      </c>
      <c r="O502" s="12" t="s">
        <v>37</v>
      </c>
      <c r="P502" s="12" t="s">
        <v>662</v>
      </c>
      <c r="Q502" s="12" t="s">
        <v>673</v>
      </c>
      <c r="R502" s="13">
        <v>0.0</v>
      </c>
    </row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customHeight="1">
      <c r="A509" s="12">
        <v>1.7091576E12</v>
      </c>
      <c r="B509" s="12" t="s">
        <v>680</v>
      </c>
      <c r="C509" s="12" t="s">
        <v>239</v>
      </c>
      <c r="D509" s="12" t="s">
        <v>240</v>
      </c>
      <c r="E509" s="12" t="s">
        <v>209</v>
      </c>
      <c r="F509" s="12">
        <v>-52.99999999999994</v>
      </c>
      <c r="G509" s="12">
        <v>-64.11666666699995</v>
      </c>
      <c r="H509" s="12">
        <v>3.0</v>
      </c>
      <c r="I509" s="12">
        <v>4.0</v>
      </c>
      <c r="J509" s="12" t="s">
        <v>26</v>
      </c>
      <c r="K509" s="12">
        <v>1.0</v>
      </c>
      <c r="L509" s="12">
        <v>16.0</v>
      </c>
      <c r="M509" s="12">
        <v>360.0</v>
      </c>
      <c r="N509" s="12">
        <v>750.0</v>
      </c>
      <c r="O509" s="12" t="s">
        <v>27</v>
      </c>
      <c r="P509" s="12" t="s">
        <v>681</v>
      </c>
      <c r="Q509" s="12" t="s">
        <v>682</v>
      </c>
      <c r="R509" s="13">
        <v>0.0</v>
      </c>
    </row>
    <row r="510" ht="15.75" customHeight="1">
      <c r="A510" s="12">
        <v>1.7091576E12</v>
      </c>
      <c r="B510" s="12" t="s">
        <v>680</v>
      </c>
      <c r="C510" s="12" t="s">
        <v>285</v>
      </c>
      <c r="D510" s="12" t="s">
        <v>683</v>
      </c>
      <c r="E510" s="12" t="s">
        <v>625</v>
      </c>
      <c r="F510" s="12">
        <v>-45.98333329999997</v>
      </c>
      <c r="G510" s="12">
        <v>-66.19999999999993</v>
      </c>
      <c r="H510" s="12">
        <v>3.0</v>
      </c>
      <c r="I510" s="12">
        <v>4.0</v>
      </c>
      <c r="J510" s="12" t="s">
        <v>61</v>
      </c>
      <c r="K510" s="12">
        <v>1.0</v>
      </c>
      <c r="L510" s="12">
        <v>15.0</v>
      </c>
      <c r="M510" s="12">
        <v>270.0</v>
      </c>
      <c r="N510" s="12">
        <v>750.0</v>
      </c>
      <c r="O510" s="12" t="s">
        <v>37</v>
      </c>
      <c r="P510" s="12" t="s">
        <v>681</v>
      </c>
      <c r="Q510" s="12" t="s">
        <v>684</v>
      </c>
      <c r="R510" s="13">
        <v>0.0</v>
      </c>
    </row>
    <row r="511" ht="15.75" customHeight="1">
      <c r="A511" s="12">
        <v>1.70916948E12</v>
      </c>
      <c r="B511" s="12" t="s">
        <v>685</v>
      </c>
      <c r="C511" s="12" t="s">
        <v>345</v>
      </c>
      <c r="D511" s="12" t="s">
        <v>346</v>
      </c>
      <c r="E511" s="12" t="s">
        <v>259</v>
      </c>
      <c r="F511" s="12">
        <v>-59.12826042599994</v>
      </c>
      <c r="G511" s="12">
        <v>-64.12830047099993</v>
      </c>
      <c r="H511" s="12">
        <v>5.0</v>
      </c>
      <c r="I511" s="12">
        <v>4.0</v>
      </c>
      <c r="J511" s="12" t="s">
        <v>52</v>
      </c>
      <c r="K511" s="12">
        <v>3.0</v>
      </c>
      <c r="L511" s="12">
        <v>21.0</v>
      </c>
      <c r="M511" s="12">
        <v>159.0</v>
      </c>
      <c r="N511" s="12">
        <v>996.0</v>
      </c>
      <c r="O511" s="12" t="s">
        <v>62</v>
      </c>
      <c r="P511" s="12" t="s">
        <v>681</v>
      </c>
      <c r="Q511" s="12" t="s">
        <v>686</v>
      </c>
      <c r="R511" s="13">
        <v>1.0</v>
      </c>
      <c r="S511" s="13">
        <v>1.0</v>
      </c>
    </row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customHeight="1">
      <c r="A519" s="29">
        <v>1.70919054E12</v>
      </c>
      <c r="B519" s="30">
        <v>45351.04791666667</v>
      </c>
      <c r="C519" s="31" t="s">
        <v>184</v>
      </c>
      <c r="D519" s="31" t="s">
        <v>185</v>
      </c>
      <c r="E519" s="31">
        <v>9813084.0</v>
      </c>
      <c r="F519" s="32">
        <v>-59.4158</v>
      </c>
      <c r="G519" s="32">
        <v>-64.7403</v>
      </c>
      <c r="H519" s="32">
        <v>5.0</v>
      </c>
      <c r="I519" s="32">
        <v>5.0</v>
      </c>
      <c r="J519" s="31" t="s">
        <v>115</v>
      </c>
      <c r="K519" s="32">
        <v>3.0</v>
      </c>
      <c r="L519" s="32">
        <v>21.0</v>
      </c>
      <c r="M519" s="32">
        <v>180.0</v>
      </c>
      <c r="N519" s="32">
        <v>989.0</v>
      </c>
      <c r="O519" s="31" t="s">
        <v>62</v>
      </c>
      <c r="P519" s="13" t="s">
        <v>687</v>
      </c>
      <c r="R519" s="13">
        <v>0.0</v>
      </c>
    </row>
    <row r="520" ht="15.75" customHeight="1">
      <c r="A520" s="29">
        <v>1.70919858E12</v>
      </c>
      <c r="B520" s="30">
        <v>45351.14097222222</v>
      </c>
      <c r="C520" s="31" t="s">
        <v>567</v>
      </c>
      <c r="D520" s="31">
        <v>1420.0</v>
      </c>
      <c r="E520" s="31">
        <v>8704652.0</v>
      </c>
      <c r="F520" s="32">
        <v>-47.4333</v>
      </c>
      <c r="G520" s="32">
        <v>-61.05</v>
      </c>
      <c r="H520" s="32">
        <v>4.0</v>
      </c>
      <c r="I520" s="32">
        <v>4.0</v>
      </c>
      <c r="J520" s="31" t="s">
        <v>124</v>
      </c>
      <c r="K520" s="32">
        <v>2.0</v>
      </c>
      <c r="L520" s="32">
        <v>12.0</v>
      </c>
      <c r="M520" s="32">
        <v>225.0</v>
      </c>
      <c r="N520" s="32">
        <v>760.0</v>
      </c>
      <c r="O520" s="31" t="s">
        <v>85</v>
      </c>
      <c r="P520" s="13" t="s">
        <v>687</v>
      </c>
      <c r="R520" s="13">
        <v>1.0</v>
      </c>
      <c r="S520" s="13">
        <v>2.0</v>
      </c>
    </row>
    <row r="521" ht="15.75" customHeight="1">
      <c r="A521" s="29">
        <v>1.7091972E12</v>
      </c>
      <c r="B521" s="30">
        <v>45351.125</v>
      </c>
      <c r="C521" s="31" t="s">
        <v>402</v>
      </c>
      <c r="D521" s="31">
        <v>174.0</v>
      </c>
      <c r="E521" s="31">
        <v>8512657.0</v>
      </c>
      <c r="F521" s="32">
        <v>-47.45</v>
      </c>
      <c r="G521" s="32">
        <v>-61.05</v>
      </c>
      <c r="H521" s="32">
        <v>4.0</v>
      </c>
      <c r="I521" s="32">
        <v>4.0</v>
      </c>
      <c r="J521" s="31" t="s">
        <v>124</v>
      </c>
      <c r="K521" s="32">
        <v>2.0</v>
      </c>
      <c r="L521" s="32">
        <v>15.0</v>
      </c>
      <c r="M521" s="32">
        <v>225.0</v>
      </c>
      <c r="N521" s="32">
        <v>753.0</v>
      </c>
      <c r="O521" s="31" t="s">
        <v>85</v>
      </c>
      <c r="P521" s="13" t="s">
        <v>688</v>
      </c>
      <c r="R521" s="13">
        <v>1.0</v>
      </c>
      <c r="S521" s="13">
        <v>2.0</v>
      </c>
    </row>
    <row r="522" ht="15.75" customHeight="1">
      <c r="A522" s="29">
        <v>1.709244E12</v>
      </c>
      <c r="B522" s="30">
        <v>45351.666666666664</v>
      </c>
      <c r="C522" s="31" t="s">
        <v>689</v>
      </c>
      <c r="D522" s="31">
        <v>7894.0</v>
      </c>
      <c r="E522" s="31">
        <v>6723757.0</v>
      </c>
      <c r="F522" s="32">
        <v>-37.3667</v>
      </c>
      <c r="G522" s="32">
        <v>-54.6</v>
      </c>
      <c r="H522" s="32">
        <v>4.0</v>
      </c>
      <c r="I522" s="32">
        <v>4.0</v>
      </c>
      <c r="J522" s="31" t="s">
        <v>26</v>
      </c>
      <c r="K522" s="32">
        <v>2.0</v>
      </c>
      <c r="L522" s="32">
        <v>13.0</v>
      </c>
      <c r="M522" s="32">
        <v>360.0</v>
      </c>
      <c r="N522" s="32">
        <v>762.0</v>
      </c>
      <c r="O522" s="31" t="s">
        <v>66</v>
      </c>
      <c r="P522" s="13" t="s">
        <v>690</v>
      </c>
      <c r="R522" s="13">
        <v>0.0</v>
      </c>
    </row>
    <row r="523" ht="15.75" customHeight="1">
      <c r="A523" s="29"/>
      <c r="B523" s="30"/>
      <c r="C523" s="31"/>
      <c r="D523" s="31"/>
      <c r="E523" s="31"/>
      <c r="F523" s="32"/>
      <c r="G523" s="32"/>
      <c r="H523" s="32"/>
      <c r="I523" s="32"/>
      <c r="J523" s="31"/>
      <c r="K523" s="32"/>
      <c r="L523" s="32"/>
      <c r="M523" s="32"/>
      <c r="N523" s="32"/>
      <c r="O523" s="31"/>
    </row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autoFilter ref="$A$1:$S$523">
    <filterColumn colId="8">
      <filters>
        <filter val="4"/>
        <filter val="5"/>
        <filter val="6"/>
        <filter val="7"/>
        <filter val="8"/>
        <filter val="9"/>
        <filter val="10"/>
      </filters>
    </filterColumn>
    <filterColumn colId="4">
      <filters>
        <filter val="8615320"/>
        <filter val="7406423"/>
        <filter val="8216502"/>
        <filter val="9835719"/>
        <filter val="9871531"/>
        <filter val="9298777"/>
        <filter val="8510788"/>
        <filter val="8713275"/>
        <filter val="8708270"/>
        <filter val="7390820"/>
        <filter val="9813084"/>
        <filter val="8715778"/>
        <filter val="8775194"/>
        <filter val="8721894"/>
        <filter val="7126530"/>
        <filter val="8521323"/>
        <filter val="7813066"/>
        <filter val="8910653"/>
        <filter val="8836845"/>
        <filter val="9075888"/>
        <filter val="9874038"/>
        <filter val="8649565"/>
        <filter val="9033775"/>
        <filter val="8512657"/>
        <filter val="0"/>
        <filter val="8747719"/>
        <filter val="8818116"/>
        <filter val="8717207"/>
        <filter val="9071296"/>
        <filter val="7388188"/>
        <filter val="8614326"/>
        <filter val="9893175"/>
        <filter val="8698449"/>
        <filter val="8614883"/>
        <filter val="8709509"/>
        <filter val="9849021"/>
        <filter val="9880661"/>
        <filter val="8704652"/>
        <filter val="8701985"/>
        <filter val="8696465"/>
        <filter val="9236028"/>
        <filter val="9874026"/>
        <filter val="8903935"/>
        <filter val="8610849"/>
        <filter val="8995031"/>
        <filter val="8903973"/>
        <filter val="8609668"/>
        <filter val="7036113"/>
        <filter val="9818553"/>
        <filter val="6723757"/>
        <filter val="7813080"/>
        <filter val="8818104"/>
        <filter val="8747745"/>
        <filter val="9862322"/>
        <filter val="8708177"/>
        <filter val="8220199"/>
        <filter val="9904807"/>
        <filter val="7404372"/>
        <filter val="7923861"/>
        <filter val="8021593"/>
        <filter val="8019356"/>
        <filter val="CQAL8"/>
        <filter val="6901907"/>
        <filter val="7233838"/>
        <filter val="9107186"/>
        <filter val="8608224"/>
        <filter val="NIL"/>
        <filter val="701006731"/>
        <filter val="7336484"/>
        <filter val="8606525"/>
        <filter val="9862035"/>
        <filter val="6727569"/>
        <filter val="8707630"/>
        <filter val="9001502"/>
        <filter val="9974307"/>
        <filter val="7354931"/>
      </filters>
    </filterColumn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8.71"/>
  </cols>
  <sheetData>
    <row r="1">
      <c r="A1" s="13" t="s">
        <v>693</v>
      </c>
      <c r="C1" s="33" t="s">
        <v>694</v>
      </c>
      <c r="D1" s="10"/>
      <c r="E1" s="10"/>
      <c r="F1" s="33"/>
      <c r="G1" s="33"/>
    </row>
    <row r="3">
      <c r="C3" s="9">
        <f>202-15</f>
        <v>187</v>
      </c>
      <c r="D3" s="10"/>
      <c r="E3" s="10"/>
      <c r="F3" s="11"/>
      <c r="G3" s="1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2024-02-29T13:47:37Z</dcterms:created>
  <dc:creator>openpyxl</dc:creator>
</cp:coreProperties>
</file>