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ENA\Proyecto Sena\Sistema de Información Gestor-E\proy_formativo\documentacion\3er_Trim\Inventario\"/>
    </mc:Choice>
  </mc:AlternateContent>
  <xr:revisionPtr revIDLastSave="0" documentId="13_ncr:1_{054DCAFA-1D1E-426B-99A8-092A69286D06}" xr6:coauthVersionLast="47" xr6:coauthVersionMax="47" xr10:uidLastSave="{00000000-0000-0000-0000-000000000000}"/>
  <bookViews>
    <workbookView xWindow="-120" yWindow="-120" windowWidth="29040" windowHeight="15840" xr2:uid="{077409D7-A14B-452D-B324-28A742B64611}"/>
  </bookViews>
  <sheets>
    <sheet name="Presupuesto" sheetId="2" r:id="rId1"/>
    <sheet name="Inventar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6" i="2"/>
  <c r="C30" i="2"/>
  <c r="M27" i="2"/>
  <c r="M28" i="2"/>
  <c r="M29" i="2"/>
  <c r="C20" i="2"/>
  <c r="M19" i="2"/>
  <c r="M18" i="2"/>
  <c r="M17" i="2"/>
  <c r="M16" i="2"/>
  <c r="M24" i="2"/>
  <c r="M25" i="2"/>
  <c r="M26" i="2"/>
  <c r="M23" i="2"/>
  <c r="C11" i="2"/>
  <c r="M14" i="2"/>
  <c r="M10" i="2"/>
  <c r="M9" i="2"/>
  <c r="M3" i="2"/>
</calcChain>
</file>

<file path=xl/sharedStrings.xml><?xml version="1.0" encoding="utf-8"?>
<sst xmlns="http://schemas.openxmlformats.org/spreadsheetml/2006/main" count="30" uniqueCount="29">
  <si>
    <t>Concepto</t>
  </si>
  <si>
    <t>Unidad</t>
  </si>
  <si>
    <t>Cantidad</t>
  </si>
  <si>
    <t>Subtotal:                                                                                                                                                $ 2.130.000</t>
  </si>
  <si>
    <t>Recursos materiales </t>
  </si>
  <si>
    <t>Útiles de oficina.</t>
  </si>
  <si>
    <t>Subtotal:                                                                                                                                                $ 1.230.000</t>
  </si>
  <si>
    <t>Recursos técnicos – hardware</t>
  </si>
  <si>
    <t>Subtotal:                                                                                                                                              $ 12.321.000</t>
  </si>
  <si>
    <t>Recursos técnicos – software </t>
  </si>
  <si>
    <t>MYSQL workbench.</t>
  </si>
  <si>
    <t>Subtotal:                                                                                                                                                   $ 724.000</t>
  </si>
  <si>
    <t xml:space="preserve">Recursos humanos </t>
  </si>
  <si>
    <t>Global</t>
  </si>
  <si>
    <t>Personas</t>
  </si>
  <si>
    <t>Global </t>
  </si>
  <si>
    <t>Internet (por mes)</t>
  </si>
  <si>
    <t>Desarrollador 1 (por mes)</t>
  </si>
  <si>
    <t>Desarrollador 3 (por mes)</t>
  </si>
  <si>
    <t>Desarrollador 2 (por mes)</t>
  </si>
  <si>
    <t>Hosting y dominio (por mes)</t>
  </si>
  <si>
    <t>Microsoft Office</t>
  </si>
  <si>
    <t>IDES de desarrollo</t>
  </si>
  <si>
    <t>Windows 10 (OEM)</t>
  </si>
  <si>
    <t xml:space="preserve">Total </t>
  </si>
  <si>
    <t>Precio (COP)</t>
  </si>
  <si>
    <t>Total (COP)</t>
  </si>
  <si>
    <t>Computadora (Core i5 (sexta generación o superior), 8GB ram, 250GB almacenamiento)</t>
  </si>
  <si>
    <t>Servidor físico (Core i5 (octava generación o superior, con graficos incluidos de preferencia), 8GB de ram (mínimo), 500GB de almacenamiento, GPU (reuqerida según procesador)).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</si>
</sst>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C3E5"/>
        <bgColor indexed="64"/>
      </patternFill>
    </fill>
    <fill>
      <patternFill patternType="solid">
        <fgColor rgb="FFDEEBF6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7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6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" fontId="1" fillId="0" borderId="27" xfId="0" applyNumberFormat="1" applyFont="1" applyBorder="1" applyAlignment="1">
      <alignment horizontal="center" vertical="center" wrapText="1"/>
    </xf>
    <xf numFmtId="1" fontId="1" fillId="0" borderId="31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2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1" fontId="1" fillId="3" borderId="19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3" borderId="11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1" fillId="0" borderId="23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3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088D-FA6A-4C4C-A9DD-E6B324C06AB0}">
  <dimension ref="A1:P33"/>
  <sheetViews>
    <sheetView tabSelected="1" workbookViewId="0">
      <selection activeCell="D16" sqref="D16:H16"/>
    </sheetView>
  </sheetViews>
  <sheetFormatPr baseColWidth="10" defaultRowHeight="15" x14ac:dyDescent="0.25"/>
  <cols>
    <col min="1" max="1" width="43" customWidth="1"/>
    <col min="2" max="2" width="21.7109375" customWidth="1"/>
    <col min="3" max="3" width="15.7109375" customWidth="1"/>
  </cols>
  <sheetData>
    <row r="1" spans="1:16" ht="15" customHeight="1" x14ac:dyDescent="0.25">
      <c r="A1" s="58" t="s">
        <v>0</v>
      </c>
      <c r="B1" s="59"/>
      <c r="C1" s="1" t="s">
        <v>1</v>
      </c>
      <c r="D1" s="58" t="s">
        <v>25</v>
      </c>
      <c r="E1" s="60"/>
      <c r="F1" s="60"/>
      <c r="G1" s="60"/>
      <c r="H1" s="59"/>
      <c r="I1" s="58" t="s">
        <v>2</v>
      </c>
      <c r="J1" s="60"/>
      <c r="K1" s="60"/>
      <c r="L1" s="59"/>
      <c r="M1" s="58" t="s">
        <v>26</v>
      </c>
      <c r="N1" s="60"/>
      <c r="O1" s="60"/>
      <c r="P1" s="59"/>
    </row>
    <row r="2" spans="1:16" ht="15" customHeight="1" x14ac:dyDescent="0.25">
      <c r="A2" s="61" t="s">
        <v>12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1"/>
    </row>
    <row r="3" spans="1:16" ht="15" customHeight="1" x14ac:dyDescent="0.25">
      <c r="A3" s="62" t="s">
        <v>17</v>
      </c>
      <c r="B3" s="63"/>
      <c r="C3" s="64" t="s">
        <v>14</v>
      </c>
      <c r="D3" s="5">
        <v>1600000</v>
      </c>
      <c r="E3" s="6"/>
      <c r="F3" s="6"/>
      <c r="G3" s="6"/>
      <c r="H3" s="67"/>
      <c r="I3" s="5">
        <v>3</v>
      </c>
      <c r="J3" s="6"/>
      <c r="K3" s="6"/>
      <c r="L3" s="67"/>
      <c r="M3" s="6">
        <f>D3*I3</f>
        <v>4800000</v>
      </c>
      <c r="N3" s="6"/>
      <c r="O3" s="6"/>
      <c r="P3" s="7"/>
    </row>
    <row r="4" spans="1:16" ht="15" customHeight="1" x14ac:dyDescent="0.25">
      <c r="A4" s="62" t="s">
        <v>19</v>
      </c>
      <c r="B4" s="63"/>
      <c r="C4" s="65"/>
      <c r="D4" s="68"/>
      <c r="E4" s="56"/>
      <c r="F4" s="56"/>
      <c r="G4" s="56"/>
      <c r="H4" s="69"/>
      <c r="I4" s="68"/>
      <c r="J4" s="56"/>
      <c r="K4" s="56"/>
      <c r="L4" s="69"/>
      <c r="M4" s="56"/>
      <c r="N4" s="56"/>
      <c r="O4" s="56"/>
      <c r="P4" s="57"/>
    </row>
    <row r="5" spans="1:16" ht="15" customHeight="1" x14ac:dyDescent="0.25">
      <c r="A5" s="62" t="s">
        <v>18</v>
      </c>
      <c r="B5" s="63"/>
      <c r="C5" s="66"/>
      <c r="D5" s="8"/>
      <c r="E5" s="9"/>
      <c r="F5" s="9"/>
      <c r="G5" s="9"/>
      <c r="H5" s="70"/>
      <c r="I5" s="8"/>
      <c r="J5" s="9"/>
      <c r="K5" s="9"/>
      <c r="L5" s="70"/>
      <c r="M5" s="9"/>
      <c r="N5" s="9"/>
      <c r="O5" s="9"/>
      <c r="P5" s="10"/>
    </row>
    <row r="6" spans="1:16" ht="15" customHeight="1" x14ac:dyDescent="0.25">
      <c r="A6" s="42" t="s">
        <v>3</v>
      </c>
      <c r="B6" s="43"/>
      <c r="C6" s="44">
        <f>M3+C20+C30</f>
        <v>12558000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1:16" x14ac:dyDescent="0.25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1:16" ht="15" customHeight="1" x14ac:dyDescent="0.25">
      <c r="A8" s="48" t="s">
        <v>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50"/>
      <c r="N8" s="50"/>
      <c r="O8" s="50"/>
      <c r="P8" s="51"/>
    </row>
    <row r="9" spans="1:16" x14ac:dyDescent="0.25">
      <c r="A9" s="41" t="s">
        <v>16</v>
      </c>
      <c r="B9" s="41"/>
      <c r="C9" s="11" t="s">
        <v>15</v>
      </c>
      <c r="D9" s="12">
        <v>70000</v>
      </c>
      <c r="E9" s="12"/>
      <c r="F9" s="12"/>
      <c r="G9" s="12"/>
      <c r="H9" s="12"/>
      <c r="I9" s="12">
        <v>1</v>
      </c>
      <c r="J9" s="12"/>
      <c r="K9" s="12"/>
      <c r="L9" s="12"/>
      <c r="M9" s="5">
        <f>D9*I9</f>
        <v>70000</v>
      </c>
      <c r="N9" s="6"/>
      <c r="O9" s="6"/>
      <c r="P9" s="7"/>
    </row>
    <row r="10" spans="1:16" x14ac:dyDescent="0.25">
      <c r="A10" s="41" t="s">
        <v>5</v>
      </c>
      <c r="B10" s="41"/>
      <c r="C10" s="11"/>
      <c r="D10" s="13">
        <v>180000</v>
      </c>
      <c r="E10" s="13"/>
      <c r="F10" s="13"/>
      <c r="G10" s="13"/>
      <c r="H10" s="13"/>
      <c r="I10" s="12">
        <v>3</v>
      </c>
      <c r="J10" s="12"/>
      <c r="K10" s="12"/>
      <c r="L10" s="12"/>
      <c r="M10" s="5">
        <f t="shared" ref="M10" si="0">D10*I10</f>
        <v>540000</v>
      </c>
      <c r="N10" s="6"/>
      <c r="O10" s="6"/>
      <c r="P10" s="7"/>
    </row>
    <row r="11" spans="1:16" ht="15" customHeight="1" x14ac:dyDescent="0.25">
      <c r="A11" s="34" t="s">
        <v>6</v>
      </c>
      <c r="B11" s="35"/>
      <c r="C11" s="36">
        <f>SUM(M9,M10)</f>
        <v>610000</v>
      </c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8"/>
      <c r="O11" s="38"/>
      <c r="P11" s="39"/>
    </row>
    <row r="12" spans="1:16" x14ac:dyDescent="0.25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7"/>
    </row>
    <row r="13" spans="1:16" ht="15" customHeight="1" x14ac:dyDescent="0.25">
      <c r="A13" s="48" t="s">
        <v>7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50"/>
      <c r="O13" s="50"/>
      <c r="P13" s="51"/>
    </row>
    <row r="14" spans="1:16" ht="15" customHeight="1" x14ac:dyDescent="0.25">
      <c r="A14" s="22" t="s">
        <v>27</v>
      </c>
      <c r="B14" s="23"/>
      <c r="C14" s="11" t="s">
        <v>13</v>
      </c>
      <c r="D14" s="26">
        <v>1400000</v>
      </c>
      <c r="E14" s="27"/>
      <c r="F14" s="27"/>
      <c r="G14" s="27"/>
      <c r="H14" s="28"/>
      <c r="I14" s="26">
        <v>3</v>
      </c>
      <c r="J14" s="27"/>
      <c r="K14" s="27"/>
      <c r="L14" s="28"/>
      <c r="M14" s="5">
        <f>D14*I14</f>
        <v>4200000</v>
      </c>
      <c r="N14" s="6"/>
      <c r="O14" s="6"/>
      <c r="P14" s="7"/>
    </row>
    <row r="15" spans="1:16" ht="15" customHeight="1" x14ac:dyDescent="0.25">
      <c r="A15" s="24"/>
      <c r="B15" s="25"/>
      <c r="C15" s="11"/>
      <c r="D15" s="29"/>
      <c r="E15" s="30"/>
      <c r="F15" s="30"/>
      <c r="G15" s="30"/>
      <c r="H15" s="31"/>
      <c r="I15" s="29"/>
      <c r="J15" s="30"/>
      <c r="K15" s="30"/>
      <c r="L15" s="31"/>
      <c r="M15" s="8"/>
      <c r="N15" s="9"/>
      <c r="O15" s="9"/>
      <c r="P15" s="10"/>
    </row>
    <row r="16" spans="1:16" ht="15" customHeight="1" x14ac:dyDescent="0.25">
      <c r="A16" s="55" t="s">
        <v>20</v>
      </c>
      <c r="B16" s="55"/>
      <c r="C16" s="11"/>
      <c r="D16" s="12">
        <v>23000</v>
      </c>
      <c r="E16" s="12"/>
      <c r="F16" s="12"/>
      <c r="G16" s="12"/>
      <c r="H16" s="12"/>
      <c r="I16" s="18">
        <v>1</v>
      </c>
      <c r="J16" s="19"/>
      <c r="K16" s="19"/>
      <c r="L16" s="20"/>
      <c r="M16" s="2">
        <f>D16*I16</f>
        <v>23000</v>
      </c>
      <c r="N16" s="3"/>
      <c r="O16" s="3"/>
      <c r="P16" s="4"/>
    </row>
    <row r="17" spans="1:16" ht="15" customHeight="1" x14ac:dyDescent="0.25">
      <c r="A17" s="32" t="s">
        <v>28</v>
      </c>
      <c r="B17" s="33"/>
      <c r="C17" s="11"/>
      <c r="D17" s="18">
        <v>2800000</v>
      </c>
      <c r="E17" s="19"/>
      <c r="F17" s="19"/>
      <c r="G17" s="19"/>
      <c r="H17" s="20"/>
      <c r="I17" s="18">
        <v>1</v>
      </c>
      <c r="J17" s="19"/>
      <c r="K17" s="19"/>
      <c r="L17" s="20"/>
      <c r="M17" s="2">
        <f>D17*I17</f>
        <v>2800000</v>
      </c>
      <c r="N17" s="3"/>
      <c r="O17" s="3"/>
      <c r="P17" s="4"/>
    </row>
    <row r="18" spans="1:16" ht="15" customHeight="1" x14ac:dyDescent="0.25">
      <c r="A18" s="21"/>
      <c r="B18" s="17"/>
      <c r="C18" s="11"/>
      <c r="D18" s="18"/>
      <c r="E18" s="19"/>
      <c r="F18" s="19"/>
      <c r="G18" s="19"/>
      <c r="H18" s="20"/>
      <c r="I18" s="18"/>
      <c r="J18" s="19"/>
      <c r="K18" s="19"/>
      <c r="L18" s="20"/>
      <c r="M18" s="2">
        <f>D18*I18</f>
        <v>0</v>
      </c>
      <c r="N18" s="3"/>
      <c r="O18" s="3"/>
      <c r="P18" s="4"/>
    </row>
    <row r="19" spans="1:16" ht="15" customHeight="1" x14ac:dyDescent="0.25">
      <c r="A19" s="14"/>
      <c r="B19" s="15"/>
      <c r="C19" s="11"/>
      <c r="D19" s="18"/>
      <c r="E19" s="19"/>
      <c r="F19" s="19"/>
      <c r="G19" s="19"/>
      <c r="H19" s="20"/>
      <c r="I19" s="18"/>
      <c r="J19" s="19"/>
      <c r="K19" s="19"/>
      <c r="L19" s="20"/>
      <c r="M19" s="2">
        <f>D16*I19</f>
        <v>0</v>
      </c>
      <c r="N19" s="3"/>
      <c r="O19" s="3"/>
      <c r="P19" s="4"/>
    </row>
    <row r="20" spans="1:16" ht="15" customHeight="1" x14ac:dyDescent="0.25">
      <c r="A20" s="54" t="s">
        <v>8</v>
      </c>
      <c r="B20" s="54"/>
      <c r="C20" s="36">
        <f>SUM(M14,M16,M17,M18,M19)</f>
        <v>7023000</v>
      </c>
      <c r="D20" s="37"/>
      <c r="E20" s="37"/>
      <c r="F20" s="37"/>
      <c r="G20" s="37"/>
      <c r="H20" s="37"/>
      <c r="I20" s="37"/>
      <c r="J20" s="37"/>
      <c r="K20" s="37"/>
      <c r="L20" s="37"/>
      <c r="M20" s="38"/>
      <c r="N20" s="38"/>
      <c r="O20" s="38"/>
      <c r="P20" s="39"/>
    </row>
    <row r="21" spans="1:16" x14ac:dyDescent="0.25">
      <c r="A21" s="52"/>
      <c r="B21" s="53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spans="1:16" ht="15" customHeight="1" x14ac:dyDescent="0.25">
      <c r="A22" s="48" t="s">
        <v>9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50"/>
      <c r="N22" s="50"/>
      <c r="O22" s="50"/>
      <c r="P22" s="51"/>
    </row>
    <row r="23" spans="1:16" x14ac:dyDescent="0.25">
      <c r="A23" s="41" t="s">
        <v>23</v>
      </c>
      <c r="B23" s="41"/>
      <c r="C23" s="12" t="s">
        <v>15</v>
      </c>
      <c r="D23" s="12">
        <v>65000</v>
      </c>
      <c r="E23" s="12"/>
      <c r="F23" s="12"/>
      <c r="G23" s="12"/>
      <c r="H23" s="12"/>
      <c r="I23" s="12">
        <v>3</v>
      </c>
      <c r="J23" s="12"/>
      <c r="K23" s="12"/>
      <c r="L23" s="12"/>
      <c r="M23" s="5">
        <f>D23*I23</f>
        <v>195000</v>
      </c>
      <c r="N23" s="6"/>
      <c r="O23" s="6"/>
      <c r="P23" s="7"/>
    </row>
    <row r="24" spans="1:16" x14ac:dyDescent="0.25">
      <c r="A24" s="41" t="s">
        <v>21</v>
      </c>
      <c r="B24" s="41"/>
      <c r="C24" s="12"/>
      <c r="D24" s="12">
        <v>180000</v>
      </c>
      <c r="E24" s="12"/>
      <c r="F24" s="12"/>
      <c r="G24" s="12"/>
      <c r="H24" s="12"/>
      <c r="I24" s="12">
        <v>3</v>
      </c>
      <c r="J24" s="12"/>
      <c r="K24" s="12"/>
      <c r="L24" s="12"/>
      <c r="M24" s="5">
        <f t="shared" ref="M24:M26" si="1">D24*I24</f>
        <v>540000</v>
      </c>
      <c r="N24" s="6"/>
      <c r="O24" s="6"/>
      <c r="P24" s="7"/>
    </row>
    <row r="25" spans="1:16" x14ac:dyDescent="0.25">
      <c r="A25" s="41" t="s">
        <v>22</v>
      </c>
      <c r="B25" s="41"/>
      <c r="C25" s="12"/>
      <c r="D25" s="12">
        <v>0</v>
      </c>
      <c r="E25" s="12"/>
      <c r="F25" s="12"/>
      <c r="G25" s="12"/>
      <c r="H25" s="12"/>
      <c r="I25" s="12">
        <v>0</v>
      </c>
      <c r="J25" s="12"/>
      <c r="K25" s="12"/>
      <c r="L25" s="12"/>
      <c r="M25" s="5">
        <f t="shared" si="1"/>
        <v>0</v>
      </c>
      <c r="N25" s="6"/>
      <c r="O25" s="6"/>
      <c r="P25" s="7"/>
    </row>
    <row r="26" spans="1:16" x14ac:dyDescent="0.25">
      <c r="A26" s="41" t="s">
        <v>10</v>
      </c>
      <c r="B26" s="41"/>
      <c r="C26" s="12"/>
      <c r="D26" s="12">
        <v>0</v>
      </c>
      <c r="E26" s="12"/>
      <c r="F26" s="12"/>
      <c r="G26" s="12"/>
      <c r="H26" s="12"/>
      <c r="I26" s="12">
        <v>0</v>
      </c>
      <c r="J26" s="12"/>
      <c r="K26" s="12"/>
      <c r="L26" s="12"/>
      <c r="M26" s="5">
        <f t="shared" si="1"/>
        <v>0</v>
      </c>
      <c r="N26" s="6"/>
      <c r="O26" s="6"/>
      <c r="P26" s="7"/>
    </row>
    <row r="27" spans="1:16" x14ac:dyDescent="0.25">
      <c r="A27" s="16"/>
      <c r="B27" s="17"/>
      <c r="C27" s="12"/>
      <c r="D27" s="18"/>
      <c r="E27" s="19"/>
      <c r="F27" s="19"/>
      <c r="G27" s="19"/>
      <c r="H27" s="20"/>
      <c r="I27" s="18"/>
      <c r="J27" s="19"/>
      <c r="K27" s="19"/>
      <c r="L27" s="20"/>
      <c r="M27" s="5">
        <f t="shared" ref="M27:M29" si="2">D27*I27</f>
        <v>0</v>
      </c>
      <c r="N27" s="6"/>
      <c r="O27" s="6"/>
      <c r="P27" s="7"/>
    </row>
    <row r="28" spans="1:16" x14ac:dyDescent="0.25">
      <c r="A28" s="16"/>
      <c r="B28" s="17"/>
      <c r="C28" s="12"/>
      <c r="D28" s="18"/>
      <c r="E28" s="19"/>
      <c r="F28" s="19"/>
      <c r="G28" s="19"/>
      <c r="H28" s="20"/>
      <c r="I28" s="18"/>
      <c r="J28" s="19"/>
      <c r="K28" s="19"/>
      <c r="L28" s="20"/>
      <c r="M28" s="5">
        <f t="shared" si="2"/>
        <v>0</v>
      </c>
      <c r="N28" s="6"/>
      <c r="O28" s="6"/>
      <c r="P28" s="7"/>
    </row>
    <row r="29" spans="1:16" x14ac:dyDescent="0.25">
      <c r="A29" s="11"/>
      <c r="B29" s="11"/>
      <c r="C29" s="12"/>
      <c r="D29" s="13"/>
      <c r="E29" s="13"/>
      <c r="F29" s="13"/>
      <c r="G29" s="13"/>
      <c r="H29" s="13"/>
      <c r="I29" s="12"/>
      <c r="J29" s="12"/>
      <c r="K29" s="12"/>
      <c r="L29" s="12"/>
      <c r="M29" s="5">
        <f t="shared" si="2"/>
        <v>0</v>
      </c>
      <c r="N29" s="6"/>
      <c r="O29" s="6"/>
      <c r="P29" s="7"/>
    </row>
    <row r="30" spans="1:16" ht="15" customHeight="1" x14ac:dyDescent="0.25">
      <c r="A30" s="34" t="s">
        <v>11</v>
      </c>
      <c r="B30" s="35"/>
      <c r="C30" s="36">
        <f>SUM(M23,M24,M25,M26,M27,M28,M29)</f>
        <v>735000</v>
      </c>
      <c r="D30" s="37"/>
      <c r="E30" s="37"/>
      <c r="F30" s="37"/>
      <c r="G30" s="37"/>
      <c r="H30" s="37"/>
      <c r="I30" s="37"/>
      <c r="J30" s="37"/>
      <c r="K30" s="37"/>
      <c r="L30" s="37"/>
      <c r="M30" s="38"/>
      <c r="N30" s="38"/>
      <c r="O30" s="38"/>
      <c r="P30" s="39"/>
    </row>
    <row r="33" spans="1:16" x14ac:dyDescent="0.25">
      <c r="A33" s="40" t="s">
        <v>24</v>
      </c>
      <c r="B33" s="40"/>
      <c r="C33" s="13">
        <f>C6+C11+C20+C30</f>
        <v>20926000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</sheetData>
  <mergeCells count="87">
    <mergeCell ref="M3:P5"/>
    <mergeCell ref="A1:B1"/>
    <mergeCell ref="D1:H1"/>
    <mergeCell ref="I1:L1"/>
    <mergeCell ref="M1:P1"/>
    <mergeCell ref="A2:P2"/>
    <mergeCell ref="A4:B4"/>
    <mergeCell ref="A5:B5"/>
    <mergeCell ref="C3:C5"/>
    <mergeCell ref="D3:H5"/>
    <mergeCell ref="I3:L5"/>
    <mergeCell ref="A3:B3"/>
    <mergeCell ref="A11:B11"/>
    <mergeCell ref="C11:P11"/>
    <mergeCell ref="A22:P22"/>
    <mergeCell ref="A23:B23"/>
    <mergeCell ref="A24:B24"/>
    <mergeCell ref="A21:P21"/>
    <mergeCell ref="A20:B20"/>
    <mergeCell ref="A16:B16"/>
    <mergeCell ref="A12:P12"/>
    <mergeCell ref="A13:P13"/>
    <mergeCell ref="M19:P19"/>
    <mergeCell ref="C20:P20"/>
    <mergeCell ref="D23:H23"/>
    <mergeCell ref="I9:L9"/>
    <mergeCell ref="I10:L10"/>
    <mergeCell ref="D9:H9"/>
    <mergeCell ref="D10:H10"/>
    <mergeCell ref="A6:B6"/>
    <mergeCell ref="C6:P6"/>
    <mergeCell ref="M9:P9"/>
    <mergeCell ref="M10:P10"/>
    <mergeCell ref="A7:P7"/>
    <mergeCell ref="A8:P8"/>
    <mergeCell ref="A9:B9"/>
    <mergeCell ref="A10:B10"/>
    <mergeCell ref="C9:C10"/>
    <mergeCell ref="A33:B33"/>
    <mergeCell ref="C33:P33"/>
    <mergeCell ref="M23:P23"/>
    <mergeCell ref="M24:P24"/>
    <mergeCell ref="M25:P25"/>
    <mergeCell ref="M26:P26"/>
    <mergeCell ref="I23:L23"/>
    <mergeCell ref="I24:L24"/>
    <mergeCell ref="I25:L25"/>
    <mergeCell ref="I26:L26"/>
    <mergeCell ref="A25:B25"/>
    <mergeCell ref="A26:B26"/>
    <mergeCell ref="D24:H24"/>
    <mergeCell ref="D25:H25"/>
    <mergeCell ref="D26:H26"/>
    <mergeCell ref="M16:P16"/>
    <mergeCell ref="M17:P17"/>
    <mergeCell ref="A17:B17"/>
    <mergeCell ref="I19:L19"/>
    <mergeCell ref="A30:B30"/>
    <mergeCell ref="C30:P30"/>
    <mergeCell ref="C14:C19"/>
    <mergeCell ref="D16:H16"/>
    <mergeCell ref="D17:H17"/>
    <mergeCell ref="A18:B18"/>
    <mergeCell ref="A14:B15"/>
    <mergeCell ref="D14:H15"/>
    <mergeCell ref="I14:L15"/>
    <mergeCell ref="D19:H19"/>
    <mergeCell ref="D18:H18"/>
    <mergeCell ref="I18:L18"/>
    <mergeCell ref="I16:L16"/>
    <mergeCell ref="I17:L17"/>
    <mergeCell ref="M18:P18"/>
    <mergeCell ref="M14:P15"/>
    <mergeCell ref="A29:B29"/>
    <mergeCell ref="C23:C29"/>
    <mergeCell ref="D29:H29"/>
    <mergeCell ref="I29:L29"/>
    <mergeCell ref="M29:P29"/>
    <mergeCell ref="A19:B19"/>
    <mergeCell ref="A27:B27"/>
    <mergeCell ref="A28:B28"/>
    <mergeCell ref="D27:H27"/>
    <mergeCell ref="D28:H28"/>
    <mergeCell ref="I27:L27"/>
    <mergeCell ref="I28:L28"/>
    <mergeCell ref="M27:P27"/>
    <mergeCell ref="M28:P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A1D6-B007-4F42-9EEF-3A32E61F9C11}">
  <dimension ref="A1"/>
  <sheetViews>
    <sheetView workbookViewId="0">
      <selection activeCell="D22" sqref="D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Nicolás</cp:lastModifiedBy>
  <dcterms:created xsi:type="dcterms:W3CDTF">2021-04-09T21:15:55Z</dcterms:created>
  <dcterms:modified xsi:type="dcterms:W3CDTF">2021-06-29T23:21:23Z</dcterms:modified>
</cp:coreProperties>
</file>