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nicolasroever/Dropbox/5_Bond yield spreads/project_python/bond_yields_llm/data/"/>
    </mc:Choice>
  </mc:AlternateContent>
  <xr:revisionPtr revIDLastSave="0" documentId="13_ncr:1_{ACD1495B-D307-724B-A2D4-207ADA058668}" xr6:coauthVersionLast="47" xr6:coauthVersionMax="47" xr10:uidLastSave="{00000000-0000-0000-0000-000000000000}"/>
  <bookViews>
    <workbookView xWindow="44980" yWindow="4780" windowWidth="30240" windowHeight="16880" xr2:uid="{00000000-000D-0000-FFFF-FFFF00000000}"/>
  </bookViews>
  <sheets>
    <sheet name="Final Result Hard Copy" sheetId="8" r:id="rId1"/>
    <sheet name="Final Result" sheetId="7" r:id="rId2"/>
    <sheet name="Combined Labels" sheetId="5" r:id="rId3"/>
    <sheet name="Pietro Labels" sheetId="2" r:id="rId4"/>
    <sheet name="Nico Labels" sheetId="6" r:id="rId5"/>
    <sheet name="Nico 100 Labels" sheetId="3" r:id="rId6"/>
    <sheet name="Nico 200 Labels" sheetId="4" r:id="rId7"/>
  </sheets>
  <definedNames>
    <definedName name="_xlnm._FilterDatabase" localSheetId="2" hidden="1">'Combined Labels'!$A$1:$P$302</definedName>
    <definedName name="_xlnm._FilterDatabase" localSheetId="0" hidden="1">'Final Result Hard Copy'!$A$1:$I$301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8" roundtripDataChecksum="PGoBf89SuDCDYqmVGev40FMRQ1qfwCGewRv+TR+SUXc="/>
    </ext>
  </extLst>
</workbook>
</file>

<file path=xl/calcChain.xml><?xml version="1.0" encoding="utf-8"?>
<calcChain xmlns="http://schemas.openxmlformats.org/spreadsheetml/2006/main">
  <c r="H301" i="7" l="1"/>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F3" i="7"/>
  <c r="G3" i="7"/>
  <c r="F4" i="7"/>
  <c r="G4" i="7"/>
  <c r="F5" i="7"/>
  <c r="G5" i="7"/>
  <c r="F6" i="7"/>
  <c r="G6" i="7"/>
  <c r="F7" i="7"/>
  <c r="G7" i="7"/>
  <c r="F8" i="7"/>
  <c r="G8" i="7"/>
  <c r="F9" i="7"/>
  <c r="G9" i="7"/>
  <c r="F10" i="7"/>
  <c r="G10" i="7"/>
  <c r="F11" i="7"/>
  <c r="G11" i="7"/>
  <c r="F12" i="7"/>
  <c r="G12" i="7"/>
  <c r="F13" i="7"/>
  <c r="G13" i="7"/>
  <c r="F14" i="7"/>
  <c r="G14" i="7"/>
  <c r="F15" i="7"/>
  <c r="G15" i="7"/>
  <c r="F16" i="7"/>
  <c r="G16"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F37" i="7"/>
  <c r="G37" i="7"/>
  <c r="F38" i="7"/>
  <c r="G38" i="7"/>
  <c r="F39" i="7"/>
  <c r="G39" i="7"/>
  <c r="F40" i="7"/>
  <c r="G40" i="7"/>
  <c r="F41" i="7"/>
  <c r="G41" i="7"/>
  <c r="F42" i="7"/>
  <c r="G42" i="7"/>
  <c r="F43" i="7"/>
  <c r="G43" i="7"/>
  <c r="F44" i="7"/>
  <c r="G44" i="7"/>
  <c r="F45" i="7"/>
  <c r="G45" i="7"/>
  <c r="F46" i="7"/>
  <c r="G46" i="7"/>
  <c r="F47" i="7"/>
  <c r="G47" i="7"/>
  <c r="F48" i="7"/>
  <c r="G48" i="7"/>
  <c r="F49" i="7"/>
  <c r="G49" i="7"/>
  <c r="F50" i="7"/>
  <c r="G50" i="7"/>
  <c r="F51" i="7"/>
  <c r="G51" i="7"/>
  <c r="F52" i="7"/>
  <c r="G52" i="7"/>
  <c r="F53" i="7"/>
  <c r="G53" i="7"/>
  <c r="F54" i="7"/>
  <c r="G54" i="7"/>
  <c r="F55" i="7"/>
  <c r="G55" i="7"/>
  <c r="F56" i="7"/>
  <c r="G56" i="7"/>
  <c r="F57" i="7"/>
  <c r="G57" i="7"/>
  <c r="F58" i="7"/>
  <c r="G58" i="7"/>
  <c r="F59" i="7"/>
  <c r="G59" i="7"/>
  <c r="F60" i="7"/>
  <c r="G60" i="7"/>
  <c r="F61" i="7"/>
  <c r="G61" i="7"/>
  <c r="F62" i="7"/>
  <c r="G62" i="7"/>
  <c r="F63" i="7"/>
  <c r="G63" i="7"/>
  <c r="F64" i="7"/>
  <c r="G64" i="7"/>
  <c r="F65" i="7"/>
  <c r="G65" i="7"/>
  <c r="F66" i="7"/>
  <c r="G66" i="7"/>
  <c r="F67" i="7"/>
  <c r="G67" i="7"/>
  <c r="F68" i="7"/>
  <c r="G68" i="7"/>
  <c r="F69" i="7"/>
  <c r="G69" i="7"/>
  <c r="F70" i="7"/>
  <c r="G70" i="7"/>
  <c r="F71" i="7"/>
  <c r="G71" i="7"/>
  <c r="F72" i="7"/>
  <c r="G72" i="7"/>
  <c r="F73" i="7"/>
  <c r="G73" i="7"/>
  <c r="F74" i="7"/>
  <c r="G74" i="7"/>
  <c r="F75" i="7"/>
  <c r="G75" i="7"/>
  <c r="F76" i="7"/>
  <c r="G76" i="7"/>
  <c r="F77" i="7"/>
  <c r="G77" i="7"/>
  <c r="F78" i="7"/>
  <c r="G78" i="7"/>
  <c r="F79" i="7"/>
  <c r="G79" i="7"/>
  <c r="F80" i="7"/>
  <c r="G80" i="7"/>
  <c r="F81" i="7"/>
  <c r="G81" i="7"/>
  <c r="F82" i="7"/>
  <c r="G82" i="7"/>
  <c r="F83" i="7"/>
  <c r="G83" i="7"/>
  <c r="F84" i="7"/>
  <c r="G84" i="7"/>
  <c r="F85" i="7"/>
  <c r="G85" i="7"/>
  <c r="F86" i="7"/>
  <c r="G86" i="7"/>
  <c r="F87" i="7"/>
  <c r="G87" i="7"/>
  <c r="F88" i="7"/>
  <c r="G88" i="7"/>
  <c r="F89" i="7"/>
  <c r="G89" i="7"/>
  <c r="F90" i="7"/>
  <c r="G90" i="7"/>
  <c r="F91" i="7"/>
  <c r="G91" i="7"/>
  <c r="F92" i="7"/>
  <c r="G92" i="7"/>
  <c r="F93" i="7"/>
  <c r="G93" i="7"/>
  <c r="F94" i="7"/>
  <c r="G94" i="7"/>
  <c r="F95" i="7"/>
  <c r="G95" i="7"/>
  <c r="F96" i="7"/>
  <c r="G96" i="7"/>
  <c r="F97" i="7"/>
  <c r="G97" i="7"/>
  <c r="F98" i="7"/>
  <c r="G98" i="7"/>
  <c r="F99" i="7"/>
  <c r="G99" i="7"/>
  <c r="F100" i="7"/>
  <c r="G100" i="7"/>
  <c r="F101" i="7"/>
  <c r="G101" i="7"/>
  <c r="F102" i="7"/>
  <c r="G102" i="7"/>
  <c r="F103" i="7"/>
  <c r="G103" i="7"/>
  <c r="F104" i="7"/>
  <c r="G104" i="7"/>
  <c r="F105" i="7"/>
  <c r="G105" i="7"/>
  <c r="F106" i="7"/>
  <c r="G106" i="7"/>
  <c r="F107" i="7"/>
  <c r="G107" i="7"/>
  <c r="F108" i="7"/>
  <c r="G108" i="7"/>
  <c r="F109" i="7"/>
  <c r="G109" i="7"/>
  <c r="F110" i="7"/>
  <c r="G110" i="7"/>
  <c r="F111" i="7"/>
  <c r="G111" i="7"/>
  <c r="F112" i="7"/>
  <c r="G112" i="7"/>
  <c r="F113" i="7"/>
  <c r="G113" i="7"/>
  <c r="F114" i="7"/>
  <c r="G114" i="7"/>
  <c r="F115" i="7"/>
  <c r="G115" i="7"/>
  <c r="F116" i="7"/>
  <c r="G116" i="7"/>
  <c r="F117" i="7"/>
  <c r="G117" i="7"/>
  <c r="F118" i="7"/>
  <c r="G118" i="7"/>
  <c r="F119" i="7"/>
  <c r="G119" i="7"/>
  <c r="F120" i="7"/>
  <c r="G120" i="7"/>
  <c r="F121" i="7"/>
  <c r="G121" i="7"/>
  <c r="F122" i="7"/>
  <c r="G122" i="7"/>
  <c r="F123" i="7"/>
  <c r="G123" i="7"/>
  <c r="F124" i="7"/>
  <c r="G124" i="7"/>
  <c r="F125" i="7"/>
  <c r="G125" i="7"/>
  <c r="F126" i="7"/>
  <c r="G126" i="7"/>
  <c r="F127" i="7"/>
  <c r="G127" i="7"/>
  <c r="F128" i="7"/>
  <c r="G128" i="7"/>
  <c r="F129" i="7"/>
  <c r="G129" i="7"/>
  <c r="F130" i="7"/>
  <c r="G130" i="7"/>
  <c r="F131" i="7"/>
  <c r="G131" i="7"/>
  <c r="F132" i="7"/>
  <c r="G132" i="7"/>
  <c r="F133" i="7"/>
  <c r="G133" i="7"/>
  <c r="F134" i="7"/>
  <c r="G134" i="7"/>
  <c r="F135" i="7"/>
  <c r="G135" i="7"/>
  <c r="F136" i="7"/>
  <c r="G136" i="7"/>
  <c r="F137" i="7"/>
  <c r="G137" i="7"/>
  <c r="F138" i="7"/>
  <c r="G138" i="7"/>
  <c r="F139" i="7"/>
  <c r="G139" i="7"/>
  <c r="F140" i="7"/>
  <c r="G140" i="7"/>
  <c r="F141" i="7"/>
  <c r="G141" i="7"/>
  <c r="F142" i="7"/>
  <c r="G142" i="7"/>
  <c r="F143" i="7"/>
  <c r="G143" i="7"/>
  <c r="F144" i="7"/>
  <c r="G144" i="7"/>
  <c r="F145" i="7"/>
  <c r="G145" i="7"/>
  <c r="F146" i="7"/>
  <c r="G146" i="7"/>
  <c r="F147" i="7"/>
  <c r="G147" i="7"/>
  <c r="F148" i="7"/>
  <c r="G148"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F179" i="7"/>
  <c r="G179" i="7"/>
  <c r="F180" i="7"/>
  <c r="G180" i="7"/>
  <c r="F181" i="7"/>
  <c r="G181" i="7"/>
  <c r="F182" i="7"/>
  <c r="G182" i="7"/>
  <c r="F183" i="7"/>
  <c r="G183" i="7"/>
  <c r="F184" i="7"/>
  <c r="G184" i="7"/>
  <c r="F185" i="7"/>
  <c r="G185" i="7"/>
  <c r="F186" i="7"/>
  <c r="G186" i="7"/>
  <c r="F187" i="7"/>
  <c r="G187" i="7"/>
  <c r="F188" i="7"/>
  <c r="G188" i="7"/>
  <c r="F189" i="7"/>
  <c r="G189" i="7"/>
  <c r="F190" i="7"/>
  <c r="G190" i="7"/>
  <c r="F191" i="7"/>
  <c r="G191" i="7"/>
  <c r="F192" i="7"/>
  <c r="G192" i="7"/>
  <c r="F193" i="7"/>
  <c r="G193" i="7"/>
  <c r="F194" i="7"/>
  <c r="G194" i="7"/>
  <c r="F195" i="7"/>
  <c r="G195" i="7"/>
  <c r="F196" i="7"/>
  <c r="G196" i="7"/>
  <c r="F197" i="7"/>
  <c r="G197" i="7"/>
  <c r="F198" i="7"/>
  <c r="G198" i="7"/>
  <c r="F199" i="7"/>
  <c r="G199" i="7"/>
  <c r="F200" i="7"/>
  <c r="G200" i="7"/>
  <c r="F201" i="7"/>
  <c r="G201" i="7"/>
  <c r="F202" i="7"/>
  <c r="G202" i="7"/>
  <c r="F203" i="7"/>
  <c r="G203" i="7"/>
  <c r="F204" i="7"/>
  <c r="G204" i="7"/>
  <c r="F205" i="7"/>
  <c r="G205" i="7"/>
  <c r="F206" i="7"/>
  <c r="G206" i="7"/>
  <c r="F207" i="7"/>
  <c r="G207" i="7"/>
  <c r="F208" i="7"/>
  <c r="G208" i="7"/>
  <c r="F209" i="7"/>
  <c r="G209" i="7"/>
  <c r="F210" i="7"/>
  <c r="G210" i="7"/>
  <c r="F211" i="7"/>
  <c r="G211" i="7"/>
  <c r="F212" i="7"/>
  <c r="G212" i="7"/>
  <c r="F213" i="7"/>
  <c r="G213" i="7"/>
  <c r="F214" i="7"/>
  <c r="G214" i="7"/>
  <c r="F215" i="7"/>
  <c r="G215" i="7"/>
  <c r="F216" i="7"/>
  <c r="G216" i="7"/>
  <c r="F217" i="7"/>
  <c r="G217" i="7"/>
  <c r="F218" i="7"/>
  <c r="G218" i="7"/>
  <c r="F219" i="7"/>
  <c r="G219" i="7"/>
  <c r="F220" i="7"/>
  <c r="G220" i="7"/>
  <c r="F221" i="7"/>
  <c r="G221" i="7"/>
  <c r="F222" i="7"/>
  <c r="G222" i="7"/>
  <c r="F223" i="7"/>
  <c r="G223" i="7"/>
  <c r="F224" i="7"/>
  <c r="G224" i="7"/>
  <c r="F225" i="7"/>
  <c r="G225" i="7"/>
  <c r="F226" i="7"/>
  <c r="G226" i="7"/>
  <c r="F227" i="7"/>
  <c r="G227" i="7"/>
  <c r="F228" i="7"/>
  <c r="G228" i="7"/>
  <c r="F229" i="7"/>
  <c r="G229" i="7"/>
  <c r="F230" i="7"/>
  <c r="G230" i="7"/>
  <c r="F231" i="7"/>
  <c r="G231" i="7"/>
  <c r="F232" i="7"/>
  <c r="G232" i="7"/>
  <c r="F233" i="7"/>
  <c r="G233" i="7"/>
  <c r="F234" i="7"/>
  <c r="G234"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54" i="7"/>
  <c r="G254" i="7"/>
  <c r="F255" i="7"/>
  <c r="G255" i="7"/>
  <c r="F256" i="7"/>
  <c r="G256" i="7"/>
  <c r="F257" i="7"/>
  <c r="G257" i="7"/>
  <c r="F258" i="7"/>
  <c r="G258" i="7"/>
  <c r="F259" i="7"/>
  <c r="G259" i="7"/>
  <c r="F260" i="7"/>
  <c r="G260" i="7"/>
  <c r="F261" i="7"/>
  <c r="G261" i="7"/>
  <c r="F262" i="7"/>
  <c r="G262" i="7"/>
  <c r="F263" i="7"/>
  <c r="G263" i="7"/>
  <c r="F264" i="7"/>
  <c r="G264" i="7"/>
  <c r="F265" i="7"/>
  <c r="G265" i="7"/>
  <c r="F266" i="7"/>
  <c r="G266" i="7"/>
  <c r="F267" i="7"/>
  <c r="G267" i="7"/>
  <c r="F268" i="7"/>
  <c r="G268" i="7"/>
  <c r="F269" i="7"/>
  <c r="G269" i="7"/>
  <c r="F270" i="7"/>
  <c r="G270" i="7"/>
  <c r="F271" i="7"/>
  <c r="G271" i="7"/>
  <c r="F272" i="7"/>
  <c r="G272" i="7"/>
  <c r="F273" i="7"/>
  <c r="G273" i="7"/>
  <c r="F274" i="7"/>
  <c r="G274" i="7"/>
  <c r="F275" i="7"/>
  <c r="G275" i="7"/>
  <c r="F276" i="7"/>
  <c r="G276" i="7"/>
  <c r="F277" i="7"/>
  <c r="G277" i="7"/>
  <c r="F278" i="7"/>
  <c r="G278" i="7"/>
  <c r="F279" i="7"/>
  <c r="G279" i="7"/>
  <c r="F280" i="7"/>
  <c r="G280" i="7"/>
  <c r="F281" i="7"/>
  <c r="G281" i="7"/>
  <c r="F282" i="7"/>
  <c r="G282" i="7"/>
  <c r="F283" i="7"/>
  <c r="G283" i="7"/>
  <c r="F284" i="7"/>
  <c r="G284" i="7"/>
  <c r="F285" i="7"/>
  <c r="G285"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301" i="7"/>
  <c r="G301" i="7"/>
  <c r="G2" i="7"/>
  <c r="F2" i="7"/>
  <c r="E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D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A2" i="7"/>
  <c r="B2" i="7"/>
  <c r="C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270" i="7"/>
  <c r="B270" i="7"/>
  <c r="C270" i="7"/>
  <c r="A271" i="7"/>
  <c r="B271" i="7"/>
  <c r="C271" i="7"/>
  <c r="A272" i="7"/>
  <c r="B272" i="7"/>
  <c r="C272" i="7"/>
  <c r="A273" i="7"/>
  <c r="B273" i="7"/>
  <c r="C273" i="7"/>
  <c r="A274" i="7"/>
  <c r="B274" i="7"/>
  <c r="C274" i="7"/>
  <c r="A275" i="7"/>
  <c r="B275" i="7"/>
  <c r="C275" i="7"/>
  <c r="A276" i="7"/>
  <c r="B276" i="7"/>
  <c r="C276" i="7"/>
  <c r="A277" i="7"/>
  <c r="B277" i="7"/>
  <c r="C277" i="7"/>
  <c r="A278" i="7"/>
  <c r="B278" i="7"/>
  <c r="C278" i="7"/>
  <c r="A279" i="7"/>
  <c r="B279" i="7"/>
  <c r="C279" i="7"/>
  <c r="A280" i="7"/>
  <c r="B280" i="7"/>
  <c r="C280" i="7"/>
  <c r="A281" i="7"/>
  <c r="B281" i="7"/>
  <c r="C281" i="7"/>
  <c r="A282" i="7"/>
  <c r="B282" i="7"/>
  <c r="C282" i="7"/>
  <c r="A283" i="7"/>
  <c r="B283" i="7"/>
  <c r="C283" i="7"/>
  <c r="A284" i="7"/>
  <c r="B284" i="7"/>
  <c r="C284" i="7"/>
  <c r="A285" i="7"/>
  <c r="B285" i="7"/>
  <c r="C285" i="7"/>
  <c r="A286" i="7"/>
  <c r="B286" i="7"/>
  <c r="C286" i="7"/>
  <c r="A287" i="7"/>
  <c r="B287" i="7"/>
  <c r="C287" i="7"/>
  <c r="A288" i="7"/>
  <c r="B288" i="7"/>
  <c r="C288" i="7"/>
  <c r="A289" i="7"/>
  <c r="B289" i="7"/>
  <c r="C289" i="7"/>
  <c r="A290" i="7"/>
  <c r="B290" i="7"/>
  <c r="C290" i="7"/>
  <c r="A291" i="7"/>
  <c r="B291" i="7"/>
  <c r="C291" i="7"/>
  <c r="A292" i="7"/>
  <c r="B292" i="7"/>
  <c r="C292" i="7"/>
  <c r="A293" i="7"/>
  <c r="B293" i="7"/>
  <c r="C293" i="7"/>
  <c r="A294" i="7"/>
  <c r="B294" i="7"/>
  <c r="C294" i="7"/>
  <c r="A295" i="7"/>
  <c r="B295" i="7"/>
  <c r="C295" i="7"/>
  <c r="A296" i="7"/>
  <c r="B296" i="7"/>
  <c r="C296" i="7"/>
  <c r="A297" i="7"/>
  <c r="B297" i="7"/>
  <c r="C297" i="7"/>
  <c r="A298" i="7"/>
  <c r="B298" i="7"/>
  <c r="C298" i="7"/>
  <c r="A299" i="7"/>
  <c r="B299" i="7"/>
  <c r="C299" i="7"/>
  <c r="A300" i="7"/>
  <c r="B300" i="7"/>
  <c r="C300" i="7"/>
  <c r="A301" i="7"/>
  <c r="B301" i="7"/>
  <c r="C301" i="7"/>
  <c r="C1" i="7"/>
  <c r="B1" i="7"/>
  <c r="A1" i="7"/>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2" i="5"/>
  <c r="P5" i="5"/>
  <c r="P7" i="5"/>
  <c r="P9" i="5"/>
  <c r="P16" i="5"/>
  <c r="P18" i="5"/>
  <c r="P20" i="5"/>
  <c r="P27" i="5"/>
  <c r="P34" i="5"/>
  <c r="P37" i="5"/>
  <c r="P40" i="5"/>
  <c r="P41" i="5"/>
  <c r="P44" i="5"/>
  <c r="P46" i="5"/>
  <c r="P48" i="5"/>
  <c r="P49" i="5"/>
  <c r="P50" i="5"/>
  <c r="P54" i="5"/>
  <c r="P58" i="5"/>
  <c r="P60" i="5"/>
  <c r="P61" i="5"/>
  <c r="P62" i="5"/>
  <c r="P65" i="5"/>
  <c r="P68" i="5"/>
  <c r="P69" i="5"/>
  <c r="P72" i="5"/>
  <c r="P73" i="5"/>
  <c r="P77" i="5"/>
  <c r="P83" i="5"/>
  <c r="P86" i="5"/>
  <c r="P96" i="5"/>
  <c r="P97" i="5"/>
  <c r="P104" i="5"/>
  <c r="P107" i="5"/>
  <c r="P108" i="5"/>
  <c r="P111" i="5"/>
  <c r="P115" i="5"/>
  <c r="P117" i="5"/>
  <c r="P121" i="5"/>
  <c r="P122" i="5"/>
  <c r="P132" i="5"/>
  <c r="P137" i="5"/>
  <c r="P141" i="5"/>
  <c r="P144" i="5"/>
  <c r="P148" i="5"/>
  <c r="P149" i="5"/>
  <c r="P151" i="5"/>
  <c r="P156" i="5"/>
  <c r="P161" i="5"/>
  <c r="P165" i="5"/>
  <c r="P166" i="5"/>
  <c r="P171" i="5"/>
  <c r="P174" i="5"/>
  <c r="P175" i="5"/>
  <c r="P177" i="5"/>
  <c r="P182" i="5"/>
  <c r="P186" i="5"/>
  <c r="P187" i="5"/>
  <c r="P188" i="5"/>
  <c r="P191" i="5"/>
  <c r="P196" i="5"/>
  <c r="P203" i="5"/>
  <c r="P204" i="5"/>
  <c r="P205" i="5"/>
  <c r="P210" i="5"/>
  <c r="P211" i="5"/>
  <c r="P215" i="5"/>
  <c r="P217" i="5"/>
  <c r="P220" i="5"/>
  <c r="P225" i="5"/>
  <c r="P233" i="5"/>
  <c r="P234" i="5"/>
  <c r="P242" i="5"/>
  <c r="P244" i="5"/>
  <c r="P245" i="5"/>
  <c r="P246" i="5"/>
  <c r="P249" i="5"/>
  <c r="P250" i="5"/>
  <c r="P252" i="5"/>
  <c r="P255" i="5"/>
  <c r="P257" i="5"/>
  <c r="P262" i="5"/>
  <c r="P271" i="5"/>
  <c r="P274" i="5"/>
  <c r="P292" i="5"/>
  <c r="P295" i="5"/>
  <c r="P296" i="5"/>
  <c r="P299"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B2" i="5"/>
  <c r="C2" i="5"/>
  <c r="D2" i="5"/>
  <c r="E2" i="5"/>
  <c r="Q2" i="5" s="1"/>
  <c r="B3" i="5"/>
  <c r="C3" i="5"/>
  <c r="D3" i="5"/>
  <c r="E3" i="5"/>
  <c r="Q3" i="5" s="1"/>
  <c r="B4" i="5"/>
  <c r="C4" i="5"/>
  <c r="D4" i="5"/>
  <c r="E4" i="5"/>
  <c r="Q4" i="5" s="1"/>
  <c r="B5" i="5"/>
  <c r="C5" i="5"/>
  <c r="D5" i="5"/>
  <c r="E5" i="5"/>
  <c r="M5" i="5" s="1"/>
  <c r="B6" i="5"/>
  <c r="C6" i="5"/>
  <c r="D6" i="5"/>
  <c r="E6" i="5"/>
  <c r="G6" i="5" s="1"/>
  <c r="B7" i="5"/>
  <c r="C7" i="5"/>
  <c r="D7" i="5"/>
  <c r="E7" i="5"/>
  <c r="G7" i="5" s="1"/>
  <c r="B8" i="5"/>
  <c r="C8" i="5"/>
  <c r="D8" i="5"/>
  <c r="E8" i="5"/>
  <c r="L8" i="5" s="1"/>
  <c r="B9" i="5"/>
  <c r="C9" i="5"/>
  <c r="D9" i="5"/>
  <c r="E9" i="5"/>
  <c r="Q9" i="5" s="1"/>
  <c r="B10" i="5"/>
  <c r="C10" i="5"/>
  <c r="D10" i="5"/>
  <c r="E10" i="5"/>
  <c r="Q10" i="5" s="1"/>
  <c r="B11" i="5"/>
  <c r="C11" i="5"/>
  <c r="D11" i="5"/>
  <c r="E11" i="5"/>
  <c r="Q11" i="5" s="1"/>
  <c r="B12" i="5"/>
  <c r="C12" i="5"/>
  <c r="D12" i="5"/>
  <c r="E12" i="5"/>
  <c r="Q12" i="5" s="1"/>
  <c r="B13" i="5"/>
  <c r="C13" i="5"/>
  <c r="D13" i="5"/>
  <c r="E13" i="5"/>
  <c r="Q13" i="5" s="1"/>
  <c r="B14" i="5"/>
  <c r="C14" i="5"/>
  <c r="D14" i="5"/>
  <c r="E14" i="5"/>
  <c r="Q14" i="5" s="1"/>
  <c r="B15" i="5"/>
  <c r="C15" i="5"/>
  <c r="D15" i="5"/>
  <c r="E15" i="5"/>
  <c r="Q15" i="5" s="1"/>
  <c r="B16" i="5"/>
  <c r="C16" i="5"/>
  <c r="D16" i="5"/>
  <c r="E16" i="5"/>
  <c r="G16" i="5" s="1"/>
  <c r="B17" i="5"/>
  <c r="C17" i="5"/>
  <c r="D17" i="5"/>
  <c r="E17" i="5"/>
  <c r="M17" i="5" s="1"/>
  <c r="P17" i="5" s="1"/>
  <c r="B18" i="5"/>
  <c r="C18" i="5"/>
  <c r="D18" i="5"/>
  <c r="E18" i="5"/>
  <c r="L18" i="5" s="1"/>
  <c r="B19" i="5"/>
  <c r="C19" i="5"/>
  <c r="D19" i="5"/>
  <c r="E19" i="5"/>
  <c r="Q19" i="5" s="1"/>
  <c r="B20" i="5"/>
  <c r="C20" i="5"/>
  <c r="D20" i="5"/>
  <c r="E20" i="5"/>
  <c r="Q20" i="5" s="1"/>
  <c r="B21" i="5"/>
  <c r="C21" i="5"/>
  <c r="D21" i="5"/>
  <c r="E21" i="5"/>
  <c r="Q21" i="5" s="1"/>
  <c r="B22" i="5"/>
  <c r="C22" i="5"/>
  <c r="D22" i="5"/>
  <c r="E22" i="5"/>
  <c r="G22" i="5" s="1"/>
  <c r="B23" i="5"/>
  <c r="C23" i="5"/>
  <c r="D23" i="5"/>
  <c r="E23" i="5"/>
  <c r="Q23" i="5" s="1"/>
  <c r="B24" i="5"/>
  <c r="C24" i="5"/>
  <c r="D24" i="5"/>
  <c r="E24" i="5"/>
  <c r="Q24" i="5" s="1"/>
  <c r="B25" i="5"/>
  <c r="C25" i="5"/>
  <c r="D25" i="5"/>
  <c r="E25" i="5"/>
  <c r="Q25" i="5" s="1"/>
  <c r="B26" i="5"/>
  <c r="C26" i="5"/>
  <c r="D26" i="5"/>
  <c r="E26" i="5"/>
  <c r="Q26" i="5" s="1"/>
  <c r="B27" i="5"/>
  <c r="C27" i="5"/>
  <c r="D27" i="5"/>
  <c r="E27" i="5"/>
  <c r="Q27" i="5" s="1"/>
  <c r="B28" i="5"/>
  <c r="C28" i="5"/>
  <c r="D28" i="5"/>
  <c r="E28" i="5"/>
  <c r="M28" i="5" s="1"/>
  <c r="P28" i="5" s="1"/>
  <c r="B29" i="5"/>
  <c r="C29" i="5"/>
  <c r="D29" i="5"/>
  <c r="E29" i="5"/>
  <c r="G29" i="5" s="1"/>
  <c r="B30" i="5"/>
  <c r="C30" i="5"/>
  <c r="D30" i="5"/>
  <c r="E30" i="5"/>
  <c r="Q30" i="5" s="1"/>
  <c r="B31" i="5"/>
  <c r="C31" i="5"/>
  <c r="D31" i="5"/>
  <c r="E31" i="5"/>
  <c r="Q31" i="5" s="1"/>
  <c r="B32" i="5"/>
  <c r="C32" i="5"/>
  <c r="D32" i="5"/>
  <c r="E32" i="5"/>
  <c r="Q32" i="5" s="1"/>
  <c r="B33" i="5"/>
  <c r="C33" i="5"/>
  <c r="D33" i="5"/>
  <c r="E33" i="5"/>
  <c r="Q33" i="5" s="1"/>
  <c r="B34" i="5"/>
  <c r="C34" i="5"/>
  <c r="D34" i="5"/>
  <c r="E34" i="5"/>
  <c r="Q34" i="5" s="1"/>
  <c r="B35" i="5"/>
  <c r="C35" i="5"/>
  <c r="D35" i="5"/>
  <c r="E35" i="5"/>
  <c r="Q35" i="5" s="1"/>
  <c r="B36" i="5"/>
  <c r="C36" i="5"/>
  <c r="D36" i="5"/>
  <c r="E36" i="5"/>
  <c r="Q36" i="5" s="1"/>
  <c r="B37" i="5"/>
  <c r="C37" i="5"/>
  <c r="D37" i="5"/>
  <c r="E37" i="5"/>
  <c r="M37" i="5" s="1"/>
  <c r="B38" i="5"/>
  <c r="C38" i="5"/>
  <c r="D38" i="5"/>
  <c r="E38" i="5"/>
  <c r="G38" i="5" s="1"/>
  <c r="B39" i="5"/>
  <c r="C39" i="5"/>
  <c r="D39" i="5"/>
  <c r="E39" i="5"/>
  <c r="Q39" i="5" s="1"/>
  <c r="B40" i="5"/>
  <c r="C40" i="5"/>
  <c r="D40" i="5"/>
  <c r="E40" i="5"/>
  <c r="L40" i="5" s="1"/>
  <c r="B41" i="5"/>
  <c r="C41" i="5"/>
  <c r="D41" i="5"/>
  <c r="E41" i="5"/>
  <c r="Q41" i="5" s="1"/>
  <c r="B42" i="5"/>
  <c r="C42" i="5"/>
  <c r="D42" i="5"/>
  <c r="E42" i="5"/>
  <c r="Q42" i="5" s="1"/>
  <c r="B43" i="5"/>
  <c r="C43" i="5"/>
  <c r="D43" i="5"/>
  <c r="E43" i="5"/>
  <c r="Q43" i="5" s="1"/>
  <c r="B44" i="5"/>
  <c r="C44" i="5"/>
  <c r="D44" i="5"/>
  <c r="E44" i="5"/>
  <c r="G44" i="5" s="1"/>
  <c r="B45" i="5"/>
  <c r="C45" i="5"/>
  <c r="D45" i="5"/>
  <c r="E45" i="5"/>
  <c r="Q45" i="5" s="1"/>
  <c r="B46" i="5"/>
  <c r="C46" i="5"/>
  <c r="D46" i="5"/>
  <c r="E46" i="5"/>
  <c r="Q46" i="5" s="1"/>
  <c r="B47" i="5"/>
  <c r="C47" i="5"/>
  <c r="D47" i="5"/>
  <c r="E47" i="5"/>
  <c r="Q47" i="5" s="1"/>
  <c r="B48" i="5"/>
  <c r="C48" i="5"/>
  <c r="D48" i="5"/>
  <c r="E48" i="5"/>
  <c r="G48" i="5" s="1"/>
  <c r="B49" i="5"/>
  <c r="C49" i="5"/>
  <c r="D49" i="5"/>
  <c r="E49" i="5"/>
  <c r="M49" i="5" s="1"/>
  <c r="B50" i="5"/>
  <c r="C50" i="5"/>
  <c r="D50" i="5"/>
  <c r="E50" i="5"/>
  <c r="L50" i="5" s="1"/>
  <c r="B51" i="5"/>
  <c r="C51" i="5"/>
  <c r="D51" i="5"/>
  <c r="E51" i="5"/>
  <c r="L51" i="5" s="1"/>
  <c r="B52" i="5"/>
  <c r="C52" i="5"/>
  <c r="D52" i="5"/>
  <c r="E52" i="5"/>
  <c r="Q52" i="5" s="1"/>
  <c r="B53" i="5"/>
  <c r="C53" i="5"/>
  <c r="D53" i="5"/>
  <c r="E53" i="5"/>
  <c r="Q53" i="5" s="1"/>
  <c r="B54" i="5"/>
  <c r="C54" i="5"/>
  <c r="D54" i="5"/>
  <c r="E54" i="5"/>
  <c r="Q54" i="5" s="1"/>
  <c r="B55" i="5"/>
  <c r="C55" i="5"/>
  <c r="D55" i="5"/>
  <c r="E55" i="5"/>
  <c r="Q55" i="5" s="1"/>
  <c r="B56" i="5"/>
  <c r="C56" i="5"/>
  <c r="D56" i="5"/>
  <c r="E56" i="5"/>
  <c r="Q56" i="5" s="1"/>
  <c r="B57" i="5"/>
  <c r="C57" i="5"/>
  <c r="D57" i="5"/>
  <c r="E57" i="5"/>
  <c r="Q57" i="5" s="1"/>
  <c r="B58" i="5"/>
  <c r="C58" i="5"/>
  <c r="D58" i="5"/>
  <c r="E58" i="5"/>
  <c r="Q58" i="5" s="1"/>
  <c r="B59" i="5"/>
  <c r="C59" i="5"/>
  <c r="D59" i="5"/>
  <c r="E59" i="5"/>
  <c r="M59" i="5" s="1"/>
  <c r="P59" i="5" s="1"/>
  <c r="B60" i="5"/>
  <c r="C60" i="5"/>
  <c r="D60" i="5"/>
  <c r="E60" i="5"/>
  <c r="Q60" i="5" s="1"/>
  <c r="B61" i="5"/>
  <c r="C61" i="5"/>
  <c r="D61" i="5"/>
  <c r="E61" i="5"/>
  <c r="Q61" i="5" s="1"/>
  <c r="B62" i="5"/>
  <c r="C62" i="5"/>
  <c r="D62" i="5"/>
  <c r="E62" i="5"/>
  <c r="G62" i="5" s="1"/>
  <c r="B63" i="5"/>
  <c r="C63" i="5"/>
  <c r="D63" i="5"/>
  <c r="E63" i="5"/>
  <c r="Q63" i="5" s="1"/>
  <c r="B64" i="5"/>
  <c r="C64" i="5"/>
  <c r="D64" i="5"/>
  <c r="E64" i="5"/>
  <c r="Q64" i="5" s="1"/>
  <c r="B65" i="5"/>
  <c r="C65" i="5"/>
  <c r="D65" i="5"/>
  <c r="E65" i="5"/>
  <c r="Q65" i="5" s="1"/>
  <c r="B66" i="5"/>
  <c r="C66" i="5"/>
  <c r="D66" i="5"/>
  <c r="E66" i="5"/>
  <c r="Q66" i="5" s="1"/>
  <c r="B67" i="5"/>
  <c r="C67" i="5"/>
  <c r="D67" i="5"/>
  <c r="E67" i="5"/>
  <c r="G67" i="5" s="1"/>
  <c r="B68" i="5"/>
  <c r="C68" i="5"/>
  <c r="D68" i="5"/>
  <c r="E68" i="5"/>
  <c r="G68" i="5" s="1"/>
  <c r="H68" i="5" s="1"/>
  <c r="B69" i="5"/>
  <c r="C69" i="5"/>
  <c r="D69" i="5"/>
  <c r="E69" i="5"/>
  <c r="Q69" i="5" s="1"/>
  <c r="B70" i="5"/>
  <c r="C70" i="5"/>
  <c r="D70" i="5"/>
  <c r="E70" i="5"/>
  <c r="Q70" i="5" s="1"/>
  <c r="B71" i="5"/>
  <c r="C71" i="5"/>
  <c r="D71" i="5"/>
  <c r="E71" i="5"/>
  <c r="Q71" i="5" s="1"/>
  <c r="B72" i="5"/>
  <c r="C72" i="5"/>
  <c r="D72" i="5"/>
  <c r="E72" i="5"/>
  <c r="L72" i="5" s="1"/>
  <c r="B73" i="5"/>
  <c r="C73" i="5"/>
  <c r="D73" i="5"/>
  <c r="E73" i="5"/>
  <c r="Q73" i="5" s="1"/>
  <c r="B74" i="5"/>
  <c r="C74" i="5"/>
  <c r="D74" i="5"/>
  <c r="E74" i="5"/>
  <c r="Q74" i="5" s="1"/>
  <c r="B75" i="5"/>
  <c r="C75" i="5"/>
  <c r="D75" i="5"/>
  <c r="E75" i="5"/>
  <c r="Q75" i="5" s="1"/>
  <c r="B76" i="5"/>
  <c r="C76" i="5"/>
  <c r="D76" i="5"/>
  <c r="E76" i="5"/>
  <c r="G76" i="5" s="1"/>
  <c r="H76" i="5" s="1"/>
  <c r="B77" i="5"/>
  <c r="C77" i="5"/>
  <c r="D77" i="5"/>
  <c r="E77" i="5"/>
  <c r="Q77" i="5" s="1"/>
  <c r="B78" i="5"/>
  <c r="C78" i="5"/>
  <c r="D78" i="5"/>
  <c r="E78" i="5"/>
  <c r="Q78" i="5" s="1"/>
  <c r="B79" i="5"/>
  <c r="C79" i="5"/>
  <c r="D79" i="5"/>
  <c r="E79" i="5"/>
  <c r="Q79" i="5" s="1"/>
  <c r="B80" i="5"/>
  <c r="C80" i="5"/>
  <c r="D80" i="5"/>
  <c r="E80" i="5"/>
  <c r="G80" i="5" s="1"/>
  <c r="B81" i="5"/>
  <c r="C81" i="5"/>
  <c r="D81" i="5"/>
  <c r="E81" i="5"/>
  <c r="Q81" i="5" s="1"/>
  <c r="B82" i="5"/>
  <c r="C82" i="5"/>
  <c r="D82" i="5"/>
  <c r="E82" i="5"/>
  <c r="B83" i="5"/>
  <c r="C83" i="5"/>
  <c r="D83" i="5"/>
  <c r="E83" i="5"/>
  <c r="M83" i="5" s="1"/>
  <c r="B84" i="5"/>
  <c r="C84" i="5"/>
  <c r="D84" i="5"/>
  <c r="E84" i="5"/>
  <c r="G84" i="5" s="1"/>
  <c r="B85" i="5"/>
  <c r="C85" i="5"/>
  <c r="D85" i="5"/>
  <c r="E85" i="5"/>
  <c r="G85" i="5" s="1"/>
  <c r="B86" i="5"/>
  <c r="C86" i="5"/>
  <c r="D86" i="5"/>
  <c r="E86" i="5"/>
  <c r="Q86" i="5" s="1"/>
  <c r="B87" i="5"/>
  <c r="C87" i="5"/>
  <c r="D87" i="5"/>
  <c r="E87" i="5"/>
  <c r="Q87" i="5" s="1"/>
  <c r="B88" i="5"/>
  <c r="C88" i="5"/>
  <c r="D88" i="5"/>
  <c r="E88" i="5"/>
  <c r="Q88" i="5" s="1"/>
  <c r="B89" i="5"/>
  <c r="C89" i="5"/>
  <c r="D89" i="5"/>
  <c r="E89" i="5"/>
  <c r="Q89" i="5" s="1"/>
  <c r="B90" i="5"/>
  <c r="C90" i="5"/>
  <c r="D90" i="5"/>
  <c r="E90" i="5"/>
  <c r="Q90" i="5" s="1"/>
  <c r="B91" i="5"/>
  <c r="C91" i="5"/>
  <c r="D91" i="5"/>
  <c r="E91" i="5"/>
  <c r="M91" i="5" s="1"/>
  <c r="P91" i="5" s="1"/>
  <c r="B92" i="5"/>
  <c r="C92" i="5"/>
  <c r="D92" i="5"/>
  <c r="E92" i="5"/>
  <c r="M92" i="5" s="1"/>
  <c r="P92" i="5" s="1"/>
  <c r="B93" i="5"/>
  <c r="C93" i="5"/>
  <c r="D93" i="5"/>
  <c r="E93" i="5"/>
  <c r="M93" i="5" s="1"/>
  <c r="P93" i="5" s="1"/>
  <c r="B94" i="5"/>
  <c r="C94" i="5"/>
  <c r="D94" i="5"/>
  <c r="E94" i="5"/>
  <c r="Q94" i="5" s="1"/>
  <c r="B95" i="5"/>
  <c r="C95" i="5"/>
  <c r="D95" i="5"/>
  <c r="E95" i="5"/>
  <c r="Q95" i="5" s="1"/>
  <c r="B96" i="5"/>
  <c r="C96" i="5"/>
  <c r="D96" i="5"/>
  <c r="E96" i="5"/>
  <c r="G96" i="5" s="1"/>
  <c r="B97" i="5"/>
  <c r="C97" i="5"/>
  <c r="D97" i="5"/>
  <c r="E97" i="5"/>
  <c r="Q97" i="5" s="1"/>
  <c r="B98" i="5"/>
  <c r="C98" i="5"/>
  <c r="D98" i="5"/>
  <c r="E98" i="5"/>
  <c r="Q98" i="5" s="1"/>
  <c r="B99" i="5"/>
  <c r="C99" i="5"/>
  <c r="D99" i="5"/>
  <c r="E99" i="5"/>
  <c r="Q99" i="5" s="1"/>
  <c r="B100" i="5"/>
  <c r="C100" i="5"/>
  <c r="D100" i="5"/>
  <c r="E100" i="5"/>
  <c r="G100" i="5" s="1"/>
  <c r="B101" i="5"/>
  <c r="C101" i="5"/>
  <c r="D101" i="5"/>
  <c r="E101" i="5"/>
  <c r="M101" i="5" s="1"/>
  <c r="P101" i="5" s="1"/>
  <c r="B102" i="5"/>
  <c r="C102" i="5"/>
  <c r="D102" i="5"/>
  <c r="E102" i="5"/>
  <c r="Q102" i="5" s="1"/>
  <c r="B103" i="5"/>
  <c r="C103" i="5"/>
  <c r="D103" i="5"/>
  <c r="E103" i="5"/>
  <c r="Q103" i="5" s="1"/>
  <c r="B104" i="5"/>
  <c r="C104" i="5"/>
  <c r="D104" i="5"/>
  <c r="E104" i="5"/>
  <c r="M104" i="5" s="1"/>
  <c r="B105" i="5"/>
  <c r="C105" i="5"/>
  <c r="D105" i="5"/>
  <c r="E105" i="5"/>
  <c r="Q105" i="5" s="1"/>
  <c r="B106" i="5"/>
  <c r="C106" i="5"/>
  <c r="D106" i="5"/>
  <c r="E106" i="5"/>
  <c r="Q106" i="5" s="1"/>
  <c r="B107" i="5"/>
  <c r="C107" i="5"/>
  <c r="D107" i="5"/>
  <c r="E107" i="5"/>
  <c r="Q107" i="5" s="1"/>
  <c r="B108" i="5"/>
  <c r="C108" i="5"/>
  <c r="D108" i="5"/>
  <c r="E108" i="5"/>
  <c r="G108" i="5" s="1"/>
  <c r="B109" i="5"/>
  <c r="C109" i="5"/>
  <c r="D109" i="5"/>
  <c r="E109" i="5"/>
  <c r="Q109" i="5" s="1"/>
  <c r="B110" i="5"/>
  <c r="C110" i="5"/>
  <c r="D110" i="5"/>
  <c r="E110" i="5"/>
  <c r="Q110" i="5" s="1"/>
  <c r="B111" i="5"/>
  <c r="C111" i="5"/>
  <c r="D111" i="5"/>
  <c r="E111" i="5"/>
  <c r="Q111" i="5" s="1"/>
  <c r="B112" i="5"/>
  <c r="C112" i="5"/>
  <c r="D112" i="5"/>
  <c r="E112" i="5"/>
  <c r="G112" i="5" s="1"/>
  <c r="B113" i="5"/>
  <c r="C113" i="5"/>
  <c r="D113" i="5"/>
  <c r="E113" i="5"/>
  <c r="L113" i="5" s="1"/>
  <c r="B114" i="5"/>
  <c r="C114" i="5"/>
  <c r="D114" i="5"/>
  <c r="E114" i="5"/>
  <c r="B115" i="5"/>
  <c r="C115" i="5"/>
  <c r="D115" i="5"/>
  <c r="E115" i="5"/>
  <c r="M115" i="5" s="1"/>
  <c r="B116" i="5"/>
  <c r="C116" i="5"/>
  <c r="D116" i="5"/>
  <c r="E116" i="5"/>
  <c r="G116" i="5" s="1"/>
  <c r="B117" i="5"/>
  <c r="C117" i="5"/>
  <c r="D117" i="5"/>
  <c r="E117" i="5"/>
  <c r="G117" i="5" s="1"/>
  <c r="B118" i="5"/>
  <c r="C118" i="5"/>
  <c r="D118" i="5"/>
  <c r="E118" i="5"/>
  <c r="Q118" i="5" s="1"/>
  <c r="B119" i="5"/>
  <c r="C119" i="5"/>
  <c r="D119" i="5"/>
  <c r="E119" i="5"/>
  <c r="Q119" i="5" s="1"/>
  <c r="B120" i="5"/>
  <c r="C120" i="5"/>
  <c r="D120" i="5"/>
  <c r="E120" i="5"/>
  <c r="Q120" i="5" s="1"/>
  <c r="B121" i="5"/>
  <c r="C121" i="5"/>
  <c r="D121" i="5"/>
  <c r="E121" i="5"/>
  <c r="Q121" i="5" s="1"/>
  <c r="B122" i="5"/>
  <c r="C122" i="5"/>
  <c r="D122" i="5"/>
  <c r="E122" i="5"/>
  <c r="Q122" i="5" s="1"/>
  <c r="B123" i="5"/>
  <c r="C123" i="5"/>
  <c r="D123" i="5"/>
  <c r="E123" i="5"/>
  <c r="M123" i="5" s="1"/>
  <c r="P123" i="5" s="1"/>
  <c r="B124" i="5"/>
  <c r="C124" i="5"/>
  <c r="D124" i="5"/>
  <c r="E124" i="5"/>
  <c r="M124" i="5" s="1"/>
  <c r="P124" i="5" s="1"/>
  <c r="B125" i="5"/>
  <c r="C125" i="5"/>
  <c r="D125" i="5"/>
  <c r="E125" i="5"/>
  <c r="M125" i="5" s="1"/>
  <c r="P125" i="5" s="1"/>
  <c r="B126" i="5"/>
  <c r="C126" i="5"/>
  <c r="D126" i="5"/>
  <c r="E126" i="5"/>
  <c r="Q126" i="5" s="1"/>
  <c r="B127" i="5"/>
  <c r="C127" i="5"/>
  <c r="D127" i="5"/>
  <c r="E127" i="5"/>
  <c r="Q127" i="5" s="1"/>
  <c r="B128" i="5"/>
  <c r="C128" i="5"/>
  <c r="D128" i="5"/>
  <c r="E128" i="5"/>
  <c r="G128" i="5" s="1"/>
  <c r="B129" i="5"/>
  <c r="C129" i="5"/>
  <c r="D129" i="5"/>
  <c r="E129" i="5"/>
  <c r="B130" i="5"/>
  <c r="C130" i="5"/>
  <c r="D130" i="5"/>
  <c r="E130" i="5"/>
  <c r="B131" i="5"/>
  <c r="C131" i="5"/>
  <c r="D131" i="5"/>
  <c r="E131" i="5"/>
  <c r="Q131" i="5" s="1"/>
  <c r="B132" i="5"/>
  <c r="C132" i="5"/>
  <c r="D132" i="5"/>
  <c r="E132" i="5"/>
  <c r="Q132" i="5" s="1"/>
  <c r="B133" i="5"/>
  <c r="C133" i="5"/>
  <c r="D133" i="5"/>
  <c r="E133" i="5"/>
  <c r="M133" i="5" s="1"/>
  <c r="P133" i="5" s="1"/>
  <c r="B134" i="5"/>
  <c r="C134" i="5"/>
  <c r="D134" i="5"/>
  <c r="E134" i="5"/>
  <c r="Q134" i="5" s="1"/>
  <c r="B135" i="5"/>
  <c r="C135" i="5"/>
  <c r="D135" i="5"/>
  <c r="E135" i="5"/>
  <c r="Q135" i="5" s="1"/>
  <c r="B136" i="5"/>
  <c r="C136" i="5"/>
  <c r="D136" i="5"/>
  <c r="E136" i="5"/>
  <c r="M136" i="5" s="1"/>
  <c r="P136" i="5" s="1"/>
  <c r="B137" i="5"/>
  <c r="C137" i="5"/>
  <c r="D137" i="5"/>
  <c r="E137" i="5"/>
  <c r="B138" i="5"/>
  <c r="C138" i="5"/>
  <c r="D138" i="5"/>
  <c r="E138" i="5"/>
  <c r="G138" i="5" s="1"/>
  <c r="H138" i="5" s="1"/>
  <c r="B139" i="5"/>
  <c r="C139" i="5"/>
  <c r="D139" i="5"/>
  <c r="E139" i="5"/>
  <c r="G139" i="5" s="1"/>
  <c r="B140" i="5"/>
  <c r="C140" i="5"/>
  <c r="D140" i="5"/>
  <c r="E140" i="5"/>
  <c r="G140" i="5" s="1"/>
  <c r="H140" i="5" s="1"/>
  <c r="B141" i="5"/>
  <c r="C141" i="5"/>
  <c r="D141" i="5"/>
  <c r="E141" i="5"/>
  <c r="Q141" i="5" s="1"/>
  <c r="B142" i="5"/>
  <c r="C142" i="5"/>
  <c r="D142" i="5"/>
  <c r="E142" i="5"/>
  <c r="Q142" i="5" s="1"/>
  <c r="B143" i="5"/>
  <c r="C143" i="5"/>
  <c r="D143" i="5"/>
  <c r="E143" i="5"/>
  <c r="Q143" i="5" s="1"/>
  <c r="B144" i="5"/>
  <c r="C144" i="5"/>
  <c r="D144" i="5"/>
  <c r="E144" i="5"/>
  <c r="Q144" i="5" s="1"/>
  <c r="B145" i="5"/>
  <c r="C145" i="5"/>
  <c r="D145" i="5"/>
  <c r="E145" i="5"/>
  <c r="M145" i="5" s="1"/>
  <c r="P145" i="5" s="1"/>
  <c r="B146" i="5"/>
  <c r="C146" i="5"/>
  <c r="D146" i="5"/>
  <c r="E146" i="5"/>
  <c r="B147" i="5"/>
  <c r="C147" i="5"/>
  <c r="D147" i="5"/>
  <c r="E147" i="5"/>
  <c r="M147" i="5" s="1"/>
  <c r="P147" i="5" s="1"/>
  <c r="B148" i="5"/>
  <c r="C148" i="5"/>
  <c r="D148" i="5"/>
  <c r="E148" i="5"/>
  <c r="G148" i="5" s="1"/>
  <c r="H148" i="5" s="1"/>
  <c r="B149" i="5"/>
  <c r="C149" i="5"/>
  <c r="D149" i="5"/>
  <c r="E149" i="5"/>
  <c r="G149" i="5" s="1"/>
  <c r="B150" i="5"/>
  <c r="C150" i="5"/>
  <c r="D150" i="5"/>
  <c r="E150" i="5"/>
  <c r="Q150" i="5" s="1"/>
  <c r="B151" i="5"/>
  <c r="C151" i="5"/>
  <c r="D151" i="5"/>
  <c r="E151" i="5"/>
  <c r="Q151" i="5" s="1"/>
  <c r="B152" i="5"/>
  <c r="C152" i="5"/>
  <c r="D152" i="5"/>
  <c r="E152" i="5"/>
  <c r="G152" i="5" s="1"/>
  <c r="B153" i="5"/>
  <c r="C153" i="5"/>
  <c r="D153" i="5"/>
  <c r="E153" i="5"/>
  <c r="Q153" i="5" s="1"/>
  <c r="B154" i="5"/>
  <c r="C154" i="5"/>
  <c r="D154" i="5"/>
  <c r="E154" i="5"/>
  <c r="Q154" i="5" s="1"/>
  <c r="B155" i="5"/>
  <c r="C155" i="5"/>
  <c r="D155" i="5"/>
  <c r="E155" i="5"/>
  <c r="M155" i="5" s="1"/>
  <c r="P155" i="5" s="1"/>
  <c r="B156" i="5"/>
  <c r="C156" i="5"/>
  <c r="D156" i="5"/>
  <c r="E156" i="5"/>
  <c r="M156" i="5" s="1"/>
  <c r="B157" i="5"/>
  <c r="C157" i="5"/>
  <c r="D157" i="5"/>
  <c r="E157" i="5"/>
  <c r="M157" i="5" s="1"/>
  <c r="P157" i="5" s="1"/>
  <c r="B158" i="5"/>
  <c r="C158" i="5"/>
  <c r="D158" i="5"/>
  <c r="E158" i="5"/>
  <c r="Q158" i="5" s="1"/>
  <c r="B159" i="5"/>
  <c r="C159" i="5"/>
  <c r="D159" i="5"/>
  <c r="E159" i="5"/>
  <c r="Q159" i="5" s="1"/>
  <c r="B160" i="5"/>
  <c r="C160" i="5"/>
  <c r="D160" i="5"/>
  <c r="E160" i="5"/>
  <c r="G160" i="5" s="1"/>
  <c r="B161" i="5"/>
  <c r="C161" i="5"/>
  <c r="D161" i="5"/>
  <c r="E161" i="5"/>
  <c r="B162" i="5"/>
  <c r="C162" i="5"/>
  <c r="D162" i="5"/>
  <c r="E162" i="5"/>
  <c r="B163" i="5"/>
  <c r="C163" i="5"/>
  <c r="D163" i="5"/>
  <c r="E163" i="5"/>
  <c r="Q163" i="5" s="1"/>
  <c r="B164" i="5"/>
  <c r="C164" i="5"/>
  <c r="D164" i="5"/>
  <c r="E164" i="5"/>
  <c r="Q164" i="5" s="1"/>
  <c r="B165" i="5"/>
  <c r="C165" i="5"/>
  <c r="D165" i="5"/>
  <c r="E165" i="5"/>
  <c r="M165" i="5" s="1"/>
  <c r="B166" i="5"/>
  <c r="C166" i="5"/>
  <c r="D166" i="5"/>
  <c r="E166" i="5"/>
  <c r="Q166" i="5" s="1"/>
  <c r="B167" i="5"/>
  <c r="C167" i="5"/>
  <c r="D167" i="5"/>
  <c r="E167" i="5"/>
  <c r="Q167" i="5" s="1"/>
  <c r="B168" i="5"/>
  <c r="C168" i="5"/>
  <c r="D168" i="5"/>
  <c r="E168" i="5"/>
  <c r="M168" i="5" s="1"/>
  <c r="P168" i="5" s="1"/>
  <c r="B169" i="5"/>
  <c r="C169" i="5"/>
  <c r="D169" i="5"/>
  <c r="E169" i="5"/>
  <c r="B170" i="5"/>
  <c r="C170" i="5"/>
  <c r="D170" i="5"/>
  <c r="E170" i="5"/>
  <c r="G170" i="5" s="1"/>
  <c r="H170" i="5" s="1"/>
  <c r="B171" i="5"/>
  <c r="C171" i="5"/>
  <c r="D171" i="5"/>
  <c r="E171" i="5"/>
  <c r="G171" i="5" s="1"/>
  <c r="B172" i="5"/>
  <c r="C172" i="5"/>
  <c r="D172" i="5"/>
  <c r="E172" i="5"/>
  <c r="G172" i="5" s="1"/>
  <c r="B173" i="5"/>
  <c r="C173" i="5"/>
  <c r="D173" i="5"/>
  <c r="E173" i="5"/>
  <c r="Q173" i="5" s="1"/>
  <c r="B174" i="5"/>
  <c r="C174" i="5"/>
  <c r="D174" i="5"/>
  <c r="E174" i="5"/>
  <c r="Q174" i="5" s="1"/>
  <c r="B175" i="5"/>
  <c r="C175" i="5"/>
  <c r="D175" i="5"/>
  <c r="E175" i="5"/>
  <c r="Q175" i="5" s="1"/>
  <c r="B176" i="5"/>
  <c r="C176" i="5"/>
  <c r="D176" i="5"/>
  <c r="E176" i="5"/>
  <c r="Q176" i="5" s="1"/>
  <c r="B177" i="5"/>
  <c r="C177" i="5"/>
  <c r="D177" i="5"/>
  <c r="E177" i="5"/>
  <c r="M177" i="5" s="1"/>
  <c r="B178" i="5"/>
  <c r="C178" i="5"/>
  <c r="D178" i="5"/>
  <c r="E178" i="5"/>
  <c r="B179" i="5"/>
  <c r="C179" i="5"/>
  <c r="D179" i="5"/>
  <c r="E179" i="5"/>
  <c r="M179" i="5" s="1"/>
  <c r="P179" i="5" s="1"/>
  <c r="B180" i="5"/>
  <c r="C180" i="5"/>
  <c r="D180" i="5"/>
  <c r="E180" i="5"/>
  <c r="G180" i="5" s="1"/>
  <c r="B181" i="5"/>
  <c r="C181" i="5"/>
  <c r="D181" i="5"/>
  <c r="E181" i="5"/>
  <c r="G181" i="5" s="1"/>
  <c r="B182" i="5"/>
  <c r="C182" i="5"/>
  <c r="D182" i="5"/>
  <c r="E182" i="5"/>
  <c r="Q182" i="5" s="1"/>
  <c r="B183" i="5"/>
  <c r="C183" i="5"/>
  <c r="D183" i="5"/>
  <c r="E183" i="5"/>
  <c r="Q183" i="5" s="1"/>
  <c r="B184" i="5"/>
  <c r="C184" i="5"/>
  <c r="D184" i="5"/>
  <c r="E184" i="5"/>
  <c r="G184" i="5" s="1"/>
  <c r="B185" i="5"/>
  <c r="C185" i="5"/>
  <c r="D185" i="5"/>
  <c r="E185" i="5"/>
  <c r="Q185" i="5" s="1"/>
  <c r="B186" i="5"/>
  <c r="C186" i="5"/>
  <c r="D186" i="5"/>
  <c r="E186" i="5"/>
  <c r="Q186" i="5" s="1"/>
  <c r="B187" i="5"/>
  <c r="C187" i="5"/>
  <c r="D187" i="5"/>
  <c r="E187" i="5"/>
  <c r="M187" i="5" s="1"/>
  <c r="B188" i="5"/>
  <c r="C188" i="5"/>
  <c r="D188" i="5"/>
  <c r="E188" i="5"/>
  <c r="M188" i="5" s="1"/>
  <c r="B189" i="5"/>
  <c r="C189" i="5"/>
  <c r="D189" i="5"/>
  <c r="E189" i="5"/>
  <c r="M189" i="5" s="1"/>
  <c r="P189" i="5" s="1"/>
  <c r="B190" i="5"/>
  <c r="C190" i="5"/>
  <c r="D190" i="5"/>
  <c r="E190" i="5"/>
  <c r="Q190" i="5" s="1"/>
  <c r="B191" i="5"/>
  <c r="C191" i="5"/>
  <c r="D191" i="5"/>
  <c r="E191" i="5"/>
  <c r="Q191" i="5" s="1"/>
  <c r="B192" i="5"/>
  <c r="C192" i="5"/>
  <c r="D192" i="5"/>
  <c r="E192" i="5"/>
  <c r="G192" i="5" s="1"/>
  <c r="B193" i="5"/>
  <c r="C193" i="5"/>
  <c r="D193" i="5"/>
  <c r="E193" i="5"/>
  <c r="B194" i="5"/>
  <c r="C194" i="5"/>
  <c r="D194" i="5"/>
  <c r="E194" i="5"/>
  <c r="B195" i="5"/>
  <c r="C195" i="5"/>
  <c r="D195" i="5"/>
  <c r="E195" i="5"/>
  <c r="Q195" i="5" s="1"/>
  <c r="B196" i="5"/>
  <c r="C196" i="5"/>
  <c r="D196" i="5"/>
  <c r="E196" i="5"/>
  <c r="Q196" i="5" s="1"/>
  <c r="B197" i="5"/>
  <c r="C197" i="5"/>
  <c r="D197" i="5"/>
  <c r="E197" i="5"/>
  <c r="M197" i="5" s="1"/>
  <c r="P197" i="5" s="1"/>
  <c r="B198" i="5"/>
  <c r="C198" i="5"/>
  <c r="D198" i="5"/>
  <c r="E198" i="5"/>
  <c r="Q198" i="5" s="1"/>
  <c r="B199" i="5"/>
  <c r="C199" i="5"/>
  <c r="D199" i="5"/>
  <c r="E199" i="5"/>
  <c r="Q199" i="5" s="1"/>
  <c r="B200" i="5"/>
  <c r="C200" i="5"/>
  <c r="D200" i="5"/>
  <c r="E200" i="5"/>
  <c r="M200" i="5" s="1"/>
  <c r="P200" i="5" s="1"/>
  <c r="B201" i="5"/>
  <c r="C201" i="5"/>
  <c r="D201" i="5"/>
  <c r="E201" i="5"/>
  <c r="B202" i="5"/>
  <c r="C202" i="5"/>
  <c r="D202" i="5"/>
  <c r="E202" i="5"/>
  <c r="G202" i="5" s="1"/>
  <c r="H202" i="5" s="1"/>
  <c r="B203" i="5"/>
  <c r="C203" i="5"/>
  <c r="D203" i="5"/>
  <c r="E203" i="5"/>
  <c r="G203" i="5" s="1"/>
  <c r="B204" i="5"/>
  <c r="C204" i="5"/>
  <c r="D204" i="5"/>
  <c r="E204" i="5"/>
  <c r="G204" i="5" s="1"/>
  <c r="B205" i="5"/>
  <c r="C205" i="5"/>
  <c r="D205" i="5"/>
  <c r="E205" i="5"/>
  <c r="Q205" i="5" s="1"/>
  <c r="B206" i="5"/>
  <c r="C206" i="5"/>
  <c r="D206" i="5"/>
  <c r="E206" i="5"/>
  <c r="Q206" i="5" s="1"/>
  <c r="B207" i="5"/>
  <c r="C207" i="5"/>
  <c r="D207" i="5"/>
  <c r="E207" i="5"/>
  <c r="Q207" i="5" s="1"/>
  <c r="B208" i="5"/>
  <c r="C208" i="5"/>
  <c r="D208" i="5"/>
  <c r="E208" i="5"/>
  <c r="Q208" i="5" s="1"/>
  <c r="B209" i="5"/>
  <c r="C209" i="5"/>
  <c r="D209" i="5"/>
  <c r="E209" i="5"/>
  <c r="M209" i="5" s="1"/>
  <c r="P209" i="5" s="1"/>
  <c r="B210" i="5"/>
  <c r="C210" i="5"/>
  <c r="D210" i="5"/>
  <c r="E210" i="5"/>
  <c r="B211" i="5"/>
  <c r="C211" i="5"/>
  <c r="D211" i="5"/>
  <c r="E211" i="5"/>
  <c r="M211" i="5" s="1"/>
  <c r="B212" i="5"/>
  <c r="C212" i="5"/>
  <c r="D212" i="5"/>
  <c r="E212" i="5"/>
  <c r="G212" i="5" s="1"/>
  <c r="B213" i="5"/>
  <c r="C213" i="5"/>
  <c r="D213" i="5"/>
  <c r="E213" i="5"/>
  <c r="G213" i="5" s="1"/>
  <c r="H213" i="5" s="1"/>
  <c r="B214" i="5"/>
  <c r="C214" i="5"/>
  <c r="D214" i="5"/>
  <c r="E214" i="5"/>
  <c r="G214" i="5" s="1"/>
  <c r="B215" i="5"/>
  <c r="C215" i="5"/>
  <c r="D215" i="5"/>
  <c r="E215" i="5"/>
  <c r="Q215" i="5" s="1"/>
  <c r="B216" i="5"/>
  <c r="C216" i="5"/>
  <c r="D216" i="5"/>
  <c r="E216" i="5"/>
  <c r="Q216" i="5" s="1"/>
  <c r="B217" i="5"/>
  <c r="C217" i="5"/>
  <c r="D217" i="5"/>
  <c r="E217" i="5"/>
  <c r="Q217" i="5" s="1"/>
  <c r="B218" i="5"/>
  <c r="C218" i="5"/>
  <c r="D218" i="5"/>
  <c r="E218" i="5"/>
  <c r="B219" i="5"/>
  <c r="C219" i="5"/>
  <c r="D219" i="5"/>
  <c r="E219" i="5"/>
  <c r="M219" i="5" s="1"/>
  <c r="P219" i="5" s="1"/>
  <c r="B220" i="5"/>
  <c r="C220" i="5"/>
  <c r="D220" i="5"/>
  <c r="E220" i="5"/>
  <c r="M220" i="5" s="1"/>
  <c r="B221" i="5"/>
  <c r="C221" i="5"/>
  <c r="D221" i="5"/>
  <c r="E221" i="5"/>
  <c r="M221" i="5" s="1"/>
  <c r="P221" i="5" s="1"/>
  <c r="B222" i="5"/>
  <c r="C222" i="5"/>
  <c r="D222" i="5"/>
  <c r="E222" i="5"/>
  <c r="G222" i="5" s="1"/>
  <c r="B223" i="5"/>
  <c r="C223" i="5"/>
  <c r="D223" i="5"/>
  <c r="E223" i="5"/>
  <c r="Q223" i="5" s="1"/>
  <c r="B224" i="5"/>
  <c r="C224" i="5"/>
  <c r="D224" i="5"/>
  <c r="E224" i="5"/>
  <c r="G224" i="5" s="1"/>
  <c r="B225" i="5"/>
  <c r="C225" i="5"/>
  <c r="D225" i="5"/>
  <c r="E225" i="5"/>
  <c r="Q225" i="5" s="1"/>
  <c r="B226" i="5"/>
  <c r="C226" i="5"/>
  <c r="D226" i="5"/>
  <c r="E226" i="5"/>
  <c r="Q226" i="5" s="1"/>
  <c r="B227" i="5"/>
  <c r="C227" i="5"/>
  <c r="D227" i="5"/>
  <c r="E227" i="5"/>
  <c r="Q227" i="5" s="1"/>
  <c r="B228" i="5"/>
  <c r="C228" i="5"/>
  <c r="D228" i="5"/>
  <c r="E228" i="5"/>
  <c r="G228" i="5" s="1"/>
  <c r="H228" i="5" s="1"/>
  <c r="B229" i="5"/>
  <c r="C229" i="5"/>
  <c r="D229" i="5"/>
  <c r="E229" i="5"/>
  <c r="M229" i="5" s="1"/>
  <c r="P229" i="5" s="1"/>
  <c r="B230" i="5"/>
  <c r="C230" i="5"/>
  <c r="D230" i="5"/>
  <c r="E230" i="5"/>
  <c r="G230" i="5" s="1"/>
  <c r="B231" i="5"/>
  <c r="C231" i="5"/>
  <c r="D231" i="5"/>
  <c r="E231" i="5"/>
  <c r="Q231" i="5" s="1"/>
  <c r="B232" i="5"/>
  <c r="C232" i="5"/>
  <c r="D232" i="5"/>
  <c r="E232" i="5"/>
  <c r="M232" i="5" s="1"/>
  <c r="P232" i="5" s="1"/>
  <c r="B233" i="5"/>
  <c r="C233" i="5"/>
  <c r="D233" i="5"/>
  <c r="E233" i="5"/>
  <c r="B234" i="5"/>
  <c r="C234" i="5"/>
  <c r="D234" i="5"/>
  <c r="E234" i="5"/>
  <c r="Q234" i="5" s="1"/>
  <c r="B235" i="5"/>
  <c r="C235" i="5"/>
  <c r="D235" i="5"/>
  <c r="E235" i="5"/>
  <c r="Q235" i="5" s="1"/>
  <c r="B236" i="5"/>
  <c r="C236" i="5"/>
  <c r="D236" i="5"/>
  <c r="E236" i="5"/>
  <c r="G236" i="5" s="1"/>
  <c r="B237" i="5"/>
  <c r="C237" i="5"/>
  <c r="D237" i="5"/>
  <c r="E237" i="5"/>
  <c r="Q237" i="5" s="1"/>
  <c r="B238" i="5"/>
  <c r="C238" i="5"/>
  <c r="D238" i="5"/>
  <c r="E238" i="5"/>
  <c r="G238" i="5" s="1"/>
  <c r="B239" i="5"/>
  <c r="C239" i="5"/>
  <c r="D239" i="5"/>
  <c r="E239" i="5"/>
  <c r="Q239" i="5" s="1"/>
  <c r="B240" i="5"/>
  <c r="C240" i="5"/>
  <c r="D240" i="5"/>
  <c r="E240" i="5"/>
  <c r="G240" i="5" s="1"/>
  <c r="B241" i="5"/>
  <c r="C241" i="5"/>
  <c r="D241" i="5"/>
  <c r="E241" i="5"/>
  <c r="M241" i="5" s="1"/>
  <c r="P241" i="5" s="1"/>
  <c r="B242" i="5"/>
  <c r="C242" i="5"/>
  <c r="D242" i="5"/>
  <c r="E242" i="5"/>
  <c r="B243" i="5"/>
  <c r="C243" i="5"/>
  <c r="D243" i="5"/>
  <c r="E243" i="5"/>
  <c r="M243" i="5" s="1"/>
  <c r="P243" i="5" s="1"/>
  <c r="B244" i="5"/>
  <c r="C244" i="5"/>
  <c r="D244" i="5"/>
  <c r="E244" i="5"/>
  <c r="Q244" i="5" s="1"/>
  <c r="B245" i="5"/>
  <c r="C245" i="5"/>
  <c r="D245" i="5"/>
  <c r="E245" i="5"/>
  <c r="L245" i="5" s="1"/>
  <c r="B246" i="5"/>
  <c r="C246" i="5"/>
  <c r="D246" i="5"/>
  <c r="E246" i="5"/>
  <c r="G246" i="5" s="1"/>
  <c r="B247" i="5"/>
  <c r="C247" i="5"/>
  <c r="D247" i="5"/>
  <c r="E247" i="5"/>
  <c r="Q247" i="5" s="1"/>
  <c r="B248" i="5"/>
  <c r="C248" i="5"/>
  <c r="D248" i="5"/>
  <c r="E248" i="5"/>
  <c r="G248" i="5" s="1"/>
  <c r="B249" i="5"/>
  <c r="C249" i="5"/>
  <c r="D249" i="5"/>
  <c r="E249" i="5"/>
  <c r="Q249" i="5" s="1"/>
  <c r="B250" i="5"/>
  <c r="C250" i="5"/>
  <c r="D250" i="5"/>
  <c r="E250" i="5"/>
  <c r="B251" i="5"/>
  <c r="C251" i="5"/>
  <c r="D251" i="5"/>
  <c r="E251" i="5"/>
  <c r="M251" i="5" s="1"/>
  <c r="P251" i="5" s="1"/>
  <c r="B252" i="5"/>
  <c r="C252" i="5"/>
  <c r="D252" i="5"/>
  <c r="E252" i="5"/>
  <c r="M252" i="5" s="1"/>
  <c r="B253" i="5"/>
  <c r="C253" i="5"/>
  <c r="D253" i="5"/>
  <c r="E253" i="5"/>
  <c r="M253" i="5" s="1"/>
  <c r="P253" i="5" s="1"/>
  <c r="B254" i="5"/>
  <c r="C254" i="5"/>
  <c r="D254" i="5"/>
  <c r="E254" i="5"/>
  <c r="L254" i="5" s="1"/>
  <c r="B255" i="5"/>
  <c r="C255" i="5"/>
  <c r="D255" i="5"/>
  <c r="E255" i="5"/>
  <c r="L255" i="5" s="1"/>
  <c r="B256" i="5"/>
  <c r="C256" i="5"/>
  <c r="D256" i="5"/>
  <c r="E256" i="5"/>
  <c r="G256" i="5" s="1"/>
  <c r="B257" i="5"/>
  <c r="C257" i="5"/>
  <c r="D257" i="5"/>
  <c r="E257" i="5"/>
  <c r="Q257" i="5" s="1"/>
  <c r="B258" i="5"/>
  <c r="C258" i="5"/>
  <c r="D258" i="5"/>
  <c r="E258" i="5"/>
  <c r="B259" i="5"/>
  <c r="C259" i="5"/>
  <c r="D259" i="5"/>
  <c r="E259" i="5"/>
  <c r="G259" i="5" s="1"/>
  <c r="B260" i="5"/>
  <c r="C260" i="5"/>
  <c r="D260" i="5"/>
  <c r="E260" i="5"/>
  <c r="Q260" i="5" s="1"/>
  <c r="B261" i="5"/>
  <c r="C261" i="5"/>
  <c r="D261" i="5"/>
  <c r="E261" i="5"/>
  <c r="M261" i="5" s="1"/>
  <c r="P261" i="5" s="1"/>
  <c r="B262" i="5"/>
  <c r="C262" i="5"/>
  <c r="D262" i="5"/>
  <c r="E262" i="5"/>
  <c r="G262" i="5" s="1"/>
  <c r="B263" i="5"/>
  <c r="C263" i="5"/>
  <c r="D263" i="5"/>
  <c r="E263" i="5"/>
  <c r="Q263" i="5" s="1"/>
  <c r="B264" i="5"/>
  <c r="C264" i="5"/>
  <c r="D264" i="5"/>
  <c r="E264" i="5"/>
  <c r="L264" i="5" s="1"/>
  <c r="B265" i="5"/>
  <c r="C265" i="5"/>
  <c r="D265" i="5"/>
  <c r="E265" i="5"/>
  <c r="B266" i="5"/>
  <c r="C266" i="5"/>
  <c r="D266" i="5"/>
  <c r="E266" i="5"/>
  <c r="G266" i="5" s="1"/>
  <c r="H266" i="5" s="1"/>
  <c r="B267" i="5"/>
  <c r="C267" i="5"/>
  <c r="D267" i="5"/>
  <c r="E267" i="5"/>
  <c r="G267" i="5" s="1"/>
  <c r="B268" i="5"/>
  <c r="C268" i="5"/>
  <c r="D268" i="5"/>
  <c r="E268" i="5"/>
  <c r="Q268" i="5" s="1"/>
  <c r="B269" i="5"/>
  <c r="C269" i="5"/>
  <c r="D269" i="5"/>
  <c r="E269" i="5"/>
  <c r="Q269" i="5" s="1"/>
  <c r="B270" i="5"/>
  <c r="C270" i="5"/>
  <c r="D270" i="5"/>
  <c r="E270" i="5"/>
  <c r="G270" i="5" s="1"/>
  <c r="B271" i="5"/>
  <c r="C271" i="5"/>
  <c r="D271" i="5"/>
  <c r="E271" i="5"/>
  <c r="Q271" i="5" s="1"/>
  <c r="B272" i="5"/>
  <c r="C272" i="5"/>
  <c r="D272" i="5"/>
  <c r="E272" i="5"/>
  <c r="G272" i="5" s="1"/>
  <c r="B273" i="5"/>
  <c r="C273" i="5"/>
  <c r="D273" i="5"/>
  <c r="E273" i="5"/>
  <c r="M273" i="5" s="1"/>
  <c r="P273" i="5" s="1"/>
  <c r="B274" i="5"/>
  <c r="C274" i="5"/>
  <c r="D274" i="5"/>
  <c r="E274" i="5"/>
  <c r="B275" i="5"/>
  <c r="C275" i="5"/>
  <c r="D275" i="5"/>
  <c r="E275" i="5"/>
  <c r="M275" i="5" s="1"/>
  <c r="P275" i="5" s="1"/>
  <c r="B276" i="5"/>
  <c r="C276" i="5"/>
  <c r="D276" i="5"/>
  <c r="E276" i="5"/>
  <c r="Q276" i="5" s="1"/>
  <c r="B277" i="5"/>
  <c r="C277" i="5"/>
  <c r="D277" i="5"/>
  <c r="E277" i="5"/>
  <c r="L277" i="5" s="1"/>
  <c r="B278" i="5"/>
  <c r="C278" i="5"/>
  <c r="D278" i="5"/>
  <c r="E278" i="5"/>
  <c r="B279" i="5"/>
  <c r="C279" i="5"/>
  <c r="D279" i="5"/>
  <c r="E279" i="5"/>
  <c r="Q279" i="5" s="1"/>
  <c r="B280" i="5"/>
  <c r="C280" i="5"/>
  <c r="D280" i="5"/>
  <c r="E280" i="5"/>
  <c r="B281" i="5"/>
  <c r="C281" i="5"/>
  <c r="D281" i="5"/>
  <c r="E281" i="5"/>
  <c r="Q281" i="5" s="1"/>
  <c r="B282" i="5"/>
  <c r="C282" i="5"/>
  <c r="D282" i="5"/>
  <c r="E282" i="5"/>
  <c r="G282" i="5" s="1"/>
  <c r="H282" i="5" s="1"/>
  <c r="B283" i="5"/>
  <c r="C283" i="5"/>
  <c r="D283" i="5"/>
  <c r="E283" i="5"/>
  <c r="M283" i="5" s="1"/>
  <c r="P283" i="5" s="1"/>
  <c r="B284" i="5"/>
  <c r="C284" i="5"/>
  <c r="D284" i="5"/>
  <c r="E284" i="5"/>
  <c r="B285" i="5"/>
  <c r="C285" i="5"/>
  <c r="D285" i="5"/>
  <c r="E285" i="5"/>
  <c r="M285" i="5" s="1"/>
  <c r="P285" i="5" s="1"/>
  <c r="B286" i="5"/>
  <c r="C286" i="5"/>
  <c r="D286" i="5"/>
  <c r="E286" i="5"/>
  <c r="B287" i="5"/>
  <c r="C287" i="5"/>
  <c r="D287" i="5"/>
  <c r="E287" i="5"/>
  <c r="L287" i="5" s="1"/>
  <c r="B288" i="5"/>
  <c r="C288" i="5"/>
  <c r="D288" i="5"/>
  <c r="E288" i="5"/>
  <c r="B289" i="5"/>
  <c r="C289" i="5"/>
  <c r="D289" i="5"/>
  <c r="E289" i="5"/>
  <c r="B290" i="5"/>
  <c r="C290" i="5"/>
  <c r="D290" i="5"/>
  <c r="E290" i="5"/>
  <c r="G290" i="5" s="1"/>
  <c r="H290" i="5" s="1"/>
  <c r="B291" i="5"/>
  <c r="C291" i="5"/>
  <c r="D291" i="5"/>
  <c r="E291" i="5"/>
  <c r="G291" i="5" s="1"/>
  <c r="B292" i="5"/>
  <c r="C292" i="5"/>
  <c r="D292" i="5"/>
  <c r="E292" i="5"/>
  <c r="Q292" i="5" s="1"/>
  <c r="B293" i="5"/>
  <c r="C293" i="5"/>
  <c r="D293" i="5"/>
  <c r="E293" i="5"/>
  <c r="M293" i="5" s="1"/>
  <c r="P293" i="5" s="1"/>
  <c r="B294" i="5"/>
  <c r="C294" i="5"/>
  <c r="D294" i="5"/>
  <c r="E294" i="5"/>
  <c r="B295" i="5"/>
  <c r="C295" i="5"/>
  <c r="D295" i="5"/>
  <c r="E295" i="5"/>
  <c r="Q295" i="5" s="1"/>
  <c r="B296" i="5"/>
  <c r="C296" i="5"/>
  <c r="D296" i="5"/>
  <c r="E296" i="5"/>
  <c r="B297" i="5"/>
  <c r="C297" i="5"/>
  <c r="D297" i="5"/>
  <c r="E297" i="5"/>
  <c r="B298" i="5"/>
  <c r="C298" i="5"/>
  <c r="D298" i="5"/>
  <c r="E298" i="5"/>
  <c r="G298" i="5" s="1"/>
  <c r="H298" i="5" s="1"/>
  <c r="B299" i="5"/>
  <c r="C299" i="5"/>
  <c r="D299" i="5"/>
  <c r="E299" i="5"/>
  <c r="G299" i="5" s="1"/>
  <c r="B300" i="5"/>
  <c r="C300" i="5"/>
  <c r="D300" i="5"/>
  <c r="E300" i="5"/>
  <c r="B301" i="5"/>
  <c r="C301" i="5"/>
  <c r="D301" i="5"/>
  <c r="E301" i="5"/>
  <c r="Q301" i="5" s="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2" i="5"/>
  <c r="B1" i="5"/>
  <c r="C1" i="5"/>
  <c r="D1" i="5"/>
  <c r="E1" i="5"/>
  <c r="A1" i="5"/>
  <c r="H44" i="5" l="1"/>
  <c r="Q113" i="5"/>
  <c r="H48" i="5"/>
  <c r="H16" i="5"/>
  <c r="G194" i="5"/>
  <c r="H194" i="5" s="1"/>
  <c r="Q194" i="5"/>
  <c r="H248" i="5"/>
  <c r="H224" i="5"/>
  <c r="H184" i="5"/>
  <c r="H160" i="5"/>
  <c r="H128" i="5"/>
  <c r="H80" i="5"/>
  <c r="H7" i="5"/>
  <c r="Q209" i="5"/>
  <c r="L274" i="5"/>
  <c r="Q274" i="5"/>
  <c r="G162" i="5"/>
  <c r="H162" i="5" s="1"/>
  <c r="Q162" i="5"/>
  <c r="L82" i="5"/>
  <c r="Q82" i="5"/>
  <c r="Q241" i="5"/>
  <c r="H272" i="5"/>
  <c r="H256" i="5"/>
  <c r="H240" i="5"/>
  <c r="H192" i="5"/>
  <c r="H152" i="5"/>
  <c r="H112" i="5"/>
  <c r="H96" i="5"/>
  <c r="Q202" i="5"/>
  <c r="G258" i="5"/>
  <c r="H258" i="5" s="1"/>
  <c r="Q258" i="5"/>
  <c r="M242" i="5"/>
  <c r="Q242" i="5"/>
  <c r="G130" i="5"/>
  <c r="H130" i="5" s="1"/>
  <c r="Q130" i="5"/>
  <c r="G193" i="5"/>
  <c r="H193" i="5" s="1"/>
  <c r="Q193" i="5"/>
  <c r="M137" i="5"/>
  <c r="Q137" i="5"/>
  <c r="H181" i="5"/>
  <c r="H149" i="5"/>
  <c r="H117" i="5"/>
  <c r="H85" i="5"/>
  <c r="H29" i="5"/>
  <c r="Q177" i="5"/>
  <c r="Q49" i="5"/>
  <c r="G218" i="5"/>
  <c r="H218" i="5" s="1"/>
  <c r="Q218" i="5"/>
  <c r="M146" i="5"/>
  <c r="P146" i="5" s="1"/>
  <c r="Q146" i="5"/>
  <c r="L114" i="5"/>
  <c r="Q114" i="5"/>
  <c r="M201" i="5"/>
  <c r="P201" i="5" s="1"/>
  <c r="Q201" i="5"/>
  <c r="M169" i="5"/>
  <c r="P169" i="5" s="1"/>
  <c r="Q169" i="5"/>
  <c r="H236" i="5"/>
  <c r="H212" i="5"/>
  <c r="H204" i="5"/>
  <c r="H180" i="5"/>
  <c r="H172" i="5"/>
  <c r="H116" i="5"/>
  <c r="H108" i="5"/>
  <c r="H100" i="5"/>
  <c r="H84" i="5"/>
  <c r="Q170" i="5"/>
  <c r="G250" i="5"/>
  <c r="H250" i="5" s="1"/>
  <c r="Q250" i="5"/>
  <c r="M178" i="5"/>
  <c r="P178" i="5" s="1"/>
  <c r="Q178" i="5"/>
  <c r="G161" i="5"/>
  <c r="H161" i="5" s="1"/>
  <c r="Q161" i="5"/>
  <c r="G129" i="5"/>
  <c r="H129" i="5" s="1"/>
  <c r="Q129" i="5"/>
  <c r="Q273" i="5"/>
  <c r="Q145" i="5"/>
  <c r="Q17" i="5"/>
  <c r="M210" i="5"/>
  <c r="Q210" i="5"/>
  <c r="M297" i="5"/>
  <c r="P297" i="5" s="1"/>
  <c r="Q297" i="5"/>
  <c r="G289" i="5"/>
  <c r="Q289" i="5"/>
  <c r="L265" i="5"/>
  <c r="Q265" i="5"/>
  <c r="M233" i="5"/>
  <c r="Q233" i="5"/>
  <c r="Q266" i="5"/>
  <c r="Q138" i="5"/>
  <c r="H270" i="5"/>
  <c r="H262" i="5"/>
  <c r="H246" i="5"/>
  <c r="H238" i="5"/>
  <c r="H230" i="5"/>
  <c r="H222" i="5"/>
  <c r="H214" i="5"/>
  <c r="H62" i="5"/>
  <c r="H38" i="5"/>
  <c r="H22" i="5"/>
  <c r="H6" i="5"/>
  <c r="H299" i="5"/>
  <c r="H203" i="5"/>
  <c r="H171" i="5"/>
  <c r="H139" i="5"/>
  <c r="H67" i="5"/>
  <c r="H291" i="5"/>
  <c r="H267" i="5"/>
  <c r="H259" i="5"/>
  <c r="H289" i="5"/>
  <c r="Q50" i="5"/>
  <c r="Q18" i="5"/>
  <c r="G288" i="5"/>
  <c r="Q288" i="5"/>
  <c r="L286" i="5"/>
  <c r="Q286" i="5"/>
  <c r="M284" i="5"/>
  <c r="P284" i="5" s="1"/>
  <c r="Q284" i="5"/>
  <c r="G280" i="5"/>
  <c r="H280" i="5" s="1"/>
  <c r="Q280" i="5"/>
  <c r="Q282" i="5"/>
  <c r="Q290" i="5"/>
  <c r="M296" i="5"/>
  <c r="Q296" i="5"/>
  <c r="G294" i="5"/>
  <c r="H294" i="5" s="1"/>
  <c r="Q294" i="5"/>
  <c r="G278" i="5"/>
  <c r="H278" i="5" s="1"/>
  <c r="Q278" i="5"/>
  <c r="H288" i="5"/>
  <c r="M300" i="5"/>
  <c r="P300" i="5" s="1"/>
  <c r="Q300" i="5"/>
  <c r="Q298" i="5"/>
  <c r="Q272" i="5"/>
  <c r="Q264" i="5"/>
  <c r="Q256" i="5"/>
  <c r="Q248" i="5"/>
  <c r="Q240" i="5"/>
  <c r="Q232" i="5"/>
  <c r="Q224" i="5"/>
  <c r="Q200" i="5"/>
  <c r="Q192" i="5"/>
  <c r="Q184" i="5"/>
  <c r="Q168" i="5"/>
  <c r="Q160" i="5"/>
  <c r="Q152" i="5"/>
  <c r="Q136" i="5"/>
  <c r="Q128" i="5"/>
  <c r="Q112" i="5"/>
  <c r="Q104" i="5"/>
  <c r="Q96" i="5"/>
  <c r="Q80" i="5"/>
  <c r="Q72" i="5"/>
  <c r="Q48" i="5"/>
  <c r="Q40" i="5"/>
  <c r="Q16" i="5"/>
  <c r="Q8" i="5"/>
  <c r="Q287" i="5"/>
  <c r="Q255" i="5"/>
  <c r="Q7" i="5"/>
  <c r="Q270" i="5"/>
  <c r="Q262" i="5"/>
  <c r="Q254" i="5"/>
  <c r="Q246" i="5"/>
  <c r="Q238" i="5"/>
  <c r="Q230" i="5"/>
  <c r="Q222" i="5"/>
  <c r="Q214" i="5"/>
  <c r="Q62" i="5"/>
  <c r="Q38" i="5"/>
  <c r="Q22" i="5"/>
  <c r="Q6" i="5"/>
  <c r="Q293" i="5"/>
  <c r="Q285" i="5"/>
  <c r="Q277" i="5"/>
  <c r="Q261" i="5"/>
  <c r="Q253" i="5"/>
  <c r="Q245" i="5"/>
  <c r="Q229" i="5"/>
  <c r="Q221" i="5"/>
  <c r="Q213" i="5"/>
  <c r="Q197" i="5"/>
  <c r="Q189" i="5"/>
  <c r="Q181" i="5"/>
  <c r="Q165" i="5"/>
  <c r="Q157" i="5"/>
  <c r="Q149" i="5"/>
  <c r="Q133" i="5"/>
  <c r="Q125" i="5"/>
  <c r="Q117" i="5"/>
  <c r="Q101" i="5"/>
  <c r="Q93" i="5"/>
  <c r="Q85" i="5"/>
  <c r="Q37" i="5"/>
  <c r="Q29" i="5"/>
  <c r="Q5" i="5"/>
  <c r="Q252" i="5"/>
  <c r="Q236" i="5"/>
  <c r="Q228" i="5"/>
  <c r="Q220" i="5"/>
  <c r="Q212" i="5"/>
  <c r="Q204" i="5"/>
  <c r="Q188" i="5"/>
  <c r="Q180" i="5"/>
  <c r="Q172" i="5"/>
  <c r="Q156" i="5"/>
  <c r="Q148" i="5"/>
  <c r="Q140" i="5"/>
  <c r="Q124" i="5"/>
  <c r="Q116" i="5"/>
  <c r="Q108" i="5"/>
  <c r="Q100" i="5"/>
  <c r="Q92" i="5"/>
  <c r="Q84" i="5"/>
  <c r="Q76" i="5"/>
  <c r="Q68" i="5"/>
  <c r="Q44" i="5"/>
  <c r="Q28" i="5"/>
  <c r="Q299" i="5"/>
  <c r="Q291" i="5"/>
  <c r="Q283" i="5"/>
  <c r="Q275" i="5"/>
  <c r="Q267" i="5"/>
  <c r="Q259" i="5"/>
  <c r="Q251" i="5"/>
  <c r="Q243" i="5"/>
  <c r="Q219" i="5"/>
  <c r="Q211" i="5"/>
  <c r="Q203" i="5"/>
  <c r="Q187" i="5"/>
  <c r="Q179" i="5"/>
  <c r="Q171" i="5"/>
  <c r="Q155" i="5"/>
  <c r="Q147" i="5"/>
  <c r="Q139" i="5"/>
  <c r="Q123" i="5"/>
  <c r="Q115" i="5"/>
  <c r="Q91" i="5"/>
  <c r="Q83" i="5"/>
  <c r="Q67" i="5"/>
  <c r="Q59" i="5"/>
  <c r="Q51" i="5"/>
  <c r="G283" i="5"/>
  <c r="H283" i="5" s="1"/>
  <c r="G275" i="5"/>
  <c r="H275" i="5" s="1"/>
  <c r="G251" i="5"/>
  <c r="H251" i="5" s="1"/>
  <c r="G242" i="5"/>
  <c r="H242" i="5" s="1"/>
  <c r="G233" i="5"/>
  <c r="H233" i="5" s="1"/>
  <c r="G101" i="5"/>
  <c r="H101" i="5" s="1"/>
  <c r="G49" i="5"/>
  <c r="H49" i="5" s="1"/>
  <c r="L284" i="5"/>
  <c r="N284" i="5" s="1"/>
  <c r="L253" i="5"/>
  <c r="N253" i="5" s="1"/>
  <c r="L229" i="5"/>
  <c r="N229" i="5" s="1"/>
  <c r="L200" i="5"/>
  <c r="N200" i="5" s="1"/>
  <c r="L169" i="5"/>
  <c r="N169" i="5" s="1"/>
  <c r="L145" i="5"/>
  <c r="N145" i="5" s="1"/>
  <c r="L83" i="5"/>
  <c r="N83" i="5" s="1"/>
  <c r="L59" i="5"/>
  <c r="N59" i="5" s="1"/>
  <c r="M277" i="5"/>
  <c r="G274" i="5"/>
  <c r="H274" i="5" s="1"/>
  <c r="G241" i="5"/>
  <c r="H241" i="5" s="1"/>
  <c r="G232" i="5"/>
  <c r="H232" i="5" s="1"/>
  <c r="G28" i="5"/>
  <c r="H28" i="5" s="1"/>
  <c r="L283" i="5"/>
  <c r="N283" i="5" s="1"/>
  <c r="L252" i="5"/>
  <c r="N252" i="5" s="1"/>
  <c r="L221" i="5"/>
  <c r="N221" i="5" s="1"/>
  <c r="L197" i="5"/>
  <c r="N197" i="5" s="1"/>
  <c r="L168" i="5"/>
  <c r="N168" i="5" s="1"/>
  <c r="L137" i="5"/>
  <c r="N137" i="5" s="1"/>
  <c r="L17" i="5"/>
  <c r="N17" i="5" s="1"/>
  <c r="M274" i="5"/>
  <c r="M281" i="5"/>
  <c r="P281" i="5" s="1"/>
  <c r="L281" i="5"/>
  <c r="L279" i="5"/>
  <c r="M279" i="5"/>
  <c r="P279" i="5" s="1"/>
  <c r="L271" i="5"/>
  <c r="M271" i="5"/>
  <c r="M267" i="5"/>
  <c r="P267" i="5" s="1"/>
  <c r="L267" i="5"/>
  <c r="L263" i="5"/>
  <c r="M263" i="5"/>
  <c r="P263" i="5" s="1"/>
  <c r="M259" i="5"/>
  <c r="P259" i="5" s="1"/>
  <c r="L259" i="5"/>
  <c r="M257" i="5"/>
  <c r="L257" i="5"/>
  <c r="M249" i="5"/>
  <c r="L249" i="5"/>
  <c r="L247" i="5"/>
  <c r="M247" i="5"/>
  <c r="P247" i="5" s="1"/>
  <c r="G247" i="5"/>
  <c r="H247" i="5" s="1"/>
  <c r="L231" i="5"/>
  <c r="N231" i="5" s="1"/>
  <c r="G231" i="5"/>
  <c r="H231" i="5" s="1"/>
  <c r="M231" i="5"/>
  <c r="P231" i="5" s="1"/>
  <c r="M225" i="5"/>
  <c r="L225" i="5"/>
  <c r="M195" i="5"/>
  <c r="P195" i="5" s="1"/>
  <c r="L195" i="5"/>
  <c r="M193" i="5"/>
  <c r="P193" i="5" s="1"/>
  <c r="L193" i="5"/>
  <c r="L191" i="5"/>
  <c r="G191" i="5"/>
  <c r="H191" i="5" s="1"/>
  <c r="M191" i="5"/>
  <c r="M185" i="5"/>
  <c r="P185" i="5" s="1"/>
  <c r="L185" i="5"/>
  <c r="N185" i="5" s="1"/>
  <c r="L183" i="5"/>
  <c r="M183" i="5"/>
  <c r="P183" i="5" s="1"/>
  <c r="G183" i="5"/>
  <c r="H183" i="5" s="1"/>
  <c r="L181" i="5"/>
  <c r="M181" i="5"/>
  <c r="P181" i="5" s="1"/>
  <c r="L175" i="5"/>
  <c r="G175" i="5"/>
  <c r="H175" i="5" s="1"/>
  <c r="M175" i="5"/>
  <c r="M173" i="5"/>
  <c r="P173" i="5" s="1"/>
  <c r="L173" i="5"/>
  <c r="M171" i="5"/>
  <c r="L171" i="5"/>
  <c r="L167" i="5"/>
  <c r="G167" i="5"/>
  <c r="H167" i="5" s="1"/>
  <c r="M167" i="5"/>
  <c r="P167" i="5" s="1"/>
  <c r="M163" i="5"/>
  <c r="P163" i="5" s="1"/>
  <c r="L163" i="5"/>
  <c r="M161" i="5"/>
  <c r="L161" i="5"/>
  <c r="L159" i="5"/>
  <c r="G159" i="5"/>
  <c r="H159" i="5" s="1"/>
  <c r="M159" i="5"/>
  <c r="P159" i="5" s="1"/>
  <c r="M153" i="5"/>
  <c r="P153" i="5" s="1"/>
  <c r="L153" i="5"/>
  <c r="N153" i="5" s="1"/>
  <c r="L151" i="5"/>
  <c r="M151" i="5"/>
  <c r="G151" i="5"/>
  <c r="H151" i="5" s="1"/>
  <c r="L149" i="5"/>
  <c r="M149" i="5"/>
  <c r="L143" i="5"/>
  <c r="G143" i="5"/>
  <c r="H143" i="5" s="1"/>
  <c r="M143" i="5"/>
  <c r="P143" i="5" s="1"/>
  <c r="M141" i="5"/>
  <c r="L141" i="5"/>
  <c r="M139" i="5"/>
  <c r="P139" i="5" s="1"/>
  <c r="L139" i="5"/>
  <c r="L135" i="5"/>
  <c r="G135" i="5"/>
  <c r="H135" i="5" s="1"/>
  <c r="M135" i="5"/>
  <c r="P135" i="5" s="1"/>
  <c r="M131" i="5"/>
  <c r="P131" i="5" s="1"/>
  <c r="L131" i="5"/>
  <c r="M129" i="5"/>
  <c r="P129" i="5" s="1"/>
  <c r="L129" i="5"/>
  <c r="L127" i="5"/>
  <c r="G127" i="5"/>
  <c r="H127" i="5" s="1"/>
  <c r="M127" i="5"/>
  <c r="P127" i="5" s="1"/>
  <c r="M121" i="5"/>
  <c r="L121" i="5"/>
  <c r="N121" i="5" s="1"/>
  <c r="L119" i="5"/>
  <c r="M119" i="5"/>
  <c r="P119" i="5" s="1"/>
  <c r="G119" i="5"/>
  <c r="H119" i="5" s="1"/>
  <c r="L117" i="5"/>
  <c r="M117" i="5"/>
  <c r="G113" i="5"/>
  <c r="H113" i="5" s="1"/>
  <c r="M113" i="5"/>
  <c r="L111" i="5"/>
  <c r="G111" i="5"/>
  <c r="H111" i="5" s="1"/>
  <c r="M111" i="5"/>
  <c r="M109" i="5"/>
  <c r="P109" i="5" s="1"/>
  <c r="L109" i="5"/>
  <c r="M107" i="5"/>
  <c r="L107" i="5"/>
  <c r="G105" i="5"/>
  <c r="H105" i="5" s="1"/>
  <c r="M105" i="5"/>
  <c r="P105" i="5" s="1"/>
  <c r="L103" i="5"/>
  <c r="G103" i="5"/>
  <c r="H103" i="5" s="1"/>
  <c r="M103" i="5"/>
  <c r="P103" i="5" s="1"/>
  <c r="M99" i="5"/>
  <c r="P99" i="5" s="1"/>
  <c r="L99" i="5"/>
  <c r="M97" i="5"/>
  <c r="L97" i="5"/>
  <c r="G97" i="5"/>
  <c r="H97" i="5" s="1"/>
  <c r="L95" i="5"/>
  <c r="G95" i="5"/>
  <c r="H95" i="5" s="1"/>
  <c r="M95" i="5"/>
  <c r="P95" i="5" s="1"/>
  <c r="M89" i="5"/>
  <c r="P89" i="5" s="1"/>
  <c r="L89" i="5"/>
  <c r="G89" i="5"/>
  <c r="H89" i="5" s="1"/>
  <c r="L87" i="5"/>
  <c r="M87" i="5"/>
  <c r="P87" i="5" s="1"/>
  <c r="G87" i="5"/>
  <c r="H87" i="5" s="1"/>
  <c r="L85" i="5"/>
  <c r="M85" i="5"/>
  <c r="P85" i="5" s="1"/>
  <c r="G81" i="5"/>
  <c r="H81" i="5" s="1"/>
  <c r="M81" i="5"/>
  <c r="P81" i="5" s="1"/>
  <c r="L79" i="5"/>
  <c r="G79" i="5"/>
  <c r="H79" i="5" s="1"/>
  <c r="M79" i="5"/>
  <c r="P79" i="5" s="1"/>
  <c r="M77" i="5"/>
  <c r="L77" i="5"/>
  <c r="M75" i="5"/>
  <c r="P75" i="5" s="1"/>
  <c r="L75" i="5"/>
  <c r="G73" i="5"/>
  <c r="H73" i="5" s="1"/>
  <c r="M73" i="5"/>
  <c r="L71" i="5"/>
  <c r="M71" i="5"/>
  <c r="P71" i="5" s="1"/>
  <c r="G69" i="5"/>
  <c r="H69" i="5" s="1"/>
  <c r="M69" i="5"/>
  <c r="M67" i="5"/>
  <c r="P67" i="5" s="1"/>
  <c r="L67" i="5"/>
  <c r="M65" i="5"/>
  <c r="L65" i="5"/>
  <c r="L63" i="5"/>
  <c r="G63" i="5"/>
  <c r="H63" i="5" s="1"/>
  <c r="M63" i="5"/>
  <c r="P63" i="5" s="1"/>
  <c r="G61" i="5"/>
  <c r="H61" i="5" s="1"/>
  <c r="M61" i="5"/>
  <c r="M57" i="5"/>
  <c r="P57" i="5" s="1"/>
  <c r="L57" i="5"/>
  <c r="L55" i="5"/>
  <c r="M55" i="5"/>
  <c r="P55" i="5" s="1"/>
  <c r="G55" i="5"/>
  <c r="H55" i="5" s="1"/>
  <c r="L53" i="5"/>
  <c r="M53" i="5"/>
  <c r="P53" i="5" s="1"/>
  <c r="M51" i="5"/>
  <c r="G51" i="5"/>
  <c r="H51" i="5" s="1"/>
  <c r="L47" i="5"/>
  <c r="M47" i="5"/>
  <c r="P47" i="5" s="1"/>
  <c r="M45" i="5"/>
  <c r="P45" i="5" s="1"/>
  <c r="L45" i="5"/>
  <c r="N45" i="5" s="1"/>
  <c r="G45" i="5"/>
  <c r="H45" i="5" s="1"/>
  <c r="M43" i="5"/>
  <c r="P43" i="5" s="1"/>
  <c r="G43" i="5"/>
  <c r="H43" i="5" s="1"/>
  <c r="L43" i="5"/>
  <c r="G41" i="5"/>
  <c r="H41" i="5" s="1"/>
  <c r="M41" i="5"/>
  <c r="L41" i="5"/>
  <c r="L39" i="5"/>
  <c r="M39" i="5"/>
  <c r="P39" i="5" s="1"/>
  <c r="M35" i="5"/>
  <c r="P35" i="5" s="1"/>
  <c r="G35" i="5"/>
  <c r="H35" i="5" s="1"/>
  <c r="L35" i="5"/>
  <c r="M33" i="5"/>
  <c r="P33" i="5" s="1"/>
  <c r="L33" i="5"/>
  <c r="G33" i="5"/>
  <c r="H33" i="5" s="1"/>
  <c r="L31" i="5"/>
  <c r="G31" i="5"/>
  <c r="H31" i="5" s="1"/>
  <c r="M31" i="5"/>
  <c r="P31" i="5" s="1"/>
  <c r="M29" i="5"/>
  <c r="P29" i="5" s="1"/>
  <c r="L29" i="5"/>
  <c r="M27" i="5"/>
  <c r="G27" i="5"/>
  <c r="H27" i="5" s="1"/>
  <c r="M25" i="5"/>
  <c r="P25" i="5" s="1"/>
  <c r="L25" i="5"/>
  <c r="N25" i="5" s="1"/>
  <c r="L23" i="5"/>
  <c r="M23" i="5"/>
  <c r="P23" i="5" s="1"/>
  <c r="G23" i="5"/>
  <c r="H23" i="5" s="1"/>
  <c r="L21" i="5"/>
  <c r="G21" i="5"/>
  <c r="H21" i="5" s="1"/>
  <c r="M21" i="5"/>
  <c r="P21" i="5" s="1"/>
  <c r="M19" i="5"/>
  <c r="P19" i="5" s="1"/>
  <c r="G19" i="5"/>
  <c r="H19" i="5" s="1"/>
  <c r="L19" i="5"/>
  <c r="L15" i="5"/>
  <c r="M15" i="5"/>
  <c r="P15" i="5" s="1"/>
  <c r="M13" i="5"/>
  <c r="P13" i="5" s="1"/>
  <c r="L13" i="5"/>
  <c r="G13" i="5"/>
  <c r="H13" i="5" s="1"/>
  <c r="M11" i="5"/>
  <c r="P11" i="5" s="1"/>
  <c r="G11" i="5"/>
  <c r="H11" i="5" s="1"/>
  <c r="L11" i="5"/>
  <c r="M9" i="5"/>
  <c r="G9" i="5"/>
  <c r="H9" i="5" s="1"/>
  <c r="L9" i="5"/>
  <c r="L7" i="5"/>
  <c r="M7" i="5"/>
  <c r="M3" i="5"/>
  <c r="P3" i="5" s="1"/>
  <c r="G3" i="5"/>
  <c r="H3" i="5" s="1"/>
  <c r="L3" i="5"/>
  <c r="G297" i="5"/>
  <c r="H297" i="5" s="1"/>
  <c r="G281" i="5"/>
  <c r="H281" i="5" s="1"/>
  <c r="G273" i="5"/>
  <c r="H273" i="5" s="1"/>
  <c r="G265" i="5"/>
  <c r="H265" i="5" s="1"/>
  <c r="G257" i="5"/>
  <c r="H257" i="5" s="1"/>
  <c r="G249" i="5"/>
  <c r="H249" i="5" s="1"/>
  <c r="G221" i="5"/>
  <c r="H221" i="5" s="1"/>
  <c r="G115" i="5"/>
  <c r="H115" i="5" s="1"/>
  <c r="G99" i="5"/>
  <c r="H99" i="5" s="1"/>
  <c r="G83" i="5"/>
  <c r="H83" i="5" s="1"/>
  <c r="G65" i="5"/>
  <c r="H65" i="5" s="1"/>
  <c r="G47" i="5"/>
  <c r="H47" i="5" s="1"/>
  <c r="G25" i="5"/>
  <c r="H25" i="5" s="1"/>
  <c r="G5" i="5"/>
  <c r="H5" i="5" s="1"/>
  <c r="L275" i="5"/>
  <c r="N275" i="5" s="1"/>
  <c r="L251" i="5"/>
  <c r="N251" i="5" s="1"/>
  <c r="L220" i="5"/>
  <c r="N220" i="5" s="1"/>
  <c r="L189" i="5"/>
  <c r="N189" i="5" s="1"/>
  <c r="L165" i="5"/>
  <c r="N165" i="5" s="1"/>
  <c r="L136" i="5"/>
  <c r="N136" i="5" s="1"/>
  <c r="L105" i="5"/>
  <c r="L81" i="5"/>
  <c r="M265" i="5"/>
  <c r="P265" i="5" s="1"/>
  <c r="M301" i="5"/>
  <c r="P301" i="5" s="1"/>
  <c r="L301" i="5"/>
  <c r="M299" i="5"/>
  <c r="L299" i="5"/>
  <c r="L295" i="5"/>
  <c r="M295" i="5"/>
  <c r="M269" i="5"/>
  <c r="P269" i="5" s="1"/>
  <c r="L269" i="5"/>
  <c r="N269" i="5" s="1"/>
  <c r="L239" i="5"/>
  <c r="G239" i="5"/>
  <c r="H239" i="5" s="1"/>
  <c r="M239" i="5"/>
  <c r="P239" i="5" s="1"/>
  <c r="M237" i="5"/>
  <c r="P237" i="5" s="1"/>
  <c r="L237" i="5"/>
  <c r="M235" i="5"/>
  <c r="P235" i="5" s="1"/>
  <c r="L235" i="5"/>
  <c r="M227" i="5"/>
  <c r="P227" i="5" s="1"/>
  <c r="L227" i="5"/>
  <c r="L223" i="5"/>
  <c r="G223" i="5"/>
  <c r="H223" i="5" s="1"/>
  <c r="M223" i="5"/>
  <c r="P223" i="5" s="1"/>
  <c r="M217" i="5"/>
  <c r="L217" i="5"/>
  <c r="L215" i="5"/>
  <c r="M215" i="5"/>
  <c r="G215" i="5"/>
  <c r="H215" i="5" s="1"/>
  <c r="L213" i="5"/>
  <c r="M213" i="5"/>
  <c r="P213" i="5" s="1"/>
  <c r="L207" i="5"/>
  <c r="G207" i="5"/>
  <c r="H207" i="5" s="1"/>
  <c r="M207" i="5"/>
  <c r="P207" i="5" s="1"/>
  <c r="M205" i="5"/>
  <c r="L205" i="5"/>
  <c r="N205" i="5" s="1"/>
  <c r="M203" i="5"/>
  <c r="L203" i="5"/>
  <c r="L199" i="5"/>
  <c r="G199" i="5"/>
  <c r="H199" i="5" s="1"/>
  <c r="M199" i="5"/>
  <c r="P199" i="5" s="1"/>
  <c r="G296" i="5"/>
  <c r="H296" i="5" s="1"/>
  <c r="G264" i="5"/>
  <c r="H264" i="5" s="1"/>
  <c r="G229" i="5"/>
  <c r="H229" i="5" s="1"/>
  <c r="G220" i="5"/>
  <c r="H220" i="5" s="1"/>
  <c r="G211" i="5"/>
  <c r="H211" i="5" s="1"/>
  <c r="G201" i="5"/>
  <c r="H201" i="5" s="1"/>
  <c r="G189" i="5"/>
  <c r="H189" i="5" s="1"/>
  <c r="G179" i="5"/>
  <c r="H179" i="5" s="1"/>
  <c r="G169" i="5"/>
  <c r="H169" i="5" s="1"/>
  <c r="G157" i="5"/>
  <c r="H157" i="5" s="1"/>
  <c r="G147" i="5"/>
  <c r="H147" i="5" s="1"/>
  <c r="G137" i="5"/>
  <c r="H137" i="5" s="1"/>
  <c r="G125" i="5"/>
  <c r="H125" i="5" s="1"/>
  <c r="L300" i="5"/>
  <c r="N300" i="5" s="1"/>
  <c r="L243" i="5"/>
  <c r="N243" i="5" s="1"/>
  <c r="L219" i="5"/>
  <c r="N219" i="5" s="1"/>
  <c r="L188" i="5"/>
  <c r="N188" i="5" s="1"/>
  <c r="L157" i="5"/>
  <c r="N157" i="5" s="1"/>
  <c r="L133" i="5"/>
  <c r="N133" i="5" s="1"/>
  <c r="L104" i="5"/>
  <c r="N104" i="5" s="1"/>
  <c r="L73" i="5"/>
  <c r="L49" i="5"/>
  <c r="N49" i="5" s="1"/>
  <c r="L5" i="5"/>
  <c r="N5" i="5" s="1"/>
  <c r="M264" i="5"/>
  <c r="G295" i="5"/>
  <c r="H295" i="5" s="1"/>
  <c r="G287" i="5"/>
  <c r="H287" i="5" s="1"/>
  <c r="G279" i="5"/>
  <c r="H279" i="5" s="1"/>
  <c r="G271" i="5"/>
  <c r="H271" i="5" s="1"/>
  <c r="G263" i="5"/>
  <c r="H263" i="5" s="1"/>
  <c r="G255" i="5"/>
  <c r="H255" i="5" s="1"/>
  <c r="G237" i="5"/>
  <c r="H237" i="5" s="1"/>
  <c r="G219" i="5"/>
  <c r="H219" i="5" s="1"/>
  <c r="G210" i="5"/>
  <c r="H210" i="5" s="1"/>
  <c r="G200" i="5"/>
  <c r="H200" i="5" s="1"/>
  <c r="G188" i="5"/>
  <c r="H188" i="5" s="1"/>
  <c r="G178" i="5"/>
  <c r="H178" i="5" s="1"/>
  <c r="G168" i="5"/>
  <c r="H168" i="5" s="1"/>
  <c r="G156" i="5"/>
  <c r="H156" i="5" s="1"/>
  <c r="G146" i="5"/>
  <c r="H146" i="5" s="1"/>
  <c r="G136" i="5"/>
  <c r="H136" i="5" s="1"/>
  <c r="G124" i="5"/>
  <c r="H124" i="5" s="1"/>
  <c r="G109" i="5"/>
  <c r="H109" i="5" s="1"/>
  <c r="G93" i="5"/>
  <c r="H93" i="5" s="1"/>
  <c r="G77" i="5"/>
  <c r="H77" i="5" s="1"/>
  <c r="G59" i="5"/>
  <c r="H59" i="5" s="1"/>
  <c r="G39" i="5"/>
  <c r="H39" i="5" s="1"/>
  <c r="G17" i="5"/>
  <c r="H17" i="5" s="1"/>
  <c r="L297" i="5"/>
  <c r="L273" i="5"/>
  <c r="N273" i="5" s="1"/>
  <c r="L242" i="5"/>
  <c r="L211" i="5"/>
  <c r="N211" i="5" s="1"/>
  <c r="L187" i="5"/>
  <c r="N187" i="5" s="1"/>
  <c r="L156" i="5"/>
  <c r="N156" i="5" s="1"/>
  <c r="L125" i="5"/>
  <c r="N125" i="5" s="1"/>
  <c r="L101" i="5"/>
  <c r="N101" i="5" s="1"/>
  <c r="M255" i="5"/>
  <c r="N255" i="5" s="1"/>
  <c r="G286" i="5"/>
  <c r="H286" i="5" s="1"/>
  <c r="G254" i="5"/>
  <c r="H254" i="5" s="1"/>
  <c r="G245" i="5"/>
  <c r="H245" i="5" s="1"/>
  <c r="G227" i="5"/>
  <c r="H227" i="5" s="1"/>
  <c r="G209" i="5"/>
  <c r="H209" i="5" s="1"/>
  <c r="G197" i="5"/>
  <c r="H197" i="5" s="1"/>
  <c r="G187" i="5"/>
  <c r="H187" i="5" s="1"/>
  <c r="G177" i="5"/>
  <c r="H177" i="5" s="1"/>
  <c r="G165" i="5"/>
  <c r="H165" i="5" s="1"/>
  <c r="G155" i="5"/>
  <c r="H155" i="5" s="1"/>
  <c r="G145" i="5"/>
  <c r="H145" i="5" s="1"/>
  <c r="G133" i="5"/>
  <c r="H133" i="5" s="1"/>
  <c r="G123" i="5"/>
  <c r="H123" i="5" s="1"/>
  <c r="G92" i="5"/>
  <c r="H92" i="5" s="1"/>
  <c r="G57" i="5"/>
  <c r="H57" i="5" s="1"/>
  <c r="L296" i="5"/>
  <c r="N296" i="5" s="1"/>
  <c r="L241" i="5"/>
  <c r="N241" i="5" s="1"/>
  <c r="L210" i="5"/>
  <c r="N210" i="5" s="1"/>
  <c r="L179" i="5"/>
  <c r="N179" i="5" s="1"/>
  <c r="L155" i="5"/>
  <c r="N155" i="5" s="1"/>
  <c r="L124" i="5"/>
  <c r="N124" i="5" s="1"/>
  <c r="L93" i="5"/>
  <c r="N93" i="5" s="1"/>
  <c r="L69" i="5"/>
  <c r="L37" i="5"/>
  <c r="N37" i="5" s="1"/>
  <c r="M254" i="5"/>
  <c r="M289" i="5"/>
  <c r="P289" i="5" s="1"/>
  <c r="L289" i="5"/>
  <c r="N289" i="5" s="1"/>
  <c r="M282" i="5"/>
  <c r="P282" i="5" s="1"/>
  <c r="L282" i="5"/>
  <c r="M280" i="5"/>
  <c r="P280" i="5" s="1"/>
  <c r="L280" i="5"/>
  <c r="L278" i="5"/>
  <c r="M278" i="5"/>
  <c r="P278" i="5" s="1"/>
  <c r="M276" i="5"/>
  <c r="P276" i="5" s="1"/>
  <c r="L276" i="5"/>
  <c r="N276" i="5" s="1"/>
  <c r="M272" i="5"/>
  <c r="P272" i="5" s="1"/>
  <c r="L272" i="5"/>
  <c r="N272" i="5" s="1"/>
  <c r="L270" i="5"/>
  <c r="M270" i="5"/>
  <c r="P270" i="5" s="1"/>
  <c r="M268" i="5"/>
  <c r="P268" i="5" s="1"/>
  <c r="L268" i="5"/>
  <c r="L266" i="5"/>
  <c r="M266" i="5"/>
  <c r="P266" i="5" s="1"/>
  <c r="L262" i="5"/>
  <c r="M262" i="5"/>
  <c r="M260" i="5"/>
  <c r="P260" i="5" s="1"/>
  <c r="L260" i="5"/>
  <c r="M258" i="5"/>
  <c r="P258" i="5" s="1"/>
  <c r="L258" i="5"/>
  <c r="L256" i="5"/>
  <c r="M256" i="5"/>
  <c r="P256" i="5" s="1"/>
  <c r="M250" i="5"/>
  <c r="L250" i="5"/>
  <c r="N250" i="5" s="1"/>
  <c r="M248" i="5"/>
  <c r="P248" i="5" s="1"/>
  <c r="L248" i="5"/>
  <c r="L246" i="5"/>
  <c r="M246" i="5"/>
  <c r="M244" i="5"/>
  <c r="L244" i="5"/>
  <c r="N244" i="5" s="1"/>
  <c r="M240" i="5"/>
  <c r="P240" i="5" s="1"/>
  <c r="L240" i="5"/>
  <c r="N240" i="5" s="1"/>
  <c r="L238" i="5"/>
  <c r="M238" i="5"/>
  <c r="P238" i="5" s="1"/>
  <c r="M236" i="5"/>
  <c r="P236" i="5" s="1"/>
  <c r="L236" i="5"/>
  <c r="L234" i="5"/>
  <c r="M234" i="5"/>
  <c r="L230" i="5"/>
  <c r="M230" i="5"/>
  <c r="P230" i="5" s="1"/>
  <c r="M228" i="5"/>
  <c r="P228" i="5" s="1"/>
  <c r="L228" i="5"/>
  <c r="M226" i="5"/>
  <c r="P226" i="5" s="1"/>
  <c r="L226" i="5"/>
  <c r="L224" i="5"/>
  <c r="M224" i="5"/>
  <c r="P224" i="5" s="1"/>
  <c r="L222" i="5"/>
  <c r="M222" i="5"/>
  <c r="P222" i="5" s="1"/>
  <c r="M218" i="5"/>
  <c r="P218" i="5" s="1"/>
  <c r="L218" i="5"/>
  <c r="M216" i="5"/>
  <c r="P216" i="5" s="1"/>
  <c r="L216" i="5"/>
  <c r="L214" i="5"/>
  <c r="M214" i="5"/>
  <c r="P214" i="5" s="1"/>
  <c r="M212" i="5"/>
  <c r="P212" i="5" s="1"/>
  <c r="L212" i="5"/>
  <c r="N212" i="5" s="1"/>
  <c r="M208" i="5"/>
  <c r="P208" i="5" s="1"/>
  <c r="L208" i="5"/>
  <c r="L206" i="5"/>
  <c r="G206" i="5"/>
  <c r="H206" i="5" s="1"/>
  <c r="M206" i="5"/>
  <c r="P206" i="5" s="1"/>
  <c r="M204" i="5"/>
  <c r="L204" i="5"/>
  <c r="L202" i="5"/>
  <c r="M202" i="5"/>
  <c r="P202" i="5" s="1"/>
  <c r="L198" i="5"/>
  <c r="G198" i="5"/>
  <c r="H198" i="5" s="1"/>
  <c r="M198" i="5"/>
  <c r="P198" i="5" s="1"/>
  <c r="M196" i="5"/>
  <c r="L196" i="5"/>
  <c r="N196" i="5" s="1"/>
  <c r="M194" i="5"/>
  <c r="P194" i="5" s="1"/>
  <c r="L194" i="5"/>
  <c r="N194" i="5" s="1"/>
  <c r="L192" i="5"/>
  <c r="M192" i="5"/>
  <c r="P192" i="5" s="1"/>
  <c r="L190" i="5"/>
  <c r="G190" i="5"/>
  <c r="H190" i="5" s="1"/>
  <c r="M190" i="5"/>
  <c r="P190" i="5" s="1"/>
  <c r="M186" i="5"/>
  <c r="L186" i="5"/>
  <c r="M184" i="5"/>
  <c r="P184" i="5" s="1"/>
  <c r="L184" i="5"/>
  <c r="L182" i="5"/>
  <c r="G182" i="5"/>
  <c r="H182" i="5" s="1"/>
  <c r="M182" i="5"/>
  <c r="M180" i="5"/>
  <c r="P180" i="5" s="1"/>
  <c r="L180" i="5"/>
  <c r="N180" i="5" s="1"/>
  <c r="M176" i="5"/>
  <c r="P176" i="5" s="1"/>
  <c r="L176" i="5"/>
  <c r="N176" i="5" s="1"/>
  <c r="L174" i="5"/>
  <c r="G174" i="5"/>
  <c r="H174" i="5" s="1"/>
  <c r="M174" i="5"/>
  <c r="M172" i="5"/>
  <c r="P172" i="5" s="1"/>
  <c r="L172" i="5"/>
  <c r="L170" i="5"/>
  <c r="M170" i="5"/>
  <c r="P170" i="5" s="1"/>
  <c r="L166" i="5"/>
  <c r="G166" i="5"/>
  <c r="H166" i="5" s="1"/>
  <c r="M166" i="5"/>
  <c r="M164" i="5"/>
  <c r="P164" i="5" s="1"/>
  <c r="L164" i="5"/>
  <c r="M162" i="5"/>
  <c r="P162" i="5" s="1"/>
  <c r="L162" i="5"/>
  <c r="N162" i="5" s="1"/>
  <c r="L160" i="5"/>
  <c r="M160" i="5"/>
  <c r="P160" i="5" s="1"/>
  <c r="L158" i="5"/>
  <c r="G158" i="5"/>
  <c r="H158" i="5" s="1"/>
  <c r="M158" i="5"/>
  <c r="P158" i="5" s="1"/>
  <c r="M154" i="5"/>
  <c r="P154" i="5" s="1"/>
  <c r="L154" i="5"/>
  <c r="M152" i="5"/>
  <c r="P152" i="5" s="1"/>
  <c r="L152" i="5"/>
  <c r="L150" i="5"/>
  <c r="G150" i="5"/>
  <c r="H150" i="5" s="1"/>
  <c r="M150" i="5"/>
  <c r="P150" i="5" s="1"/>
  <c r="M148" i="5"/>
  <c r="L148" i="5"/>
  <c r="M144" i="5"/>
  <c r="L144" i="5"/>
  <c r="N144" i="5" s="1"/>
  <c r="L142" i="5"/>
  <c r="G142" i="5"/>
  <c r="H142" i="5" s="1"/>
  <c r="M142" i="5"/>
  <c r="P142" i="5" s="1"/>
  <c r="M140" i="5"/>
  <c r="P140" i="5" s="1"/>
  <c r="L140" i="5"/>
  <c r="L138" i="5"/>
  <c r="M138" i="5"/>
  <c r="P138" i="5" s="1"/>
  <c r="L134" i="5"/>
  <c r="G134" i="5"/>
  <c r="H134" i="5" s="1"/>
  <c r="M134" i="5"/>
  <c r="P134" i="5" s="1"/>
  <c r="M132" i="5"/>
  <c r="L132" i="5"/>
  <c r="M130" i="5"/>
  <c r="P130" i="5" s="1"/>
  <c r="L130" i="5"/>
  <c r="L128" i="5"/>
  <c r="M128" i="5"/>
  <c r="P128" i="5" s="1"/>
  <c r="L126" i="5"/>
  <c r="G126" i="5"/>
  <c r="H126" i="5" s="1"/>
  <c r="M126" i="5"/>
  <c r="P126" i="5" s="1"/>
  <c r="M122" i="5"/>
  <c r="L122" i="5"/>
  <c r="G122" i="5"/>
  <c r="H122" i="5" s="1"/>
  <c r="M120" i="5"/>
  <c r="P120" i="5" s="1"/>
  <c r="L120" i="5"/>
  <c r="N120" i="5" s="1"/>
  <c r="L118" i="5"/>
  <c r="G118" i="5"/>
  <c r="H118" i="5" s="1"/>
  <c r="M118" i="5"/>
  <c r="P118" i="5" s="1"/>
  <c r="M116" i="5"/>
  <c r="P116" i="5" s="1"/>
  <c r="L116" i="5"/>
  <c r="G114" i="5"/>
  <c r="H114" i="5" s="1"/>
  <c r="M114" i="5"/>
  <c r="P114" i="5" s="1"/>
  <c r="M112" i="5"/>
  <c r="P112" i="5" s="1"/>
  <c r="L112" i="5"/>
  <c r="L110" i="5"/>
  <c r="G110" i="5"/>
  <c r="H110" i="5" s="1"/>
  <c r="M110" i="5"/>
  <c r="P110" i="5" s="1"/>
  <c r="M108" i="5"/>
  <c r="L108" i="5"/>
  <c r="L106" i="5"/>
  <c r="G106" i="5"/>
  <c r="H106" i="5" s="1"/>
  <c r="M106" i="5"/>
  <c r="P106" i="5" s="1"/>
  <c r="L102" i="5"/>
  <c r="G102" i="5"/>
  <c r="H102" i="5" s="1"/>
  <c r="M102" i="5"/>
  <c r="P102" i="5" s="1"/>
  <c r="M100" i="5"/>
  <c r="P100" i="5" s="1"/>
  <c r="L100" i="5"/>
  <c r="M98" i="5"/>
  <c r="P98" i="5" s="1"/>
  <c r="L98" i="5"/>
  <c r="N98" i="5" s="1"/>
  <c r="G98" i="5"/>
  <c r="H98" i="5" s="1"/>
  <c r="L96" i="5"/>
  <c r="M96" i="5"/>
  <c r="L94" i="5"/>
  <c r="G94" i="5"/>
  <c r="H94" i="5" s="1"/>
  <c r="M94" i="5"/>
  <c r="P94" i="5" s="1"/>
  <c r="M90" i="5"/>
  <c r="P90" i="5" s="1"/>
  <c r="L90" i="5"/>
  <c r="N90" i="5" s="1"/>
  <c r="G90" i="5"/>
  <c r="H90" i="5" s="1"/>
  <c r="M88" i="5"/>
  <c r="P88" i="5" s="1"/>
  <c r="L88" i="5"/>
  <c r="L86" i="5"/>
  <c r="G86" i="5"/>
  <c r="H86" i="5" s="1"/>
  <c r="M86" i="5"/>
  <c r="M84" i="5"/>
  <c r="P84" i="5" s="1"/>
  <c r="L84" i="5"/>
  <c r="N84" i="5" s="1"/>
  <c r="G82" i="5"/>
  <c r="H82" i="5" s="1"/>
  <c r="M82" i="5"/>
  <c r="P82" i="5" s="1"/>
  <c r="M80" i="5"/>
  <c r="P80" i="5" s="1"/>
  <c r="L80" i="5"/>
  <c r="L78" i="5"/>
  <c r="G78" i="5"/>
  <c r="H78" i="5" s="1"/>
  <c r="M78" i="5"/>
  <c r="P78" i="5" s="1"/>
  <c r="M76" i="5"/>
  <c r="P76" i="5" s="1"/>
  <c r="L76" i="5"/>
  <c r="G74" i="5"/>
  <c r="H74" i="5" s="1"/>
  <c r="L74" i="5"/>
  <c r="M74" i="5"/>
  <c r="P74" i="5" s="1"/>
  <c r="G72" i="5"/>
  <c r="H72" i="5" s="1"/>
  <c r="M72" i="5"/>
  <c r="N72" i="5" s="1"/>
  <c r="L70" i="5"/>
  <c r="G70" i="5"/>
  <c r="H70" i="5" s="1"/>
  <c r="M70" i="5"/>
  <c r="P70" i="5" s="1"/>
  <c r="M68" i="5"/>
  <c r="L68" i="5"/>
  <c r="G66" i="5"/>
  <c r="H66" i="5" s="1"/>
  <c r="M66" i="5"/>
  <c r="P66" i="5" s="1"/>
  <c r="L66" i="5"/>
  <c r="L64" i="5"/>
  <c r="G64" i="5"/>
  <c r="H64" i="5" s="1"/>
  <c r="M64" i="5"/>
  <c r="P64" i="5" s="1"/>
  <c r="L62" i="5"/>
  <c r="M62" i="5"/>
  <c r="M60" i="5"/>
  <c r="G60" i="5"/>
  <c r="H60" i="5" s="1"/>
  <c r="G58" i="5"/>
  <c r="H58" i="5" s="1"/>
  <c r="M58" i="5"/>
  <c r="L58" i="5"/>
  <c r="N58" i="5" s="1"/>
  <c r="M56" i="5"/>
  <c r="P56" i="5" s="1"/>
  <c r="L56" i="5"/>
  <c r="L54" i="5"/>
  <c r="G54" i="5"/>
  <c r="H54" i="5" s="1"/>
  <c r="M54" i="5"/>
  <c r="M52" i="5"/>
  <c r="P52" i="5" s="1"/>
  <c r="L52" i="5"/>
  <c r="G52" i="5"/>
  <c r="H52" i="5" s="1"/>
  <c r="G50" i="5"/>
  <c r="H50" i="5" s="1"/>
  <c r="M50" i="5"/>
  <c r="N50" i="5" s="1"/>
  <c r="M48" i="5"/>
  <c r="L48" i="5"/>
  <c r="L46" i="5"/>
  <c r="M46" i="5"/>
  <c r="G46" i="5"/>
  <c r="H46" i="5" s="1"/>
  <c r="M44" i="5"/>
  <c r="L44" i="5"/>
  <c r="G42" i="5"/>
  <c r="H42" i="5" s="1"/>
  <c r="L42" i="5"/>
  <c r="M42" i="5"/>
  <c r="P42" i="5" s="1"/>
  <c r="G40" i="5"/>
  <c r="H40" i="5" s="1"/>
  <c r="M40" i="5"/>
  <c r="N40" i="5" s="1"/>
  <c r="L38" i="5"/>
  <c r="M38" i="5"/>
  <c r="P38" i="5" s="1"/>
  <c r="M36" i="5"/>
  <c r="P36" i="5" s="1"/>
  <c r="L36" i="5"/>
  <c r="G36" i="5"/>
  <c r="H36" i="5" s="1"/>
  <c r="G34" i="5"/>
  <c r="H34" i="5" s="1"/>
  <c r="M34" i="5"/>
  <c r="L34" i="5"/>
  <c r="L32" i="5"/>
  <c r="M32" i="5"/>
  <c r="P32" i="5" s="1"/>
  <c r="L30" i="5"/>
  <c r="G30" i="5"/>
  <c r="H30" i="5" s="1"/>
  <c r="M30" i="5"/>
  <c r="P30" i="5" s="1"/>
  <c r="G26" i="5"/>
  <c r="H26" i="5" s="1"/>
  <c r="M26" i="5"/>
  <c r="P26" i="5" s="1"/>
  <c r="L26" i="5"/>
  <c r="M24" i="5"/>
  <c r="P24" i="5" s="1"/>
  <c r="L24" i="5"/>
  <c r="N24" i="5" s="1"/>
  <c r="G24" i="5"/>
  <c r="H24" i="5" s="1"/>
  <c r="L22" i="5"/>
  <c r="M22" i="5"/>
  <c r="P22" i="5" s="1"/>
  <c r="M20" i="5"/>
  <c r="L20" i="5"/>
  <c r="G20" i="5"/>
  <c r="H20" i="5" s="1"/>
  <c r="G18" i="5"/>
  <c r="H18" i="5" s="1"/>
  <c r="M18" i="5"/>
  <c r="N18" i="5" s="1"/>
  <c r="M16" i="5"/>
  <c r="L16" i="5"/>
  <c r="L14" i="5"/>
  <c r="M14" i="5"/>
  <c r="P14" i="5" s="1"/>
  <c r="G14" i="5"/>
  <c r="H14" i="5" s="1"/>
  <c r="M12" i="5"/>
  <c r="P12" i="5" s="1"/>
  <c r="L12" i="5"/>
  <c r="G10" i="5"/>
  <c r="H10" i="5" s="1"/>
  <c r="M10" i="5"/>
  <c r="P10" i="5" s="1"/>
  <c r="L10" i="5"/>
  <c r="M8" i="5"/>
  <c r="G8" i="5"/>
  <c r="H8" i="5" s="1"/>
  <c r="L6" i="5"/>
  <c r="M6" i="5"/>
  <c r="P6" i="5" s="1"/>
  <c r="M4" i="5"/>
  <c r="P4" i="5" s="1"/>
  <c r="L4" i="5"/>
  <c r="N4" i="5" s="1"/>
  <c r="G4" i="5"/>
  <c r="H4" i="5" s="1"/>
  <c r="L2" i="5"/>
  <c r="M2" i="5"/>
  <c r="P2" i="5" s="1"/>
  <c r="G2" i="5"/>
  <c r="H2" i="5" s="1"/>
  <c r="G301" i="5"/>
  <c r="H301" i="5" s="1"/>
  <c r="G293" i="5"/>
  <c r="H293" i="5" s="1"/>
  <c r="G285" i="5"/>
  <c r="H285" i="5" s="1"/>
  <c r="G277" i="5"/>
  <c r="H277" i="5" s="1"/>
  <c r="G269" i="5"/>
  <c r="H269" i="5" s="1"/>
  <c r="G261" i="5"/>
  <c r="H261" i="5" s="1"/>
  <c r="G253" i="5"/>
  <c r="H253" i="5" s="1"/>
  <c r="G244" i="5"/>
  <c r="H244" i="5" s="1"/>
  <c r="G235" i="5"/>
  <c r="H235" i="5" s="1"/>
  <c r="G226" i="5"/>
  <c r="H226" i="5" s="1"/>
  <c r="G217" i="5"/>
  <c r="H217" i="5" s="1"/>
  <c r="G208" i="5"/>
  <c r="H208" i="5" s="1"/>
  <c r="G196" i="5"/>
  <c r="H196" i="5" s="1"/>
  <c r="G186" i="5"/>
  <c r="H186" i="5" s="1"/>
  <c r="G176" i="5"/>
  <c r="H176" i="5" s="1"/>
  <c r="G164" i="5"/>
  <c r="H164" i="5" s="1"/>
  <c r="G154" i="5"/>
  <c r="H154" i="5" s="1"/>
  <c r="G144" i="5"/>
  <c r="H144" i="5" s="1"/>
  <c r="G132" i="5"/>
  <c r="H132" i="5" s="1"/>
  <c r="G121" i="5"/>
  <c r="H121" i="5" s="1"/>
  <c r="G107" i="5"/>
  <c r="H107" i="5" s="1"/>
  <c r="G91" i="5"/>
  <c r="H91" i="5" s="1"/>
  <c r="G75" i="5"/>
  <c r="H75" i="5" s="1"/>
  <c r="G56" i="5"/>
  <c r="H56" i="5" s="1"/>
  <c r="G37" i="5"/>
  <c r="H37" i="5" s="1"/>
  <c r="G15" i="5"/>
  <c r="H15" i="5" s="1"/>
  <c r="L293" i="5"/>
  <c r="N293" i="5" s="1"/>
  <c r="L233" i="5"/>
  <c r="N233" i="5" s="1"/>
  <c r="L209" i="5"/>
  <c r="N209" i="5" s="1"/>
  <c r="L178" i="5"/>
  <c r="N178" i="5" s="1"/>
  <c r="L147" i="5"/>
  <c r="N147" i="5" s="1"/>
  <c r="L123" i="5"/>
  <c r="N123" i="5" s="1"/>
  <c r="L92" i="5"/>
  <c r="N92" i="5" s="1"/>
  <c r="L61" i="5"/>
  <c r="L28" i="5"/>
  <c r="N28" i="5" s="1"/>
  <c r="M287" i="5"/>
  <c r="M245" i="5"/>
  <c r="N245" i="5" s="1"/>
  <c r="M291" i="5"/>
  <c r="P291" i="5" s="1"/>
  <c r="L291" i="5"/>
  <c r="L298" i="5"/>
  <c r="M298" i="5"/>
  <c r="P298" i="5" s="1"/>
  <c r="L294" i="5"/>
  <c r="M294" i="5"/>
  <c r="P294" i="5" s="1"/>
  <c r="M292" i="5"/>
  <c r="L292" i="5"/>
  <c r="M290" i="5"/>
  <c r="P290" i="5" s="1"/>
  <c r="L290" i="5"/>
  <c r="L288" i="5"/>
  <c r="M288" i="5"/>
  <c r="P288" i="5" s="1"/>
  <c r="G300" i="5"/>
  <c r="H300" i="5" s="1"/>
  <c r="G292" i="5"/>
  <c r="H292" i="5" s="1"/>
  <c r="G284" i="5"/>
  <c r="H284" i="5" s="1"/>
  <c r="G276" i="5"/>
  <c r="H276" i="5" s="1"/>
  <c r="G268" i="5"/>
  <c r="H268" i="5" s="1"/>
  <c r="G260" i="5"/>
  <c r="H260" i="5" s="1"/>
  <c r="G252" i="5"/>
  <c r="H252" i="5" s="1"/>
  <c r="G243" i="5"/>
  <c r="H243" i="5" s="1"/>
  <c r="G234" i="5"/>
  <c r="H234" i="5" s="1"/>
  <c r="G225" i="5"/>
  <c r="H225" i="5" s="1"/>
  <c r="G216" i="5"/>
  <c r="H216" i="5" s="1"/>
  <c r="G205" i="5"/>
  <c r="H205" i="5" s="1"/>
  <c r="G195" i="5"/>
  <c r="H195" i="5" s="1"/>
  <c r="G185" i="5"/>
  <c r="H185" i="5" s="1"/>
  <c r="G173" i="5"/>
  <c r="H173" i="5" s="1"/>
  <c r="G163" i="5"/>
  <c r="H163" i="5" s="1"/>
  <c r="G153" i="5"/>
  <c r="H153" i="5" s="1"/>
  <c r="G141" i="5"/>
  <c r="H141" i="5" s="1"/>
  <c r="G131" i="5"/>
  <c r="H131" i="5" s="1"/>
  <c r="G120" i="5"/>
  <c r="H120" i="5" s="1"/>
  <c r="G104" i="5"/>
  <c r="H104" i="5" s="1"/>
  <c r="G88" i="5"/>
  <c r="H88" i="5" s="1"/>
  <c r="G71" i="5"/>
  <c r="H71" i="5" s="1"/>
  <c r="G53" i="5"/>
  <c r="H53" i="5" s="1"/>
  <c r="G32" i="5"/>
  <c r="H32" i="5" s="1"/>
  <c r="G12" i="5"/>
  <c r="H12" i="5" s="1"/>
  <c r="L285" i="5"/>
  <c r="N285" i="5" s="1"/>
  <c r="L261" i="5"/>
  <c r="N261" i="5" s="1"/>
  <c r="L232" i="5"/>
  <c r="N232" i="5" s="1"/>
  <c r="L201" i="5"/>
  <c r="N201" i="5" s="1"/>
  <c r="L177" i="5"/>
  <c r="N177" i="5" s="1"/>
  <c r="L146" i="5"/>
  <c r="N146" i="5" s="1"/>
  <c r="L115" i="5"/>
  <c r="N115" i="5" s="1"/>
  <c r="L91" i="5"/>
  <c r="N91" i="5" s="1"/>
  <c r="L60" i="5"/>
  <c r="L27" i="5"/>
  <c r="N27" i="5" s="1"/>
  <c r="M286" i="5"/>
  <c r="P286" i="5" s="1"/>
  <c r="N54" i="5" l="1"/>
  <c r="N158" i="5"/>
  <c r="N199" i="5"/>
  <c r="N73" i="5"/>
  <c r="N223" i="5"/>
  <c r="N8" i="5"/>
  <c r="P8" i="5"/>
  <c r="N51" i="5"/>
  <c r="P51" i="5"/>
  <c r="N277" i="5"/>
  <c r="P277" i="5"/>
  <c r="N287" i="5"/>
  <c r="P287" i="5"/>
  <c r="N113" i="5"/>
  <c r="P113" i="5"/>
  <c r="N254" i="5"/>
  <c r="P254" i="5"/>
  <c r="N264" i="5"/>
  <c r="P264" i="5"/>
  <c r="N288" i="5"/>
  <c r="N203" i="5"/>
  <c r="N301" i="5"/>
  <c r="N77" i="5"/>
  <c r="N141" i="5"/>
  <c r="N173" i="5"/>
  <c r="N138" i="5"/>
  <c r="N55" i="5"/>
  <c r="N294" i="5"/>
  <c r="N292" i="5"/>
  <c r="N44" i="5"/>
  <c r="N10" i="5"/>
  <c r="N16" i="5"/>
  <c r="N282" i="5"/>
  <c r="N213" i="5"/>
  <c r="N15" i="5"/>
  <c r="N279" i="5"/>
  <c r="N242" i="5"/>
  <c r="N297" i="5"/>
  <c r="N174" i="5"/>
  <c r="N192" i="5"/>
  <c r="N238" i="5"/>
  <c r="N270" i="5"/>
  <c r="N36" i="5"/>
  <c r="N56" i="5"/>
  <c r="N85" i="5"/>
  <c r="N76" i="5"/>
  <c r="N112" i="5"/>
  <c r="N152" i="5"/>
  <c r="N186" i="5"/>
  <c r="N204" i="5"/>
  <c r="N227" i="5"/>
  <c r="N3" i="5"/>
  <c r="N11" i="5"/>
  <c r="N19" i="5"/>
  <c r="N131" i="5"/>
  <c r="N163" i="5"/>
  <c r="N195" i="5"/>
  <c r="N281" i="5"/>
  <c r="N237" i="5"/>
  <c r="N13" i="5"/>
  <c r="N57" i="5"/>
  <c r="N89" i="5"/>
  <c r="N99" i="5"/>
  <c r="N257" i="5"/>
  <c r="N290" i="5"/>
  <c r="N291" i="5"/>
  <c r="N68" i="5"/>
  <c r="N88" i="5"/>
  <c r="N184" i="5"/>
  <c r="N105" i="5"/>
  <c r="N79" i="5"/>
  <c r="N143" i="5"/>
  <c r="N175" i="5"/>
  <c r="N6" i="5"/>
  <c r="N46" i="5"/>
  <c r="N78" i="5"/>
  <c r="N190" i="5"/>
  <c r="N206" i="5"/>
  <c r="N246" i="5"/>
  <c r="N278" i="5"/>
  <c r="N295" i="5"/>
  <c r="N7" i="5"/>
  <c r="N47" i="5"/>
  <c r="N135" i="5"/>
  <c r="N167" i="5"/>
  <c r="N298" i="5"/>
  <c r="N48" i="5"/>
  <c r="N80" i="5"/>
  <c r="N86" i="5"/>
  <c r="N94" i="5"/>
  <c r="N132" i="5"/>
  <c r="N182" i="5"/>
  <c r="N198" i="5"/>
  <c r="N74" i="5"/>
  <c r="N129" i="5"/>
  <c r="N161" i="5"/>
  <c r="N193" i="5"/>
  <c r="N259" i="5"/>
  <c r="N274" i="5"/>
  <c r="N114" i="5"/>
  <c r="N2" i="5"/>
  <c r="N110" i="5"/>
  <c r="N22" i="5"/>
  <c r="N62" i="5"/>
  <c r="N96" i="5"/>
  <c r="N202" i="5"/>
  <c r="N160" i="5"/>
  <c r="N222" i="5"/>
  <c r="N53" i="5"/>
  <c r="N95" i="5"/>
  <c r="N151" i="5"/>
  <c r="N183" i="5"/>
  <c r="N134" i="5"/>
  <c r="N170" i="5"/>
  <c r="N31" i="5"/>
  <c r="N39" i="5"/>
  <c r="N111" i="5"/>
  <c r="N247" i="5"/>
  <c r="N263" i="5"/>
  <c r="N166" i="5"/>
  <c r="N126" i="5"/>
  <c r="N142" i="5"/>
  <c r="N262" i="5"/>
  <c r="N239" i="5"/>
  <c r="N23" i="5"/>
  <c r="N103" i="5"/>
  <c r="N119" i="5"/>
  <c r="N60" i="5"/>
  <c r="N12" i="5"/>
  <c r="N32" i="5"/>
  <c r="N38" i="5"/>
  <c r="N52" i="5"/>
  <c r="N64" i="5"/>
  <c r="N70" i="5"/>
  <c r="N106" i="5"/>
  <c r="N128" i="5"/>
  <c r="N154" i="5"/>
  <c r="N172" i="5"/>
  <c r="N214" i="5"/>
  <c r="N224" i="5"/>
  <c r="N234" i="5"/>
  <c r="N256" i="5"/>
  <c r="N266" i="5"/>
  <c r="N215" i="5"/>
  <c r="N235" i="5"/>
  <c r="N81" i="5"/>
  <c r="N41" i="5"/>
  <c r="N63" i="5"/>
  <c r="N71" i="5"/>
  <c r="N87" i="5"/>
  <c r="N97" i="5"/>
  <c r="N225" i="5"/>
  <c r="N249" i="5"/>
  <c r="N267" i="5"/>
  <c r="N265" i="5"/>
  <c r="N82" i="5"/>
  <c r="N102" i="5"/>
  <c r="N150" i="5"/>
  <c r="N30" i="5"/>
  <c r="N118" i="5"/>
  <c r="N230" i="5"/>
  <c r="N61" i="5"/>
  <c r="N26" i="5"/>
  <c r="N34" i="5"/>
  <c r="N66" i="5"/>
  <c r="N100" i="5"/>
  <c r="N108" i="5"/>
  <c r="N130" i="5"/>
  <c r="N148" i="5"/>
  <c r="N164" i="5"/>
  <c r="N216" i="5"/>
  <c r="N226" i="5"/>
  <c r="N236" i="5"/>
  <c r="N258" i="5"/>
  <c r="N268" i="5"/>
  <c r="N217" i="5"/>
  <c r="N33" i="5"/>
  <c r="N65" i="5"/>
  <c r="N107" i="5"/>
  <c r="N14" i="5"/>
  <c r="N42" i="5"/>
  <c r="N20" i="5"/>
  <c r="N116" i="5"/>
  <c r="N122" i="5"/>
  <c r="N140" i="5"/>
  <c r="N286" i="5"/>
  <c r="N208" i="5"/>
  <c r="N218" i="5"/>
  <c r="N228" i="5"/>
  <c r="N248" i="5"/>
  <c r="N260" i="5"/>
  <c r="N280" i="5"/>
  <c r="N69" i="5"/>
  <c r="N207" i="5"/>
  <c r="N299" i="5"/>
  <c r="N9" i="5"/>
  <c r="N21" i="5"/>
  <c r="N29" i="5"/>
  <c r="N35" i="5"/>
  <c r="N43" i="5"/>
  <c r="N67" i="5"/>
  <c r="N75" i="5"/>
  <c r="N109" i="5"/>
  <c r="N117" i="5"/>
  <c r="N127" i="5"/>
  <c r="N139" i="5"/>
  <c r="N149" i="5"/>
  <c r="N159" i="5"/>
  <c r="N171" i="5"/>
  <c r="N181" i="5"/>
  <c r="N191" i="5"/>
  <c r="N271" i="5"/>
  <c r="H302" i="5"/>
  <c r="N302" i="5" l="1"/>
</calcChain>
</file>

<file path=xl/sharedStrings.xml><?xml version="1.0" encoding="utf-8"?>
<sst xmlns="http://schemas.openxmlformats.org/spreadsheetml/2006/main" count="3673" uniqueCount="400">
  <si>
    <t>Sentiment</t>
  </si>
  <si>
    <t>Keyword</t>
  </si>
  <si>
    <t>Transcript_ID</t>
  </si>
  <si>
    <t>Snippet</t>
  </si>
  <si>
    <t>Country</t>
  </si>
  <si>
    <t>Snippet_ID</t>
  </si>
  <si>
    <t>Not Relevant</t>
  </si>
  <si>
    <t>Comment</t>
  </si>
  <si>
    <t>italy</t>
  </si>
  <si>
    <t>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t>
  </si>
  <si>
    <t>french</t>
  </si>
  <si>
    <t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t>
  </si>
  <si>
    <t>france</t>
  </si>
  <si>
    <t>finnish</t>
  </si>
  <si>
    <t>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t>
  </si>
  <si>
    <t>finland</t>
  </si>
  <si>
    <t>belgium</t>
  </si>
  <si>
    <t>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t>
  </si>
  <si>
    <t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t>
  </si>
  <si>
    <t>austria</t>
  </si>
  <si>
    <t>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t>
  </si>
  <si>
    <t>german</t>
  </si>
  <si>
    <t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t>
  </si>
  <si>
    <t>germany</t>
  </si>
  <si>
    <t>netherlands</t>
  </si>
  <si>
    <t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t>
  </si>
  <si>
    <t>swedish</t>
  </si>
  <si>
    <t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t>
  </si>
  <si>
    <t>sweden</t>
  </si>
  <si>
    <t>ireland</t>
  </si>
  <si>
    <t>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t>
  </si>
  <si>
    <t>italian</t>
  </si>
  <si>
    <t>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t>
  </si>
  <si>
    <t>greek</t>
  </si>
  <si>
    <t>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t>
  </si>
  <si>
    <t>greece</t>
  </si>
  <si>
    <t>portuguese</t>
  </si>
  <si>
    <t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t>
  </si>
  <si>
    <t>portugal</t>
  </si>
  <si>
    <t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t>
  </si>
  <si>
    <t>poland</t>
  </si>
  <si>
    <t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t>
  </si>
  <si>
    <t>czech</t>
  </si>
  <si>
    <t>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t>
  </si>
  <si>
    <t>czechia</t>
  </si>
  <si>
    <t>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t>
  </si>
  <si>
    <t>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t>
  </si>
  <si>
    <t>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t>
  </si>
  <si>
    <t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t>
  </si>
  <si>
    <t>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t>
  </si>
  <si>
    <t>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t>
  </si>
  <si>
    <t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t>
  </si>
  <si>
    <t>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t>
  </si>
  <si>
    <t>greeks</t>
  </si>
  <si>
    <t>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t>
  </si>
  <si>
    <t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t>
  </si>
  <si>
    <t>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t>
  </si>
  <si>
    <t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t>
  </si>
  <si>
    <t>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t>
  </si>
  <si>
    <t>estonia</t>
  </si>
  <si>
    <t>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t>
  </si>
  <si>
    <t>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t>
  </si>
  <si>
    <t>spain</t>
  </si>
  <si>
    <t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t>
  </si>
  <si>
    <t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t>
  </si>
  <si>
    <t>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t>
  </si>
  <si>
    <t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t>
  </si>
  <si>
    <t>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t>
  </si>
  <si>
    <t>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t>
  </si>
  <si>
    <t>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t>
  </si>
  <si>
    <t>dutch</t>
  </si>
  <si>
    <t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t>
  </si>
  <si>
    <t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t>
  </si>
  <si>
    <t>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t>
  </si>
  <si>
    <t>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t>
  </si>
  <si>
    <t>danish</t>
  </si>
  <si>
    <t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t>
  </si>
  <si>
    <t>denmark</t>
  </si>
  <si>
    <t>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t>
  </si>
  <si>
    <t>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t>
  </si>
  <si>
    <t>madrid</t>
  </si>
  <si>
    <t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t>
  </si>
  <si>
    <t>austrian</t>
  </si>
  <si>
    <t>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t>
  </si>
  <si>
    <t>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t>
  </si>
  <si>
    <t>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t>
  </si>
  <si>
    <t>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t>
  </si>
  <si>
    <t>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t>
  </si>
  <si>
    <t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t>
  </si>
  <si>
    <t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t>
  </si>
  <si>
    <t>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t>
  </si>
  <si>
    <t>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t>
  </si>
  <si>
    <t>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t>
  </si>
  <si>
    <t>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t>
  </si>
  <si>
    <t>bulgaria</t>
  </si>
  <si>
    <t>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t>
  </si>
  <si>
    <t>cyprus</t>
  </si>
  <si>
    <t>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t>
  </si>
  <si>
    <t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t>
  </si>
  <si>
    <t>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t>
  </si>
  <si>
    <t>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t>
  </si>
  <si>
    <t>hungary</t>
  </si>
  <si>
    <t>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t>
  </si>
  <si>
    <t>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t>
  </si>
  <si>
    <t>maltese</t>
  </si>
  <si>
    <t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t>
  </si>
  <si>
    <t>malta</t>
  </si>
  <si>
    <t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t>
  </si>
  <si>
    <t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t>
  </si>
  <si>
    <t>stockholm</t>
  </si>
  <si>
    <t>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t>
  </si>
  <si>
    <t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t>
  </si>
  <si>
    <t>vienna</t>
  </si>
  <si>
    <t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t>
  </si>
  <si>
    <t>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t>
  </si>
  <si>
    <t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t>
  </si>
  <si>
    <t>romanian</t>
  </si>
  <si>
    <t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t>
  </si>
  <si>
    <t>romania</t>
  </si>
  <si>
    <t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t>
  </si>
  <si>
    <t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t>
  </si>
  <si>
    <t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t>
  </si>
  <si>
    <t>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t>
  </si>
  <si>
    <t>irish</t>
  </si>
  <si>
    <t>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t>
  </si>
  <si>
    <t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t>
  </si>
  <si>
    <t>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t>
  </si>
  <si>
    <t>croatia</t>
  </si>
  <si>
    <t>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t>
  </si>
  <si>
    <t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t>
  </si>
  <si>
    <t>sofia</t>
  </si>
  <si>
    <t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t>
  </si>
  <si>
    <t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t>
  </si>
  <si>
    <t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t>
  </si>
  <si>
    <t>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t>
  </si>
  <si>
    <t>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t>
  </si>
  <si>
    <t>copenhagen</t>
  </si>
  <si>
    <t>.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t>
  </si>
  <si>
    <t>holland</t>
  </si>
  <si>
    <t>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t>
  </si>
  <si>
    <t>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t>
  </si>
  <si>
    <t>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t>
  </si>
  <si>
    <t>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t>
  </si>
  <si>
    <t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t>
  </si>
  <si>
    <t>spanish</t>
  </si>
  <si>
    <t>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t>
  </si>
  <si>
    <t>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t>
  </si>
  <si>
    <t>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t>
  </si>
  <si>
    <t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t>
  </si>
  <si>
    <t>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t>
  </si>
  <si>
    <t>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t>
  </si>
  <si>
    <t>,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t>
  </si>
  <si>
    <t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t>
  </si>
  <si>
    <t>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t>
  </si>
  <si>
    <t>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t>
  </si>
  <si>
    <t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t>
  </si>
  <si>
    <t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t>
  </si>
  <si>
    <t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t>
  </si>
  <si>
    <t>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t>
  </si>
  <si>
    <t>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t>
  </si>
  <si>
    <t>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t>
  </si>
  <si>
    <t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t>
  </si>
  <si>
    <t>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t>
  </si>
  <si>
    <t>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t>
  </si>
  <si>
    <t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t>
  </si>
  <si>
    <t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t>
  </si>
  <si>
    <t>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t>
  </si>
  <si>
    <t>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t>
  </si>
  <si>
    <t>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t>
  </si>
  <si>
    <t>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t>
  </si>
  <si>
    <t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t>
  </si>
  <si>
    <t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t>
  </si>
  <si>
    <t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t>
  </si>
  <si>
    <t>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t>
  </si>
  <si>
    <t>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t>
  </si>
  <si>
    <t>,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t>
  </si>
  <si>
    <t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t>
  </si>
  <si>
    <t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t>
  </si>
  <si>
    <t>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t>
  </si>
  <si>
    <t>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t>
  </si>
  <si>
    <t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t>
  </si>
  <si>
    <t>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t>
  </si>
  <si>
    <t>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t>
  </si>
  <si>
    <t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t>
  </si>
  <si>
    <t>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t>
  </si>
  <si>
    <t>paris</t>
  </si>
  <si>
    <t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t>
  </si>
  <si>
    <t>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t>
  </si>
  <si>
    <t>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t>
  </si>
  <si>
    <t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t>
  </si>
  <si>
    <t>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t>
  </si>
  <si>
    <t>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t>
  </si>
  <si>
    <t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t>
  </si>
  <si>
    <t>rome</t>
  </si>
  <si>
    <t>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t>
  </si>
  <si>
    <t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t>
  </si>
  <si>
    <t>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t>
  </si>
  <si>
    <t>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t>
  </si>
  <si>
    <t>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t>
  </si>
  <si>
    <t>warsaw</t>
  </si>
  <si>
    <t>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t>
  </si>
  <si>
    <t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t>
  </si>
  <si>
    <t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t>
  </si>
  <si>
    <t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t>
  </si>
  <si>
    <t>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t>
  </si>
  <si>
    <t>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t>
  </si>
  <si>
    <t>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t>
  </si>
  <si>
    <t>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t>
  </si>
  <si>
    <t>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t>
  </si>
  <si>
    <t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t>
  </si>
  <si>
    <t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t>
  </si>
  <si>
    <t>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t>
  </si>
  <si>
    <t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t>
  </si>
  <si>
    <t>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t>
  </si>
  <si>
    <t>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t>
  </si>
  <si>
    <t>belgian</t>
  </si>
  <si>
    <t>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t>
  </si>
  <si>
    <t>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t>
  </si>
  <si>
    <t>romanians</t>
  </si>
  <si>
    <t>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t>
  </si>
  <si>
    <t>slovakia</t>
  </si>
  <si>
    <t>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t>
  </si>
  <si>
    <t>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t>
  </si>
  <si>
    <t>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t>
  </si>
  <si>
    <t>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t>
  </si>
  <si>
    <t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t>
  </si>
  <si>
    <t>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t>
  </si>
  <si>
    <t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t>
  </si>
  <si>
    <t>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t>
  </si>
  <si>
    <t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t>
  </si>
  <si>
    <t>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t>
  </si>
  <si>
    <t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t>
  </si>
  <si>
    <t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t>
  </si>
  <si>
    <t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t>
  </si>
  <si>
    <t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t>
  </si>
  <si>
    <t>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t>
  </si>
  <si>
    <t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t>
  </si>
  <si>
    <t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t>
  </si>
  <si>
    <t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t>
  </si>
  <si>
    <t>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t>
  </si>
  <si>
    <t>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t>
  </si>
  <si>
    <t>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t>
  </si>
  <si>
    <t>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t>
  </si>
  <si>
    <t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t>
  </si>
  <si>
    <t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t>
  </si>
  <si>
    <t>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t>
  </si>
  <si>
    <t>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t>
  </si>
  <si>
    <t>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t>
  </si>
  <si>
    <t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t>
  </si>
  <si>
    <t>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t>
  </si>
  <si>
    <t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t>
  </si>
  <si>
    <t>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t>
  </si>
  <si>
    <t>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t>
  </si>
  <si>
    <t>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t>
  </si>
  <si>
    <t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t>
  </si>
  <si>
    <t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t>
  </si>
  <si>
    <t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t>
  </si>
  <si>
    <t>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t>
  </si>
  <si>
    <t>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t>
  </si>
  <si>
    <t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t>
  </si>
  <si>
    <t>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t>
  </si>
  <si>
    <t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t>
  </si>
  <si>
    <t>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t>
  </si>
  <si>
    <t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t>
  </si>
  <si>
    <t>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t>
  </si>
  <si>
    <t>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t>
  </si>
  <si>
    <t>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t>
  </si>
  <si>
    <t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t>
  </si>
  <si>
    <t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t>
  </si>
  <si>
    <t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t>
  </si>
  <si>
    <t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t>
  </si>
  <si>
    <t>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t>
  </si>
  <si>
    <t>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t>
  </si>
  <si>
    <t>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t>
  </si>
  <si>
    <t>,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t>
  </si>
  <si>
    <t>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t>
  </si>
  <si>
    <t>luxembourg</t>
  </si>
  <si>
    <t>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t>
  </si>
  <si>
    <t>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t>
  </si>
  <si>
    <t>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t>
  </si>
  <si>
    <t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t>
  </si>
  <si>
    <t>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t>
  </si>
  <si>
    <t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t>
  </si>
  <si>
    <t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t>
  </si>
  <si>
    <t>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t>
  </si>
  <si>
    <t>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t>
  </si>
  <si>
    <t>croatian</t>
  </si>
  <si>
    <t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t>
  </si>
  <si>
    <t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t>
  </si>
  <si>
    <t>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t>
  </si>
  <si>
    <t>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t>
  </si>
  <si>
    <t>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t>
  </si>
  <si>
    <t>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t>
  </si>
  <si>
    <t>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t>
  </si>
  <si>
    <t>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t>
  </si>
  <si>
    <t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t>
  </si>
  <si>
    <t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t>
  </si>
  <si>
    <t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t>
  </si>
  <si>
    <t>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t>
  </si>
  <si>
    <t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t>
  </si>
  <si>
    <t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t>
  </si>
  <si>
    <t>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t>
  </si>
  <si>
    <t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t>
  </si>
  <si>
    <t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t>
  </si>
  <si>
    <t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t>
  </si>
  <si>
    <t>slovenia</t>
  </si>
  <si>
    <t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t>
  </si>
  <si>
    <t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t>
  </si>
  <si>
    <t>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t>
  </si>
  <si>
    <t>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t>
  </si>
  <si>
    <t>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t>
  </si>
  <si>
    <t>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t>
  </si>
  <si>
    <t>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t>
  </si>
  <si>
    <t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t>
  </si>
  <si>
    <t>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t>
  </si>
  <si>
    <t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t>
  </si>
  <si>
    <t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t>
  </si>
  <si>
    <t>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t>
  </si>
  <si>
    <t>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t>
  </si>
  <si>
    <t>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t>
  </si>
  <si>
    <t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t>
  </si>
  <si>
    <t>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t>
  </si>
  <si>
    <t>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t>
  </si>
  <si>
    <t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t>
  </si>
  <si>
    <t>hungarian</t>
  </si>
  <si>
    <t>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t>
  </si>
  <si>
    <t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t>
  </si>
  <si>
    <t>(ph)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t>
  </si>
  <si>
    <t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t>
  </si>
  <si>
    <t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t>
  </si>
  <si>
    <t>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t>
  </si>
  <si>
    <t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t>
  </si>
  <si>
    <t>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t>
  </si>
  <si>
    <t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t>
  </si>
  <si>
    <t>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t>
  </si>
  <si>
    <t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t>
  </si>
  <si>
    <t>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t>
  </si>
  <si>
    <t>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t>
  </si>
  <si>
    <t>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t>
  </si>
  <si>
    <t>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t>
  </si>
  <si>
    <t>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t>
  </si>
  <si>
    <t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t>
  </si>
  <si>
    <t>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t>
  </si>
  <si>
    <t>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t>
  </si>
  <si>
    <t>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t>
  </si>
  <si>
    <t>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t>
  </si>
  <si>
    <t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t>
  </si>
  <si>
    <t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t>
  </si>
  <si>
    <t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t>
  </si>
  <si>
    <t>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t>
  </si>
  <si>
    <t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t>
  </si>
  <si>
    <t>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t>
  </si>
  <si>
    <t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t>
  </si>
  <si>
    <t>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t>
  </si>
  <si>
    <t>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t>
  </si>
  <si>
    <t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t>
  </si>
  <si>
    <t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t>
  </si>
  <si>
    <t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t>
  </si>
  <si>
    <t>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t>
  </si>
  <si>
    <t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t>
  </si>
  <si>
    <t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t>
  </si>
  <si>
    <t>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t>
  </si>
  <si>
    <t>Sentiment_NR</t>
  </si>
  <si>
    <t>Not_Relevant</t>
  </si>
  <si>
    <t>Sentiment NR</t>
  </si>
  <si>
    <t>Sentiment Pietro</t>
  </si>
  <si>
    <t>Sentiment Nico</t>
  </si>
  <si>
    <t>Relevance Pietro</t>
  </si>
  <si>
    <t>Relevance Nico</t>
  </si>
  <si>
    <t>Sentiment Deviation</t>
  </si>
  <si>
    <t>Snippet Nico</t>
  </si>
  <si>
    <t>Deviation Relevance</t>
  </si>
  <si>
    <t>Final Sentiment Score</t>
  </si>
  <si>
    <t>Comment Final Sentiment Score</t>
  </si>
  <si>
    <t>Final Relevance</t>
  </si>
  <si>
    <t>Solution Relevance Conflict</t>
  </si>
  <si>
    <t>Sentiment Score Conflict Resolve</t>
  </si>
  <si>
    <t>Final Relevance Score</t>
  </si>
  <si>
    <t>Final Combined</t>
  </si>
  <si>
    <t>Role Example Output</t>
  </si>
  <si>
    <t>In the country, the insurance companies' personal lines for insurance coverage losses have increased.</t>
  </si>
  <si>
    <t xml:space="preserve">The last name of a financial analyst happens to be the same as the countries name. </t>
  </si>
  <si>
    <t>In the transcript, the development of the insurance companies business in the country is discussed.</t>
  </si>
  <si>
    <t>It is described that the net interest income from the companies local business in that country can be seen on accompanying slides.</t>
  </si>
  <si>
    <t>It is discussed that the propoerty prices in the country need to be increased.</t>
  </si>
  <si>
    <t xml:space="preserve">The company discusses its strategy and mentions that they are number one in the countries market. </t>
  </si>
  <si>
    <t>It is discussed that DVAG is a leading player in the countries market</t>
  </si>
  <si>
    <t xml:space="preserve">It is asked whether the company made progress on cooperations within that country. </t>
  </si>
  <si>
    <t xml:space="preserve">It is discussed how the strength of the local currency is affecting local companies. </t>
  </si>
  <si>
    <t xml:space="preserve">A representative of the bank of ireland is speaking - which is the mentioned country. </t>
  </si>
  <si>
    <t xml:space="preserve">The country is mentioned as Italy has introduced new fiscal rules on loan provision, which has an influence on the deffered tax assets on the balance sheet of banks. </t>
  </si>
  <si>
    <t xml:space="preserve">The company discusses that they have supported Portugese companies and that the portugese group of the company has strong activity. </t>
  </si>
  <si>
    <t xml:space="preserve">The company discusses their motor and non-motor businesses in France. </t>
  </si>
  <si>
    <t xml:space="preserve">The company is talking about the effect a new dialer has on customer engagement in Poland. </t>
  </si>
  <si>
    <t xml:space="preserve">The call disucesses the macroeconomic situation in the czech republik. </t>
  </si>
  <si>
    <t xml:space="preserve">The transcript discusses the forex position of the financial institution, stating that they have to hold swedish krona but hedge this exposure with equity held in foreign currencies. </t>
  </si>
  <si>
    <t xml:space="preserve">It is discussed that the monetary council might increase interest rates in poland. </t>
  </si>
  <si>
    <t>There is a discussion on interest rates in Finland.</t>
  </si>
  <si>
    <t xml:space="preserve">The call disucusses net combined rates of the company in France. </t>
  </si>
  <si>
    <t xml:space="preserve">Positive properties of the financial system of Greece are described.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</si>
</sst>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b/>
      <sz val="11"/>
      <color theme="1"/>
      <name val="Arial"/>
      <family val="2"/>
    </font>
    <font>
      <sz val="11"/>
      <color theme="1"/>
      <name val="Arial"/>
      <family val="2"/>
    </font>
    <font>
      <b/>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8">
    <xf numFmtId="0" fontId="0" fillId="0" borderId="0" xfId="0"/>
    <xf numFmtId="0" fontId="1"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0" xfId="0" applyFont="1" applyAlignment="1">
      <alignment vertical="center" wrapText="1"/>
    </xf>
    <xf numFmtId="0" fontId="4" fillId="0" borderId="3" xfId="0" applyFont="1" applyBorder="1" applyAlignment="1">
      <alignment horizontal="center" vertical="top"/>
    </xf>
    <xf numFmtId="0" fontId="4" fillId="0" borderId="4" xfId="0" applyFont="1" applyBorder="1" applyAlignment="1">
      <alignment horizontal="center" vertical="top"/>
    </xf>
    <xf numFmtId="0" fontId="0" fillId="0" borderId="0" xfId="0" applyAlignment="1">
      <alignmen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0" borderId="3" xfId="0" applyBorder="1"/>
    <xf numFmtId="0" fontId="1" fillId="0" borderId="3" xfId="0" applyFont="1" applyBorder="1"/>
    <xf numFmtId="0" fontId="0" fillId="0" borderId="3" xfId="0" applyBorder="1" applyAlignment="1">
      <alignment vertical="center" wrapText="1"/>
    </xf>
    <xf numFmtId="0" fontId="5" fillId="0" borderId="3" xfId="0" applyFont="1" applyBorder="1"/>
    <xf numFmtId="0" fontId="5" fillId="0" borderId="0" xfId="0" applyFont="1"/>
    <xf numFmtId="0" fontId="5" fillId="0" borderId="4" xfId="0" applyFont="1" applyBorder="1"/>
    <xf numFmtId="0" fontId="0" fillId="0" borderId="3" xfId="0" applyBorder="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9365-BA58-4B85-9727-9767CD5691B7}">
  <dimension ref="A1:I301"/>
  <sheetViews>
    <sheetView tabSelected="1" topLeftCell="C1" workbookViewId="0">
      <selection activeCell="D3" sqref="D3"/>
    </sheetView>
  </sheetViews>
  <sheetFormatPr baseColWidth="10" defaultColWidth="10.83203125" defaultRowHeight="15" x14ac:dyDescent="0.2"/>
  <cols>
    <col min="1" max="2" width="18.83203125" customWidth="1"/>
    <col min="3" max="3" width="86.6640625" customWidth="1"/>
    <col min="4" max="7" width="18.83203125" customWidth="1"/>
    <col min="8" max="8" width="43.83203125" customWidth="1"/>
    <col min="9" max="9" width="75.1640625" customWidth="1"/>
  </cols>
  <sheetData>
    <row r="1" spans="1:9" x14ac:dyDescent="0.2">
      <c r="A1" s="13" t="s">
        <v>1</v>
      </c>
      <c r="B1" s="13" t="s">
        <v>2</v>
      </c>
      <c r="C1" s="13" t="s">
        <v>3</v>
      </c>
      <c r="D1" s="13" t="s">
        <v>4</v>
      </c>
      <c r="E1" s="13" t="s">
        <v>5</v>
      </c>
      <c r="F1" s="13" t="s">
        <v>372</v>
      </c>
      <c r="G1" s="13" t="s">
        <v>377</v>
      </c>
      <c r="H1" s="13" t="s">
        <v>378</v>
      </c>
      <c r="I1" s="15" t="s">
        <v>379</v>
      </c>
    </row>
    <row r="2" spans="1:9" ht="128" x14ac:dyDescent="0.2">
      <c r="A2" s="10" t="s">
        <v>8</v>
      </c>
      <c r="B2" s="10">
        <v>19567</v>
      </c>
      <c r="C2" s="16" t="s">
        <v>9</v>
      </c>
      <c r="D2" s="10" t="s">
        <v>8</v>
      </c>
      <c r="E2" s="10">
        <v>88569</v>
      </c>
      <c r="F2" s="10">
        <v>0</v>
      </c>
      <c r="G2" s="10">
        <v>0</v>
      </c>
      <c r="H2" s="10">
        <v>0</v>
      </c>
      <c r="I2" s="17" t="s">
        <v>380</v>
      </c>
    </row>
    <row r="3" spans="1:9" ht="128" x14ac:dyDescent="0.2">
      <c r="A3" s="10" t="s">
        <v>10</v>
      </c>
      <c r="B3" s="10">
        <v>8175</v>
      </c>
      <c r="C3" s="16" t="s">
        <v>11</v>
      </c>
      <c r="D3" s="10" t="s">
        <v>12</v>
      </c>
      <c r="E3" s="10">
        <v>32728</v>
      </c>
      <c r="F3" s="10">
        <v>0</v>
      </c>
      <c r="G3" s="10">
        <v>1</v>
      </c>
      <c r="H3" s="10">
        <v>99</v>
      </c>
      <c r="I3" s="1" t="s">
        <v>381</v>
      </c>
    </row>
    <row r="4" spans="1:9" ht="128" x14ac:dyDescent="0.2">
      <c r="A4" s="10" t="s">
        <v>13</v>
      </c>
      <c r="B4" s="10">
        <v>4644</v>
      </c>
      <c r="C4" s="16" t="s">
        <v>14</v>
      </c>
      <c r="D4" s="10" t="s">
        <v>15</v>
      </c>
      <c r="E4" s="10">
        <v>16223</v>
      </c>
      <c r="F4" s="10">
        <v>0</v>
      </c>
      <c r="G4" s="10">
        <v>0</v>
      </c>
      <c r="H4" s="10">
        <v>0</v>
      </c>
      <c r="I4" s="1" t="s">
        <v>382</v>
      </c>
    </row>
    <row r="5" spans="1:9" ht="128" x14ac:dyDescent="0.2">
      <c r="A5" s="10" t="s">
        <v>16</v>
      </c>
      <c r="B5" s="10">
        <v>32766</v>
      </c>
      <c r="C5" s="16" t="s">
        <v>17</v>
      </c>
      <c r="D5" s="10" t="s">
        <v>16</v>
      </c>
      <c r="E5" s="10">
        <v>141311</v>
      </c>
      <c r="F5" s="10">
        <v>0</v>
      </c>
      <c r="G5" s="10">
        <v>1</v>
      </c>
      <c r="H5" s="10">
        <v>99</v>
      </c>
      <c r="I5" s="1" t="s">
        <v>383</v>
      </c>
    </row>
    <row r="6" spans="1:9" ht="128" x14ac:dyDescent="0.2">
      <c r="A6" s="10" t="s">
        <v>8</v>
      </c>
      <c r="B6" s="10">
        <v>53123</v>
      </c>
      <c r="C6" s="16" t="s">
        <v>18</v>
      </c>
      <c r="D6" s="10" t="s">
        <v>8</v>
      </c>
      <c r="E6" s="10">
        <v>207617</v>
      </c>
      <c r="F6" s="10">
        <v>0</v>
      </c>
      <c r="G6" s="10">
        <v>0</v>
      </c>
      <c r="H6" s="10">
        <v>0</v>
      </c>
      <c r="I6" s="1" t="s">
        <v>384</v>
      </c>
    </row>
    <row r="7" spans="1:9" ht="128" x14ac:dyDescent="0.2">
      <c r="A7" s="10" t="s">
        <v>19</v>
      </c>
      <c r="B7" s="10">
        <v>28931</v>
      </c>
      <c r="C7" s="16" t="s">
        <v>20</v>
      </c>
      <c r="D7" s="10" t="s">
        <v>19</v>
      </c>
      <c r="E7" s="10">
        <v>128377</v>
      </c>
      <c r="F7" s="10">
        <v>0</v>
      </c>
      <c r="G7" s="10">
        <v>1</v>
      </c>
      <c r="H7" s="10">
        <v>99</v>
      </c>
      <c r="I7" s="1" t="s">
        <v>385</v>
      </c>
    </row>
    <row r="8" spans="1:9" ht="128" x14ac:dyDescent="0.2">
      <c r="A8" s="10" t="s">
        <v>21</v>
      </c>
      <c r="B8" s="10">
        <v>34816</v>
      </c>
      <c r="C8" s="16" t="s">
        <v>22</v>
      </c>
      <c r="D8" s="10" t="s">
        <v>23</v>
      </c>
      <c r="E8" s="10">
        <v>148897</v>
      </c>
      <c r="F8" s="10">
        <v>0</v>
      </c>
      <c r="G8" s="10">
        <v>0</v>
      </c>
      <c r="H8" s="10">
        <v>0</v>
      </c>
      <c r="I8" s="1" t="s">
        <v>386</v>
      </c>
    </row>
    <row r="9" spans="1:9" ht="128" x14ac:dyDescent="0.2">
      <c r="A9" s="10" t="s">
        <v>24</v>
      </c>
      <c r="B9" s="10">
        <v>18762</v>
      </c>
      <c r="C9" s="16" t="s">
        <v>25</v>
      </c>
      <c r="D9" s="10" t="s">
        <v>24</v>
      </c>
      <c r="E9" s="10">
        <v>84228</v>
      </c>
      <c r="F9" s="10">
        <v>0</v>
      </c>
      <c r="G9" s="10">
        <v>1</v>
      </c>
      <c r="H9" s="10">
        <v>99</v>
      </c>
      <c r="I9" s="1" t="s">
        <v>387</v>
      </c>
    </row>
    <row r="10" spans="1:9" ht="128" x14ac:dyDescent="0.2">
      <c r="A10" s="10" t="s">
        <v>26</v>
      </c>
      <c r="B10" s="10">
        <v>17713</v>
      </c>
      <c r="C10" s="16" t="s">
        <v>27</v>
      </c>
      <c r="D10" s="10" t="s">
        <v>28</v>
      </c>
      <c r="E10" s="10">
        <v>77690</v>
      </c>
      <c r="F10" s="10">
        <v>1</v>
      </c>
      <c r="G10" s="10">
        <v>0</v>
      </c>
      <c r="H10" s="10">
        <v>1</v>
      </c>
      <c r="I10" s="1" t="s">
        <v>388</v>
      </c>
    </row>
    <row r="11" spans="1:9" ht="128" x14ac:dyDescent="0.2">
      <c r="A11" s="10" t="s">
        <v>29</v>
      </c>
      <c r="B11" s="10">
        <v>24963</v>
      </c>
      <c r="C11" s="16" t="s">
        <v>30</v>
      </c>
      <c r="D11" s="10" t="s">
        <v>29</v>
      </c>
      <c r="E11" s="10">
        <v>113665</v>
      </c>
      <c r="F11" s="10">
        <v>0</v>
      </c>
      <c r="G11" s="10">
        <v>1</v>
      </c>
      <c r="H11" s="10">
        <v>99</v>
      </c>
      <c r="I11" s="1" t="s">
        <v>389</v>
      </c>
    </row>
    <row r="12" spans="1:9" ht="128" x14ac:dyDescent="0.2">
      <c r="A12" s="10" t="s">
        <v>31</v>
      </c>
      <c r="B12" s="10">
        <v>27370</v>
      </c>
      <c r="C12" s="16" t="s">
        <v>32</v>
      </c>
      <c r="D12" s="10" t="s">
        <v>8</v>
      </c>
      <c r="E12" s="10">
        <v>122726</v>
      </c>
      <c r="F12" s="10">
        <v>2</v>
      </c>
      <c r="G12" s="10">
        <v>0</v>
      </c>
      <c r="H12" s="10">
        <v>2</v>
      </c>
      <c r="I12" s="1" t="s">
        <v>390</v>
      </c>
    </row>
    <row r="13" spans="1:9" ht="128" x14ac:dyDescent="0.2">
      <c r="A13" s="10" t="s">
        <v>33</v>
      </c>
      <c r="B13" s="10">
        <v>14849</v>
      </c>
      <c r="C13" s="16" t="s">
        <v>34</v>
      </c>
      <c r="D13" s="10" t="s">
        <v>35</v>
      </c>
      <c r="E13" s="10">
        <v>62770</v>
      </c>
      <c r="F13" s="10">
        <v>2</v>
      </c>
      <c r="G13" s="10">
        <v>0</v>
      </c>
      <c r="H13" s="10">
        <v>2</v>
      </c>
      <c r="I13" s="1" t="s">
        <v>399</v>
      </c>
    </row>
    <row r="14" spans="1:9" ht="128" x14ac:dyDescent="0.2">
      <c r="A14" s="10" t="s">
        <v>36</v>
      </c>
      <c r="B14" s="10">
        <v>14387</v>
      </c>
      <c r="C14" s="16" t="s">
        <v>37</v>
      </c>
      <c r="D14" s="10" t="s">
        <v>38</v>
      </c>
      <c r="E14" s="10">
        <v>60093</v>
      </c>
      <c r="F14" s="10">
        <v>2</v>
      </c>
      <c r="G14" s="10">
        <v>0</v>
      </c>
      <c r="H14" s="10">
        <v>2</v>
      </c>
      <c r="I14" s="1" t="s">
        <v>391</v>
      </c>
    </row>
    <row r="15" spans="1:9" ht="128" x14ac:dyDescent="0.2">
      <c r="A15" s="10" t="s">
        <v>12</v>
      </c>
      <c r="B15" s="10">
        <v>19083</v>
      </c>
      <c r="C15" s="16" t="s">
        <v>39</v>
      </c>
      <c r="D15" s="10" t="s">
        <v>12</v>
      </c>
      <c r="E15" s="10">
        <v>86350</v>
      </c>
      <c r="F15" s="10">
        <v>1</v>
      </c>
      <c r="G15" s="10">
        <v>0</v>
      </c>
      <c r="H15" s="10">
        <v>1</v>
      </c>
      <c r="I15" s="1" t="s">
        <v>392</v>
      </c>
    </row>
    <row r="16" spans="1:9" ht="128" x14ac:dyDescent="0.2">
      <c r="A16" s="10" t="s">
        <v>40</v>
      </c>
      <c r="B16" s="10">
        <v>35405</v>
      </c>
      <c r="C16" s="16" t="s">
        <v>41</v>
      </c>
      <c r="D16" s="10" t="s">
        <v>40</v>
      </c>
      <c r="E16" s="10">
        <v>151117</v>
      </c>
      <c r="F16" s="10">
        <v>0</v>
      </c>
      <c r="G16" s="10">
        <v>1</v>
      </c>
      <c r="H16" s="10">
        <v>99</v>
      </c>
      <c r="I16" s="1" t="s">
        <v>393</v>
      </c>
    </row>
    <row r="17" spans="1:9" ht="128" x14ac:dyDescent="0.2">
      <c r="A17" s="10" t="s">
        <v>42</v>
      </c>
      <c r="B17" s="10">
        <v>26161</v>
      </c>
      <c r="C17" s="16" t="s">
        <v>43</v>
      </c>
      <c r="D17" s="10" t="s">
        <v>44</v>
      </c>
      <c r="E17" s="10">
        <v>118299</v>
      </c>
      <c r="F17" s="10">
        <v>2</v>
      </c>
      <c r="G17" s="10">
        <v>0</v>
      </c>
      <c r="H17" s="10">
        <v>2</v>
      </c>
      <c r="I17" s="1" t="s">
        <v>394</v>
      </c>
    </row>
    <row r="18" spans="1:9" ht="128" x14ac:dyDescent="0.2">
      <c r="A18" s="10" t="s">
        <v>28</v>
      </c>
      <c r="B18" s="10">
        <v>24261</v>
      </c>
      <c r="C18" s="16" t="s">
        <v>45</v>
      </c>
      <c r="D18" s="10" t="s">
        <v>28</v>
      </c>
      <c r="E18" s="10">
        <v>111146</v>
      </c>
      <c r="F18" s="10">
        <v>0</v>
      </c>
      <c r="G18" s="10">
        <v>1</v>
      </c>
      <c r="H18" s="10">
        <v>99</v>
      </c>
      <c r="I18" s="1" t="s">
        <v>395</v>
      </c>
    </row>
    <row r="19" spans="1:9" ht="112" x14ac:dyDescent="0.2">
      <c r="A19" s="10" t="s">
        <v>40</v>
      </c>
      <c r="B19" s="10">
        <v>49482</v>
      </c>
      <c r="C19" s="16" t="s">
        <v>46</v>
      </c>
      <c r="D19" s="10" t="s">
        <v>40</v>
      </c>
      <c r="E19" s="10">
        <v>197278</v>
      </c>
      <c r="F19" s="10">
        <v>-1</v>
      </c>
      <c r="G19" s="10">
        <v>0</v>
      </c>
      <c r="H19" s="10">
        <v>-1</v>
      </c>
      <c r="I19" s="1" t="s">
        <v>396</v>
      </c>
    </row>
    <row r="20" spans="1:9" ht="128" x14ac:dyDescent="0.2">
      <c r="A20" s="10" t="s">
        <v>15</v>
      </c>
      <c r="B20" s="10">
        <v>7394</v>
      </c>
      <c r="C20" s="16" t="s">
        <v>47</v>
      </c>
      <c r="D20" s="10" t="s">
        <v>15</v>
      </c>
      <c r="E20" s="10">
        <v>28938</v>
      </c>
      <c r="F20" s="10">
        <v>0</v>
      </c>
      <c r="G20" s="10">
        <v>0</v>
      </c>
      <c r="H20" s="10">
        <v>0</v>
      </c>
      <c r="I20" s="1" t="s">
        <v>397</v>
      </c>
    </row>
    <row r="21" spans="1:9" ht="128" x14ac:dyDescent="0.2">
      <c r="A21" s="10" t="s">
        <v>12</v>
      </c>
      <c r="B21" s="10">
        <v>4743</v>
      </c>
      <c r="C21" s="16" t="s">
        <v>48</v>
      </c>
      <c r="D21" s="10" t="s">
        <v>12</v>
      </c>
      <c r="E21" s="10">
        <v>17665</v>
      </c>
      <c r="F21" s="10">
        <v>0</v>
      </c>
      <c r="G21" s="10">
        <v>0</v>
      </c>
      <c r="H21" s="10">
        <v>0</v>
      </c>
      <c r="I21" s="1" t="s">
        <v>398</v>
      </c>
    </row>
    <row r="22" spans="1:9" ht="128" x14ac:dyDescent="0.2">
      <c r="A22" s="10" t="s">
        <v>10</v>
      </c>
      <c r="B22" s="10">
        <v>41926</v>
      </c>
      <c r="C22" s="16" t="s">
        <v>49</v>
      </c>
      <c r="D22" s="10" t="s">
        <v>12</v>
      </c>
      <c r="E22" s="10">
        <v>174138</v>
      </c>
      <c r="F22" s="10">
        <v>0</v>
      </c>
      <c r="G22" s="10">
        <v>0</v>
      </c>
      <c r="H22" s="10">
        <v>0</v>
      </c>
    </row>
    <row r="23" spans="1:9" ht="128" x14ac:dyDescent="0.2">
      <c r="A23" s="10" t="s">
        <v>8</v>
      </c>
      <c r="B23" s="10">
        <v>21357</v>
      </c>
      <c r="C23" s="16" t="s">
        <v>50</v>
      </c>
      <c r="D23" s="10" t="s">
        <v>8</v>
      </c>
      <c r="E23" s="10">
        <v>96779</v>
      </c>
      <c r="F23" s="10">
        <v>0</v>
      </c>
      <c r="G23" s="10">
        <v>0</v>
      </c>
      <c r="H23" s="10">
        <v>0</v>
      </c>
    </row>
    <row r="24" spans="1:9" ht="112" x14ac:dyDescent="0.2">
      <c r="A24" s="10" t="s">
        <v>10</v>
      </c>
      <c r="B24" s="10">
        <v>31865</v>
      </c>
      <c r="C24" s="16" t="s">
        <v>51</v>
      </c>
      <c r="D24" s="10" t="s">
        <v>12</v>
      </c>
      <c r="E24" s="10">
        <v>137789</v>
      </c>
      <c r="F24" s="10">
        <v>0</v>
      </c>
      <c r="G24" s="10">
        <v>0</v>
      </c>
      <c r="H24" s="10">
        <v>0</v>
      </c>
    </row>
    <row r="25" spans="1:9" ht="128" x14ac:dyDescent="0.2">
      <c r="A25" s="10" t="s">
        <v>24</v>
      </c>
      <c r="B25" s="10">
        <v>48806</v>
      </c>
      <c r="C25" s="16" t="s">
        <v>52</v>
      </c>
      <c r="D25" s="10" t="s">
        <v>24</v>
      </c>
      <c r="E25" s="10">
        <v>195681</v>
      </c>
      <c r="F25" s="10">
        <v>0</v>
      </c>
      <c r="G25" s="10">
        <v>0</v>
      </c>
      <c r="H25" s="10">
        <v>0</v>
      </c>
    </row>
    <row r="26" spans="1:9" ht="128" x14ac:dyDescent="0.2">
      <c r="A26" s="10" t="s">
        <v>53</v>
      </c>
      <c r="B26" s="10">
        <v>18867</v>
      </c>
      <c r="C26" s="16" t="s">
        <v>54</v>
      </c>
      <c r="D26" s="10" t="s">
        <v>35</v>
      </c>
      <c r="E26" s="10">
        <v>84678</v>
      </c>
      <c r="F26" s="10">
        <v>-2</v>
      </c>
      <c r="G26" s="10">
        <v>0</v>
      </c>
      <c r="H26" s="10">
        <v>-2</v>
      </c>
    </row>
    <row r="27" spans="1:9" ht="112" x14ac:dyDescent="0.2">
      <c r="A27" s="10" t="s">
        <v>26</v>
      </c>
      <c r="B27" s="10">
        <v>10234</v>
      </c>
      <c r="C27" s="16" t="s">
        <v>55</v>
      </c>
      <c r="D27" s="10" t="s">
        <v>28</v>
      </c>
      <c r="E27" s="10">
        <v>42535</v>
      </c>
      <c r="F27" s="10">
        <v>0</v>
      </c>
      <c r="G27" s="10">
        <v>1</v>
      </c>
      <c r="H27" s="10">
        <v>99</v>
      </c>
    </row>
    <row r="28" spans="1:9" ht="128" x14ac:dyDescent="0.2">
      <c r="A28" s="10" t="s">
        <v>16</v>
      </c>
      <c r="B28" s="10">
        <v>14204</v>
      </c>
      <c r="C28" s="16" t="s">
        <v>56</v>
      </c>
      <c r="D28" s="10" t="s">
        <v>16</v>
      </c>
      <c r="E28" s="10">
        <v>59698</v>
      </c>
      <c r="F28" s="10">
        <v>0</v>
      </c>
      <c r="G28" s="10">
        <v>0</v>
      </c>
      <c r="H28" s="10">
        <v>0</v>
      </c>
    </row>
    <row r="29" spans="1:9" ht="128" x14ac:dyDescent="0.2">
      <c r="A29" s="10" t="s">
        <v>42</v>
      </c>
      <c r="B29" s="10">
        <v>24529</v>
      </c>
      <c r="C29" s="16" t="s">
        <v>57</v>
      </c>
      <c r="D29" s="10" t="s">
        <v>44</v>
      </c>
      <c r="E29" s="10">
        <v>112221</v>
      </c>
      <c r="F29" s="10">
        <v>-1</v>
      </c>
      <c r="G29" s="10">
        <v>0</v>
      </c>
      <c r="H29" s="10">
        <v>-1</v>
      </c>
    </row>
    <row r="30" spans="1:9" ht="128" x14ac:dyDescent="0.2">
      <c r="A30" s="10" t="s">
        <v>21</v>
      </c>
      <c r="B30" s="10">
        <v>4446</v>
      </c>
      <c r="C30" s="16" t="s">
        <v>58</v>
      </c>
      <c r="D30" s="10" t="s">
        <v>23</v>
      </c>
      <c r="E30" s="10">
        <v>15647</v>
      </c>
      <c r="F30" s="10">
        <v>0</v>
      </c>
      <c r="G30" s="10">
        <v>0</v>
      </c>
      <c r="H30" s="10">
        <v>0</v>
      </c>
    </row>
    <row r="31" spans="1:9" ht="128" x14ac:dyDescent="0.2">
      <c r="A31" s="10" t="s">
        <v>59</v>
      </c>
      <c r="B31" s="10">
        <v>13148</v>
      </c>
      <c r="C31" s="16" t="s">
        <v>60</v>
      </c>
      <c r="D31" s="10" t="s">
        <v>59</v>
      </c>
      <c r="E31" s="10">
        <v>55195</v>
      </c>
      <c r="F31" s="10">
        <v>1</v>
      </c>
      <c r="G31" s="10">
        <v>0</v>
      </c>
      <c r="H31" s="10">
        <v>1</v>
      </c>
    </row>
    <row r="32" spans="1:9" ht="128" x14ac:dyDescent="0.2">
      <c r="A32" s="10" t="s">
        <v>12</v>
      </c>
      <c r="B32" s="10">
        <v>22297</v>
      </c>
      <c r="C32" s="16" t="s">
        <v>61</v>
      </c>
      <c r="D32" s="10" t="s">
        <v>12</v>
      </c>
      <c r="E32" s="10">
        <v>101469</v>
      </c>
      <c r="F32" s="10">
        <v>1</v>
      </c>
      <c r="G32" s="10">
        <v>0</v>
      </c>
      <c r="H32" s="10">
        <v>1</v>
      </c>
    </row>
    <row r="33" spans="1:8" ht="128" x14ac:dyDescent="0.2">
      <c r="A33" s="10" t="s">
        <v>62</v>
      </c>
      <c r="B33" s="10">
        <v>44371</v>
      </c>
      <c r="C33" s="16" t="s">
        <v>63</v>
      </c>
      <c r="D33" s="10" t="s">
        <v>62</v>
      </c>
      <c r="E33" s="10">
        <v>181510</v>
      </c>
      <c r="F33" s="10">
        <v>0</v>
      </c>
      <c r="G33" s="10">
        <v>0</v>
      </c>
      <c r="H33" s="10">
        <v>0</v>
      </c>
    </row>
    <row r="34" spans="1:8" ht="128" x14ac:dyDescent="0.2">
      <c r="A34" s="10" t="s">
        <v>40</v>
      </c>
      <c r="B34" s="10">
        <v>7611</v>
      </c>
      <c r="C34" s="16" t="s">
        <v>64</v>
      </c>
      <c r="D34" s="10" t="s">
        <v>40</v>
      </c>
      <c r="E34" s="10">
        <v>30108</v>
      </c>
      <c r="F34" s="10">
        <v>0</v>
      </c>
      <c r="G34" s="10">
        <v>1</v>
      </c>
      <c r="H34" s="10">
        <v>99</v>
      </c>
    </row>
    <row r="35" spans="1:8" ht="128" x14ac:dyDescent="0.2">
      <c r="A35" s="10" t="s">
        <v>19</v>
      </c>
      <c r="B35" s="10">
        <v>50476</v>
      </c>
      <c r="C35" s="16" t="s">
        <v>65</v>
      </c>
      <c r="D35" s="10" t="s">
        <v>19</v>
      </c>
      <c r="E35" s="10">
        <v>200338</v>
      </c>
      <c r="F35" s="10">
        <v>-1</v>
      </c>
      <c r="G35" s="10">
        <v>0</v>
      </c>
      <c r="H35" s="10">
        <v>-1</v>
      </c>
    </row>
    <row r="36" spans="1:8" ht="128" x14ac:dyDescent="0.2">
      <c r="A36" s="10" t="s">
        <v>26</v>
      </c>
      <c r="B36" s="10">
        <v>23036</v>
      </c>
      <c r="C36" s="16" t="s">
        <v>66</v>
      </c>
      <c r="D36" s="10" t="s">
        <v>28</v>
      </c>
      <c r="E36" s="10">
        <v>105249</v>
      </c>
      <c r="F36" s="10">
        <v>0</v>
      </c>
      <c r="G36" s="10">
        <v>0</v>
      </c>
      <c r="H36" s="10">
        <v>0</v>
      </c>
    </row>
    <row r="37" spans="1:8" ht="128" x14ac:dyDescent="0.2">
      <c r="A37" s="10" t="s">
        <v>10</v>
      </c>
      <c r="B37" s="10">
        <v>42034</v>
      </c>
      <c r="C37" s="16" t="s">
        <v>67</v>
      </c>
      <c r="D37" s="10" t="s">
        <v>12</v>
      </c>
      <c r="E37" s="10">
        <v>174671</v>
      </c>
      <c r="F37" s="10">
        <v>1</v>
      </c>
      <c r="G37" s="10">
        <v>0</v>
      </c>
      <c r="H37" s="10">
        <v>1</v>
      </c>
    </row>
    <row r="38" spans="1:8" ht="128" x14ac:dyDescent="0.2">
      <c r="A38" s="10" t="s">
        <v>33</v>
      </c>
      <c r="B38" s="10">
        <v>25673</v>
      </c>
      <c r="C38" s="16" t="s">
        <v>68</v>
      </c>
      <c r="D38" s="10" t="s">
        <v>35</v>
      </c>
      <c r="E38" s="10">
        <v>116537</v>
      </c>
      <c r="F38" s="10">
        <v>1</v>
      </c>
      <c r="G38" s="10">
        <v>0</v>
      </c>
      <c r="H38" s="10">
        <v>1</v>
      </c>
    </row>
    <row r="39" spans="1:8" ht="128" x14ac:dyDescent="0.2">
      <c r="A39" s="10" t="s">
        <v>38</v>
      </c>
      <c r="B39" s="10">
        <v>41118</v>
      </c>
      <c r="C39" s="16" t="s">
        <v>69</v>
      </c>
      <c r="D39" s="10" t="s">
        <v>38</v>
      </c>
      <c r="E39" s="10">
        <v>171540</v>
      </c>
      <c r="F39" s="10">
        <v>-1</v>
      </c>
      <c r="G39" s="10">
        <v>0</v>
      </c>
      <c r="H39" s="10">
        <v>-1</v>
      </c>
    </row>
    <row r="40" spans="1:8" ht="112" x14ac:dyDescent="0.2">
      <c r="A40" s="10" t="s">
        <v>70</v>
      </c>
      <c r="B40" s="10">
        <v>3125</v>
      </c>
      <c r="C40" s="16" t="s">
        <v>71</v>
      </c>
      <c r="D40" s="10" t="s">
        <v>24</v>
      </c>
      <c r="E40" s="10">
        <v>10330</v>
      </c>
      <c r="F40" s="10">
        <v>0</v>
      </c>
      <c r="G40" s="10">
        <v>1</v>
      </c>
      <c r="H40" s="10">
        <v>99</v>
      </c>
    </row>
    <row r="41" spans="1:8" ht="128" x14ac:dyDescent="0.2">
      <c r="A41" s="10" t="s">
        <v>8</v>
      </c>
      <c r="B41" s="10">
        <v>46072</v>
      </c>
      <c r="C41" s="16" t="s">
        <v>72</v>
      </c>
      <c r="D41" s="10" t="s">
        <v>8</v>
      </c>
      <c r="E41" s="10">
        <v>186757</v>
      </c>
      <c r="F41" s="10">
        <v>0</v>
      </c>
      <c r="G41" s="10">
        <v>1</v>
      </c>
      <c r="H41" s="10">
        <v>99</v>
      </c>
    </row>
    <row r="42" spans="1:8" ht="128" x14ac:dyDescent="0.2">
      <c r="A42" s="10" t="s">
        <v>62</v>
      </c>
      <c r="B42" s="10">
        <v>12727</v>
      </c>
      <c r="C42" s="16" t="s">
        <v>73</v>
      </c>
      <c r="D42" s="10" t="s">
        <v>62</v>
      </c>
      <c r="E42" s="10">
        <v>53334</v>
      </c>
      <c r="F42" s="10">
        <v>0</v>
      </c>
      <c r="G42" s="10">
        <v>0</v>
      </c>
      <c r="H42" s="10">
        <v>0</v>
      </c>
    </row>
    <row r="43" spans="1:8" ht="128" x14ac:dyDescent="0.2">
      <c r="A43" s="10" t="s">
        <v>26</v>
      </c>
      <c r="B43" s="10">
        <v>5619</v>
      </c>
      <c r="C43" s="16" t="s">
        <v>74</v>
      </c>
      <c r="D43" s="10" t="s">
        <v>28</v>
      </c>
      <c r="E43" s="10">
        <v>20554</v>
      </c>
      <c r="F43" s="10">
        <v>1</v>
      </c>
      <c r="G43" s="10">
        <v>0</v>
      </c>
      <c r="H43" s="10">
        <v>1</v>
      </c>
    </row>
    <row r="44" spans="1:8" ht="128" x14ac:dyDescent="0.2">
      <c r="A44" s="10" t="s">
        <v>75</v>
      </c>
      <c r="B44" s="10">
        <v>36702</v>
      </c>
      <c r="C44" s="16" t="s">
        <v>76</v>
      </c>
      <c r="D44" s="10" t="s">
        <v>77</v>
      </c>
      <c r="E44" s="10">
        <v>155986</v>
      </c>
      <c r="F44" s="10">
        <v>-1</v>
      </c>
      <c r="G44" s="10">
        <v>1</v>
      </c>
      <c r="H44" s="10">
        <v>99</v>
      </c>
    </row>
    <row r="45" spans="1:8" ht="128" x14ac:dyDescent="0.2">
      <c r="A45" s="10" t="s">
        <v>77</v>
      </c>
      <c r="B45" s="10">
        <v>30258</v>
      </c>
      <c r="C45" s="16" t="s">
        <v>78</v>
      </c>
      <c r="D45" s="10" t="s">
        <v>77</v>
      </c>
      <c r="E45" s="10">
        <v>132901</v>
      </c>
      <c r="F45" s="10">
        <v>-1</v>
      </c>
      <c r="G45" s="10">
        <v>0</v>
      </c>
      <c r="H45" s="10">
        <v>-1</v>
      </c>
    </row>
    <row r="46" spans="1:8" ht="128" x14ac:dyDescent="0.2">
      <c r="A46" s="10" t="s">
        <v>23</v>
      </c>
      <c r="B46" s="10">
        <v>45626</v>
      </c>
      <c r="C46" s="16" t="s">
        <v>79</v>
      </c>
      <c r="D46" s="10" t="s">
        <v>23</v>
      </c>
      <c r="E46" s="10">
        <v>185558</v>
      </c>
      <c r="F46" s="10">
        <v>0</v>
      </c>
      <c r="G46" s="10">
        <v>1</v>
      </c>
      <c r="H46" s="10">
        <v>99</v>
      </c>
    </row>
    <row r="47" spans="1:8" ht="128" x14ac:dyDescent="0.2">
      <c r="A47" s="10" t="s">
        <v>80</v>
      </c>
      <c r="B47" s="10">
        <v>10332</v>
      </c>
      <c r="C47" s="16" t="s">
        <v>81</v>
      </c>
      <c r="D47" s="10" t="s">
        <v>62</v>
      </c>
      <c r="E47" s="10">
        <v>42840</v>
      </c>
      <c r="F47" s="10">
        <v>1</v>
      </c>
      <c r="G47" s="10">
        <v>0</v>
      </c>
      <c r="H47" s="10">
        <v>1</v>
      </c>
    </row>
    <row r="48" spans="1:8" ht="128" x14ac:dyDescent="0.2">
      <c r="A48" s="10" t="s">
        <v>82</v>
      </c>
      <c r="B48" s="10">
        <v>19770</v>
      </c>
      <c r="C48" s="16" t="s">
        <v>83</v>
      </c>
      <c r="D48" s="10" t="s">
        <v>19</v>
      </c>
      <c r="E48" s="10">
        <v>90215</v>
      </c>
      <c r="F48" s="10">
        <v>0</v>
      </c>
      <c r="G48" s="10">
        <v>1</v>
      </c>
      <c r="H48" s="10">
        <v>99</v>
      </c>
    </row>
    <row r="49" spans="1:8" ht="128" x14ac:dyDescent="0.2">
      <c r="A49" s="10" t="s">
        <v>33</v>
      </c>
      <c r="B49" s="10">
        <v>22916</v>
      </c>
      <c r="C49" s="16" t="s">
        <v>84</v>
      </c>
      <c r="D49" s="10" t="s">
        <v>35</v>
      </c>
      <c r="E49" s="10">
        <v>104853</v>
      </c>
      <c r="F49" s="10">
        <v>0</v>
      </c>
      <c r="G49" s="10">
        <v>0</v>
      </c>
      <c r="H49" s="10">
        <v>0</v>
      </c>
    </row>
    <row r="50" spans="1:8" ht="128" x14ac:dyDescent="0.2">
      <c r="A50" s="10" t="s">
        <v>23</v>
      </c>
      <c r="B50" s="10">
        <v>52418</v>
      </c>
      <c r="C50" s="16" t="s">
        <v>85</v>
      </c>
      <c r="D50" s="10" t="s">
        <v>23</v>
      </c>
      <c r="E50" s="10">
        <v>205851</v>
      </c>
      <c r="F50" s="10">
        <v>0</v>
      </c>
      <c r="G50" s="10">
        <v>0</v>
      </c>
      <c r="H50" s="10">
        <v>0</v>
      </c>
    </row>
    <row r="51" spans="1:8" ht="128" x14ac:dyDescent="0.2">
      <c r="A51" s="10" t="s">
        <v>35</v>
      </c>
      <c r="B51" s="10">
        <v>11049</v>
      </c>
      <c r="C51" s="16" t="s">
        <v>86</v>
      </c>
      <c r="D51" s="10" t="s">
        <v>35</v>
      </c>
      <c r="E51" s="10">
        <v>46117</v>
      </c>
      <c r="F51" s="10">
        <v>1</v>
      </c>
      <c r="G51" s="10">
        <v>0</v>
      </c>
      <c r="H51" s="10">
        <v>1</v>
      </c>
    </row>
    <row r="52" spans="1:8" ht="128" x14ac:dyDescent="0.2">
      <c r="A52" s="10" t="s">
        <v>24</v>
      </c>
      <c r="B52" s="10">
        <v>5448</v>
      </c>
      <c r="C52" s="16" t="s">
        <v>87</v>
      </c>
      <c r="D52" s="10" t="s">
        <v>24</v>
      </c>
      <c r="E52" s="10">
        <v>19708</v>
      </c>
      <c r="F52" s="10">
        <v>0</v>
      </c>
      <c r="G52" s="10">
        <v>0</v>
      </c>
      <c r="H52" s="10">
        <v>0</v>
      </c>
    </row>
    <row r="53" spans="1:8" ht="128" x14ac:dyDescent="0.2">
      <c r="A53" s="10" t="s">
        <v>40</v>
      </c>
      <c r="B53" s="10">
        <v>40571</v>
      </c>
      <c r="C53" s="16" t="s">
        <v>88</v>
      </c>
      <c r="D53" s="10" t="s">
        <v>40</v>
      </c>
      <c r="E53" s="10">
        <v>169766</v>
      </c>
      <c r="F53" s="10">
        <v>-1</v>
      </c>
      <c r="G53" s="10">
        <v>0</v>
      </c>
      <c r="H53" s="10">
        <v>-1</v>
      </c>
    </row>
    <row r="54" spans="1:8" ht="128" x14ac:dyDescent="0.2">
      <c r="A54" s="10" t="s">
        <v>12</v>
      </c>
      <c r="B54" s="10">
        <v>34994</v>
      </c>
      <c r="C54" s="16" t="s">
        <v>89</v>
      </c>
      <c r="D54" s="10" t="s">
        <v>12</v>
      </c>
      <c r="E54" s="10">
        <v>149695</v>
      </c>
      <c r="F54" s="10">
        <v>1</v>
      </c>
      <c r="G54" s="10">
        <v>0</v>
      </c>
      <c r="H54" s="10">
        <v>1</v>
      </c>
    </row>
    <row r="55" spans="1:8" ht="128" x14ac:dyDescent="0.2">
      <c r="A55" s="10" t="s">
        <v>21</v>
      </c>
      <c r="B55" s="10">
        <v>36332</v>
      </c>
      <c r="C55" s="16" t="s">
        <v>90</v>
      </c>
      <c r="D55" s="10" t="s">
        <v>23</v>
      </c>
      <c r="E55" s="10">
        <v>154326</v>
      </c>
      <c r="F55" s="10">
        <v>2</v>
      </c>
      <c r="G55" s="10">
        <v>0</v>
      </c>
      <c r="H55" s="10">
        <v>2</v>
      </c>
    </row>
    <row r="56" spans="1:8" ht="128" x14ac:dyDescent="0.2">
      <c r="A56" s="10" t="s">
        <v>62</v>
      </c>
      <c r="B56" s="10">
        <v>22282</v>
      </c>
      <c r="C56" s="16" t="s">
        <v>91</v>
      </c>
      <c r="D56" s="10" t="s">
        <v>62</v>
      </c>
      <c r="E56" s="10">
        <v>101430</v>
      </c>
      <c r="F56" s="10">
        <v>0</v>
      </c>
      <c r="G56" s="10">
        <v>0</v>
      </c>
      <c r="H56" s="10">
        <v>0</v>
      </c>
    </row>
    <row r="57" spans="1:8" ht="128" x14ac:dyDescent="0.2">
      <c r="A57" s="10" t="s">
        <v>28</v>
      </c>
      <c r="B57" s="10">
        <v>9965</v>
      </c>
      <c r="C57" s="16" t="s">
        <v>92</v>
      </c>
      <c r="D57" s="10" t="s">
        <v>28</v>
      </c>
      <c r="E57" s="10">
        <v>40897</v>
      </c>
      <c r="F57" s="10">
        <v>1</v>
      </c>
      <c r="G57" s="10">
        <v>0</v>
      </c>
      <c r="H57" s="10">
        <v>1</v>
      </c>
    </row>
    <row r="58" spans="1:8" ht="128" x14ac:dyDescent="0.2">
      <c r="A58" s="10" t="s">
        <v>62</v>
      </c>
      <c r="B58" s="10">
        <v>14875</v>
      </c>
      <c r="C58" s="16" t="s">
        <v>93</v>
      </c>
      <c r="D58" s="10" t="s">
        <v>62</v>
      </c>
      <c r="E58" s="10">
        <v>63403</v>
      </c>
      <c r="F58" s="10">
        <v>0</v>
      </c>
      <c r="G58" s="10">
        <v>0</v>
      </c>
      <c r="H58" s="10">
        <v>0</v>
      </c>
    </row>
    <row r="59" spans="1:8" ht="128" x14ac:dyDescent="0.2">
      <c r="A59" s="10" t="s">
        <v>94</v>
      </c>
      <c r="B59" s="10">
        <v>16405</v>
      </c>
      <c r="C59" s="16" t="s">
        <v>95</v>
      </c>
      <c r="D59" s="10" t="s">
        <v>94</v>
      </c>
      <c r="E59" s="10">
        <v>71178</v>
      </c>
      <c r="F59" s="10">
        <v>-1</v>
      </c>
      <c r="G59" s="10">
        <v>0</v>
      </c>
      <c r="H59" s="10">
        <v>-1</v>
      </c>
    </row>
    <row r="60" spans="1:8" ht="128" x14ac:dyDescent="0.2">
      <c r="A60" s="10" t="s">
        <v>96</v>
      </c>
      <c r="B60" s="10">
        <v>48969</v>
      </c>
      <c r="C60" s="16" t="s">
        <v>97</v>
      </c>
      <c r="D60" s="10" t="s">
        <v>96</v>
      </c>
      <c r="E60" s="10">
        <v>196098</v>
      </c>
      <c r="F60" s="10">
        <v>-1</v>
      </c>
      <c r="G60" s="10">
        <v>1</v>
      </c>
      <c r="H60" s="10">
        <v>99</v>
      </c>
    </row>
    <row r="61" spans="1:8" ht="128" x14ac:dyDescent="0.2">
      <c r="A61" s="10" t="s">
        <v>8</v>
      </c>
      <c r="B61" s="10">
        <v>2748</v>
      </c>
      <c r="C61" s="16" t="s">
        <v>98</v>
      </c>
      <c r="D61" s="10" t="s">
        <v>8</v>
      </c>
      <c r="E61" s="10">
        <v>9251</v>
      </c>
      <c r="F61" s="10">
        <v>1</v>
      </c>
      <c r="G61" s="10">
        <v>1</v>
      </c>
      <c r="H61" s="10">
        <v>99</v>
      </c>
    </row>
    <row r="62" spans="1:8" ht="128" x14ac:dyDescent="0.2">
      <c r="A62" s="10" t="s">
        <v>70</v>
      </c>
      <c r="B62" s="10">
        <v>8783</v>
      </c>
      <c r="C62" s="16" t="s">
        <v>99</v>
      </c>
      <c r="D62" s="10" t="s">
        <v>24</v>
      </c>
      <c r="E62" s="10">
        <v>35726</v>
      </c>
      <c r="F62" s="10">
        <v>0</v>
      </c>
      <c r="G62" s="10">
        <v>0</v>
      </c>
      <c r="H62" s="10">
        <v>0</v>
      </c>
    </row>
    <row r="63" spans="1:8" ht="128" x14ac:dyDescent="0.2">
      <c r="A63" s="10" t="s">
        <v>23</v>
      </c>
      <c r="B63" s="10">
        <v>33964</v>
      </c>
      <c r="C63" s="16" t="s">
        <v>100</v>
      </c>
      <c r="D63" s="10" t="s">
        <v>23</v>
      </c>
      <c r="E63" s="10">
        <v>145673</v>
      </c>
      <c r="F63" s="10">
        <v>2</v>
      </c>
      <c r="G63" s="10">
        <v>0</v>
      </c>
      <c r="H63" s="10">
        <v>2</v>
      </c>
    </row>
    <row r="64" spans="1:8" ht="128" x14ac:dyDescent="0.2">
      <c r="A64" s="10" t="s">
        <v>101</v>
      </c>
      <c r="B64" s="10">
        <v>38899</v>
      </c>
      <c r="C64" s="16" t="s">
        <v>102</v>
      </c>
      <c r="D64" s="10" t="s">
        <v>101</v>
      </c>
      <c r="E64" s="10">
        <v>164282</v>
      </c>
      <c r="F64" s="10">
        <v>1</v>
      </c>
      <c r="G64" s="10">
        <v>0</v>
      </c>
      <c r="H64" s="10">
        <v>1</v>
      </c>
    </row>
    <row r="65" spans="1:8" ht="128" x14ac:dyDescent="0.2">
      <c r="A65" s="10" t="s">
        <v>16</v>
      </c>
      <c r="B65" s="10">
        <v>41275</v>
      </c>
      <c r="C65" s="16" t="s">
        <v>103</v>
      </c>
      <c r="D65" s="10" t="s">
        <v>16</v>
      </c>
      <c r="E65" s="10">
        <v>172205</v>
      </c>
      <c r="F65" s="10">
        <v>0</v>
      </c>
      <c r="G65" s="10">
        <v>1</v>
      </c>
      <c r="H65" s="10">
        <v>99</v>
      </c>
    </row>
    <row r="66" spans="1:8" ht="128" x14ac:dyDescent="0.2">
      <c r="A66" s="10" t="s">
        <v>104</v>
      </c>
      <c r="B66" s="10">
        <v>360</v>
      </c>
      <c r="C66" s="16" t="s">
        <v>105</v>
      </c>
      <c r="D66" s="10" t="s">
        <v>106</v>
      </c>
      <c r="E66" s="10">
        <v>476</v>
      </c>
      <c r="F66" s="10">
        <v>0</v>
      </c>
      <c r="G66" s="10">
        <v>1</v>
      </c>
      <c r="H66" s="10">
        <v>99</v>
      </c>
    </row>
    <row r="67" spans="1:8" ht="112" x14ac:dyDescent="0.2">
      <c r="A67" s="10" t="s">
        <v>29</v>
      </c>
      <c r="B67" s="10">
        <v>13061</v>
      </c>
      <c r="C67" s="16" t="s">
        <v>107</v>
      </c>
      <c r="D67" s="10" t="s">
        <v>29</v>
      </c>
      <c r="E67" s="10">
        <v>54739</v>
      </c>
      <c r="F67" s="10">
        <v>0</v>
      </c>
      <c r="G67" s="10">
        <v>1</v>
      </c>
      <c r="H67" s="10">
        <v>99</v>
      </c>
    </row>
    <row r="68" spans="1:8" ht="128" x14ac:dyDescent="0.2">
      <c r="A68" s="10" t="s">
        <v>24</v>
      </c>
      <c r="B68" s="10">
        <v>7118</v>
      </c>
      <c r="C68" s="16" t="s">
        <v>108</v>
      </c>
      <c r="D68" s="10" t="s">
        <v>24</v>
      </c>
      <c r="E68" s="10">
        <v>27001</v>
      </c>
      <c r="F68" s="10">
        <v>0</v>
      </c>
      <c r="G68" s="10">
        <v>1</v>
      </c>
      <c r="H68" s="10">
        <v>99</v>
      </c>
    </row>
    <row r="69" spans="1:8" ht="128" x14ac:dyDescent="0.2">
      <c r="A69" s="10" t="s">
        <v>109</v>
      </c>
      <c r="B69" s="10">
        <v>46914</v>
      </c>
      <c r="C69" s="16" t="s">
        <v>110</v>
      </c>
      <c r="D69" s="10" t="s">
        <v>28</v>
      </c>
      <c r="E69" s="10">
        <v>189474</v>
      </c>
      <c r="F69" s="10">
        <v>0</v>
      </c>
      <c r="G69" s="10">
        <v>1</v>
      </c>
      <c r="H69" s="10">
        <v>99</v>
      </c>
    </row>
    <row r="70" spans="1:8" ht="128" x14ac:dyDescent="0.2">
      <c r="A70" s="10" t="s">
        <v>23</v>
      </c>
      <c r="B70" s="10">
        <v>1360</v>
      </c>
      <c r="C70" s="16" t="s">
        <v>111</v>
      </c>
      <c r="D70" s="10" t="s">
        <v>23</v>
      </c>
      <c r="E70" s="10">
        <v>3491</v>
      </c>
      <c r="F70" s="10">
        <v>-1</v>
      </c>
      <c r="G70" s="10">
        <v>0</v>
      </c>
      <c r="H70" s="10">
        <v>-1</v>
      </c>
    </row>
    <row r="71" spans="1:8" ht="128" x14ac:dyDescent="0.2">
      <c r="A71" s="10" t="s">
        <v>112</v>
      </c>
      <c r="B71" s="10">
        <v>19768</v>
      </c>
      <c r="C71" s="16" t="s">
        <v>113</v>
      </c>
      <c r="D71" s="10" t="s">
        <v>19</v>
      </c>
      <c r="E71" s="10">
        <v>90185</v>
      </c>
      <c r="F71" s="10">
        <v>0</v>
      </c>
      <c r="G71" s="10">
        <v>1</v>
      </c>
      <c r="H71" s="10">
        <v>99</v>
      </c>
    </row>
    <row r="72" spans="1:8" ht="128" x14ac:dyDescent="0.2">
      <c r="A72" s="10" t="s">
        <v>8</v>
      </c>
      <c r="B72" s="10">
        <v>7309</v>
      </c>
      <c r="C72" s="16" t="s">
        <v>114</v>
      </c>
      <c r="D72" s="10" t="s">
        <v>8</v>
      </c>
      <c r="E72" s="10">
        <v>27789</v>
      </c>
      <c r="F72" s="10">
        <v>0</v>
      </c>
      <c r="G72" s="10">
        <v>1</v>
      </c>
      <c r="H72" s="10">
        <v>99</v>
      </c>
    </row>
    <row r="73" spans="1:8" ht="128" x14ac:dyDescent="0.2">
      <c r="A73" s="10" t="s">
        <v>15</v>
      </c>
      <c r="B73" s="10">
        <v>23570</v>
      </c>
      <c r="C73" s="16" t="s">
        <v>115</v>
      </c>
      <c r="D73" s="10" t="s">
        <v>15</v>
      </c>
      <c r="E73" s="10">
        <v>107798</v>
      </c>
      <c r="F73" s="10">
        <v>1</v>
      </c>
      <c r="G73" s="10">
        <v>0</v>
      </c>
      <c r="H73" s="10">
        <v>1</v>
      </c>
    </row>
    <row r="74" spans="1:8" ht="128" x14ac:dyDescent="0.2">
      <c r="A74" s="10" t="s">
        <v>116</v>
      </c>
      <c r="B74" s="10">
        <v>38850</v>
      </c>
      <c r="C74" s="16" t="s">
        <v>117</v>
      </c>
      <c r="D74" s="10" t="s">
        <v>118</v>
      </c>
      <c r="E74" s="10">
        <v>164064</v>
      </c>
      <c r="F74" s="10">
        <v>0</v>
      </c>
      <c r="G74" s="10">
        <v>0</v>
      </c>
      <c r="H74" s="10">
        <v>0</v>
      </c>
    </row>
    <row r="75" spans="1:8" ht="128" x14ac:dyDescent="0.2">
      <c r="A75" s="10" t="s">
        <v>38</v>
      </c>
      <c r="B75" s="10">
        <v>471</v>
      </c>
      <c r="C75" s="16" t="s">
        <v>119</v>
      </c>
      <c r="D75" s="10" t="s">
        <v>38</v>
      </c>
      <c r="E75" s="10">
        <v>651</v>
      </c>
      <c r="F75" s="10">
        <v>0</v>
      </c>
      <c r="G75" s="10">
        <v>0</v>
      </c>
      <c r="H75" s="10">
        <v>0</v>
      </c>
    </row>
    <row r="76" spans="1:8" ht="128" x14ac:dyDescent="0.2">
      <c r="A76" s="10" t="s">
        <v>26</v>
      </c>
      <c r="B76" s="10">
        <v>3052</v>
      </c>
      <c r="C76" s="16" t="s">
        <v>120</v>
      </c>
      <c r="D76" s="10" t="s">
        <v>28</v>
      </c>
      <c r="E76" s="10">
        <v>10170</v>
      </c>
      <c r="F76" s="10">
        <v>0</v>
      </c>
      <c r="G76" s="10">
        <v>0</v>
      </c>
      <c r="H76" s="10">
        <v>0</v>
      </c>
    </row>
    <row r="77" spans="1:8" ht="128" x14ac:dyDescent="0.2">
      <c r="A77" s="10" t="s">
        <v>16</v>
      </c>
      <c r="B77" s="10">
        <v>7668</v>
      </c>
      <c r="C77" s="16" t="s">
        <v>121</v>
      </c>
      <c r="D77" s="10" t="s">
        <v>16</v>
      </c>
      <c r="E77" s="10">
        <v>30629</v>
      </c>
      <c r="F77" s="10">
        <v>0</v>
      </c>
      <c r="G77" s="10">
        <v>1</v>
      </c>
      <c r="H77" s="10">
        <v>99</v>
      </c>
    </row>
    <row r="78" spans="1:8" ht="128" x14ac:dyDescent="0.2">
      <c r="A78" s="10" t="s">
        <v>8</v>
      </c>
      <c r="B78" s="10">
        <v>7752</v>
      </c>
      <c r="C78" s="16" t="s">
        <v>122</v>
      </c>
      <c r="D78" s="10" t="s">
        <v>8</v>
      </c>
      <c r="E78" s="10">
        <v>31645</v>
      </c>
      <c r="F78" s="10">
        <v>-1</v>
      </c>
      <c r="G78" s="10">
        <v>0</v>
      </c>
      <c r="H78" s="10">
        <v>-1</v>
      </c>
    </row>
    <row r="79" spans="1:8" ht="128" x14ac:dyDescent="0.2">
      <c r="A79" s="10" t="s">
        <v>123</v>
      </c>
      <c r="B79" s="10">
        <v>3539</v>
      </c>
      <c r="C79" s="16" t="s">
        <v>124</v>
      </c>
      <c r="D79" s="10" t="s">
        <v>29</v>
      </c>
      <c r="E79" s="10">
        <v>12015</v>
      </c>
      <c r="F79" s="10">
        <v>1</v>
      </c>
      <c r="G79" s="10">
        <v>0</v>
      </c>
      <c r="H79" s="10">
        <v>1</v>
      </c>
    </row>
    <row r="80" spans="1:8" ht="112" x14ac:dyDescent="0.2">
      <c r="A80" s="10" t="s">
        <v>13</v>
      </c>
      <c r="B80" s="10">
        <v>49057</v>
      </c>
      <c r="C80" s="16" t="s">
        <v>125</v>
      </c>
      <c r="D80" s="10" t="s">
        <v>15</v>
      </c>
      <c r="E80" s="10">
        <v>196362</v>
      </c>
      <c r="F80" s="10">
        <v>0</v>
      </c>
      <c r="G80" s="10">
        <v>0</v>
      </c>
      <c r="H80" s="10">
        <v>0</v>
      </c>
    </row>
    <row r="81" spans="1:8" ht="128" x14ac:dyDescent="0.2">
      <c r="A81" s="10" t="s">
        <v>28</v>
      </c>
      <c r="B81" s="10">
        <v>52343</v>
      </c>
      <c r="C81" s="16" t="s">
        <v>126</v>
      </c>
      <c r="D81" s="10" t="s">
        <v>28</v>
      </c>
      <c r="E81" s="10">
        <v>205648</v>
      </c>
      <c r="F81" s="10">
        <v>-1</v>
      </c>
      <c r="G81" s="10">
        <v>0</v>
      </c>
      <c r="H81" s="10">
        <v>-1</v>
      </c>
    </row>
    <row r="82" spans="1:8" ht="128" x14ac:dyDescent="0.2">
      <c r="A82" s="10" t="s">
        <v>127</v>
      </c>
      <c r="B82" s="10">
        <v>14205</v>
      </c>
      <c r="C82" s="16" t="s">
        <v>128</v>
      </c>
      <c r="D82" s="10" t="s">
        <v>127</v>
      </c>
      <c r="E82" s="10">
        <v>59754</v>
      </c>
      <c r="F82" s="10">
        <v>1</v>
      </c>
      <c r="G82" s="10">
        <v>0</v>
      </c>
      <c r="H82" s="10">
        <v>1</v>
      </c>
    </row>
    <row r="83" spans="1:8" ht="128" x14ac:dyDescent="0.2">
      <c r="A83" s="10" t="s">
        <v>24</v>
      </c>
      <c r="B83" s="10">
        <v>30171</v>
      </c>
      <c r="C83" s="16" t="s">
        <v>129</v>
      </c>
      <c r="D83" s="10" t="s">
        <v>24</v>
      </c>
      <c r="E83" s="10">
        <v>132341</v>
      </c>
      <c r="F83" s="10">
        <v>0</v>
      </c>
      <c r="G83" s="10">
        <v>1</v>
      </c>
      <c r="H83" s="10">
        <v>99</v>
      </c>
    </row>
    <row r="84" spans="1:8" ht="96" x14ac:dyDescent="0.2">
      <c r="A84" s="10" t="s">
        <v>130</v>
      </c>
      <c r="B84" s="10">
        <v>535</v>
      </c>
      <c r="C84" s="16" t="s">
        <v>131</v>
      </c>
      <c r="D84" s="10" t="s">
        <v>94</v>
      </c>
      <c r="E84" s="10">
        <v>975</v>
      </c>
      <c r="F84" s="10">
        <v>0</v>
      </c>
      <c r="G84" s="10">
        <v>1</v>
      </c>
      <c r="H84" s="10">
        <v>99</v>
      </c>
    </row>
    <row r="85" spans="1:8" ht="128" x14ac:dyDescent="0.2">
      <c r="A85" s="10" t="s">
        <v>28</v>
      </c>
      <c r="B85" s="10">
        <v>37113</v>
      </c>
      <c r="C85" s="16" t="s">
        <v>132</v>
      </c>
      <c r="D85" s="10" t="s">
        <v>28</v>
      </c>
      <c r="E85" s="10">
        <v>157210</v>
      </c>
      <c r="F85" s="10">
        <v>1</v>
      </c>
      <c r="G85" s="10">
        <v>0</v>
      </c>
      <c r="H85" s="10">
        <v>1</v>
      </c>
    </row>
    <row r="86" spans="1:8" ht="128" x14ac:dyDescent="0.2">
      <c r="A86" s="10" t="s">
        <v>62</v>
      </c>
      <c r="B86" s="10">
        <v>15388</v>
      </c>
      <c r="C86" s="16" t="s">
        <v>133</v>
      </c>
      <c r="D86" s="10" t="s">
        <v>62</v>
      </c>
      <c r="E86" s="10">
        <v>65577</v>
      </c>
      <c r="F86" s="10">
        <v>0</v>
      </c>
      <c r="G86" s="10">
        <v>1</v>
      </c>
      <c r="H86" s="10">
        <v>99</v>
      </c>
    </row>
    <row r="87" spans="1:8" ht="128" x14ac:dyDescent="0.2">
      <c r="A87" s="10" t="s">
        <v>38</v>
      </c>
      <c r="B87" s="10">
        <v>41910</v>
      </c>
      <c r="C87" s="16" t="s">
        <v>134</v>
      </c>
      <c r="D87" s="10" t="s">
        <v>38</v>
      </c>
      <c r="E87" s="10">
        <v>174075</v>
      </c>
      <c r="F87" s="10">
        <v>-1</v>
      </c>
      <c r="G87" s="10">
        <v>0</v>
      </c>
      <c r="H87" s="10">
        <v>-1</v>
      </c>
    </row>
    <row r="88" spans="1:8" ht="128" x14ac:dyDescent="0.2">
      <c r="A88" s="10" t="s">
        <v>12</v>
      </c>
      <c r="B88" s="10">
        <v>45056</v>
      </c>
      <c r="C88" s="16" t="s">
        <v>135</v>
      </c>
      <c r="D88" s="10" t="s">
        <v>12</v>
      </c>
      <c r="E88" s="10">
        <v>183571</v>
      </c>
      <c r="F88" s="10">
        <v>1</v>
      </c>
      <c r="G88" s="10">
        <v>0</v>
      </c>
      <c r="H88" s="10">
        <v>1</v>
      </c>
    </row>
    <row r="89" spans="1:8" ht="128" x14ac:dyDescent="0.2">
      <c r="A89" s="10" t="s">
        <v>136</v>
      </c>
      <c r="B89" s="10">
        <v>3816</v>
      </c>
      <c r="C89" s="16" t="s">
        <v>137</v>
      </c>
      <c r="D89" s="10" t="s">
        <v>77</v>
      </c>
      <c r="E89" s="10">
        <v>13849</v>
      </c>
      <c r="F89" s="10">
        <v>0</v>
      </c>
      <c r="G89" s="10">
        <v>0</v>
      </c>
      <c r="H89" s="10">
        <v>0</v>
      </c>
    </row>
    <row r="90" spans="1:8" ht="128" x14ac:dyDescent="0.2">
      <c r="A90" s="10" t="s">
        <v>138</v>
      </c>
      <c r="B90" s="10">
        <v>47545</v>
      </c>
      <c r="C90" s="16" t="s">
        <v>139</v>
      </c>
      <c r="D90" s="10" t="s">
        <v>24</v>
      </c>
      <c r="E90" s="10">
        <v>191376</v>
      </c>
      <c r="F90" s="10">
        <v>0</v>
      </c>
      <c r="G90" s="10">
        <v>1</v>
      </c>
      <c r="H90" s="10">
        <v>99</v>
      </c>
    </row>
    <row r="91" spans="1:8" ht="128" x14ac:dyDescent="0.2">
      <c r="A91" s="10" t="s">
        <v>28</v>
      </c>
      <c r="B91" s="10">
        <v>35083</v>
      </c>
      <c r="C91" s="16" t="s">
        <v>140</v>
      </c>
      <c r="D91" s="10" t="s">
        <v>28</v>
      </c>
      <c r="E91" s="10">
        <v>150243</v>
      </c>
      <c r="F91" s="10">
        <v>-1</v>
      </c>
      <c r="G91" s="10">
        <v>0</v>
      </c>
      <c r="H91" s="10">
        <v>-1</v>
      </c>
    </row>
    <row r="92" spans="1:8" ht="128" x14ac:dyDescent="0.2">
      <c r="A92" s="10" t="s">
        <v>94</v>
      </c>
      <c r="B92" s="10">
        <v>17239</v>
      </c>
      <c r="C92" s="16" t="s">
        <v>141</v>
      </c>
      <c r="D92" s="10" t="s">
        <v>94</v>
      </c>
      <c r="E92" s="10">
        <v>75312</v>
      </c>
      <c r="F92" s="10">
        <v>-1</v>
      </c>
      <c r="G92" s="10">
        <v>0</v>
      </c>
      <c r="H92" s="10">
        <v>-1</v>
      </c>
    </row>
    <row r="93" spans="1:8" ht="128" x14ac:dyDescent="0.2">
      <c r="A93" s="10" t="s">
        <v>29</v>
      </c>
      <c r="B93" s="10">
        <v>10680</v>
      </c>
      <c r="C93" s="16" t="s">
        <v>142</v>
      </c>
      <c r="D93" s="10" t="s">
        <v>29</v>
      </c>
      <c r="E93" s="10">
        <v>44501</v>
      </c>
      <c r="F93" s="10">
        <v>0</v>
      </c>
      <c r="G93" s="10">
        <v>1</v>
      </c>
      <c r="H93" s="10">
        <v>99</v>
      </c>
    </row>
    <row r="94" spans="1:8" ht="128" x14ac:dyDescent="0.2">
      <c r="A94" s="10" t="s">
        <v>42</v>
      </c>
      <c r="B94" s="10">
        <v>47785</v>
      </c>
      <c r="C94" s="16" t="s">
        <v>143</v>
      </c>
      <c r="D94" s="10" t="s">
        <v>44</v>
      </c>
      <c r="E94" s="10">
        <v>192231</v>
      </c>
      <c r="F94" s="10">
        <v>1</v>
      </c>
      <c r="G94" s="10">
        <v>0</v>
      </c>
      <c r="H94" s="10">
        <v>1</v>
      </c>
    </row>
    <row r="95" spans="1:8" ht="128" x14ac:dyDescent="0.2">
      <c r="A95" s="10" t="s">
        <v>144</v>
      </c>
      <c r="B95" s="10">
        <v>4478</v>
      </c>
      <c r="C95" s="16" t="s">
        <v>145</v>
      </c>
      <c r="D95" s="10" t="s">
        <v>62</v>
      </c>
      <c r="E95" s="10">
        <v>15709</v>
      </c>
      <c r="F95" s="10">
        <v>1</v>
      </c>
      <c r="G95" s="10">
        <v>0</v>
      </c>
      <c r="H95" s="10">
        <v>1</v>
      </c>
    </row>
    <row r="96" spans="1:8" ht="128" x14ac:dyDescent="0.2">
      <c r="A96" s="10" t="s">
        <v>42</v>
      </c>
      <c r="B96" s="10">
        <v>26785</v>
      </c>
      <c r="C96" s="16" t="s">
        <v>146</v>
      </c>
      <c r="D96" s="10" t="s">
        <v>44</v>
      </c>
      <c r="E96" s="10">
        <v>120509</v>
      </c>
      <c r="F96" s="10">
        <v>0</v>
      </c>
      <c r="G96" s="10">
        <v>1</v>
      </c>
      <c r="H96" s="10">
        <v>99</v>
      </c>
    </row>
    <row r="97" spans="1:8" ht="128" x14ac:dyDescent="0.2">
      <c r="A97" s="10" t="s">
        <v>8</v>
      </c>
      <c r="B97" s="10">
        <v>50251</v>
      </c>
      <c r="C97" s="16" t="s">
        <v>147</v>
      </c>
      <c r="D97" s="10" t="s">
        <v>8</v>
      </c>
      <c r="E97" s="10">
        <v>199621</v>
      </c>
      <c r="F97" s="10">
        <v>0</v>
      </c>
      <c r="G97" s="10">
        <v>1</v>
      </c>
      <c r="H97" s="10">
        <v>99</v>
      </c>
    </row>
    <row r="98" spans="1:8" ht="128" x14ac:dyDescent="0.2">
      <c r="A98" s="10" t="s">
        <v>21</v>
      </c>
      <c r="B98" s="10">
        <v>13157</v>
      </c>
      <c r="C98" s="16" t="s">
        <v>148</v>
      </c>
      <c r="D98" s="10" t="s">
        <v>23</v>
      </c>
      <c r="E98" s="10">
        <v>55278</v>
      </c>
      <c r="F98" s="10">
        <v>-1</v>
      </c>
      <c r="G98" s="10">
        <v>0</v>
      </c>
      <c r="H98" s="10">
        <v>-1</v>
      </c>
    </row>
    <row r="99" spans="1:8" ht="128" x14ac:dyDescent="0.2">
      <c r="A99" s="10" t="s">
        <v>19</v>
      </c>
      <c r="B99" s="10">
        <v>49488</v>
      </c>
      <c r="C99" s="16" t="s">
        <v>149</v>
      </c>
      <c r="D99" s="10" t="s">
        <v>19</v>
      </c>
      <c r="E99" s="10">
        <v>197291</v>
      </c>
      <c r="F99" s="10">
        <v>0</v>
      </c>
      <c r="G99" s="10">
        <v>0</v>
      </c>
      <c r="H99" s="10">
        <v>0</v>
      </c>
    </row>
    <row r="100" spans="1:8" ht="128" x14ac:dyDescent="0.2">
      <c r="A100" s="10" t="s">
        <v>123</v>
      </c>
      <c r="B100" s="10">
        <v>19774</v>
      </c>
      <c r="C100" s="16" t="s">
        <v>150</v>
      </c>
      <c r="D100" s="10" t="s">
        <v>29</v>
      </c>
      <c r="E100" s="10">
        <v>90391</v>
      </c>
      <c r="F100" s="10">
        <v>-2</v>
      </c>
      <c r="G100" s="10">
        <v>0</v>
      </c>
      <c r="H100" s="10">
        <v>-2</v>
      </c>
    </row>
    <row r="101" spans="1:8" ht="128" x14ac:dyDescent="0.2">
      <c r="A101" s="10" t="s">
        <v>21</v>
      </c>
      <c r="B101" s="10">
        <v>23145</v>
      </c>
      <c r="C101" s="16" t="s">
        <v>151</v>
      </c>
      <c r="D101" s="10" t="s">
        <v>23</v>
      </c>
      <c r="E101" s="10">
        <v>105482</v>
      </c>
      <c r="F101" s="10">
        <v>0</v>
      </c>
      <c r="G101" s="10">
        <v>0</v>
      </c>
      <c r="H101" s="10">
        <v>0</v>
      </c>
    </row>
    <row r="102" spans="1:8" ht="128" x14ac:dyDescent="0.2">
      <c r="A102" s="10" t="s">
        <v>15</v>
      </c>
      <c r="B102" s="10">
        <v>39213</v>
      </c>
      <c r="C102" s="16" t="s">
        <v>152</v>
      </c>
      <c r="D102" s="10" t="s">
        <v>15</v>
      </c>
      <c r="E102" s="10">
        <v>165210</v>
      </c>
      <c r="F102" s="10">
        <v>1</v>
      </c>
      <c r="G102" s="10">
        <v>0</v>
      </c>
      <c r="H102" s="10">
        <v>1</v>
      </c>
    </row>
    <row r="103" spans="1:8" ht="128" x14ac:dyDescent="0.2">
      <c r="A103" s="10" t="s">
        <v>10</v>
      </c>
      <c r="B103" s="10">
        <v>20895</v>
      </c>
      <c r="C103" s="16" t="s">
        <v>153</v>
      </c>
      <c r="D103" s="10" t="s">
        <v>12</v>
      </c>
      <c r="E103" s="10">
        <v>94980</v>
      </c>
      <c r="F103" s="10">
        <v>0</v>
      </c>
      <c r="G103" s="10">
        <v>0</v>
      </c>
      <c r="H103" s="10">
        <v>0</v>
      </c>
    </row>
    <row r="104" spans="1:8" ht="128" x14ac:dyDescent="0.2">
      <c r="A104" s="10" t="s">
        <v>29</v>
      </c>
      <c r="B104" s="10">
        <v>32490</v>
      </c>
      <c r="C104" s="16" t="s">
        <v>154</v>
      </c>
      <c r="D104" s="10" t="s">
        <v>29</v>
      </c>
      <c r="E104" s="10">
        <v>140108</v>
      </c>
      <c r="F104" s="10">
        <v>0</v>
      </c>
      <c r="G104" s="10">
        <v>0</v>
      </c>
      <c r="H104" s="10">
        <v>0</v>
      </c>
    </row>
    <row r="105" spans="1:8" ht="128" x14ac:dyDescent="0.2">
      <c r="A105" s="10" t="s">
        <v>16</v>
      </c>
      <c r="B105" s="10">
        <v>1419</v>
      </c>
      <c r="C105" s="16" t="s">
        <v>155</v>
      </c>
      <c r="D105" s="10" t="s">
        <v>16</v>
      </c>
      <c r="E105" s="10">
        <v>4077</v>
      </c>
      <c r="F105" s="10">
        <v>0</v>
      </c>
      <c r="G105" s="10">
        <v>0</v>
      </c>
      <c r="H105" s="10">
        <v>0</v>
      </c>
    </row>
    <row r="106" spans="1:8" ht="128" x14ac:dyDescent="0.2">
      <c r="A106" s="10" t="s">
        <v>62</v>
      </c>
      <c r="B106" s="10">
        <v>6200</v>
      </c>
      <c r="C106" s="16" t="s">
        <v>156</v>
      </c>
      <c r="D106" s="10" t="s">
        <v>62</v>
      </c>
      <c r="E106" s="10">
        <v>23120</v>
      </c>
      <c r="F106" s="10">
        <v>0</v>
      </c>
      <c r="G106" s="10">
        <v>0</v>
      </c>
      <c r="H106" s="10">
        <v>0</v>
      </c>
    </row>
    <row r="107" spans="1:8" ht="128" x14ac:dyDescent="0.2">
      <c r="A107" s="10" t="s">
        <v>8</v>
      </c>
      <c r="B107" s="10">
        <v>11320</v>
      </c>
      <c r="C107" s="16" t="s">
        <v>157</v>
      </c>
      <c r="D107" s="10" t="s">
        <v>8</v>
      </c>
      <c r="E107" s="10">
        <v>47737</v>
      </c>
      <c r="F107" s="10">
        <v>0</v>
      </c>
      <c r="G107" s="10">
        <v>1</v>
      </c>
      <c r="H107" s="10">
        <v>99</v>
      </c>
    </row>
    <row r="108" spans="1:8" ht="128" x14ac:dyDescent="0.2">
      <c r="A108" s="10" t="s">
        <v>8</v>
      </c>
      <c r="B108" s="10">
        <v>27607</v>
      </c>
      <c r="C108" s="16" t="s">
        <v>158</v>
      </c>
      <c r="D108" s="10" t="s">
        <v>8</v>
      </c>
      <c r="E108" s="10">
        <v>123829</v>
      </c>
      <c r="F108" s="10">
        <v>0</v>
      </c>
      <c r="G108" s="10">
        <v>0</v>
      </c>
      <c r="H108" s="10">
        <v>0</v>
      </c>
    </row>
    <row r="109" spans="1:8" ht="128" x14ac:dyDescent="0.2">
      <c r="A109" s="10" t="s">
        <v>70</v>
      </c>
      <c r="B109" s="10">
        <v>5072</v>
      </c>
      <c r="C109" s="16" t="s">
        <v>159</v>
      </c>
      <c r="D109" s="10" t="s">
        <v>24</v>
      </c>
      <c r="E109" s="10">
        <v>18515</v>
      </c>
      <c r="F109" s="10">
        <v>0</v>
      </c>
      <c r="G109" s="10">
        <v>0</v>
      </c>
      <c r="H109" s="10">
        <v>0</v>
      </c>
    </row>
    <row r="110" spans="1:8" ht="128" x14ac:dyDescent="0.2">
      <c r="A110" s="10" t="s">
        <v>21</v>
      </c>
      <c r="B110" s="10">
        <v>30133</v>
      </c>
      <c r="C110" s="16" t="s">
        <v>160</v>
      </c>
      <c r="D110" s="10" t="s">
        <v>23</v>
      </c>
      <c r="E110" s="10">
        <v>132049</v>
      </c>
      <c r="F110" s="10">
        <v>0</v>
      </c>
      <c r="G110" s="10">
        <v>0</v>
      </c>
      <c r="H110" s="10">
        <v>0</v>
      </c>
    </row>
    <row r="111" spans="1:8" ht="128" x14ac:dyDescent="0.2">
      <c r="A111" s="10" t="s">
        <v>10</v>
      </c>
      <c r="B111" s="10">
        <v>22766</v>
      </c>
      <c r="C111" s="16" t="s">
        <v>161</v>
      </c>
      <c r="D111" s="10" t="s">
        <v>12</v>
      </c>
      <c r="E111" s="10">
        <v>103999</v>
      </c>
      <c r="F111" s="10">
        <v>0</v>
      </c>
      <c r="G111" s="10">
        <v>1</v>
      </c>
      <c r="H111" s="10">
        <v>99</v>
      </c>
    </row>
    <row r="112" spans="1:8" ht="128" x14ac:dyDescent="0.2">
      <c r="A112" s="10" t="s">
        <v>33</v>
      </c>
      <c r="B112" s="10">
        <v>19713</v>
      </c>
      <c r="C112" s="16" t="s">
        <v>162</v>
      </c>
      <c r="D112" s="10" t="s">
        <v>35</v>
      </c>
      <c r="E112" s="10">
        <v>89320</v>
      </c>
      <c r="F112" s="10">
        <v>-2</v>
      </c>
      <c r="G112" s="10">
        <v>0</v>
      </c>
      <c r="H112" s="10">
        <v>-2</v>
      </c>
    </row>
    <row r="113" spans="1:8" ht="128" x14ac:dyDescent="0.2">
      <c r="A113" s="10" t="s">
        <v>15</v>
      </c>
      <c r="B113" s="10">
        <v>11520</v>
      </c>
      <c r="C113" s="16" t="s">
        <v>163</v>
      </c>
      <c r="D113" s="10" t="s">
        <v>15</v>
      </c>
      <c r="E113" s="10">
        <v>48246</v>
      </c>
      <c r="F113" s="10">
        <v>0</v>
      </c>
      <c r="G113" s="10">
        <v>0</v>
      </c>
      <c r="H113" s="10">
        <v>0</v>
      </c>
    </row>
    <row r="114" spans="1:8" ht="128" x14ac:dyDescent="0.2">
      <c r="A114" s="10" t="s">
        <v>33</v>
      </c>
      <c r="B114" s="10">
        <v>15470</v>
      </c>
      <c r="C114" s="16" t="s">
        <v>164</v>
      </c>
      <c r="D114" s="10" t="s">
        <v>35</v>
      </c>
      <c r="E114" s="10">
        <v>66442</v>
      </c>
      <c r="F114" s="10">
        <v>0</v>
      </c>
      <c r="G114" s="10">
        <v>0</v>
      </c>
      <c r="H114" s="10">
        <v>0</v>
      </c>
    </row>
    <row r="115" spans="1:8" ht="128" x14ac:dyDescent="0.2">
      <c r="A115" s="10" t="s">
        <v>8</v>
      </c>
      <c r="B115" s="10">
        <v>1868</v>
      </c>
      <c r="C115" s="16" t="s">
        <v>165</v>
      </c>
      <c r="D115" s="10" t="s">
        <v>8</v>
      </c>
      <c r="E115" s="10">
        <v>5930</v>
      </c>
      <c r="F115" s="10">
        <v>0</v>
      </c>
      <c r="G115" s="10">
        <v>1</v>
      </c>
      <c r="H115" s="10">
        <v>99</v>
      </c>
    </row>
    <row r="116" spans="1:8" ht="128" x14ac:dyDescent="0.2">
      <c r="A116" s="10" t="s">
        <v>28</v>
      </c>
      <c r="B116" s="10">
        <v>16986</v>
      </c>
      <c r="C116" s="16" t="s">
        <v>166</v>
      </c>
      <c r="D116" s="10" t="s">
        <v>28</v>
      </c>
      <c r="E116" s="10">
        <v>73597</v>
      </c>
      <c r="F116" s="10">
        <v>2</v>
      </c>
      <c r="G116" s="10">
        <v>0</v>
      </c>
      <c r="H116" s="10">
        <v>2</v>
      </c>
    </row>
    <row r="117" spans="1:8" ht="128" x14ac:dyDescent="0.2">
      <c r="A117" s="10" t="s">
        <v>10</v>
      </c>
      <c r="B117" s="10">
        <v>25649</v>
      </c>
      <c r="C117" s="16" t="s">
        <v>167</v>
      </c>
      <c r="D117" s="10" t="s">
        <v>12</v>
      </c>
      <c r="E117" s="10">
        <v>116467</v>
      </c>
      <c r="F117" s="10">
        <v>0</v>
      </c>
      <c r="G117" s="10">
        <v>1</v>
      </c>
      <c r="H117" s="10">
        <v>99</v>
      </c>
    </row>
    <row r="118" spans="1:8" ht="128" x14ac:dyDescent="0.2">
      <c r="A118" s="10" t="s">
        <v>16</v>
      </c>
      <c r="B118" s="10">
        <v>26877</v>
      </c>
      <c r="C118" s="16" t="s">
        <v>168</v>
      </c>
      <c r="D118" s="10" t="s">
        <v>16</v>
      </c>
      <c r="E118" s="10">
        <v>120990</v>
      </c>
      <c r="F118" s="10">
        <v>0</v>
      </c>
      <c r="G118" s="10">
        <v>0</v>
      </c>
      <c r="H118" s="10">
        <v>0</v>
      </c>
    </row>
    <row r="119" spans="1:8" ht="112" x14ac:dyDescent="0.2">
      <c r="A119" s="10" t="s">
        <v>12</v>
      </c>
      <c r="B119" s="10">
        <v>29287</v>
      </c>
      <c r="C119" s="16" t="s">
        <v>169</v>
      </c>
      <c r="D119" s="10" t="s">
        <v>12</v>
      </c>
      <c r="E119" s="10">
        <v>129118</v>
      </c>
      <c r="F119" s="10">
        <v>0</v>
      </c>
      <c r="G119" s="10">
        <v>0</v>
      </c>
      <c r="H119" s="10">
        <v>0</v>
      </c>
    </row>
    <row r="120" spans="1:8" ht="128" x14ac:dyDescent="0.2">
      <c r="A120" s="10" t="s">
        <v>31</v>
      </c>
      <c r="B120" s="10">
        <v>25730</v>
      </c>
      <c r="C120" s="16" t="s">
        <v>170</v>
      </c>
      <c r="D120" s="10" t="s">
        <v>8</v>
      </c>
      <c r="E120" s="10">
        <v>116898</v>
      </c>
      <c r="F120" s="10">
        <v>1</v>
      </c>
      <c r="G120" s="10">
        <v>0</v>
      </c>
      <c r="H120" s="10">
        <v>1</v>
      </c>
    </row>
    <row r="121" spans="1:8" ht="128" x14ac:dyDescent="0.2">
      <c r="A121" s="10" t="s">
        <v>23</v>
      </c>
      <c r="B121" s="10">
        <v>12705</v>
      </c>
      <c r="C121" s="16" t="s">
        <v>171</v>
      </c>
      <c r="D121" s="10" t="s">
        <v>23</v>
      </c>
      <c r="E121" s="10">
        <v>53211</v>
      </c>
      <c r="F121" s="10">
        <v>0</v>
      </c>
      <c r="G121" s="10">
        <v>1</v>
      </c>
      <c r="H121" s="10">
        <v>99</v>
      </c>
    </row>
    <row r="122" spans="1:8" ht="128" x14ac:dyDescent="0.2">
      <c r="A122" s="10" t="s">
        <v>24</v>
      </c>
      <c r="B122" s="10">
        <v>34046</v>
      </c>
      <c r="C122" s="16" t="s">
        <v>172</v>
      </c>
      <c r="D122" s="10" t="s">
        <v>24</v>
      </c>
      <c r="E122" s="10">
        <v>146045</v>
      </c>
      <c r="F122" s="10">
        <v>0</v>
      </c>
      <c r="G122" s="10">
        <v>1</v>
      </c>
      <c r="H122" s="10">
        <v>99</v>
      </c>
    </row>
    <row r="123" spans="1:8" ht="128" x14ac:dyDescent="0.2">
      <c r="A123" s="10" t="s">
        <v>12</v>
      </c>
      <c r="B123" s="10">
        <v>27366</v>
      </c>
      <c r="C123" s="16" t="s">
        <v>173</v>
      </c>
      <c r="D123" s="10" t="s">
        <v>12</v>
      </c>
      <c r="E123" s="10">
        <v>122705</v>
      </c>
      <c r="F123" s="10">
        <v>1</v>
      </c>
      <c r="G123" s="10">
        <v>0</v>
      </c>
      <c r="H123" s="10">
        <v>1</v>
      </c>
    </row>
    <row r="124" spans="1:8" ht="128" x14ac:dyDescent="0.2">
      <c r="A124" s="10" t="s">
        <v>23</v>
      </c>
      <c r="B124" s="10">
        <v>26264</v>
      </c>
      <c r="C124" s="16" t="s">
        <v>174</v>
      </c>
      <c r="D124" s="10" t="s">
        <v>23</v>
      </c>
      <c r="E124" s="10">
        <v>118759</v>
      </c>
      <c r="F124" s="10">
        <v>1</v>
      </c>
      <c r="G124" s="10">
        <v>0</v>
      </c>
      <c r="H124" s="10">
        <v>1</v>
      </c>
    </row>
    <row r="125" spans="1:8" ht="128" x14ac:dyDescent="0.2">
      <c r="A125" s="10" t="s">
        <v>31</v>
      </c>
      <c r="B125" s="10">
        <v>27531</v>
      </c>
      <c r="C125" s="16" t="s">
        <v>175</v>
      </c>
      <c r="D125" s="10" t="s">
        <v>8</v>
      </c>
      <c r="E125" s="10">
        <v>123563</v>
      </c>
      <c r="F125" s="10">
        <v>-2</v>
      </c>
      <c r="G125" s="10">
        <v>0</v>
      </c>
      <c r="H125" s="10">
        <v>-2</v>
      </c>
    </row>
    <row r="126" spans="1:8" ht="128" x14ac:dyDescent="0.2">
      <c r="A126" s="10" t="s">
        <v>42</v>
      </c>
      <c r="B126" s="10">
        <v>24385</v>
      </c>
      <c r="C126" s="16" t="s">
        <v>176</v>
      </c>
      <c r="D126" s="10" t="s">
        <v>44</v>
      </c>
      <c r="E126" s="10">
        <v>111511</v>
      </c>
      <c r="F126" s="10">
        <v>2</v>
      </c>
      <c r="G126" s="10">
        <v>0</v>
      </c>
      <c r="H126" s="10">
        <v>2</v>
      </c>
    </row>
    <row r="127" spans="1:8" ht="128" x14ac:dyDescent="0.2">
      <c r="A127" s="10" t="s">
        <v>19</v>
      </c>
      <c r="B127" s="10">
        <v>13013</v>
      </c>
      <c r="C127" s="16" t="s">
        <v>177</v>
      </c>
      <c r="D127" s="10" t="s">
        <v>19</v>
      </c>
      <c r="E127" s="10">
        <v>54302</v>
      </c>
      <c r="F127" s="10">
        <v>1</v>
      </c>
      <c r="G127" s="10">
        <v>0</v>
      </c>
      <c r="H127" s="10">
        <v>1</v>
      </c>
    </row>
    <row r="128" spans="1:8" ht="128" x14ac:dyDescent="0.2">
      <c r="A128" s="10" t="s">
        <v>38</v>
      </c>
      <c r="B128" s="10">
        <v>13362</v>
      </c>
      <c r="C128" s="16" t="s">
        <v>178</v>
      </c>
      <c r="D128" s="10" t="s">
        <v>38</v>
      </c>
      <c r="E128" s="10">
        <v>55869</v>
      </c>
      <c r="F128" s="10">
        <v>0</v>
      </c>
      <c r="G128" s="10">
        <v>0</v>
      </c>
      <c r="H128" s="10">
        <v>0</v>
      </c>
    </row>
    <row r="129" spans="1:8" ht="128" x14ac:dyDescent="0.2">
      <c r="A129" s="10" t="s">
        <v>101</v>
      </c>
      <c r="B129" s="10">
        <v>44538</v>
      </c>
      <c r="C129" s="16" t="s">
        <v>179</v>
      </c>
      <c r="D129" s="10" t="s">
        <v>101</v>
      </c>
      <c r="E129" s="10">
        <v>181880</v>
      </c>
      <c r="F129" s="10">
        <v>2</v>
      </c>
      <c r="G129" s="10">
        <v>0</v>
      </c>
      <c r="H129" s="10">
        <v>2</v>
      </c>
    </row>
    <row r="130" spans="1:8" ht="96" x14ac:dyDescent="0.2">
      <c r="A130" s="10" t="s">
        <v>138</v>
      </c>
      <c r="B130" s="10">
        <v>12040</v>
      </c>
      <c r="C130" s="16" t="s">
        <v>180</v>
      </c>
      <c r="D130" s="10" t="s">
        <v>24</v>
      </c>
      <c r="E130" s="10">
        <v>50208</v>
      </c>
      <c r="F130" s="10">
        <v>0</v>
      </c>
      <c r="G130" s="10">
        <v>1</v>
      </c>
      <c r="H130" s="10">
        <v>99</v>
      </c>
    </row>
    <row r="131" spans="1:8" ht="128" x14ac:dyDescent="0.2">
      <c r="A131" s="10" t="s">
        <v>123</v>
      </c>
      <c r="B131" s="10">
        <v>18216</v>
      </c>
      <c r="C131" s="16" t="s">
        <v>181</v>
      </c>
      <c r="D131" s="10" t="s">
        <v>29</v>
      </c>
      <c r="E131" s="10">
        <v>80547</v>
      </c>
      <c r="F131" s="10">
        <v>0</v>
      </c>
      <c r="G131" s="10">
        <v>0</v>
      </c>
      <c r="H131" s="10">
        <v>0</v>
      </c>
    </row>
    <row r="132" spans="1:8" ht="128" x14ac:dyDescent="0.2">
      <c r="A132" s="10" t="s">
        <v>118</v>
      </c>
      <c r="B132" s="10">
        <v>41398</v>
      </c>
      <c r="C132" s="16" t="s">
        <v>182</v>
      </c>
      <c r="D132" s="10" t="s">
        <v>118</v>
      </c>
      <c r="E132" s="10">
        <v>172939</v>
      </c>
      <c r="F132" s="10">
        <v>0</v>
      </c>
      <c r="G132" s="10">
        <v>1</v>
      </c>
      <c r="H132" s="10">
        <v>99</v>
      </c>
    </row>
    <row r="133" spans="1:8" ht="128" x14ac:dyDescent="0.2">
      <c r="A133" s="10" t="s">
        <v>28</v>
      </c>
      <c r="B133" s="10">
        <v>25932</v>
      </c>
      <c r="C133" s="16" t="s">
        <v>183</v>
      </c>
      <c r="D133" s="10" t="s">
        <v>28</v>
      </c>
      <c r="E133" s="10">
        <v>117318</v>
      </c>
      <c r="F133" s="10">
        <v>0</v>
      </c>
      <c r="G133" s="10">
        <v>0</v>
      </c>
      <c r="H133" s="10">
        <v>0</v>
      </c>
    </row>
    <row r="134" spans="1:8" ht="128" x14ac:dyDescent="0.2">
      <c r="A134" s="10" t="s">
        <v>62</v>
      </c>
      <c r="B134" s="10">
        <v>15787</v>
      </c>
      <c r="C134" s="16" t="s">
        <v>184</v>
      </c>
      <c r="D134" s="10" t="s">
        <v>62</v>
      </c>
      <c r="E134" s="10">
        <v>67519</v>
      </c>
      <c r="F134" s="10">
        <v>1</v>
      </c>
      <c r="G134" s="10">
        <v>0</v>
      </c>
      <c r="H134" s="10">
        <v>1</v>
      </c>
    </row>
    <row r="135" spans="1:8" ht="128" x14ac:dyDescent="0.2">
      <c r="A135" s="10" t="s">
        <v>185</v>
      </c>
      <c r="B135" s="10">
        <v>14594</v>
      </c>
      <c r="C135" s="16" t="s">
        <v>186</v>
      </c>
      <c r="D135" s="10" t="s">
        <v>12</v>
      </c>
      <c r="E135" s="10">
        <v>60692</v>
      </c>
      <c r="F135" s="10">
        <v>0</v>
      </c>
      <c r="G135" s="10">
        <v>1</v>
      </c>
      <c r="H135" s="10">
        <v>99</v>
      </c>
    </row>
    <row r="136" spans="1:8" ht="128" x14ac:dyDescent="0.2">
      <c r="A136" s="10" t="s">
        <v>28</v>
      </c>
      <c r="B136" s="10">
        <v>15118</v>
      </c>
      <c r="C136" s="16" t="s">
        <v>187</v>
      </c>
      <c r="D136" s="10" t="s">
        <v>28</v>
      </c>
      <c r="E136" s="10">
        <v>64143</v>
      </c>
      <c r="F136" s="10">
        <v>1</v>
      </c>
      <c r="G136" s="10">
        <v>0</v>
      </c>
      <c r="H136" s="10">
        <v>1</v>
      </c>
    </row>
    <row r="137" spans="1:8" ht="128" x14ac:dyDescent="0.2">
      <c r="A137" s="10" t="s">
        <v>8</v>
      </c>
      <c r="B137" s="10">
        <v>10660</v>
      </c>
      <c r="C137" s="16" t="s">
        <v>188</v>
      </c>
      <c r="D137" s="10" t="s">
        <v>8</v>
      </c>
      <c r="E137" s="10">
        <v>44379</v>
      </c>
      <c r="F137" s="10">
        <v>0</v>
      </c>
      <c r="G137" s="10">
        <v>1</v>
      </c>
      <c r="H137" s="10">
        <v>99</v>
      </c>
    </row>
    <row r="138" spans="1:8" ht="128" x14ac:dyDescent="0.2">
      <c r="A138" s="10" t="s">
        <v>23</v>
      </c>
      <c r="B138" s="10">
        <v>23973</v>
      </c>
      <c r="C138" s="16" t="s">
        <v>189</v>
      </c>
      <c r="D138" s="10" t="s">
        <v>23</v>
      </c>
      <c r="E138" s="10">
        <v>110248</v>
      </c>
      <c r="F138" s="10">
        <v>0</v>
      </c>
      <c r="G138" s="10">
        <v>0</v>
      </c>
      <c r="H138" s="10">
        <v>0</v>
      </c>
    </row>
    <row r="139" spans="1:8" ht="128" x14ac:dyDescent="0.2">
      <c r="A139" s="10" t="s">
        <v>28</v>
      </c>
      <c r="B139" s="10">
        <v>28990</v>
      </c>
      <c r="C139" s="16" t="s">
        <v>190</v>
      </c>
      <c r="D139" s="10" t="s">
        <v>28</v>
      </c>
      <c r="E139" s="10">
        <v>128632</v>
      </c>
      <c r="F139" s="10">
        <v>0</v>
      </c>
      <c r="G139" s="10">
        <v>0</v>
      </c>
      <c r="H139" s="10">
        <v>0</v>
      </c>
    </row>
    <row r="140" spans="1:8" ht="128" x14ac:dyDescent="0.2">
      <c r="A140" s="10" t="s">
        <v>31</v>
      </c>
      <c r="B140" s="10">
        <v>14159</v>
      </c>
      <c r="C140" s="16" t="s">
        <v>191</v>
      </c>
      <c r="D140" s="10" t="s">
        <v>8</v>
      </c>
      <c r="E140" s="10">
        <v>59193</v>
      </c>
      <c r="F140" s="10">
        <v>-2</v>
      </c>
      <c r="G140" s="10">
        <v>0</v>
      </c>
      <c r="H140" s="10">
        <v>-2</v>
      </c>
    </row>
    <row r="141" spans="1:8" ht="128" x14ac:dyDescent="0.2">
      <c r="A141" s="10" t="s">
        <v>62</v>
      </c>
      <c r="B141" s="10">
        <v>17925</v>
      </c>
      <c r="C141" s="16" t="s">
        <v>192</v>
      </c>
      <c r="D141" s="10" t="s">
        <v>62</v>
      </c>
      <c r="E141" s="10">
        <v>79314</v>
      </c>
      <c r="F141" s="10">
        <v>0</v>
      </c>
      <c r="G141" s="10">
        <v>1</v>
      </c>
      <c r="H141" s="10">
        <v>99</v>
      </c>
    </row>
    <row r="142" spans="1:8" ht="128" x14ac:dyDescent="0.2">
      <c r="A142" s="10" t="s">
        <v>193</v>
      </c>
      <c r="B142" s="10">
        <v>41118</v>
      </c>
      <c r="C142" s="16" t="s">
        <v>194</v>
      </c>
      <c r="D142" s="10" t="s">
        <v>8</v>
      </c>
      <c r="E142" s="10">
        <v>171568</v>
      </c>
      <c r="F142" s="10">
        <v>-1</v>
      </c>
      <c r="G142" s="10">
        <v>0</v>
      </c>
      <c r="H142" s="10">
        <v>-1</v>
      </c>
    </row>
    <row r="143" spans="1:8" ht="128" x14ac:dyDescent="0.2">
      <c r="A143" s="10" t="s">
        <v>33</v>
      </c>
      <c r="B143" s="10">
        <v>11033</v>
      </c>
      <c r="C143" s="16" t="s">
        <v>195</v>
      </c>
      <c r="D143" s="10" t="s">
        <v>35</v>
      </c>
      <c r="E143" s="10">
        <v>46050</v>
      </c>
      <c r="F143" s="10">
        <v>-2</v>
      </c>
      <c r="G143" s="10">
        <v>0</v>
      </c>
      <c r="H143" s="10">
        <v>-2</v>
      </c>
    </row>
    <row r="144" spans="1:8" ht="128" x14ac:dyDescent="0.2">
      <c r="A144" s="10" t="s">
        <v>35</v>
      </c>
      <c r="B144" s="10">
        <v>14658</v>
      </c>
      <c r="C144" s="16" t="s">
        <v>196</v>
      </c>
      <c r="D144" s="10" t="s">
        <v>35</v>
      </c>
      <c r="E144" s="10">
        <v>61065</v>
      </c>
      <c r="F144" s="10">
        <v>-2</v>
      </c>
      <c r="G144" s="10">
        <v>0</v>
      </c>
      <c r="H144" s="10">
        <v>-2</v>
      </c>
    </row>
    <row r="145" spans="1:8" ht="128" x14ac:dyDescent="0.2">
      <c r="A145" s="10" t="s">
        <v>33</v>
      </c>
      <c r="B145" s="10">
        <v>26360</v>
      </c>
      <c r="C145" s="16" t="s">
        <v>197</v>
      </c>
      <c r="D145" s="10" t="s">
        <v>35</v>
      </c>
      <c r="E145" s="10">
        <v>119482</v>
      </c>
      <c r="F145" s="10">
        <v>-1</v>
      </c>
      <c r="G145" s="10">
        <v>0</v>
      </c>
      <c r="H145" s="10">
        <v>-1</v>
      </c>
    </row>
    <row r="146" spans="1:8" ht="128" x14ac:dyDescent="0.2">
      <c r="A146" s="10" t="s">
        <v>16</v>
      </c>
      <c r="B146" s="10">
        <v>42996</v>
      </c>
      <c r="C146" s="16" t="s">
        <v>198</v>
      </c>
      <c r="D146" s="10" t="s">
        <v>16</v>
      </c>
      <c r="E146" s="10">
        <v>177406</v>
      </c>
      <c r="F146" s="10">
        <v>1</v>
      </c>
      <c r="G146" s="10">
        <v>0</v>
      </c>
      <c r="H146" s="10">
        <v>1</v>
      </c>
    </row>
    <row r="147" spans="1:8" ht="128" x14ac:dyDescent="0.2">
      <c r="A147" s="10" t="s">
        <v>199</v>
      </c>
      <c r="B147" s="10">
        <v>52242</v>
      </c>
      <c r="C147" s="16" t="s">
        <v>200</v>
      </c>
      <c r="D147" s="10" t="s">
        <v>40</v>
      </c>
      <c r="E147" s="10">
        <v>205398</v>
      </c>
      <c r="F147" s="10">
        <v>2</v>
      </c>
      <c r="G147" s="10">
        <v>0</v>
      </c>
      <c r="H147" s="10">
        <v>2</v>
      </c>
    </row>
    <row r="148" spans="1:8" ht="128" x14ac:dyDescent="0.2">
      <c r="A148" s="10" t="s">
        <v>38</v>
      </c>
      <c r="B148" s="10">
        <v>41351</v>
      </c>
      <c r="C148" s="16" t="s">
        <v>201</v>
      </c>
      <c r="D148" s="10" t="s">
        <v>38</v>
      </c>
      <c r="E148" s="10">
        <v>172661</v>
      </c>
      <c r="F148" s="10">
        <v>0</v>
      </c>
      <c r="G148" s="10">
        <v>0</v>
      </c>
      <c r="H148" s="10">
        <v>0</v>
      </c>
    </row>
    <row r="149" spans="1:8" ht="128" x14ac:dyDescent="0.2">
      <c r="A149" s="10" t="s">
        <v>29</v>
      </c>
      <c r="B149" s="10">
        <v>4564</v>
      </c>
      <c r="C149" s="16" t="s">
        <v>202</v>
      </c>
      <c r="D149" s="10" t="s">
        <v>29</v>
      </c>
      <c r="E149" s="10">
        <v>15991</v>
      </c>
      <c r="F149" s="10">
        <v>0</v>
      </c>
      <c r="G149" s="10">
        <v>1</v>
      </c>
      <c r="H149" s="10">
        <v>99</v>
      </c>
    </row>
    <row r="150" spans="1:8" ht="128" x14ac:dyDescent="0.2">
      <c r="A150" s="10" t="s">
        <v>8</v>
      </c>
      <c r="B150" s="10">
        <v>5779</v>
      </c>
      <c r="C150" s="16" t="s">
        <v>203</v>
      </c>
      <c r="D150" s="10" t="s">
        <v>8</v>
      </c>
      <c r="E150" s="10">
        <v>22078</v>
      </c>
      <c r="F150" s="10">
        <v>0</v>
      </c>
      <c r="G150" s="10">
        <v>0</v>
      </c>
      <c r="H150" s="10">
        <v>0</v>
      </c>
    </row>
    <row r="151" spans="1:8" ht="128" x14ac:dyDescent="0.2">
      <c r="A151" s="10" t="s">
        <v>138</v>
      </c>
      <c r="B151" s="10">
        <v>6705</v>
      </c>
      <c r="C151" s="16" t="s">
        <v>204</v>
      </c>
      <c r="D151" s="10" t="s">
        <v>24</v>
      </c>
      <c r="E151" s="10">
        <v>25203</v>
      </c>
      <c r="F151" s="10">
        <v>0</v>
      </c>
      <c r="G151" s="10">
        <v>1</v>
      </c>
      <c r="H151" s="10">
        <v>99</v>
      </c>
    </row>
    <row r="152" spans="1:8" ht="128" x14ac:dyDescent="0.2">
      <c r="A152" s="10" t="s">
        <v>28</v>
      </c>
      <c r="B152" s="10">
        <v>34620</v>
      </c>
      <c r="C152" s="16" t="s">
        <v>205</v>
      </c>
      <c r="D152" s="10" t="s">
        <v>28</v>
      </c>
      <c r="E152" s="10">
        <v>148265</v>
      </c>
      <c r="F152" s="10">
        <v>0</v>
      </c>
      <c r="G152" s="10">
        <v>0</v>
      </c>
      <c r="H152" s="10">
        <v>0</v>
      </c>
    </row>
    <row r="153" spans="1:8" ht="128" x14ac:dyDescent="0.2">
      <c r="A153" s="10" t="s">
        <v>8</v>
      </c>
      <c r="B153" s="10">
        <v>23613</v>
      </c>
      <c r="C153" s="16" t="s">
        <v>206</v>
      </c>
      <c r="D153" s="10" t="s">
        <v>8</v>
      </c>
      <c r="E153" s="10">
        <v>107957</v>
      </c>
      <c r="F153" s="10">
        <v>1</v>
      </c>
      <c r="G153" s="10">
        <v>0</v>
      </c>
      <c r="H153" s="10">
        <v>1</v>
      </c>
    </row>
    <row r="154" spans="1:8" ht="128" x14ac:dyDescent="0.2">
      <c r="A154" s="10" t="s">
        <v>29</v>
      </c>
      <c r="B154" s="10">
        <v>48597</v>
      </c>
      <c r="C154" s="16" t="s">
        <v>207</v>
      </c>
      <c r="D154" s="10" t="s">
        <v>29</v>
      </c>
      <c r="E154" s="10">
        <v>195187</v>
      </c>
      <c r="F154" s="10">
        <v>0</v>
      </c>
      <c r="G154" s="10">
        <v>1</v>
      </c>
      <c r="H154" s="10">
        <v>99</v>
      </c>
    </row>
    <row r="155" spans="1:8" ht="128" x14ac:dyDescent="0.2">
      <c r="A155" s="10" t="s">
        <v>12</v>
      </c>
      <c r="B155" s="10">
        <v>38684</v>
      </c>
      <c r="C155" s="16" t="s">
        <v>208</v>
      </c>
      <c r="D155" s="10" t="s">
        <v>12</v>
      </c>
      <c r="E155" s="10">
        <v>163320</v>
      </c>
      <c r="F155" s="10">
        <v>0</v>
      </c>
      <c r="G155" s="10">
        <v>0</v>
      </c>
      <c r="H155" s="10">
        <v>0</v>
      </c>
    </row>
    <row r="156" spans="1:8" ht="128" x14ac:dyDescent="0.2">
      <c r="A156" s="10" t="s">
        <v>40</v>
      </c>
      <c r="B156" s="10">
        <v>40150</v>
      </c>
      <c r="C156" s="16" t="s">
        <v>209</v>
      </c>
      <c r="D156" s="10" t="s">
        <v>40</v>
      </c>
      <c r="E156" s="10">
        <v>167828</v>
      </c>
      <c r="F156" s="10">
        <v>0</v>
      </c>
      <c r="G156" s="10">
        <v>1</v>
      </c>
      <c r="H156" s="10">
        <v>99</v>
      </c>
    </row>
    <row r="157" spans="1:8" ht="128" x14ac:dyDescent="0.2">
      <c r="A157" s="10" t="s">
        <v>31</v>
      </c>
      <c r="B157" s="10">
        <v>22199</v>
      </c>
      <c r="C157" s="16" t="s">
        <v>210</v>
      </c>
      <c r="D157" s="10" t="s">
        <v>8</v>
      </c>
      <c r="E157" s="10">
        <v>101250</v>
      </c>
      <c r="F157" s="10">
        <v>-2</v>
      </c>
      <c r="G157" s="10">
        <v>0</v>
      </c>
      <c r="H157" s="10">
        <v>-2</v>
      </c>
    </row>
    <row r="158" spans="1:8" ht="128" x14ac:dyDescent="0.2">
      <c r="A158" s="10" t="s">
        <v>23</v>
      </c>
      <c r="B158" s="10">
        <v>1748</v>
      </c>
      <c r="C158" s="16" t="s">
        <v>211</v>
      </c>
      <c r="D158" s="10" t="s">
        <v>23</v>
      </c>
      <c r="E158" s="10">
        <v>4793</v>
      </c>
      <c r="F158" s="10">
        <v>1</v>
      </c>
      <c r="G158" s="10">
        <v>0</v>
      </c>
      <c r="H158" s="10">
        <v>1</v>
      </c>
    </row>
    <row r="159" spans="1:8" ht="128" x14ac:dyDescent="0.2">
      <c r="A159" s="10" t="s">
        <v>118</v>
      </c>
      <c r="B159" s="10">
        <v>4657</v>
      </c>
      <c r="C159" s="16" t="s">
        <v>212</v>
      </c>
      <c r="D159" s="10" t="s">
        <v>118</v>
      </c>
      <c r="E159" s="10">
        <v>16329</v>
      </c>
      <c r="F159" s="10">
        <v>1</v>
      </c>
      <c r="G159" s="10">
        <v>0</v>
      </c>
      <c r="H159" s="10">
        <v>1</v>
      </c>
    </row>
    <row r="160" spans="1:8" ht="128" x14ac:dyDescent="0.2">
      <c r="A160" s="10" t="s">
        <v>8</v>
      </c>
      <c r="B160" s="10">
        <v>24483</v>
      </c>
      <c r="C160" s="16" t="s">
        <v>213</v>
      </c>
      <c r="D160" s="10" t="s">
        <v>8</v>
      </c>
      <c r="E160" s="10">
        <v>111766</v>
      </c>
      <c r="F160" s="10">
        <v>0</v>
      </c>
      <c r="G160" s="10">
        <v>0</v>
      </c>
      <c r="H160" s="10">
        <v>0</v>
      </c>
    </row>
    <row r="161" spans="1:8" ht="128" x14ac:dyDescent="0.2">
      <c r="A161" s="10" t="s">
        <v>23</v>
      </c>
      <c r="B161" s="10">
        <v>28578</v>
      </c>
      <c r="C161" s="16" t="s">
        <v>214</v>
      </c>
      <c r="D161" s="10" t="s">
        <v>23</v>
      </c>
      <c r="E161" s="10">
        <v>126527</v>
      </c>
      <c r="F161" s="10">
        <v>0</v>
      </c>
      <c r="G161" s="10">
        <v>1</v>
      </c>
      <c r="H161" s="10">
        <v>99</v>
      </c>
    </row>
    <row r="162" spans="1:8" ht="128" x14ac:dyDescent="0.2">
      <c r="A162" s="10" t="s">
        <v>215</v>
      </c>
      <c r="B162" s="10">
        <v>41301</v>
      </c>
      <c r="C162" s="16" t="s">
        <v>216</v>
      </c>
      <c r="D162" s="10" t="s">
        <v>16</v>
      </c>
      <c r="E162" s="10">
        <v>172407</v>
      </c>
      <c r="F162" s="10">
        <v>-2</v>
      </c>
      <c r="G162" s="10">
        <v>0</v>
      </c>
      <c r="H162" s="10">
        <v>-2</v>
      </c>
    </row>
    <row r="163" spans="1:8" ht="128" x14ac:dyDescent="0.2">
      <c r="A163" s="10" t="s">
        <v>112</v>
      </c>
      <c r="B163" s="10">
        <v>35842</v>
      </c>
      <c r="C163" s="16" t="s">
        <v>217</v>
      </c>
      <c r="D163" s="10" t="s">
        <v>19</v>
      </c>
      <c r="E163" s="10">
        <v>153044</v>
      </c>
      <c r="F163" s="10">
        <v>0</v>
      </c>
      <c r="G163" s="10">
        <v>1</v>
      </c>
      <c r="H163" s="10">
        <v>99</v>
      </c>
    </row>
    <row r="164" spans="1:8" ht="128" x14ac:dyDescent="0.2">
      <c r="A164" s="10" t="s">
        <v>218</v>
      </c>
      <c r="B164" s="10">
        <v>28804</v>
      </c>
      <c r="C164" s="16" t="s">
        <v>219</v>
      </c>
      <c r="D164" s="10" t="s">
        <v>118</v>
      </c>
      <c r="E164" s="10">
        <v>127565</v>
      </c>
      <c r="F164" s="10">
        <v>0</v>
      </c>
      <c r="G164" s="10">
        <v>0</v>
      </c>
      <c r="H164" s="10">
        <v>0</v>
      </c>
    </row>
    <row r="165" spans="1:8" ht="128" x14ac:dyDescent="0.2">
      <c r="A165" s="10" t="s">
        <v>220</v>
      </c>
      <c r="B165" s="10">
        <v>25158</v>
      </c>
      <c r="C165" s="16" t="s">
        <v>221</v>
      </c>
      <c r="D165" s="10" t="s">
        <v>220</v>
      </c>
      <c r="E165" s="10">
        <v>114622</v>
      </c>
      <c r="F165" s="10">
        <v>1</v>
      </c>
      <c r="G165" s="10">
        <v>0</v>
      </c>
      <c r="H165" s="10">
        <v>1</v>
      </c>
    </row>
    <row r="166" spans="1:8" ht="128" x14ac:dyDescent="0.2">
      <c r="A166" s="10" t="s">
        <v>101</v>
      </c>
      <c r="B166" s="10">
        <v>41187</v>
      </c>
      <c r="C166" s="16" t="s">
        <v>222</v>
      </c>
      <c r="D166" s="10" t="s">
        <v>101</v>
      </c>
      <c r="E166" s="10">
        <v>171869</v>
      </c>
      <c r="F166" s="10">
        <v>0</v>
      </c>
      <c r="G166" s="10">
        <v>1</v>
      </c>
      <c r="H166" s="10">
        <v>99</v>
      </c>
    </row>
    <row r="167" spans="1:8" ht="128" x14ac:dyDescent="0.2">
      <c r="A167" s="10" t="s">
        <v>101</v>
      </c>
      <c r="B167" s="10">
        <v>15602</v>
      </c>
      <c r="C167" s="16" t="s">
        <v>223</v>
      </c>
      <c r="D167" s="10" t="s">
        <v>101</v>
      </c>
      <c r="E167" s="10">
        <v>67026</v>
      </c>
      <c r="F167" s="10">
        <v>0</v>
      </c>
      <c r="G167" s="10">
        <v>0</v>
      </c>
      <c r="H167" s="10">
        <v>0</v>
      </c>
    </row>
    <row r="168" spans="1:8" ht="128" x14ac:dyDescent="0.2">
      <c r="A168" s="10" t="s">
        <v>116</v>
      </c>
      <c r="B168" s="10">
        <v>43821</v>
      </c>
      <c r="C168" s="16" t="s">
        <v>224</v>
      </c>
      <c r="D168" s="10" t="s">
        <v>118</v>
      </c>
      <c r="E168" s="10">
        <v>179817</v>
      </c>
      <c r="F168" s="10">
        <v>0</v>
      </c>
      <c r="G168" s="10">
        <v>0</v>
      </c>
      <c r="H168" s="10">
        <v>0</v>
      </c>
    </row>
    <row r="169" spans="1:8" ht="128" x14ac:dyDescent="0.2">
      <c r="A169" s="10" t="s">
        <v>118</v>
      </c>
      <c r="B169" s="10">
        <v>48554</v>
      </c>
      <c r="C169" s="16" t="s">
        <v>225</v>
      </c>
      <c r="D169" s="10" t="s">
        <v>118</v>
      </c>
      <c r="E169" s="10">
        <v>194882</v>
      </c>
      <c r="F169" s="10">
        <v>1</v>
      </c>
      <c r="G169" s="10">
        <v>0</v>
      </c>
      <c r="H169" s="10">
        <v>1</v>
      </c>
    </row>
    <row r="170" spans="1:8" ht="128" x14ac:dyDescent="0.2">
      <c r="A170" s="10" t="s">
        <v>42</v>
      </c>
      <c r="B170" s="10">
        <v>44551</v>
      </c>
      <c r="C170" s="16" t="s">
        <v>226</v>
      </c>
      <c r="D170" s="10" t="s">
        <v>44</v>
      </c>
      <c r="E170" s="10">
        <v>181961</v>
      </c>
      <c r="F170" s="10">
        <v>0</v>
      </c>
      <c r="G170" s="10">
        <v>0</v>
      </c>
      <c r="H170" s="10">
        <v>0</v>
      </c>
    </row>
    <row r="171" spans="1:8" ht="128" x14ac:dyDescent="0.2">
      <c r="A171" s="10" t="s">
        <v>75</v>
      </c>
      <c r="B171" s="10">
        <v>23383</v>
      </c>
      <c r="C171" s="16" t="s">
        <v>227</v>
      </c>
      <c r="D171" s="10" t="s">
        <v>77</v>
      </c>
      <c r="E171" s="10">
        <v>107055</v>
      </c>
      <c r="F171" s="10">
        <v>0</v>
      </c>
      <c r="G171" s="10">
        <v>1</v>
      </c>
      <c r="H171" s="10">
        <v>99</v>
      </c>
    </row>
    <row r="172" spans="1:8" ht="128" x14ac:dyDescent="0.2">
      <c r="A172" s="10" t="s">
        <v>40</v>
      </c>
      <c r="B172" s="10">
        <v>23343</v>
      </c>
      <c r="C172" s="16" t="s">
        <v>228</v>
      </c>
      <c r="D172" s="10" t="s">
        <v>40</v>
      </c>
      <c r="E172" s="10">
        <v>106654</v>
      </c>
      <c r="F172" s="10">
        <v>1</v>
      </c>
      <c r="G172" s="10">
        <v>0</v>
      </c>
      <c r="H172" s="10">
        <v>1</v>
      </c>
    </row>
    <row r="173" spans="1:8" ht="128" x14ac:dyDescent="0.2">
      <c r="A173" s="10" t="s">
        <v>26</v>
      </c>
      <c r="B173" s="10">
        <v>967</v>
      </c>
      <c r="C173" s="16" t="s">
        <v>229</v>
      </c>
      <c r="D173" s="10" t="s">
        <v>28</v>
      </c>
      <c r="E173" s="10">
        <v>2220</v>
      </c>
      <c r="F173" s="10">
        <v>1</v>
      </c>
      <c r="G173" s="10">
        <v>0</v>
      </c>
      <c r="H173" s="10">
        <v>1</v>
      </c>
    </row>
    <row r="174" spans="1:8" ht="128" x14ac:dyDescent="0.2">
      <c r="A174" s="10" t="s">
        <v>75</v>
      </c>
      <c r="B174" s="10">
        <v>36386</v>
      </c>
      <c r="C174" s="16" t="s">
        <v>230</v>
      </c>
      <c r="D174" s="10" t="s">
        <v>77</v>
      </c>
      <c r="E174" s="10">
        <v>154551</v>
      </c>
      <c r="F174" s="10">
        <v>-1</v>
      </c>
      <c r="G174" s="10">
        <v>1</v>
      </c>
      <c r="H174" s="10">
        <v>99</v>
      </c>
    </row>
    <row r="175" spans="1:8" ht="128" x14ac:dyDescent="0.2">
      <c r="A175" s="10" t="s">
        <v>23</v>
      </c>
      <c r="B175" s="10">
        <v>11565</v>
      </c>
      <c r="C175" s="16" t="s">
        <v>231</v>
      </c>
      <c r="D175" s="10" t="s">
        <v>23</v>
      </c>
      <c r="E175" s="10">
        <v>48310</v>
      </c>
      <c r="F175" s="10">
        <v>1</v>
      </c>
      <c r="G175" s="10">
        <v>0</v>
      </c>
      <c r="H175" s="10">
        <v>1</v>
      </c>
    </row>
    <row r="176" spans="1:8" ht="128" x14ac:dyDescent="0.2">
      <c r="A176" s="10" t="s">
        <v>23</v>
      </c>
      <c r="B176" s="10">
        <v>945</v>
      </c>
      <c r="C176" s="16" t="s">
        <v>232</v>
      </c>
      <c r="D176" s="10" t="s">
        <v>23</v>
      </c>
      <c r="E176" s="10">
        <v>1956</v>
      </c>
      <c r="F176" s="10">
        <v>1</v>
      </c>
      <c r="G176" s="10">
        <v>0</v>
      </c>
      <c r="H176" s="10">
        <v>1</v>
      </c>
    </row>
    <row r="177" spans="1:8" ht="128" x14ac:dyDescent="0.2">
      <c r="A177" s="10" t="s">
        <v>77</v>
      </c>
      <c r="B177" s="10">
        <v>47976</v>
      </c>
      <c r="C177" s="16" t="s">
        <v>233</v>
      </c>
      <c r="D177" s="10" t="s">
        <v>77</v>
      </c>
      <c r="E177" s="10">
        <v>193052</v>
      </c>
      <c r="F177" s="10">
        <v>0</v>
      </c>
      <c r="G177" s="10">
        <v>0</v>
      </c>
      <c r="H177" s="10">
        <v>0</v>
      </c>
    </row>
    <row r="178" spans="1:8" ht="128" x14ac:dyDescent="0.2">
      <c r="A178" s="10" t="s">
        <v>23</v>
      </c>
      <c r="B178" s="10">
        <v>37806</v>
      </c>
      <c r="C178" s="16" t="s">
        <v>234</v>
      </c>
      <c r="D178" s="10" t="s">
        <v>23</v>
      </c>
      <c r="E178" s="10">
        <v>160140</v>
      </c>
      <c r="F178" s="10">
        <v>1</v>
      </c>
      <c r="G178" s="10">
        <v>0</v>
      </c>
      <c r="H178" s="10">
        <v>1</v>
      </c>
    </row>
    <row r="179" spans="1:8" ht="128" x14ac:dyDescent="0.2">
      <c r="A179" s="10" t="s">
        <v>77</v>
      </c>
      <c r="B179" s="10">
        <v>23570</v>
      </c>
      <c r="C179" s="16" t="s">
        <v>235</v>
      </c>
      <c r="D179" s="10" t="s">
        <v>77</v>
      </c>
      <c r="E179" s="10">
        <v>107776</v>
      </c>
      <c r="F179" s="10">
        <v>0</v>
      </c>
      <c r="G179" s="10">
        <v>0</v>
      </c>
      <c r="H179" s="10">
        <v>0</v>
      </c>
    </row>
    <row r="180" spans="1:8" ht="128" x14ac:dyDescent="0.2">
      <c r="A180" s="10" t="s">
        <v>62</v>
      </c>
      <c r="B180" s="10">
        <v>52526</v>
      </c>
      <c r="C180" s="16" t="s">
        <v>236</v>
      </c>
      <c r="D180" s="10" t="s">
        <v>62</v>
      </c>
      <c r="E180" s="10">
        <v>206049</v>
      </c>
      <c r="F180" s="10">
        <v>1</v>
      </c>
      <c r="G180" s="10">
        <v>0</v>
      </c>
      <c r="H180" s="10">
        <v>1</v>
      </c>
    </row>
    <row r="181" spans="1:8" ht="128" x14ac:dyDescent="0.2">
      <c r="A181" s="10" t="s">
        <v>185</v>
      </c>
      <c r="B181" s="10">
        <v>41444</v>
      </c>
      <c r="C181" s="16" t="s">
        <v>237</v>
      </c>
      <c r="D181" s="10" t="s">
        <v>12</v>
      </c>
      <c r="E181" s="10">
        <v>173011</v>
      </c>
      <c r="F181" s="10">
        <v>0</v>
      </c>
      <c r="G181" s="10">
        <v>1</v>
      </c>
      <c r="H181" s="10">
        <v>99</v>
      </c>
    </row>
    <row r="182" spans="1:8" ht="128" x14ac:dyDescent="0.2">
      <c r="A182" s="10" t="s">
        <v>123</v>
      </c>
      <c r="B182" s="10">
        <v>19117</v>
      </c>
      <c r="C182" s="16" t="s">
        <v>238</v>
      </c>
      <c r="D182" s="10" t="s">
        <v>29</v>
      </c>
      <c r="E182" s="10">
        <v>86887</v>
      </c>
      <c r="F182" s="10">
        <v>0</v>
      </c>
      <c r="G182" s="10">
        <v>1</v>
      </c>
      <c r="H182" s="10">
        <v>99</v>
      </c>
    </row>
    <row r="183" spans="1:8" ht="128" x14ac:dyDescent="0.2">
      <c r="A183" s="10" t="s">
        <v>62</v>
      </c>
      <c r="B183" s="10">
        <v>22255</v>
      </c>
      <c r="C183" s="16" t="s">
        <v>239</v>
      </c>
      <c r="D183" s="10" t="s">
        <v>62</v>
      </c>
      <c r="E183" s="10">
        <v>101394</v>
      </c>
      <c r="F183" s="10">
        <v>-1</v>
      </c>
      <c r="G183" s="10">
        <v>0</v>
      </c>
      <c r="H183" s="10">
        <v>-1</v>
      </c>
    </row>
    <row r="184" spans="1:8" ht="128" x14ac:dyDescent="0.2">
      <c r="A184" s="10" t="s">
        <v>24</v>
      </c>
      <c r="B184" s="10">
        <v>33819</v>
      </c>
      <c r="C184" s="16" t="s">
        <v>240</v>
      </c>
      <c r="D184" s="10" t="s">
        <v>24</v>
      </c>
      <c r="E184" s="10">
        <v>144868</v>
      </c>
      <c r="F184" s="10">
        <v>0</v>
      </c>
      <c r="G184" s="10">
        <v>0</v>
      </c>
      <c r="H184" s="10">
        <v>0</v>
      </c>
    </row>
    <row r="185" spans="1:8" ht="128" x14ac:dyDescent="0.2">
      <c r="A185" s="10" t="s">
        <v>16</v>
      </c>
      <c r="B185" s="10">
        <v>21868</v>
      </c>
      <c r="C185" s="16" t="s">
        <v>241</v>
      </c>
      <c r="D185" s="10" t="s">
        <v>16</v>
      </c>
      <c r="E185" s="10">
        <v>98980</v>
      </c>
      <c r="F185" s="10">
        <v>-2</v>
      </c>
      <c r="G185" s="10">
        <v>0</v>
      </c>
      <c r="H185" s="10">
        <v>-2</v>
      </c>
    </row>
    <row r="186" spans="1:8" ht="128" x14ac:dyDescent="0.2">
      <c r="A186" s="10" t="s">
        <v>23</v>
      </c>
      <c r="B186" s="10">
        <v>4557</v>
      </c>
      <c r="C186" s="16" t="s">
        <v>242</v>
      </c>
      <c r="D186" s="10" t="s">
        <v>23</v>
      </c>
      <c r="E186" s="10">
        <v>15897</v>
      </c>
      <c r="F186" s="10">
        <v>0</v>
      </c>
      <c r="G186" s="10">
        <v>1</v>
      </c>
      <c r="H186" s="10">
        <v>99</v>
      </c>
    </row>
    <row r="187" spans="1:8" ht="128" x14ac:dyDescent="0.2">
      <c r="A187" s="10" t="s">
        <v>77</v>
      </c>
      <c r="B187" s="10">
        <v>8837</v>
      </c>
      <c r="C187" s="16" t="s">
        <v>243</v>
      </c>
      <c r="D187" s="10" t="s">
        <v>77</v>
      </c>
      <c r="E187" s="10">
        <v>36137</v>
      </c>
      <c r="F187" s="10">
        <v>0</v>
      </c>
      <c r="G187" s="10">
        <v>1</v>
      </c>
      <c r="H187" s="10">
        <v>99</v>
      </c>
    </row>
    <row r="188" spans="1:8" ht="128" x14ac:dyDescent="0.2">
      <c r="A188" s="10" t="s">
        <v>16</v>
      </c>
      <c r="B188" s="10">
        <v>28709</v>
      </c>
      <c r="C188" s="16" t="s">
        <v>244</v>
      </c>
      <c r="D188" s="10" t="s">
        <v>16</v>
      </c>
      <c r="E188" s="10">
        <v>127178</v>
      </c>
      <c r="F188" s="10">
        <v>0</v>
      </c>
      <c r="G188" s="10">
        <v>1</v>
      </c>
      <c r="H188" s="10">
        <v>99</v>
      </c>
    </row>
    <row r="189" spans="1:8" ht="128" x14ac:dyDescent="0.2">
      <c r="A189" s="10" t="s">
        <v>40</v>
      </c>
      <c r="B189" s="10">
        <v>25746</v>
      </c>
      <c r="C189" s="16" t="s">
        <v>245</v>
      </c>
      <c r="D189" s="10" t="s">
        <v>40</v>
      </c>
      <c r="E189" s="10">
        <v>117135</v>
      </c>
      <c r="F189" s="10">
        <v>0</v>
      </c>
      <c r="G189" s="10">
        <v>0</v>
      </c>
      <c r="H189" s="10">
        <v>0</v>
      </c>
    </row>
    <row r="190" spans="1:8" ht="128" x14ac:dyDescent="0.2">
      <c r="A190" s="10" t="s">
        <v>62</v>
      </c>
      <c r="B190" s="10">
        <v>17669</v>
      </c>
      <c r="C190" s="16" t="s">
        <v>246</v>
      </c>
      <c r="D190" s="10" t="s">
        <v>62</v>
      </c>
      <c r="E190" s="10">
        <v>77582</v>
      </c>
      <c r="F190" s="10">
        <v>1</v>
      </c>
      <c r="G190" s="10">
        <v>0</v>
      </c>
      <c r="H190" s="10">
        <v>1</v>
      </c>
    </row>
    <row r="191" spans="1:8" ht="128" x14ac:dyDescent="0.2">
      <c r="A191" s="10" t="s">
        <v>40</v>
      </c>
      <c r="B191" s="10">
        <v>1963</v>
      </c>
      <c r="C191" s="16" t="s">
        <v>247</v>
      </c>
      <c r="D191" s="10" t="s">
        <v>40</v>
      </c>
      <c r="E191" s="10">
        <v>6064</v>
      </c>
      <c r="F191" s="10">
        <v>0</v>
      </c>
      <c r="G191" s="10">
        <v>1</v>
      </c>
      <c r="H191" s="10">
        <v>99</v>
      </c>
    </row>
    <row r="192" spans="1:8" ht="128" x14ac:dyDescent="0.2">
      <c r="A192" s="10" t="s">
        <v>24</v>
      </c>
      <c r="B192" s="10">
        <v>35785</v>
      </c>
      <c r="C192" s="16" t="s">
        <v>248</v>
      </c>
      <c r="D192" s="10" t="s">
        <v>24</v>
      </c>
      <c r="E192" s="10">
        <v>152849</v>
      </c>
      <c r="F192" s="10">
        <v>0</v>
      </c>
      <c r="G192" s="10">
        <v>0</v>
      </c>
      <c r="H192" s="10">
        <v>0</v>
      </c>
    </row>
    <row r="193" spans="1:8" ht="128" x14ac:dyDescent="0.2">
      <c r="A193" s="10" t="s">
        <v>28</v>
      </c>
      <c r="B193" s="10">
        <v>2845</v>
      </c>
      <c r="C193" s="16" t="s">
        <v>249</v>
      </c>
      <c r="D193" s="10" t="s">
        <v>28</v>
      </c>
      <c r="E193" s="10">
        <v>9692</v>
      </c>
      <c r="F193" s="10">
        <v>1</v>
      </c>
      <c r="G193" s="10">
        <v>0</v>
      </c>
      <c r="H193" s="10">
        <v>1</v>
      </c>
    </row>
    <row r="194" spans="1:8" ht="128" x14ac:dyDescent="0.2">
      <c r="A194" s="10" t="s">
        <v>12</v>
      </c>
      <c r="B194" s="10">
        <v>26920</v>
      </c>
      <c r="C194" s="16" t="s">
        <v>250</v>
      </c>
      <c r="D194" s="10" t="s">
        <v>12</v>
      </c>
      <c r="E194" s="10">
        <v>121238</v>
      </c>
      <c r="F194" s="10">
        <v>0</v>
      </c>
      <c r="G194" s="10">
        <v>0</v>
      </c>
      <c r="H194" s="10">
        <v>0</v>
      </c>
    </row>
    <row r="195" spans="1:8" ht="128" x14ac:dyDescent="0.2">
      <c r="A195" s="10" t="s">
        <v>31</v>
      </c>
      <c r="B195" s="10">
        <v>43617</v>
      </c>
      <c r="C195" s="16" t="s">
        <v>251</v>
      </c>
      <c r="D195" s="10" t="s">
        <v>8</v>
      </c>
      <c r="E195" s="10">
        <v>179161</v>
      </c>
      <c r="F195" s="10">
        <v>-2</v>
      </c>
      <c r="G195" s="10">
        <v>0</v>
      </c>
      <c r="H195" s="10">
        <v>-2</v>
      </c>
    </row>
    <row r="196" spans="1:8" ht="128" x14ac:dyDescent="0.2">
      <c r="A196" s="10" t="s">
        <v>62</v>
      </c>
      <c r="B196" s="10">
        <v>5622</v>
      </c>
      <c r="C196" s="16" t="s">
        <v>252</v>
      </c>
      <c r="D196" s="10" t="s">
        <v>62</v>
      </c>
      <c r="E196" s="10">
        <v>20603</v>
      </c>
      <c r="F196" s="10">
        <v>0</v>
      </c>
      <c r="G196" s="10">
        <v>1</v>
      </c>
      <c r="H196" s="10">
        <v>99</v>
      </c>
    </row>
    <row r="197" spans="1:8" ht="128" x14ac:dyDescent="0.2">
      <c r="A197" s="10" t="s">
        <v>29</v>
      </c>
      <c r="B197" s="10">
        <v>14073</v>
      </c>
      <c r="C197" s="16" t="s">
        <v>253</v>
      </c>
      <c r="D197" s="10" t="s">
        <v>29</v>
      </c>
      <c r="E197" s="10">
        <v>58811</v>
      </c>
      <c r="F197" s="10">
        <v>0</v>
      </c>
      <c r="G197" s="10">
        <v>1</v>
      </c>
      <c r="H197" s="10">
        <v>99</v>
      </c>
    </row>
    <row r="198" spans="1:8" ht="128" x14ac:dyDescent="0.2">
      <c r="A198" s="10" t="s">
        <v>10</v>
      </c>
      <c r="B198" s="10">
        <v>14717</v>
      </c>
      <c r="C198" s="16" t="s">
        <v>254</v>
      </c>
      <c r="D198" s="10" t="s">
        <v>12</v>
      </c>
      <c r="E198" s="10">
        <v>61436</v>
      </c>
      <c r="F198" s="10">
        <v>0</v>
      </c>
      <c r="G198" s="10">
        <v>0</v>
      </c>
      <c r="H198" s="10">
        <v>0</v>
      </c>
    </row>
    <row r="199" spans="1:8" ht="128" x14ac:dyDescent="0.2">
      <c r="A199" s="10" t="s">
        <v>112</v>
      </c>
      <c r="B199" s="10">
        <v>19768</v>
      </c>
      <c r="C199" s="16" t="s">
        <v>255</v>
      </c>
      <c r="D199" s="10" t="s">
        <v>19</v>
      </c>
      <c r="E199" s="10">
        <v>90183</v>
      </c>
      <c r="F199" s="10">
        <v>0</v>
      </c>
      <c r="G199" s="10">
        <v>1</v>
      </c>
      <c r="H199" s="10">
        <v>99</v>
      </c>
    </row>
    <row r="200" spans="1:8" ht="128" x14ac:dyDescent="0.2">
      <c r="A200" s="10" t="s">
        <v>23</v>
      </c>
      <c r="B200" s="10">
        <v>19187</v>
      </c>
      <c r="C200" s="16" t="s">
        <v>256</v>
      </c>
      <c r="D200" s="10" t="s">
        <v>23</v>
      </c>
      <c r="E200" s="10">
        <v>87280</v>
      </c>
      <c r="F200" s="10">
        <v>1</v>
      </c>
      <c r="G200" s="10">
        <v>0</v>
      </c>
      <c r="H200" s="10">
        <v>1</v>
      </c>
    </row>
    <row r="201" spans="1:8" ht="128" x14ac:dyDescent="0.2">
      <c r="A201" s="10" t="s">
        <v>199</v>
      </c>
      <c r="B201" s="10">
        <v>14143</v>
      </c>
      <c r="C201" s="16" t="s">
        <v>257</v>
      </c>
      <c r="D201" s="10" t="s">
        <v>40</v>
      </c>
      <c r="E201" s="10">
        <v>59093</v>
      </c>
      <c r="F201" s="10">
        <v>0</v>
      </c>
      <c r="G201" s="10">
        <v>1</v>
      </c>
      <c r="H201" s="10">
        <v>99</v>
      </c>
    </row>
    <row r="202" spans="1:8" ht="128" x14ac:dyDescent="0.2">
      <c r="A202" s="10" t="s">
        <v>15</v>
      </c>
      <c r="B202" s="10">
        <v>9113</v>
      </c>
      <c r="C202" s="16" t="s">
        <v>258</v>
      </c>
      <c r="D202" s="10" t="s">
        <v>15</v>
      </c>
      <c r="E202" s="10">
        <v>37278</v>
      </c>
      <c r="F202" s="10">
        <v>0</v>
      </c>
      <c r="G202" s="10">
        <v>0</v>
      </c>
      <c r="H202" s="10">
        <v>0</v>
      </c>
    </row>
    <row r="203" spans="1:8" ht="128" x14ac:dyDescent="0.2">
      <c r="A203" s="10" t="s">
        <v>28</v>
      </c>
      <c r="B203" s="10">
        <v>44022</v>
      </c>
      <c r="C203" s="16" t="s">
        <v>259</v>
      </c>
      <c r="D203" s="10" t="s">
        <v>28</v>
      </c>
      <c r="E203" s="10">
        <v>180868</v>
      </c>
      <c r="F203" s="10">
        <v>0</v>
      </c>
      <c r="G203" s="10">
        <v>1</v>
      </c>
      <c r="H203" s="10">
        <v>99</v>
      </c>
    </row>
    <row r="204" spans="1:8" ht="128" x14ac:dyDescent="0.2">
      <c r="A204" s="10" t="s">
        <v>62</v>
      </c>
      <c r="B204" s="10">
        <v>16913</v>
      </c>
      <c r="C204" s="16" t="s">
        <v>260</v>
      </c>
      <c r="D204" s="10" t="s">
        <v>62</v>
      </c>
      <c r="E204" s="10">
        <v>73146</v>
      </c>
      <c r="F204" s="10">
        <v>0</v>
      </c>
      <c r="G204" s="10">
        <v>1</v>
      </c>
      <c r="H204" s="10">
        <v>99</v>
      </c>
    </row>
    <row r="205" spans="1:8" ht="128" x14ac:dyDescent="0.2">
      <c r="A205" s="10" t="s">
        <v>26</v>
      </c>
      <c r="B205" s="10">
        <v>40771</v>
      </c>
      <c r="C205" s="16" t="s">
        <v>261</v>
      </c>
      <c r="D205" s="10" t="s">
        <v>28</v>
      </c>
      <c r="E205" s="10">
        <v>170566</v>
      </c>
      <c r="F205" s="10">
        <v>0</v>
      </c>
      <c r="G205" s="10">
        <v>1</v>
      </c>
      <c r="H205" s="10">
        <v>99</v>
      </c>
    </row>
    <row r="206" spans="1:8" ht="128" x14ac:dyDescent="0.2">
      <c r="A206" s="10" t="s">
        <v>28</v>
      </c>
      <c r="B206" s="10">
        <v>47558</v>
      </c>
      <c r="C206" s="16" t="s">
        <v>262</v>
      </c>
      <c r="D206" s="10" t="s">
        <v>28</v>
      </c>
      <c r="E206" s="10">
        <v>191433</v>
      </c>
      <c r="F206" s="10">
        <v>0</v>
      </c>
      <c r="G206" s="10">
        <v>0</v>
      </c>
      <c r="H206" s="10">
        <v>0</v>
      </c>
    </row>
    <row r="207" spans="1:8" ht="128" x14ac:dyDescent="0.2">
      <c r="A207" s="10" t="s">
        <v>26</v>
      </c>
      <c r="B207" s="10">
        <v>1748</v>
      </c>
      <c r="C207" s="16" t="s">
        <v>263</v>
      </c>
      <c r="D207" s="10" t="s">
        <v>28</v>
      </c>
      <c r="E207" s="10">
        <v>4765</v>
      </c>
      <c r="F207" s="10">
        <v>0</v>
      </c>
      <c r="G207" s="10">
        <v>0</v>
      </c>
      <c r="H207" s="10">
        <v>0</v>
      </c>
    </row>
    <row r="208" spans="1:8" ht="128" x14ac:dyDescent="0.2">
      <c r="A208" s="10" t="s">
        <v>19</v>
      </c>
      <c r="B208" s="10">
        <v>44686</v>
      </c>
      <c r="C208" s="16" t="s">
        <v>264</v>
      </c>
      <c r="D208" s="10" t="s">
        <v>19</v>
      </c>
      <c r="E208" s="10">
        <v>182515</v>
      </c>
      <c r="F208" s="10">
        <v>2</v>
      </c>
      <c r="G208" s="10">
        <v>0</v>
      </c>
      <c r="H208" s="10">
        <v>2</v>
      </c>
    </row>
    <row r="209" spans="1:8" ht="128" x14ac:dyDescent="0.2">
      <c r="A209" s="10" t="s">
        <v>19</v>
      </c>
      <c r="B209" s="10">
        <v>28200</v>
      </c>
      <c r="C209" s="16" t="s">
        <v>265</v>
      </c>
      <c r="D209" s="10" t="s">
        <v>19</v>
      </c>
      <c r="E209" s="10">
        <v>125561</v>
      </c>
      <c r="F209" s="10">
        <v>0</v>
      </c>
      <c r="G209" s="10">
        <v>0</v>
      </c>
      <c r="H209" s="10">
        <v>0</v>
      </c>
    </row>
    <row r="210" spans="1:8" ht="128" x14ac:dyDescent="0.2">
      <c r="A210" s="10" t="s">
        <v>75</v>
      </c>
      <c r="B210" s="10">
        <v>9448</v>
      </c>
      <c r="C210" s="16" t="s">
        <v>266</v>
      </c>
      <c r="D210" s="10" t="s">
        <v>77</v>
      </c>
      <c r="E210" s="10">
        <v>38922</v>
      </c>
      <c r="F210" s="10">
        <v>0</v>
      </c>
      <c r="G210" s="10">
        <v>1</v>
      </c>
      <c r="H210" s="10">
        <v>99</v>
      </c>
    </row>
    <row r="211" spans="1:8" ht="128" x14ac:dyDescent="0.2">
      <c r="A211" s="10" t="s">
        <v>21</v>
      </c>
      <c r="B211" s="10">
        <v>39235</v>
      </c>
      <c r="C211" s="16" t="s">
        <v>267</v>
      </c>
      <c r="D211" s="10" t="s">
        <v>23</v>
      </c>
      <c r="E211" s="10">
        <v>165312</v>
      </c>
      <c r="F211" s="10">
        <v>0</v>
      </c>
      <c r="G211" s="10">
        <v>1</v>
      </c>
      <c r="H211" s="10">
        <v>99</v>
      </c>
    </row>
    <row r="212" spans="1:8" ht="128" x14ac:dyDescent="0.2">
      <c r="A212" s="10" t="s">
        <v>62</v>
      </c>
      <c r="B212" s="10">
        <v>45187</v>
      </c>
      <c r="C212" s="16" t="s">
        <v>268</v>
      </c>
      <c r="D212" s="10" t="s">
        <v>62</v>
      </c>
      <c r="E212" s="10">
        <v>183959</v>
      </c>
      <c r="F212" s="10">
        <v>1</v>
      </c>
      <c r="G212" s="10">
        <v>0</v>
      </c>
      <c r="H212" s="10">
        <v>1</v>
      </c>
    </row>
    <row r="213" spans="1:8" ht="128" x14ac:dyDescent="0.2">
      <c r="A213" s="10" t="s">
        <v>28</v>
      </c>
      <c r="B213" s="10">
        <v>27050</v>
      </c>
      <c r="C213" s="16" t="s">
        <v>269</v>
      </c>
      <c r="D213" s="10" t="s">
        <v>28</v>
      </c>
      <c r="E213" s="10">
        <v>122044</v>
      </c>
      <c r="F213" s="10">
        <v>1</v>
      </c>
      <c r="G213" s="10">
        <v>0</v>
      </c>
      <c r="H213" s="10">
        <v>1</v>
      </c>
    </row>
    <row r="214" spans="1:8" ht="128" x14ac:dyDescent="0.2">
      <c r="A214" s="10" t="s">
        <v>16</v>
      </c>
      <c r="B214" s="10">
        <v>12534</v>
      </c>
      <c r="C214" s="16" t="s">
        <v>270</v>
      </c>
      <c r="D214" s="10" t="s">
        <v>16</v>
      </c>
      <c r="E214" s="10">
        <v>52956</v>
      </c>
      <c r="F214" s="10">
        <v>0</v>
      </c>
      <c r="G214" s="10">
        <v>0</v>
      </c>
      <c r="H214" s="10">
        <v>0</v>
      </c>
    </row>
    <row r="215" spans="1:8" ht="128" x14ac:dyDescent="0.2">
      <c r="A215" s="10" t="s">
        <v>13</v>
      </c>
      <c r="B215" s="10">
        <v>10833</v>
      </c>
      <c r="C215" s="16" t="s">
        <v>271</v>
      </c>
      <c r="D215" s="10" t="s">
        <v>15</v>
      </c>
      <c r="E215" s="10">
        <v>45138</v>
      </c>
      <c r="F215" s="10">
        <v>0</v>
      </c>
      <c r="G215" s="10">
        <v>1</v>
      </c>
      <c r="H215" s="10">
        <v>99</v>
      </c>
    </row>
    <row r="216" spans="1:8" ht="128" x14ac:dyDescent="0.2">
      <c r="A216" s="10" t="s">
        <v>77</v>
      </c>
      <c r="B216" s="10">
        <v>20401</v>
      </c>
      <c r="C216" s="16" t="s">
        <v>272</v>
      </c>
      <c r="D216" s="10" t="s">
        <v>77</v>
      </c>
      <c r="E216" s="10">
        <v>93336</v>
      </c>
      <c r="F216" s="10">
        <v>-2</v>
      </c>
      <c r="G216" s="10">
        <v>0</v>
      </c>
      <c r="H216" s="10">
        <v>-2</v>
      </c>
    </row>
    <row r="217" spans="1:8" ht="128" x14ac:dyDescent="0.2">
      <c r="A217" s="10" t="s">
        <v>38</v>
      </c>
      <c r="B217" s="10">
        <v>9902</v>
      </c>
      <c r="C217" s="16" t="s">
        <v>273</v>
      </c>
      <c r="D217" s="10" t="s">
        <v>38</v>
      </c>
      <c r="E217" s="10">
        <v>40559</v>
      </c>
      <c r="F217" s="10">
        <v>0</v>
      </c>
      <c r="G217" s="10">
        <v>0</v>
      </c>
      <c r="H217" s="10">
        <v>0</v>
      </c>
    </row>
    <row r="218" spans="1:8" ht="128" x14ac:dyDescent="0.2">
      <c r="A218" s="10" t="s">
        <v>220</v>
      </c>
      <c r="B218" s="10">
        <v>49464</v>
      </c>
      <c r="C218" s="16" t="s">
        <v>274</v>
      </c>
      <c r="D218" s="10" t="s">
        <v>220</v>
      </c>
      <c r="E218" s="10">
        <v>197185</v>
      </c>
      <c r="F218" s="10">
        <v>0</v>
      </c>
      <c r="G218" s="10">
        <v>0</v>
      </c>
      <c r="H218" s="10">
        <v>0</v>
      </c>
    </row>
    <row r="219" spans="1:8" ht="128" x14ac:dyDescent="0.2">
      <c r="A219" s="10" t="s">
        <v>40</v>
      </c>
      <c r="B219" s="10">
        <v>7684</v>
      </c>
      <c r="C219" s="16" t="s">
        <v>275</v>
      </c>
      <c r="D219" s="10" t="s">
        <v>40</v>
      </c>
      <c r="E219" s="10">
        <v>30736</v>
      </c>
      <c r="F219" s="10">
        <v>0</v>
      </c>
      <c r="G219" s="10">
        <v>0</v>
      </c>
      <c r="H219" s="10">
        <v>0</v>
      </c>
    </row>
    <row r="220" spans="1:8" ht="128" x14ac:dyDescent="0.2">
      <c r="A220" s="10" t="s">
        <v>276</v>
      </c>
      <c r="B220" s="10">
        <v>14859</v>
      </c>
      <c r="C220" s="16" t="s">
        <v>277</v>
      </c>
      <c r="D220" s="10" t="s">
        <v>276</v>
      </c>
      <c r="E220" s="10">
        <v>63176</v>
      </c>
      <c r="F220" s="10">
        <v>0</v>
      </c>
      <c r="G220" s="10">
        <v>1</v>
      </c>
      <c r="H220" s="10">
        <v>99</v>
      </c>
    </row>
    <row r="221" spans="1:8" ht="128" x14ac:dyDescent="0.2">
      <c r="A221" s="10" t="s">
        <v>62</v>
      </c>
      <c r="B221" s="10">
        <v>33015</v>
      </c>
      <c r="C221" s="16" t="s">
        <v>278</v>
      </c>
      <c r="D221" s="10" t="s">
        <v>62</v>
      </c>
      <c r="E221" s="10">
        <v>142300</v>
      </c>
      <c r="F221" s="10">
        <v>0</v>
      </c>
      <c r="G221" s="10">
        <v>0</v>
      </c>
      <c r="H221" s="10">
        <v>0</v>
      </c>
    </row>
    <row r="222" spans="1:8" ht="128" x14ac:dyDescent="0.2">
      <c r="A222" s="10" t="s">
        <v>21</v>
      </c>
      <c r="B222" s="10">
        <v>34298</v>
      </c>
      <c r="C222" s="16" t="s">
        <v>279</v>
      </c>
      <c r="D222" s="10" t="s">
        <v>23</v>
      </c>
      <c r="E222" s="10">
        <v>147364</v>
      </c>
      <c r="F222" s="10">
        <v>0</v>
      </c>
      <c r="G222" s="10">
        <v>0</v>
      </c>
      <c r="H222" s="10">
        <v>0</v>
      </c>
    </row>
    <row r="223" spans="1:8" ht="128" x14ac:dyDescent="0.2">
      <c r="A223" s="10" t="s">
        <v>35</v>
      </c>
      <c r="B223" s="10">
        <v>41836</v>
      </c>
      <c r="C223" s="16" t="s">
        <v>280</v>
      </c>
      <c r="D223" s="10" t="s">
        <v>35</v>
      </c>
      <c r="E223" s="10">
        <v>173850</v>
      </c>
      <c r="F223" s="10">
        <v>0</v>
      </c>
      <c r="G223" s="10">
        <v>0</v>
      </c>
      <c r="H223" s="10">
        <v>0</v>
      </c>
    </row>
    <row r="224" spans="1:8" ht="128" x14ac:dyDescent="0.2">
      <c r="A224" s="10" t="s">
        <v>8</v>
      </c>
      <c r="B224" s="10">
        <v>33951</v>
      </c>
      <c r="C224" s="16" t="s">
        <v>281</v>
      </c>
      <c r="D224" s="10" t="s">
        <v>8</v>
      </c>
      <c r="E224" s="10">
        <v>145580</v>
      </c>
      <c r="F224" s="10">
        <v>0</v>
      </c>
      <c r="G224" s="10">
        <v>0</v>
      </c>
      <c r="H224" s="10">
        <v>0</v>
      </c>
    </row>
    <row r="225" spans="1:8" ht="128" x14ac:dyDescent="0.2">
      <c r="A225" s="10" t="s">
        <v>199</v>
      </c>
      <c r="B225" s="10">
        <v>24975</v>
      </c>
      <c r="C225" s="16" t="s">
        <v>282</v>
      </c>
      <c r="D225" s="10" t="s">
        <v>40</v>
      </c>
      <c r="E225" s="10">
        <v>113718</v>
      </c>
      <c r="F225" s="10">
        <v>0</v>
      </c>
      <c r="G225" s="10">
        <v>1</v>
      </c>
      <c r="H225" s="10">
        <v>99</v>
      </c>
    </row>
    <row r="226" spans="1:8" ht="128" x14ac:dyDescent="0.2">
      <c r="A226" s="10" t="s">
        <v>40</v>
      </c>
      <c r="B226" s="10">
        <v>50466</v>
      </c>
      <c r="C226" s="16" t="s">
        <v>283</v>
      </c>
      <c r="D226" s="10" t="s">
        <v>40</v>
      </c>
      <c r="E226" s="10">
        <v>200314</v>
      </c>
      <c r="F226" s="10">
        <v>0</v>
      </c>
      <c r="G226" s="10">
        <v>0</v>
      </c>
      <c r="H226" s="10">
        <v>0</v>
      </c>
    </row>
    <row r="227" spans="1:8" ht="128" x14ac:dyDescent="0.2">
      <c r="A227" s="10" t="s">
        <v>29</v>
      </c>
      <c r="B227" s="10">
        <v>6271</v>
      </c>
      <c r="C227" s="16" t="s">
        <v>284</v>
      </c>
      <c r="D227" s="10" t="s">
        <v>29</v>
      </c>
      <c r="E227" s="10">
        <v>23811</v>
      </c>
      <c r="F227" s="10">
        <v>2</v>
      </c>
      <c r="G227" s="10">
        <v>0</v>
      </c>
      <c r="H227" s="10">
        <v>2</v>
      </c>
    </row>
    <row r="228" spans="1:8" ht="128" x14ac:dyDescent="0.2">
      <c r="A228" s="10" t="s">
        <v>29</v>
      </c>
      <c r="B228" s="10">
        <v>47160</v>
      </c>
      <c r="C228" s="16" t="s">
        <v>285</v>
      </c>
      <c r="D228" s="10" t="s">
        <v>29</v>
      </c>
      <c r="E228" s="10">
        <v>190223</v>
      </c>
      <c r="F228" s="10">
        <v>0</v>
      </c>
      <c r="G228" s="10">
        <v>0</v>
      </c>
      <c r="H228" s="10">
        <v>0</v>
      </c>
    </row>
    <row r="229" spans="1:8" ht="128" x14ac:dyDescent="0.2">
      <c r="A229" s="10" t="s">
        <v>286</v>
      </c>
      <c r="B229" s="10">
        <v>32798</v>
      </c>
      <c r="C229" s="16" t="s">
        <v>287</v>
      </c>
      <c r="D229" s="10" t="s">
        <v>127</v>
      </c>
      <c r="E229" s="10">
        <v>141444</v>
      </c>
      <c r="F229" s="10">
        <v>0</v>
      </c>
      <c r="G229" s="10">
        <v>0</v>
      </c>
      <c r="H229" s="10">
        <v>0</v>
      </c>
    </row>
    <row r="230" spans="1:8" ht="128" x14ac:dyDescent="0.2">
      <c r="A230" s="10" t="s">
        <v>70</v>
      </c>
      <c r="B230" s="10">
        <v>50188</v>
      </c>
      <c r="C230" s="16" t="s">
        <v>288</v>
      </c>
      <c r="D230" s="10" t="s">
        <v>24</v>
      </c>
      <c r="E230" s="10">
        <v>199323</v>
      </c>
      <c r="F230" s="10">
        <v>1</v>
      </c>
      <c r="G230" s="10">
        <v>0</v>
      </c>
      <c r="H230" s="10">
        <v>1</v>
      </c>
    </row>
    <row r="231" spans="1:8" ht="128" x14ac:dyDescent="0.2">
      <c r="A231" s="10" t="s">
        <v>40</v>
      </c>
      <c r="B231" s="10">
        <v>26948</v>
      </c>
      <c r="C231" s="16" t="s">
        <v>289</v>
      </c>
      <c r="D231" s="10" t="s">
        <v>40</v>
      </c>
      <c r="E231" s="10">
        <v>121440</v>
      </c>
      <c r="F231" s="10">
        <v>0</v>
      </c>
      <c r="G231" s="10">
        <v>0</v>
      </c>
      <c r="H231" s="10">
        <v>0</v>
      </c>
    </row>
    <row r="232" spans="1:8" ht="128" x14ac:dyDescent="0.2">
      <c r="A232" s="10" t="s">
        <v>29</v>
      </c>
      <c r="B232" s="10">
        <v>10257</v>
      </c>
      <c r="C232" s="16" t="s">
        <v>290</v>
      </c>
      <c r="D232" s="10" t="s">
        <v>29</v>
      </c>
      <c r="E232" s="10">
        <v>42677</v>
      </c>
      <c r="F232" s="10">
        <v>0</v>
      </c>
      <c r="G232" s="10">
        <v>0</v>
      </c>
      <c r="H232" s="10">
        <v>0</v>
      </c>
    </row>
    <row r="233" spans="1:8" ht="128" x14ac:dyDescent="0.2">
      <c r="A233" s="10" t="s">
        <v>185</v>
      </c>
      <c r="B233" s="10">
        <v>19443</v>
      </c>
      <c r="C233" s="16" t="s">
        <v>291</v>
      </c>
      <c r="D233" s="10" t="s">
        <v>12</v>
      </c>
      <c r="E233" s="10">
        <v>87943</v>
      </c>
      <c r="F233" s="10">
        <v>0</v>
      </c>
      <c r="G233" s="10">
        <v>1</v>
      </c>
      <c r="H233" s="10">
        <v>99</v>
      </c>
    </row>
    <row r="234" spans="1:8" ht="128" x14ac:dyDescent="0.2">
      <c r="A234" s="10" t="s">
        <v>23</v>
      </c>
      <c r="B234" s="10">
        <v>33443</v>
      </c>
      <c r="C234" s="16" t="s">
        <v>292</v>
      </c>
      <c r="D234" s="10" t="s">
        <v>23</v>
      </c>
      <c r="E234" s="10">
        <v>143600</v>
      </c>
      <c r="F234" s="10">
        <v>0</v>
      </c>
      <c r="G234" s="10">
        <v>1</v>
      </c>
      <c r="H234" s="10">
        <v>99</v>
      </c>
    </row>
    <row r="235" spans="1:8" ht="128" x14ac:dyDescent="0.2">
      <c r="A235" s="10" t="s">
        <v>19</v>
      </c>
      <c r="B235" s="10">
        <v>16586</v>
      </c>
      <c r="C235" s="16" t="s">
        <v>293</v>
      </c>
      <c r="D235" s="10" t="s">
        <v>19</v>
      </c>
      <c r="E235" s="10">
        <v>71678</v>
      </c>
      <c r="F235" s="10">
        <v>-1</v>
      </c>
      <c r="G235" s="10">
        <v>0</v>
      </c>
      <c r="H235" s="10">
        <v>-1</v>
      </c>
    </row>
    <row r="236" spans="1:8" ht="128" x14ac:dyDescent="0.2">
      <c r="A236" s="10" t="s">
        <v>23</v>
      </c>
      <c r="B236" s="10">
        <v>36088</v>
      </c>
      <c r="C236" s="16" t="s">
        <v>294</v>
      </c>
      <c r="D236" s="10" t="s">
        <v>23</v>
      </c>
      <c r="E236" s="10">
        <v>153785</v>
      </c>
      <c r="F236" s="10">
        <v>0</v>
      </c>
      <c r="G236" s="10">
        <v>0</v>
      </c>
      <c r="H236" s="10">
        <v>0</v>
      </c>
    </row>
    <row r="237" spans="1:8" ht="128" x14ac:dyDescent="0.2">
      <c r="A237" s="10" t="s">
        <v>23</v>
      </c>
      <c r="B237" s="10">
        <v>17940</v>
      </c>
      <c r="C237" s="16" t="s">
        <v>295</v>
      </c>
      <c r="D237" s="10" t="s">
        <v>23</v>
      </c>
      <c r="E237" s="10">
        <v>79434</v>
      </c>
      <c r="F237" s="10">
        <v>1</v>
      </c>
      <c r="G237" s="10">
        <v>0</v>
      </c>
      <c r="H237" s="10">
        <v>1</v>
      </c>
    </row>
    <row r="238" spans="1:8" ht="128" x14ac:dyDescent="0.2">
      <c r="A238" s="10" t="s">
        <v>23</v>
      </c>
      <c r="B238" s="10">
        <v>5693</v>
      </c>
      <c r="C238" s="16" t="s">
        <v>296</v>
      </c>
      <c r="D238" s="10" t="s">
        <v>23</v>
      </c>
      <c r="E238" s="10">
        <v>21098</v>
      </c>
      <c r="F238" s="10">
        <v>0</v>
      </c>
      <c r="G238" s="10">
        <v>0</v>
      </c>
      <c r="H238" s="10">
        <v>0</v>
      </c>
    </row>
    <row r="239" spans="1:8" ht="128" x14ac:dyDescent="0.2">
      <c r="A239" s="10" t="s">
        <v>29</v>
      </c>
      <c r="B239" s="10">
        <v>11901</v>
      </c>
      <c r="C239" s="16" t="s">
        <v>297</v>
      </c>
      <c r="D239" s="10" t="s">
        <v>29</v>
      </c>
      <c r="E239" s="10">
        <v>50023</v>
      </c>
      <c r="F239" s="10">
        <v>-1</v>
      </c>
      <c r="G239" s="10">
        <v>0</v>
      </c>
      <c r="H239" s="10">
        <v>-1</v>
      </c>
    </row>
    <row r="240" spans="1:8" ht="128" x14ac:dyDescent="0.2">
      <c r="A240" s="10" t="s">
        <v>8</v>
      </c>
      <c r="B240" s="10">
        <v>37131</v>
      </c>
      <c r="C240" s="16" t="s">
        <v>298</v>
      </c>
      <c r="D240" s="10" t="s">
        <v>8</v>
      </c>
      <c r="E240" s="10">
        <v>157354</v>
      </c>
      <c r="F240" s="10">
        <v>0</v>
      </c>
      <c r="G240" s="10">
        <v>0</v>
      </c>
      <c r="H240" s="10">
        <v>0</v>
      </c>
    </row>
    <row r="241" spans="1:8" ht="128" x14ac:dyDescent="0.2">
      <c r="A241" s="10" t="s">
        <v>77</v>
      </c>
      <c r="B241" s="10">
        <v>22944</v>
      </c>
      <c r="C241" s="16" t="s">
        <v>299</v>
      </c>
      <c r="D241" s="10" t="s">
        <v>77</v>
      </c>
      <c r="E241" s="10">
        <v>105210</v>
      </c>
      <c r="F241" s="10">
        <v>0</v>
      </c>
      <c r="G241" s="10">
        <v>0</v>
      </c>
      <c r="H241" s="10">
        <v>0</v>
      </c>
    </row>
    <row r="242" spans="1:8" ht="128" x14ac:dyDescent="0.2">
      <c r="A242" s="10" t="s">
        <v>276</v>
      </c>
      <c r="B242" s="10">
        <v>14891</v>
      </c>
      <c r="C242" s="16" t="s">
        <v>300</v>
      </c>
      <c r="D242" s="10" t="s">
        <v>276</v>
      </c>
      <c r="E242" s="10">
        <v>63556</v>
      </c>
      <c r="F242" s="10">
        <v>0</v>
      </c>
      <c r="G242" s="10">
        <v>1</v>
      </c>
      <c r="H242" s="10">
        <v>99</v>
      </c>
    </row>
    <row r="243" spans="1:8" ht="128" x14ac:dyDescent="0.2">
      <c r="A243" s="10" t="s">
        <v>24</v>
      </c>
      <c r="B243" s="10">
        <v>13040</v>
      </c>
      <c r="C243" s="16" t="s">
        <v>301</v>
      </c>
      <c r="D243" s="10" t="s">
        <v>24</v>
      </c>
      <c r="E243" s="10">
        <v>54690</v>
      </c>
      <c r="F243" s="10">
        <v>0</v>
      </c>
      <c r="G243" s="10">
        <v>0</v>
      </c>
      <c r="H243" s="10">
        <v>0</v>
      </c>
    </row>
    <row r="244" spans="1:8" ht="128" x14ac:dyDescent="0.2">
      <c r="A244" s="10" t="s">
        <v>21</v>
      </c>
      <c r="B244" s="10">
        <v>23301</v>
      </c>
      <c r="C244" s="16" t="s">
        <v>302</v>
      </c>
      <c r="D244" s="10" t="s">
        <v>23</v>
      </c>
      <c r="E244" s="10">
        <v>106302</v>
      </c>
      <c r="F244" s="10">
        <v>0</v>
      </c>
      <c r="G244" s="10">
        <v>1</v>
      </c>
      <c r="H244" s="10">
        <v>99</v>
      </c>
    </row>
    <row r="245" spans="1:8" ht="128" x14ac:dyDescent="0.2">
      <c r="A245" s="10" t="s">
        <v>40</v>
      </c>
      <c r="B245" s="10">
        <v>50620</v>
      </c>
      <c r="C245" s="16" t="s">
        <v>303</v>
      </c>
      <c r="D245" s="10" t="s">
        <v>40</v>
      </c>
      <c r="E245" s="10">
        <v>200966</v>
      </c>
      <c r="F245" s="10">
        <v>0</v>
      </c>
      <c r="G245" s="10">
        <v>1</v>
      </c>
      <c r="H245" s="10">
        <v>99</v>
      </c>
    </row>
    <row r="246" spans="1:8" ht="128" x14ac:dyDescent="0.2">
      <c r="A246" s="10" t="s">
        <v>8</v>
      </c>
      <c r="B246" s="10">
        <v>43327</v>
      </c>
      <c r="C246" s="16" t="s">
        <v>304</v>
      </c>
      <c r="D246" s="10" t="s">
        <v>8</v>
      </c>
      <c r="E246" s="10">
        <v>178140</v>
      </c>
      <c r="F246" s="10">
        <v>0</v>
      </c>
      <c r="G246" s="10">
        <v>1</v>
      </c>
      <c r="H246" s="10">
        <v>99</v>
      </c>
    </row>
    <row r="247" spans="1:8" ht="128" x14ac:dyDescent="0.2">
      <c r="A247" s="10" t="s">
        <v>305</v>
      </c>
      <c r="B247" s="10">
        <v>47087</v>
      </c>
      <c r="C247" s="16" t="s">
        <v>306</v>
      </c>
      <c r="D247" s="10" t="s">
        <v>305</v>
      </c>
      <c r="E247" s="10">
        <v>190101</v>
      </c>
      <c r="F247" s="10">
        <v>0</v>
      </c>
      <c r="G247" s="10">
        <v>1</v>
      </c>
      <c r="H247" s="10">
        <v>99</v>
      </c>
    </row>
    <row r="248" spans="1:8" ht="128" x14ac:dyDescent="0.2">
      <c r="A248" s="10" t="s">
        <v>75</v>
      </c>
      <c r="B248" s="10">
        <v>25306</v>
      </c>
      <c r="C248" s="16" t="s">
        <v>307</v>
      </c>
      <c r="D248" s="10" t="s">
        <v>77</v>
      </c>
      <c r="E248" s="10">
        <v>115266</v>
      </c>
      <c r="F248" s="10">
        <v>2</v>
      </c>
      <c r="G248" s="10">
        <v>0</v>
      </c>
      <c r="H248" s="10">
        <v>2</v>
      </c>
    </row>
    <row r="249" spans="1:8" ht="128" x14ac:dyDescent="0.2">
      <c r="A249" s="10" t="s">
        <v>38</v>
      </c>
      <c r="B249" s="10">
        <v>38684</v>
      </c>
      <c r="C249" s="16" t="s">
        <v>308</v>
      </c>
      <c r="D249" s="10" t="s">
        <v>38</v>
      </c>
      <c r="E249" s="10">
        <v>163295</v>
      </c>
      <c r="F249" s="10">
        <v>0</v>
      </c>
      <c r="G249" s="10">
        <v>1</v>
      </c>
      <c r="H249" s="10">
        <v>99</v>
      </c>
    </row>
    <row r="250" spans="1:8" ht="128" x14ac:dyDescent="0.2">
      <c r="A250" s="10" t="s">
        <v>21</v>
      </c>
      <c r="B250" s="10">
        <v>19757</v>
      </c>
      <c r="C250" s="16" t="s">
        <v>309</v>
      </c>
      <c r="D250" s="10" t="s">
        <v>23</v>
      </c>
      <c r="E250" s="10">
        <v>90054</v>
      </c>
      <c r="F250" s="10">
        <v>0</v>
      </c>
      <c r="G250" s="10">
        <v>1</v>
      </c>
      <c r="H250" s="10">
        <v>99</v>
      </c>
    </row>
    <row r="251" spans="1:8" ht="128" x14ac:dyDescent="0.2">
      <c r="A251" s="10" t="s">
        <v>96</v>
      </c>
      <c r="B251" s="10">
        <v>21962</v>
      </c>
      <c r="C251" s="16" t="s">
        <v>310</v>
      </c>
      <c r="D251" s="10" t="s">
        <v>96</v>
      </c>
      <c r="E251" s="10">
        <v>100160</v>
      </c>
      <c r="F251" s="10">
        <v>0</v>
      </c>
      <c r="G251" s="10">
        <v>0</v>
      </c>
      <c r="H251" s="10">
        <v>0</v>
      </c>
    </row>
    <row r="252" spans="1:8" ht="128" x14ac:dyDescent="0.2">
      <c r="A252" s="10" t="s">
        <v>24</v>
      </c>
      <c r="B252" s="10">
        <v>13040</v>
      </c>
      <c r="C252" s="16" t="s">
        <v>311</v>
      </c>
      <c r="D252" s="10" t="s">
        <v>24</v>
      </c>
      <c r="E252" s="10">
        <v>54696</v>
      </c>
      <c r="F252" s="10">
        <v>0</v>
      </c>
      <c r="G252" s="10">
        <v>1</v>
      </c>
      <c r="H252" s="10">
        <v>99</v>
      </c>
    </row>
    <row r="253" spans="1:8" ht="128" x14ac:dyDescent="0.2">
      <c r="A253" s="10" t="s">
        <v>31</v>
      </c>
      <c r="B253" s="10">
        <v>44924</v>
      </c>
      <c r="C253" s="16" t="s">
        <v>312</v>
      </c>
      <c r="D253" s="10" t="s">
        <v>8</v>
      </c>
      <c r="E253" s="10">
        <v>183263</v>
      </c>
      <c r="F253" s="10">
        <v>-1</v>
      </c>
      <c r="G253" s="10">
        <v>0</v>
      </c>
      <c r="H253" s="10">
        <v>-1</v>
      </c>
    </row>
    <row r="254" spans="1:8" ht="128" x14ac:dyDescent="0.2">
      <c r="A254" s="10" t="s">
        <v>13</v>
      </c>
      <c r="B254" s="10">
        <v>2211</v>
      </c>
      <c r="C254" s="16" t="s">
        <v>313</v>
      </c>
      <c r="D254" s="10" t="s">
        <v>15</v>
      </c>
      <c r="E254" s="10">
        <v>6642</v>
      </c>
      <c r="F254" s="10">
        <v>1</v>
      </c>
      <c r="G254" s="10">
        <v>0</v>
      </c>
      <c r="H254" s="10">
        <v>1</v>
      </c>
    </row>
    <row r="255" spans="1:8" ht="128" x14ac:dyDescent="0.2">
      <c r="A255" s="10" t="s">
        <v>62</v>
      </c>
      <c r="B255" s="10">
        <v>44653</v>
      </c>
      <c r="C255" s="16" t="s">
        <v>314</v>
      </c>
      <c r="D255" s="10" t="s">
        <v>62</v>
      </c>
      <c r="E255" s="10">
        <v>182372</v>
      </c>
      <c r="F255" s="10">
        <v>0</v>
      </c>
      <c r="G255" s="10">
        <v>1</v>
      </c>
      <c r="H255" s="10">
        <v>99</v>
      </c>
    </row>
    <row r="256" spans="1:8" ht="128" x14ac:dyDescent="0.2">
      <c r="A256" s="10" t="s">
        <v>123</v>
      </c>
      <c r="B256" s="10">
        <v>9966</v>
      </c>
      <c r="C256" s="16" t="s">
        <v>315</v>
      </c>
      <c r="D256" s="10" t="s">
        <v>29</v>
      </c>
      <c r="E256" s="10">
        <v>40982</v>
      </c>
      <c r="F256" s="10">
        <v>0</v>
      </c>
      <c r="G256" s="10">
        <v>1</v>
      </c>
      <c r="H256" s="10">
        <v>99</v>
      </c>
    </row>
    <row r="257" spans="1:8" ht="128" x14ac:dyDescent="0.2">
      <c r="A257" s="10" t="s">
        <v>23</v>
      </c>
      <c r="B257" s="10">
        <v>46651</v>
      </c>
      <c r="C257" s="16" t="s">
        <v>316</v>
      </c>
      <c r="D257" s="10" t="s">
        <v>23</v>
      </c>
      <c r="E257" s="10">
        <v>188384</v>
      </c>
      <c r="F257" s="10">
        <v>0</v>
      </c>
      <c r="G257" s="10">
        <v>1</v>
      </c>
      <c r="H257" s="10">
        <v>99</v>
      </c>
    </row>
    <row r="258" spans="1:8" ht="128" x14ac:dyDescent="0.2">
      <c r="A258" s="10" t="s">
        <v>62</v>
      </c>
      <c r="B258" s="10">
        <v>46777</v>
      </c>
      <c r="C258" s="16" t="s">
        <v>317</v>
      </c>
      <c r="D258" s="10" t="s">
        <v>62</v>
      </c>
      <c r="E258" s="10">
        <v>188776</v>
      </c>
      <c r="F258" s="10">
        <v>2</v>
      </c>
      <c r="G258" s="10">
        <v>0</v>
      </c>
      <c r="H258" s="10">
        <v>2</v>
      </c>
    </row>
    <row r="259" spans="1:8" ht="128" x14ac:dyDescent="0.2">
      <c r="A259" s="10" t="s">
        <v>28</v>
      </c>
      <c r="B259" s="10">
        <v>9186</v>
      </c>
      <c r="C259" s="16" t="s">
        <v>318</v>
      </c>
      <c r="D259" s="10" t="s">
        <v>28</v>
      </c>
      <c r="E259" s="10">
        <v>37710</v>
      </c>
      <c r="F259" s="10">
        <v>0</v>
      </c>
      <c r="G259" s="10">
        <v>0</v>
      </c>
      <c r="H259" s="10">
        <v>0</v>
      </c>
    </row>
    <row r="260" spans="1:8" ht="128" x14ac:dyDescent="0.2">
      <c r="A260" s="10" t="s">
        <v>29</v>
      </c>
      <c r="B260" s="10">
        <v>16073</v>
      </c>
      <c r="C260" s="16" t="s">
        <v>319</v>
      </c>
      <c r="D260" s="10" t="s">
        <v>29</v>
      </c>
      <c r="E260" s="10">
        <v>69615</v>
      </c>
      <c r="F260" s="10">
        <v>-2</v>
      </c>
      <c r="G260" s="10">
        <v>0</v>
      </c>
      <c r="H260" s="10">
        <v>-2</v>
      </c>
    </row>
    <row r="261" spans="1:8" ht="128" x14ac:dyDescent="0.2">
      <c r="A261" s="10" t="s">
        <v>12</v>
      </c>
      <c r="B261" s="10">
        <v>42728</v>
      </c>
      <c r="C261" s="16" t="s">
        <v>320</v>
      </c>
      <c r="D261" s="10" t="s">
        <v>12</v>
      </c>
      <c r="E261" s="10">
        <v>176381</v>
      </c>
      <c r="F261" s="10">
        <v>-2</v>
      </c>
      <c r="G261" s="10">
        <v>0</v>
      </c>
      <c r="H261" s="10">
        <v>-2</v>
      </c>
    </row>
    <row r="262" spans="1:8" ht="128" x14ac:dyDescent="0.2">
      <c r="A262" s="10" t="s">
        <v>77</v>
      </c>
      <c r="B262" s="10">
        <v>10378</v>
      </c>
      <c r="C262" s="16" t="s">
        <v>321</v>
      </c>
      <c r="D262" s="10" t="s">
        <v>77</v>
      </c>
      <c r="E262" s="10">
        <v>43035</v>
      </c>
      <c r="F262" s="10">
        <v>0</v>
      </c>
      <c r="G262" s="10">
        <v>1</v>
      </c>
      <c r="H262" s="10">
        <v>99</v>
      </c>
    </row>
    <row r="263" spans="1:8" ht="128" x14ac:dyDescent="0.2">
      <c r="A263" s="10" t="s">
        <v>136</v>
      </c>
      <c r="B263" s="10">
        <v>4664</v>
      </c>
      <c r="C263" s="16" t="s">
        <v>322</v>
      </c>
      <c r="D263" s="10" t="s">
        <v>77</v>
      </c>
      <c r="E263" s="10">
        <v>16576</v>
      </c>
      <c r="F263" s="10">
        <v>0</v>
      </c>
      <c r="G263" s="10">
        <v>1</v>
      </c>
      <c r="H263" s="10">
        <v>99</v>
      </c>
    </row>
    <row r="264" spans="1:8" ht="112" x14ac:dyDescent="0.2">
      <c r="A264" s="10" t="s">
        <v>38</v>
      </c>
      <c r="B264" s="10">
        <v>11565</v>
      </c>
      <c r="C264" s="16" t="s">
        <v>323</v>
      </c>
      <c r="D264" s="10" t="s">
        <v>38</v>
      </c>
      <c r="E264" s="10">
        <v>48299</v>
      </c>
      <c r="F264" s="10">
        <v>1</v>
      </c>
      <c r="G264" s="10">
        <v>0</v>
      </c>
      <c r="H264" s="10">
        <v>1</v>
      </c>
    </row>
    <row r="265" spans="1:8" ht="128" x14ac:dyDescent="0.2">
      <c r="A265" s="10" t="s">
        <v>324</v>
      </c>
      <c r="B265" s="10">
        <v>34219</v>
      </c>
      <c r="C265" s="16" t="s">
        <v>325</v>
      </c>
      <c r="D265" s="10" t="s">
        <v>101</v>
      </c>
      <c r="E265" s="10">
        <v>147152</v>
      </c>
      <c r="F265" s="10">
        <v>2</v>
      </c>
      <c r="G265" s="10">
        <v>0</v>
      </c>
      <c r="H265" s="10">
        <v>2</v>
      </c>
    </row>
    <row r="266" spans="1:8" ht="128" x14ac:dyDescent="0.2">
      <c r="A266" s="10" t="s">
        <v>24</v>
      </c>
      <c r="B266" s="10">
        <v>28826</v>
      </c>
      <c r="C266" s="16" t="s">
        <v>326</v>
      </c>
      <c r="D266" s="10" t="s">
        <v>24</v>
      </c>
      <c r="E266" s="10">
        <v>127830</v>
      </c>
      <c r="F266" s="10">
        <v>1</v>
      </c>
      <c r="G266" s="10">
        <v>0</v>
      </c>
      <c r="H266" s="10">
        <v>1</v>
      </c>
    </row>
    <row r="267" spans="1:8" ht="128" x14ac:dyDescent="0.2">
      <c r="A267" s="10" t="s">
        <v>215</v>
      </c>
      <c r="B267" s="10">
        <v>544</v>
      </c>
      <c r="C267" s="16" t="s">
        <v>327</v>
      </c>
      <c r="D267" s="10" t="s">
        <v>16</v>
      </c>
      <c r="E267" s="10">
        <v>1161</v>
      </c>
      <c r="F267" s="10">
        <v>0</v>
      </c>
      <c r="G267" s="10">
        <v>0</v>
      </c>
      <c r="H267" s="10">
        <v>0</v>
      </c>
    </row>
    <row r="268" spans="1:8" ht="128" x14ac:dyDescent="0.2">
      <c r="A268" s="10" t="s">
        <v>38</v>
      </c>
      <c r="B268" s="10">
        <v>11652</v>
      </c>
      <c r="C268" s="16" t="s">
        <v>328</v>
      </c>
      <c r="D268" s="10" t="s">
        <v>38</v>
      </c>
      <c r="E268" s="10">
        <v>48792</v>
      </c>
      <c r="F268" s="10">
        <v>0</v>
      </c>
      <c r="G268" s="10">
        <v>0</v>
      </c>
      <c r="H268" s="10">
        <v>0</v>
      </c>
    </row>
    <row r="269" spans="1:8" ht="128" x14ac:dyDescent="0.2">
      <c r="A269" s="10" t="s">
        <v>123</v>
      </c>
      <c r="B269" s="10">
        <v>50553</v>
      </c>
      <c r="C269" s="16" t="s">
        <v>329</v>
      </c>
      <c r="D269" s="10" t="s">
        <v>29</v>
      </c>
      <c r="E269" s="10">
        <v>200522</v>
      </c>
      <c r="F269" s="10">
        <v>0</v>
      </c>
      <c r="G269" s="10">
        <v>0</v>
      </c>
      <c r="H269" s="10">
        <v>0</v>
      </c>
    </row>
    <row r="270" spans="1:8" ht="128" x14ac:dyDescent="0.2">
      <c r="A270" s="10" t="s">
        <v>23</v>
      </c>
      <c r="B270" s="10">
        <v>20714</v>
      </c>
      <c r="C270" s="16" t="s">
        <v>330</v>
      </c>
      <c r="D270" s="10" t="s">
        <v>23</v>
      </c>
      <c r="E270" s="10">
        <v>94099</v>
      </c>
      <c r="F270" s="10">
        <v>1</v>
      </c>
      <c r="G270" s="10">
        <v>0</v>
      </c>
      <c r="H270" s="10">
        <v>1</v>
      </c>
    </row>
    <row r="271" spans="1:8" ht="112" x14ac:dyDescent="0.2">
      <c r="A271" s="10" t="s">
        <v>118</v>
      </c>
      <c r="B271" s="10">
        <v>11863</v>
      </c>
      <c r="C271" s="16" t="s">
        <v>331</v>
      </c>
      <c r="D271" s="10" t="s">
        <v>118</v>
      </c>
      <c r="E271" s="10">
        <v>49698</v>
      </c>
      <c r="F271" s="10">
        <v>0</v>
      </c>
      <c r="G271" s="10">
        <v>1</v>
      </c>
      <c r="H271" s="10">
        <v>99</v>
      </c>
    </row>
    <row r="272" spans="1:8" ht="128" x14ac:dyDescent="0.2">
      <c r="A272" s="10" t="s">
        <v>24</v>
      </c>
      <c r="B272" s="10">
        <v>17175</v>
      </c>
      <c r="C272" s="16" t="s">
        <v>332</v>
      </c>
      <c r="D272" s="10" t="s">
        <v>24</v>
      </c>
      <c r="E272" s="10">
        <v>74642</v>
      </c>
      <c r="F272" s="10">
        <v>0</v>
      </c>
      <c r="G272" s="10">
        <v>0</v>
      </c>
      <c r="H272" s="10">
        <v>0</v>
      </c>
    </row>
    <row r="273" spans="1:8" ht="128" x14ac:dyDescent="0.2">
      <c r="A273" s="10" t="s">
        <v>118</v>
      </c>
      <c r="B273" s="10">
        <v>17188</v>
      </c>
      <c r="C273" s="16" t="s">
        <v>333</v>
      </c>
      <c r="D273" s="10" t="s">
        <v>118</v>
      </c>
      <c r="E273" s="10">
        <v>74874</v>
      </c>
      <c r="F273" s="10">
        <v>-1</v>
      </c>
      <c r="G273" s="10">
        <v>0</v>
      </c>
      <c r="H273" s="10">
        <v>-1</v>
      </c>
    </row>
    <row r="274" spans="1:8" ht="128" x14ac:dyDescent="0.2">
      <c r="A274" s="10" t="s">
        <v>16</v>
      </c>
      <c r="B274" s="10">
        <v>21868</v>
      </c>
      <c r="C274" s="16" t="s">
        <v>334</v>
      </c>
      <c r="D274" s="10" t="s">
        <v>16</v>
      </c>
      <c r="E274" s="10">
        <v>99002</v>
      </c>
      <c r="F274" s="10">
        <v>0</v>
      </c>
      <c r="G274" s="10">
        <v>1</v>
      </c>
      <c r="H274" s="10">
        <v>99</v>
      </c>
    </row>
    <row r="275" spans="1:8" ht="128" x14ac:dyDescent="0.2">
      <c r="A275" s="10" t="s">
        <v>10</v>
      </c>
      <c r="B275" s="10">
        <v>35970</v>
      </c>
      <c r="C275" s="16" t="s">
        <v>335</v>
      </c>
      <c r="D275" s="10" t="s">
        <v>12</v>
      </c>
      <c r="E275" s="10">
        <v>153575</v>
      </c>
      <c r="F275" s="10">
        <v>0</v>
      </c>
      <c r="G275" s="10">
        <v>1</v>
      </c>
      <c r="H275" s="10">
        <v>99</v>
      </c>
    </row>
    <row r="276" spans="1:8" ht="128" x14ac:dyDescent="0.2">
      <c r="A276" s="10" t="s">
        <v>62</v>
      </c>
      <c r="B276" s="10">
        <v>25547</v>
      </c>
      <c r="C276" s="16" t="s">
        <v>336</v>
      </c>
      <c r="D276" s="10" t="s">
        <v>62</v>
      </c>
      <c r="E276" s="10">
        <v>115843</v>
      </c>
      <c r="F276" s="10">
        <v>0</v>
      </c>
      <c r="G276" s="10">
        <v>0</v>
      </c>
      <c r="H276" s="10">
        <v>0</v>
      </c>
    </row>
    <row r="277" spans="1:8" ht="128" x14ac:dyDescent="0.2">
      <c r="A277" s="10" t="s">
        <v>130</v>
      </c>
      <c r="B277" s="10">
        <v>24142</v>
      </c>
      <c r="C277" s="16" t="s">
        <v>337</v>
      </c>
      <c r="D277" s="10" t="s">
        <v>94</v>
      </c>
      <c r="E277" s="10">
        <v>110826</v>
      </c>
      <c r="F277" s="10">
        <v>0</v>
      </c>
      <c r="G277" s="10">
        <v>1</v>
      </c>
      <c r="H277" s="10">
        <v>99</v>
      </c>
    </row>
    <row r="278" spans="1:8" ht="128" x14ac:dyDescent="0.2">
      <c r="A278" s="10" t="s">
        <v>42</v>
      </c>
      <c r="B278" s="10">
        <v>38681</v>
      </c>
      <c r="C278" s="16" t="s">
        <v>338</v>
      </c>
      <c r="D278" s="10" t="s">
        <v>44</v>
      </c>
      <c r="E278" s="10">
        <v>163288</v>
      </c>
      <c r="F278" s="10">
        <v>0</v>
      </c>
      <c r="G278" s="10">
        <v>0</v>
      </c>
      <c r="H278" s="10">
        <v>0</v>
      </c>
    </row>
    <row r="279" spans="1:8" ht="128" x14ac:dyDescent="0.2">
      <c r="A279" s="10" t="s">
        <v>31</v>
      </c>
      <c r="B279" s="10">
        <v>23307</v>
      </c>
      <c r="C279" s="16" t="s">
        <v>339</v>
      </c>
      <c r="D279" s="10" t="s">
        <v>8</v>
      </c>
      <c r="E279" s="10">
        <v>106346</v>
      </c>
      <c r="F279" s="10">
        <v>0</v>
      </c>
      <c r="G279" s="10">
        <v>0</v>
      </c>
      <c r="H279" s="10">
        <v>0</v>
      </c>
    </row>
    <row r="280" spans="1:8" ht="128" x14ac:dyDescent="0.2">
      <c r="A280" s="10" t="s">
        <v>35</v>
      </c>
      <c r="B280" s="10">
        <v>15646</v>
      </c>
      <c r="C280" s="16" t="s">
        <v>340</v>
      </c>
      <c r="D280" s="10" t="s">
        <v>35</v>
      </c>
      <c r="E280" s="10">
        <v>67135</v>
      </c>
      <c r="F280" s="10">
        <v>0</v>
      </c>
      <c r="G280" s="10">
        <v>0</v>
      </c>
      <c r="H280" s="10">
        <v>0</v>
      </c>
    </row>
    <row r="281" spans="1:8" ht="128" x14ac:dyDescent="0.2">
      <c r="A281" s="10" t="s">
        <v>42</v>
      </c>
      <c r="B281" s="10">
        <v>49464</v>
      </c>
      <c r="C281" s="16" t="s">
        <v>341</v>
      </c>
      <c r="D281" s="10" t="s">
        <v>44</v>
      </c>
      <c r="E281" s="10">
        <v>197194</v>
      </c>
      <c r="F281" s="10">
        <v>0</v>
      </c>
      <c r="G281" s="10">
        <v>0</v>
      </c>
      <c r="H281" s="10">
        <v>0</v>
      </c>
    </row>
    <row r="282" spans="1:8" ht="128" x14ac:dyDescent="0.2">
      <c r="A282" s="10" t="s">
        <v>24</v>
      </c>
      <c r="B282" s="10">
        <v>9985</v>
      </c>
      <c r="C282" s="16" t="s">
        <v>342</v>
      </c>
      <c r="D282" s="10" t="s">
        <v>24</v>
      </c>
      <c r="E282" s="10">
        <v>41079</v>
      </c>
      <c r="F282" s="10">
        <v>1</v>
      </c>
      <c r="G282" s="10">
        <v>0</v>
      </c>
      <c r="H282" s="10">
        <v>1</v>
      </c>
    </row>
    <row r="283" spans="1:8" ht="128" x14ac:dyDescent="0.2">
      <c r="A283" s="10" t="s">
        <v>62</v>
      </c>
      <c r="B283" s="10">
        <v>46379</v>
      </c>
      <c r="C283" s="16" t="s">
        <v>343</v>
      </c>
      <c r="D283" s="10" t="s">
        <v>62</v>
      </c>
      <c r="E283" s="10">
        <v>187805</v>
      </c>
      <c r="F283" s="10">
        <v>0</v>
      </c>
      <c r="G283" s="10">
        <v>0</v>
      </c>
      <c r="H283" s="10">
        <v>0</v>
      </c>
    </row>
    <row r="284" spans="1:8" ht="128" x14ac:dyDescent="0.2">
      <c r="A284" s="10" t="s">
        <v>26</v>
      </c>
      <c r="B284" s="10">
        <v>24632</v>
      </c>
      <c r="C284" s="16" t="s">
        <v>344</v>
      </c>
      <c r="D284" s="10" t="s">
        <v>28</v>
      </c>
      <c r="E284" s="10">
        <v>112854</v>
      </c>
      <c r="F284" s="10">
        <v>0</v>
      </c>
      <c r="G284" s="10">
        <v>0</v>
      </c>
      <c r="H284" s="10">
        <v>0</v>
      </c>
    </row>
    <row r="285" spans="1:8" ht="128" x14ac:dyDescent="0.2">
      <c r="A285" s="10" t="s">
        <v>82</v>
      </c>
      <c r="B285" s="10">
        <v>17570</v>
      </c>
      <c r="C285" s="16" t="s">
        <v>345</v>
      </c>
      <c r="D285" s="10" t="s">
        <v>19</v>
      </c>
      <c r="E285" s="10">
        <v>77227</v>
      </c>
      <c r="F285" s="10">
        <v>0</v>
      </c>
      <c r="G285" s="10">
        <v>0</v>
      </c>
      <c r="H285" s="10">
        <v>0</v>
      </c>
    </row>
    <row r="286" spans="1:8" ht="128" x14ac:dyDescent="0.2">
      <c r="A286" s="10" t="s">
        <v>21</v>
      </c>
      <c r="B286" s="10">
        <v>10112</v>
      </c>
      <c r="C286" s="16" t="s">
        <v>346</v>
      </c>
      <c r="D286" s="10" t="s">
        <v>23</v>
      </c>
      <c r="E286" s="10">
        <v>42465</v>
      </c>
      <c r="F286" s="10">
        <v>0</v>
      </c>
      <c r="G286" s="10">
        <v>0</v>
      </c>
      <c r="H286" s="10">
        <v>0</v>
      </c>
    </row>
    <row r="287" spans="1:8" ht="128" x14ac:dyDescent="0.2">
      <c r="A287" s="10" t="s">
        <v>23</v>
      </c>
      <c r="B287" s="10">
        <v>35753</v>
      </c>
      <c r="C287" s="16" t="s">
        <v>347</v>
      </c>
      <c r="D287" s="10" t="s">
        <v>23</v>
      </c>
      <c r="E287" s="10">
        <v>152743</v>
      </c>
      <c r="F287" s="10">
        <v>0</v>
      </c>
      <c r="G287" s="10">
        <v>0</v>
      </c>
      <c r="H287" s="10">
        <v>0</v>
      </c>
    </row>
    <row r="288" spans="1:8" ht="128" x14ac:dyDescent="0.2">
      <c r="A288" s="10" t="s">
        <v>35</v>
      </c>
      <c r="B288" s="10">
        <v>13677</v>
      </c>
      <c r="C288" s="16" t="s">
        <v>348</v>
      </c>
      <c r="D288" s="10" t="s">
        <v>35</v>
      </c>
      <c r="E288" s="10">
        <v>57818</v>
      </c>
      <c r="F288" s="10">
        <v>-1</v>
      </c>
      <c r="G288" s="10">
        <v>0</v>
      </c>
      <c r="H288" s="10">
        <v>-1</v>
      </c>
    </row>
    <row r="289" spans="1:8" ht="128" x14ac:dyDescent="0.2">
      <c r="A289" s="10" t="s">
        <v>118</v>
      </c>
      <c r="B289" s="10">
        <v>18250</v>
      </c>
      <c r="C289" s="16" t="s">
        <v>349</v>
      </c>
      <c r="D289" s="10" t="s">
        <v>118</v>
      </c>
      <c r="E289" s="10">
        <v>80741</v>
      </c>
      <c r="F289" s="10">
        <v>0</v>
      </c>
      <c r="G289" s="10">
        <v>0</v>
      </c>
      <c r="H289" s="10">
        <v>0</v>
      </c>
    </row>
    <row r="290" spans="1:8" ht="128" x14ac:dyDescent="0.2">
      <c r="A290" s="10" t="s">
        <v>101</v>
      </c>
      <c r="B290" s="10">
        <v>19773</v>
      </c>
      <c r="C290" s="16" t="s">
        <v>350</v>
      </c>
      <c r="D290" s="10" t="s">
        <v>101</v>
      </c>
      <c r="E290" s="10">
        <v>90327</v>
      </c>
      <c r="F290" s="10">
        <v>-2</v>
      </c>
      <c r="G290" s="10">
        <v>0</v>
      </c>
      <c r="H290" s="10">
        <v>-2</v>
      </c>
    </row>
    <row r="291" spans="1:8" ht="128" x14ac:dyDescent="0.2">
      <c r="A291" s="10" t="s">
        <v>19</v>
      </c>
      <c r="B291" s="10">
        <v>36616</v>
      </c>
      <c r="C291" s="16" t="s">
        <v>351</v>
      </c>
      <c r="D291" s="10" t="s">
        <v>19</v>
      </c>
      <c r="E291" s="10">
        <v>155795</v>
      </c>
      <c r="F291" s="10">
        <v>0</v>
      </c>
      <c r="G291" s="10">
        <v>0</v>
      </c>
      <c r="H291" s="10">
        <v>0</v>
      </c>
    </row>
    <row r="292" spans="1:8" ht="128" x14ac:dyDescent="0.2">
      <c r="A292" s="10" t="s">
        <v>31</v>
      </c>
      <c r="B292" s="10">
        <v>2762</v>
      </c>
      <c r="C292" s="16" t="s">
        <v>352</v>
      </c>
      <c r="D292" s="10" t="s">
        <v>8</v>
      </c>
      <c r="E292" s="10">
        <v>9442</v>
      </c>
      <c r="F292" s="10">
        <v>0</v>
      </c>
      <c r="G292" s="10">
        <v>1</v>
      </c>
      <c r="H292" s="10">
        <v>99</v>
      </c>
    </row>
    <row r="293" spans="1:8" ht="128" x14ac:dyDescent="0.2">
      <c r="A293" s="10" t="s">
        <v>23</v>
      </c>
      <c r="B293" s="10">
        <v>15234</v>
      </c>
      <c r="C293" s="16" t="s">
        <v>353</v>
      </c>
      <c r="D293" s="10" t="s">
        <v>23</v>
      </c>
      <c r="E293" s="10">
        <v>64556</v>
      </c>
      <c r="F293" s="10">
        <v>0</v>
      </c>
      <c r="G293" s="10">
        <v>0</v>
      </c>
      <c r="H293" s="10">
        <v>0</v>
      </c>
    </row>
    <row r="294" spans="1:8" ht="128" x14ac:dyDescent="0.2">
      <c r="A294" s="10" t="s">
        <v>35</v>
      </c>
      <c r="B294" s="10">
        <v>18540</v>
      </c>
      <c r="C294" s="16" t="s">
        <v>354</v>
      </c>
      <c r="D294" s="10" t="s">
        <v>35</v>
      </c>
      <c r="E294" s="10">
        <v>83341</v>
      </c>
      <c r="F294" s="10">
        <v>1</v>
      </c>
      <c r="G294" s="10">
        <v>0</v>
      </c>
      <c r="H294" s="10">
        <v>1</v>
      </c>
    </row>
    <row r="295" spans="1:8" ht="128" x14ac:dyDescent="0.2">
      <c r="A295" s="10" t="s">
        <v>23</v>
      </c>
      <c r="B295" s="10">
        <v>12174</v>
      </c>
      <c r="C295" s="16" t="s">
        <v>355</v>
      </c>
      <c r="D295" s="10" t="s">
        <v>23</v>
      </c>
      <c r="E295" s="10">
        <v>50414</v>
      </c>
      <c r="F295" s="10">
        <v>0</v>
      </c>
      <c r="G295" s="10">
        <v>1</v>
      </c>
      <c r="H295" s="10">
        <v>99</v>
      </c>
    </row>
    <row r="296" spans="1:8" ht="128" x14ac:dyDescent="0.2">
      <c r="A296" s="10" t="s">
        <v>23</v>
      </c>
      <c r="B296" s="10">
        <v>44167</v>
      </c>
      <c r="C296" s="16" t="s">
        <v>356</v>
      </c>
      <c r="D296" s="10" t="s">
        <v>23</v>
      </c>
      <c r="E296" s="10">
        <v>181056</v>
      </c>
      <c r="F296" s="10">
        <v>0</v>
      </c>
      <c r="G296" s="10">
        <v>1</v>
      </c>
      <c r="H296" s="10">
        <v>99</v>
      </c>
    </row>
    <row r="297" spans="1:8" ht="128" x14ac:dyDescent="0.2">
      <c r="A297" s="10" t="s">
        <v>35</v>
      </c>
      <c r="B297" s="10">
        <v>2266</v>
      </c>
      <c r="C297" s="16" t="s">
        <v>357</v>
      </c>
      <c r="D297" s="10" t="s">
        <v>35</v>
      </c>
      <c r="E297" s="10">
        <v>7038</v>
      </c>
      <c r="F297" s="10">
        <v>2</v>
      </c>
      <c r="G297" s="10">
        <v>0</v>
      </c>
      <c r="H297" s="10">
        <v>2</v>
      </c>
    </row>
    <row r="298" spans="1:8" ht="128" x14ac:dyDescent="0.2">
      <c r="A298" s="10" t="s">
        <v>8</v>
      </c>
      <c r="B298" s="10">
        <v>19022</v>
      </c>
      <c r="C298" s="16" t="s">
        <v>358</v>
      </c>
      <c r="D298" s="10" t="s">
        <v>8</v>
      </c>
      <c r="E298" s="10">
        <v>85449</v>
      </c>
      <c r="F298" s="10">
        <v>-1</v>
      </c>
      <c r="G298" s="10">
        <v>0</v>
      </c>
      <c r="H298" s="10">
        <v>-1</v>
      </c>
    </row>
    <row r="299" spans="1:8" ht="128" x14ac:dyDescent="0.2">
      <c r="A299" s="10" t="s">
        <v>40</v>
      </c>
      <c r="B299" s="10">
        <v>28504</v>
      </c>
      <c r="C299" s="16" t="s">
        <v>359</v>
      </c>
      <c r="D299" s="10" t="s">
        <v>40</v>
      </c>
      <c r="E299" s="10">
        <v>126338</v>
      </c>
      <c r="F299" s="10">
        <v>0</v>
      </c>
      <c r="G299" s="10">
        <v>1</v>
      </c>
      <c r="H299" s="10">
        <v>99</v>
      </c>
    </row>
    <row r="300" spans="1:8" ht="128" x14ac:dyDescent="0.2">
      <c r="A300" s="10" t="s">
        <v>28</v>
      </c>
      <c r="B300" s="10">
        <v>44302</v>
      </c>
      <c r="C300" s="16" t="s">
        <v>360</v>
      </c>
      <c r="D300" s="10" t="s">
        <v>28</v>
      </c>
      <c r="E300" s="10">
        <v>181390</v>
      </c>
      <c r="F300" s="10">
        <v>0</v>
      </c>
      <c r="G300" s="10">
        <v>0</v>
      </c>
      <c r="H300" s="10">
        <v>0</v>
      </c>
    </row>
    <row r="301" spans="1:8" ht="128" x14ac:dyDescent="0.2">
      <c r="A301" s="10" t="s">
        <v>21</v>
      </c>
      <c r="B301" s="10">
        <v>20792</v>
      </c>
      <c r="C301" s="16" t="s">
        <v>361</v>
      </c>
      <c r="D301" s="10" t="s">
        <v>23</v>
      </c>
      <c r="E301" s="10">
        <v>94631</v>
      </c>
      <c r="F301" s="10">
        <v>0</v>
      </c>
      <c r="G301" s="10">
        <v>0</v>
      </c>
      <c r="H301" s="10">
        <v>0</v>
      </c>
    </row>
  </sheetData>
  <autoFilter ref="A1:I301" xr:uid="{BC1C9365-BA58-4B85-9727-9767CD5691B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276A-A2CD-6D42-B7E1-08DE0D664386}">
  <dimension ref="A1:H301"/>
  <sheetViews>
    <sheetView workbookViewId="0">
      <selection activeCell="D18" sqref="D18"/>
    </sheetView>
  </sheetViews>
  <sheetFormatPr baseColWidth="10" defaultColWidth="10.83203125" defaultRowHeight="15" x14ac:dyDescent="0.2"/>
  <cols>
    <col min="2" max="2" width="13.83203125" customWidth="1"/>
  </cols>
  <sheetData>
    <row r="1" spans="1:8" x14ac:dyDescent="0.2">
      <c r="A1" s="13" t="str">
        <f>'Combined Labels'!A1</f>
        <v>Keyword</v>
      </c>
      <c r="B1" s="13" t="str">
        <f>'Combined Labels'!B1</f>
        <v>Transcript_ID</v>
      </c>
      <c r="C1" s="13" t="str">
        <f>'Combined Labels'!C1</f>
        <v>Snippet</v>
      </c>
      <c r="D1" s="13" t="str">
        <f>'Combined Labels'!D1</f>
        <v>Country</v>
      </c>
      <c r="E1" s="13" t="str">
        <f>'Combined Labels'!E1</f>
        <v>Snippet_ID</v>
      </c>
      <c r="F1" s="13" t="s">
        <v>372</v>
      </c>
      <c r="G1" s="13" t="s">
        <v>377</v>
      </c>
      <c r="H1" s="13" t="s">
        <v>378</v>
      </c>
    </row>
    <row r="2" spans="1:8" x14ac:dyDescent="0.2">
      <c r="A2" s="10" t="str">
        <f>'Combined Labels'!A2</f>
        <v>italy</v>
      </c>
      <c r="B2" s="10">
        <f>'Combined Labels'!B2</f>
        <v>19567</v>
      </c>
      <c r="C2" s="10" t="str">
        <f>'Combined Labels'!C2</f>
        <v>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v>
      </c>
      <c r="D2" s="10" t="str">
        <f>'Combined Labels'!D2</f>
        <v>italy</v>
      </c>
      <c r="E2" s="10">
        <f>'Combined Labels'!E2</f>
        <v>88569</v>
      </c>
      <c r="F2" s="10">
        <f>'Combined Labels'!J2</f>
        <v>0</v>
      </c>
      <c r="G2" s="10">
        <f>'Combined Labels'!P2</f>
        <v>0</v>
      </c>
      <c r="H2" s="10">
        <f>IF(G2=1,99,F2)</f>
        <v>0</v>
      </c>
    </row>
    <row r="3" spans="1:8" x14ac:dyDescent="0.2">
      <c r="A3" s="10" t="str">
        <f>'Combined Labels'!A3</f>
        <v>french</v>
      </c>
      <c r="B3" s="10">
        <f>'Combined Labels'!B3</f>
        <v>8175</v>
      </c>
      <c r="C3" s="10" t="str">
        <f>'Combined Labels'!C3</f>
        <v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v>
      </c>
      <c r="D3" s="10" t="str">
        <f>'Combined Labels'!D3</f>
        <v>france</v>
      </c>
      <c r="E3" s="10">
        <f>'Combined Labels'!E3</f>
        <v>32728</v>
      </c>
      <c r="F3" s="10">
        <f>'Combined Labels'!J3</f>
        <v>0</v>
      </c>
      <c r="G3" s="10">
        <f>'Combined Labels'!P3</f>
        <v>1</v>
      </c>
      <c r="H3" s="10">
        <f t="shared" ref="H3:H66" si="0">IF(G3=1,99,F3)</f>
        <v>99</v>
      </c>
    </row>
    <row r="4" spans="1:8" x14ac:dyDescent="0.2">
      <c r="A4" s="10" t="str">
        <f>'Combined Labels'!A4</f>
        <v>finnish</v>
      </c>
      <c r="B4" s="10">
        <f>'Combined Labels'!B4</f>
        <v>4644</v>
      </c>
      <c r="C4" s="10" t="str">
        <f>'Combined Labels'!C4</f>
        <v>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v>
      </c>
      <c r="D4" s="10" t="str">
        <f>'Combined Labels'!D4</f>
        <v>finland</v>
      </c>
      <c r="E4" s="10">
        <f>'Combined Labels'!E4</f>
        <v>16223</v>
      </c>
      <c r="F4" s="10">
        <f>'Combined Labels'!J4</f>
        <v>0</v>
      </c>
      <c r="G4" s="10">
        <f>'Combined Labels'!P4</f>
        <v>0</v>
      </c>
      <c r="H4" s="10">
        <f t="shared" si="0"/>
        <v>0</v>
      </c>
    </row>
    <row r="5" spans="1:8" x14ac:dyDescent="0.2">
      <c r="A5" s="10" t="str">
        <f>'Combined Labels'!A5</f>
        <v>belgium</v>
      </c>
      <c r="B5" s="10">
        <f>'Combined Labels'!B5</f>
        <v>32766</v>
      </c>
      <c r="C5" s="10" t="str">
        <f>'Combined Labels'!C5</f>
        <v>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v>
      </c>
      <c r="D5" s="10" t="str">
        <f>'Combined Labels'!D5</f>
        <v>belgium</v>
      </c>
      <c r="E5" s="10">
        <f>'Combined Labels'!E5</f>
        <v>141311</v>
      </c>
      <c r="F5" s="10">
        <f>'Combined Labels'!J5</f>
        <v>0</v>
      </c>
      <c r="G5" s="10">
        <f>'Combined Labels'!P5</f>
        <v>1</v>
      </c>
      <c r="H5" s="10">
        <f t="shared" si="0"/>
        <v>99</v>
      </c>
    </row>
    <row r="6" spans="1:8" x14ac:dyDescent="0.2">
      <c r="A6" s="10" t="str">
        <f>'Combined Labels'!A6</f>
        <v>italy</v>
      </c>
      <c r="B6" s="10">
        <f>'Combined Labels'!B6</f>
        <v>53123</v>
      </c>
      <c r="C6" s="10" t="str">
        <f>'Combined Labels'!C6</f>
        <v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v>
      </c>
      <c r="D6" s="10" t="str">
        <f>'Combined Labels'!D6</f>
        <v>italy</v>
      </c>
      <c r="E6" s="10">
        <f>'Combined Labels'!E6</f>
        <v>207617</v>
      </c>
      <c r="F6" s="10">
        <f>'Combined Labels'!J6</f>
        <v>0</v>
      </c>
      <c r="G6" s="10">
        <f>'Combined Labels'!P6</f>
        <v>0</v>
      </c>
      <c r="H6" s="10">
        <f t="shared" si="0"/>
        <v>0</v>
      </c>
    </row>
    <row r="7" spans="1:8" x14ac:dyDescent="0.2">
      <c r="A7" s="10" t="str">
        <f>'Combined Labels'!A7</f>
        <v>austria</v>
      </c>
      <c r="B7" s="10">
        <f>'Combined Labels'!B7</f>
        <v>28931</v>
      </c>
      <c r="C7" s="10" t="str">
        <f>'Combined Labels'!C7</f>
        <v>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v>
      </c>
      <c r="D7" s="10" t="str">
        <f>'Combined Labels'!D7</f>
        <v>austria</v>
      </c>
      <c r="E7" s="10">
        <f>'Combined Labels'!E7</f>
        <v>128377</v>
      </c>
      <c r="F7" s="10">
        <f>'Combined Labels'!J7</f>
        <v>0</v>
      </c>
      <c r="G7" s="10">
        <f>'Combined Labels'!P7</f>
        <v>1</v>
      </c>
      <c r="H7" s="10">
        <f t="shared" si="0"/>
        <v>99</v>
      </c>
    </row>
    <row r="8" spans="1:8" x14ac:dyDescent="0.2">
      <c r="A8" s="10" t="str">
        <f>'Combined Labels'!A8</f>
        <v>german</v>
      </c>
      <c r="B8" s="10">
        <f>'Combined Labels'!B8</f>
        <v>34816</v>
      </c>
      <c r="C8" s="10" t="str">
        <f>'Combined Labels'!C8</f>
        <v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v>
      </c>
      <c r="D8" s="10" t="str">
        <f>'Combined Labels'!D8</f>
        <v>germany</v>
      </c>
      <c r="E8" s="10">
        <f>'Combined Labels'!E8</f>
        <v>148897</v>
      </c>
      <c r="F8" s="10">
        <f>'Combined Labels'!J8</f>
        <v>0</v>
      </c>
      <c r="G8" s="10">
        <f>'Combined Labels'!P8</f>
        <v>0</v>
      </c>
      <c r="H8" s="10">
        <f t="shared" si="0"/>
        <v>0</v>
      </c>
    </row>
    <row r="9" spans="1:8" x14ac:dyDescent="0.2">
      <c r="A9" s="10" t="str">
        <f>'Combined Labels'!A9</f>
        <v>netherlands</v>
      </c>
      <c r="B9" s="10">
        <f>'Combined Labels'!B9</f>
        <v>18762</v>
      </c>
      <c r="C9" s="10" t="str">
        <f>'Combined Labels'!C9</f>
        <v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v>
      </c>
      <c r="D9" s="10" t="str">
        <f>'Combined Labels'!D9</f>
        <v>netherlands</v>
      </c>
      <c r="E9" s="10">
        <f>'Combined Labels'!E9</f>
        <v>84228</v>
      </c>
      <c r="F9" s="10">
        <f>'Combined Labels'!J9</f>
        <v>0</v>
      </c>
      <c r="G9" s="10">
        <f>'Combined Labels'!P9</f>
        <v>1</v>
      </c>
      <c r="H9" s="10">
        <f t="shared" si="0"/>
        <v>99</v>
      </c>
    </row>
    <row r="10" spans="1:8" x14ac:dyDescent="0.2">
      <c r="A10" s="10" t="str">
        <f>'Combined Labels'!A10</f>
        <v>swedish</v>
      </c>
      <c r="B10" s="10">
        <f>'Combined Labels'!B10</f>
        <v>17713</v>
      </c>
      <c r="C10" s="10" t="str">
        <f>'Combined Labels'!C10</f>
        <v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v>
      </c>
      <c r="D10" s="10" t="str">
        <f>'Combined Labels'!D10</f>
        <v>sweden</v>
      </c>
      <c r="E10" s="10">
        <f>'Combined Labels'!E10</f>
        <v>77690</v>
      </c>
      <c r="F10" s="10">
        <f>'Combined Labels'!J10</f>
        <v>1</v>
      </c>
      <c r="G10" s="10">
        <f>'Combined Labels'!P10</f>
        <v>0</v>
      </c>
      <c r="H10" s="10">
        <f t="shared" si="0"/>
        <v>1</v>
      </c>
    </row>
    <row r="11" spans="1:8" x14ac:dyDescent="0.2">
      <c r="A11" s="10" t="str">
        <f>'Combined Labels'!A11</f>
        <v>ireland</v>
      </c>
      <c r="B11" s="10">
        <f>'Combined Labels'!B11</f>
        <v>24963</v>
      </c>
      <c r="C11" s="10" t="str">
        <f>'Combined Labels'!C11</f>
        <v>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v>
      </c>
      <c r="D11" s="10" t="str">
        <f>'Combined Labels'!D11</f>
        <v>ireland</v>
      </c>
      <c r="E11" s="10">
        <f>'Combined Labels'!E11</f>
        <v>113665</v>
      </c>
      <c r="F11" s="10">
        <f>'Combined Labels'!J11</f>
        <v>0</v>
      </c>
      <c r="G11" s="10">
        <f>'Combined Labels'!P11</f>
        <v>1</v>
      </c>
      <c r="H11" s="10">
        <f t="shared" si="0"/>
        <v>99</v>
      </c>
    </row>
    <row r="12" spans="1:8" x14ac:dyDescent="0.2">
      <c r="A12" s="10" t="str">
        <f>'Combined Labels'!A12</f>
        <v>italian</v>
      </c>
      <c r="B12" s="10">
        <f>'Combined Labels'!B12</f>
        <v>27370</v>
      </c>
      <c r="C12" s="10" t="str">
        <f>'Combined Labels'!C12</f>
        <v>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v>
      </c>
      <c r="D12" s="10" t="str">
        <f>'Combined Labels'!D12</f>
        <v>italy</v>
      </c>
      <c r="E12" s="10">
        <f>'Combined Labels'!E12</f>
        <v>122726</v>
      </c>
      <c r="F12" s="10">
        <f>'Combined Labels'!J12</f>
        <v>2</v>
      </c>
      <c r="G12" s="10">
        <f>'Combined Labels'!P12</f>
        <v>0</v>
      </c>
      <c r="H12" s="10">
        <f t="shared" si="0"/>
        <v>2</v>
      </c>
    </row>
    <row r="13" spans="1:8" x14ac:dyDescent="0.2">
      <c r="A13" s="10" t="str">
        <f>'Combined Labels'!A13</f>
        <v>greek</v>
      </c>
      <c r="B13" s="10">
        <f>'Combined Labels'!B13</f>
        <v>14849</v>
      </c>
      <c r="C13" s="10" t="str">
        <f>'Combined Labels'!C13</f>
        <v>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v>
      </c>
      <c r="D13" s="10" t="str">
        <f>'Combined Labels'!D13</f>
        <v>greece</v>
      </c>
      <c r="E13" s="10">
        <f>'Combined Labels'!E13</f>
        <v>62770</v>
      </c>
      <c r="F13" s="10">
        <f>'Combined Labels'!J13</f>
        <v>2</v>
      </c>
      <c r="G13" s="10">
        <f>'Combined Labels'!P13</f>
        <v>0</v>
      </c>
      <c r="H13" s="10">
        <f t="shared" si="0"/>
        <v>2</v>
      </c>
    </row>
    <row r="14" spans="1:8" x14ac:dyDescent="0.2">
      <c r="A14" s="10" t="str">
        <f>'Combined Labels'!A14</f>
        <v>portuguese</v>
      </c>
      <c r="B14" s="10">
        <f>'Combined Labels'!B14</f>
        <v>14387</v>
      </c>
      <c r="C14" s="10" t="str">
        <f>'Combined Labels'!C14</f>
        <v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v>
      </c>
      <c r="D14" s="10" t="str">
        <f>'Combined Labels'!D14</f>
        <v>portugal</v>
      </c>
      <c r="E14" s="10">
        <f>'Combined Labels'!E14</f>
        <v>60093</v>
      </c>
      <c r="F14" s="10">
        <f>'Combined Labels'!J14</f>
        <v>2</v>
      </c>
      <c r="G14" s="10">
        <f>'Combined Labels'!P14</f>
        <v>0</v>
      </c>
      <c r="H14" s="10">
        <f t="shared" si="0"/>
        <v>2</v>
      </c>
    </row>
    <row r="15" spans="1:8" x14ac:dyDescent="0.2">
      <c r="A15" s="10" t="str">
        <f>'Combined Labels'!A15</f>
        <v>france</v>
      </c>
      <c r="B15" s="10">
        <f>'Combined Labels'!B15</f>
        <v>19083</v>
      </c>
      <c r="C15" s="10" t="str">
        <f>'Combined Labels'!C15</f>
        <v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v>
      </c>
      <c r="D15" s="10" t="str">
        <f>'Combined Labels'!D15</f>
        <v>france</v>
      </c>
      <c r="E15" s="10">
        <f>'Combined Labels'!E15</f>
        <v>86350</v>
      </c>
      <c r="F15" s="10">
        <f>'Combined Labels'!J15</f>
        <v>1</v>
      </c>
      <c r="G15" s="10">
        <f>'Combined Labels'!P15</f>
        <v>0</v>
      </c>
      <c r="H15" s="10">
        <f t="shared" si="0"/>
        <v>1</v>
      </c>
    </row>
    <row r="16" spans="1:8" x14ac:dyDescent="0.2">
      <c r="A16" s="10" t="str">
        <f>'Combined Labels'!A16</f>
        <v>poland</v>
      </c>
      <c r="B16" s="10">
        <f>'Combined Labels'!B16</f>
        <v>35405</v>
      </c>
      <c r="C16" s="10" t="str">
        <f>'Combined Labels'!C16</f>
        <v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v>
      </c>
      <c r="D16" s="10" t="str">
        <f>'Combined Labels'!D16</f>
        <v>poland</v>
      </c>
      <c r="E16" s="10">
        <f>'Combined Labels'!E16</f>
        <v>151117</v>
      </c>
      <c r="F16" s="10">
        <f>'Combined Labels'!J16</f>
        <v>0</v>
      </c>
      <c r="G16" s="10">
        <f>'Combined Labels'!P16</f>
        <v>1</v>
      </c>
      <c r="H16" s="10">
        <f t="shared" si="0"/>
        <v>99</v>
      </c>
    </row>
    <row r="17" spans="1:8" x14ac:dyDescent="0.2">
      <c r="A17" s="10" t="str">
        <f>'Combined Labels'!A17</f>
        <v>czech</v>
      </c>
      <c r="B17" s="10">
        <f>'Combined Labels'!B17</f>
        <v>26161</v>
      </c>
      <c r="C17" s="10" t="str">
        <f>'Combined Labels'!C17</f>
        <v>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v>
      </c>
      <c r="D17" s="10" t="str">
        <f>'Combined Labels'!D17</f>
        <v>czechia</v>
      </c>
      <c r="E17" s="10">
        <f>'Combined Labels'!E17</f>
        <v>118299</v>
      </c>
      <c r="F17" s="10">
        <f>'Combined Labels'!J17</f>
        <v>2</v>
      </c>
      <c r="G17" s="10">
        <f>'Combined Labels'!P17</f>
        <v>0</v>
      </c>
      <c r="H17" s="10">
        <f t="shared" si="0"/>
        <v>2</v>
      </c>
    </row>
    <row r="18" spans="1:8" x14ac:dyDescent="0.2">
      <c r="A18" s="10" t="str">
        <f>'Combined Labels'!A18</f>
        <v>sweden</v>
      </c>
      <c r="B18" s="10">
        <f>'Combined Labels'!B18</f>
        <v>24261</v>
      </c>
      <c r="C18" s="10" t="str">
        <f>'Combined Labels'!C18</f>
        <v>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v>
      </c>
      <c r="D18" s="10" t="str">
        <f>'Combined Labels'!D18</f>
        <v>sweden</v>
      </c>
      <c r="E18" s="10">
        <f>'Combined Labels'!E18</f>
        <v>111146</v>
      </c>
      <c r="F18" s="10">
        <f>'Combined Labels'!J18</f>
        <v>0</v>
      </c>
      <c r="G18" s="10">
        <f>'Combined Labels'!P18</f>
        <v>1</v>
      </c>
      <c r="H18" s="10">
        <f t="shared" si="0"/>
        <v>99</v>
      </c>
    </row>
    <row r="19" spans="1:8" x14ac:dyDescent="0.2">
      <c r="A19" s="10" t="str">
        <f>'Combined Labels'!A19</f>
        <v>poland</v>
      </c>
      <c r="B19" s="10">
        <f>'Combined Labels'!B19</f>
        <v>49482</v>
      </c>
      <c r="C19" s="10" t="str">
        <f>'Combined Labels'!C19</f>
        <v>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v>
      </c>
      <c r="D19" s="10" t="str">
        <f>'Combined Labels'!D19</f>
        <v>poland</v>
      </c>
      <c r="E19" s="10">
        <f>'Combined Labels'!E19</f>
        <v>197278</v>
      </c>
      <c r="F19" s="10">
        <f>'Combined Labels'!J19</f>
        <v>-1</v>
      </c>
      <c r="G19" s="10">
        <f>'Combined Labels'!P19</f>
        <v>0</v>
      </c>
      <c r="H19" s="10">
        <f t="shared" si="0"/>
        <v>-1</v>
      </c>
    </row>
    <row r="20" spans="1:8" x14ac:dyDescent="0.2">
      <c r="A20" s="10" t="str">
        <f>'Combined Labels'!A20</f>
        <v>finland</v>
      </c>
      <c r="B20" s="10">
        <f>'Combined Labels'!B20</f>
        <v>7394</v>
      </c>
      <c r="C20" s="10" t="str">
        <f>'Combined Labels'!C20</f>
        <v>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v>
      </c>
      <c r="D20" s="10" t="str">
        <f>'Combined Labels'!D20</f>
        <v>finland</v>
      </c>
      <c r="E20" s="10">
        <f>'Combined Labels'!E20</f>
        <v>28938</v>
      </c>
      <c r="F20" s="10">
        <f>'Combined Labels'!J20</f>
        <v>0</v>
      </c>
      <c r="G20" s="10">
        <f>'Combined Labels'!P20</f>
        <v>0</v>
      </c>
      <c r="H20" s="10">
        <f t="shared" si="0"/>
        <v>0</v>
      </c>
    </row>
    <row r="21" spans="1:8" x14ac:dyDescent="0.2">
      <c r="A21" s="10" t="str">
        <f>'Combined Labels'!A21</f>
        <v>france</v>
      </c>
      <c r="B21" s="10">
        <f>'Combined Labels'!B21</f>
        <v>4743</v>
      </c>
      <c r="C21" s="10" t="str">
        <f>'Combined Labels'!C21</f>
        <v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v>
      </c>
      <c r="D21" s="10" t="str">
        <f>'Combined Labels'!D21</f>
        <v>france</v>
      </c>
      <c r="E21" s="10">
        <f>'Combined Labels'!E21</f>
        <v>17665</v>
      </c>
      <c r="F21" s="10">
        <f>'Combined Labels'!J21</f>
        <v>0</v>
      </c>
      <c r="G21" s="10">
        <f>'Combined Labels'!P21</f>
        <v>0</v>
      </c>
      <c r="H21" s="10">
        <f t="shared" si="0"/>
        <v>0</v>
      </c>
    </row>
    <row r="22" spans="1:8" x14ac:dyDescent="0.2">
      <c r="A22" s="10" t="str">
        <f>'Combined Labels'!A22</f>
        <v>french</v>
      </c>
      <c r="B22" s="10">
        <f>'Combined Labels'!B22</f>
        <v>41926</v>
      </c>
      <c r="C22" s="10" t="str">
        <f>'Combined Labels'!C22</f>
        <v>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v>
      </c>
      <c r="D22" s="10" t="str">
        <f>'Combined Labels'!D22</f>
        <v>france</v>
      </c>
      <c r="E22" s="10">
        <f>'Combined Labels'!E22</f>
        <v>174138</v>
      </c>
      <c r="F22" s="10">
        <f>'Combined Labels'!J22</f>
        <v>0</v>
      </c>
      <c r="G22" s="10">
        <f>'Combined Labels'!P22</f>
        <v>0</v>
      </c>
      <c r="H22" s="10">
        <f t="shared" si="0"/>
        <v>0</v>
      </c>
    </row>
    <row r="23" spans="1:8" x14ac:dyDescent="0.2">
      <c r="A23" s="10" t="str">
        <f>'Combined Labels'!A23</f>
        <v>italy</v>
      </c>
      <c r="B23" s="10">
        <f>'Combined Labels'!B23</f>
        <v>21357</v>
      </c>
      <c r="C23" s="10" t="str">
        <f>'Combined Labels'!C23</f>
        <v>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v>
      </c>
      <c r="D23" s="10" t="str">
        <f>'Combined Labels'!D23</f>
        <v>italy</v>
      </c>
      <c r="E23" s="10">
        <f>'Combined Labels'!E23</f>
        <v>96779</v>
      </c>
      <c r="F23" s="10">
        <f>'Combined Labels'!J23</f>
        <v>0</v>
      </c>
      <c r="G23" s="10">
        <f>'Combined Labels'!P23</f>
        <v>0</v>
      </c>
      <c r="H23" s="10">
        <f t="shared" si="0"/>
        <v>0</v>
      </c>
    </row>
    <row r="24" spans="1:8" x14ac:dyDescent="0.2">
      <c r="A24" s="10" t="str">
        <f>'Combined Labels'!A24</f>
        <v>french</v>
      </c>
      <c r="B24" s="10">
        <f>'Combined Labels'!B24</f>
        <v>31865</v>
      </c>
      <c r="C24" s="10" t="str">
        <f>'Combined Labels'!C24</f>
        <v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v>
      </c>
      <c r="D24" s="10" t="str">
        <f>'Combined Labels'!D24</f>
        <v>france</v>
      </c>
      <c r="E24" s="10">
        <f>'Combined Labels'!E24</f>
        <v>137789</v>
      </c>
      <c r="F24" s="10">
        <f>'Combined Labels'!J24</f>
        <v>0</v>
      </c>
      <c r="G24" s="10">
        <f>'Combined Labels'!P24</f>
        <v>0</v>
      </c>
      <c r="H24" s="10">
        <f t="shared" si="0"/>
        <v>0</v>
      </c>
    </row>
    <row r="25" spans="1:8" x14ac:dyDescent="0.2">
      <c r="A25" s="10" t="str">
        <f>'Combined Labels'!A25</f>
        <v>netherlands</v>
      </c>
      <c r="B25" s="10">
        <f>'Combined Labels'!B25</f>
        <v>48806</v>
      </c>
      <c r="C25" s="10" t="str">
        <f>'Combined Labels'!C25</f>
        <v>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v>
      </c>
      <c r="D25" s="10" t="str">
        <f>'Combined Labels'!D25</f>
        <v>netherlands</v>
      </c>
      <c r="E25" s="10">
        <f>'Combined Labels'!E25</f>
        <v>195681</v>
      </c>
      <c r="F25" s="10">
        <f>'Combined Labels'!J25</f>
        <v>0</v>
      </c>
      <c r="G25" s="10">
        <f>'Combined Labels'!P25</f>
        <v>0</v>
      </c>
      <c r="H25" s="10">
        <f t="shared" si="0"/>
        <v>0</v>
      </c>
    </row>
    <row r="26" spans="1:8" x14ac:dyDescent="0.2">
      <c r="A26" s="10" t="str">
        <f>'Combined Labels'!A26</f>
        <v>greeks</v>
      </c>
      <c r="B26" s="10">
        <f>'Combined Labels'!B26</f>
        <v>18867</v>
      </c>
      <c r="C26" s="10" t="str">
        <f>'Combined Labels'!C26</f>
        <v>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v>
      </c>
      <c r="D26" s="10" t="str">
        <f>'Combined Labels'!D26</f>
        <v>greece</v>
      </c>
      <c r="E26" s="10">
        <f>'Combined Labels'!E26</f>
        <v>84678</v>
      </c>
      <c r="F26" s="10">
        <f>'Combined Labels'!J26</f>
        <v>-2</v>
      </c>
      <c r="G26" s="10">
        <f>'Combined Labels'!P26</f>
        <v>0</v>
      </c>
      <c r="H26" s="10">
        <f t="shared" si="0"/>
        <v>-2</v>
      </c>
    </row>
    <row r="27" spans="1:8" x14ac:dyDescent="0.2">
      <c r="A27" s="10" t="str">
        <f>'Combined Labels'!A27</f>
        <v>swedish</v>
      </c>
      <c r="B27" s="10">
        <f>'Combined Labels'!B27</f>
        <v>10234</v>
      </c>
      <c r="C27" s="10" t="str">
        <f>'Combined Labels'!C27</f>
        <v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v>
      </c>
      <c r="D27" s="10" t="str">
        <f>'Combined Labels'!D27</f>
        <v>sweden</v>
      </c>
      <c r="E27" s="10">
        <f>'Combined Labels'!E27</f>
        <v>42535</v>
      </c>
      <c r="F27" s="10">
        <f>'Combined Labels'!J27</f>
        <v>0</v>
      </c>
      <c r="G27" s="10">
        <f>'Combined Labels'!P27</f>
        <v>1</v>
      </c>
      <c r="H27" s="10">
        <f t="shared" si="0"/>
        <v>99</v>
      </c>
    </row>
    <row r="28" spans="1:8" x14ac:dyDescent="0.2">
      <c r="A28" s="10" t="str">
        <f>'Combined Labels'!A28</f>
        <v>belgium</v>
      </c>
      <c r="B28" s="10">
        <f>'Combined Labels'!B28</f>
        <v>14204</v>
      </c>
      <c r="C28" s="10" t="str">
        <f>'Combined Labels'!C28</f>
        <v>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v>
      </c>
      <c r="D28" s="10" t="str">
        <f>'Combined Labels'!D28</f>
        <v>belgium</v>
      </c>
      <c r="E28" s="10">
        <f>'Combined Labels'!E28</f>
        <v>59698</v>
      </c>
      <c r="F28" s="10">
        <f>'Combined Labels'!J28</f>
        <v>0</v>
      </c>
      <c r="G28" s="10">
        <f>'Combined Labels'!P28</f>
        <v>0</v>
      </c>
      <c r="H28" s="10">
        <f t="shared" si="0"/>
        <v>0</v>
      </c>
    </row>
    <row r="29" spans="1:8" x14ac:dyDescent="0.2">
      <c r="A29" s="10" t="str">
        <f>'Combined Labels'!A29</f>
        <v>czech</v>
      </c>
      <c r="B29" s="10">
        <f>'Combined Labels'!B29</f>
        <v>24529</v>
      </c>
      <c r="C29" s="10" t="str">
        <f>'Combined Labels'!C29</f>
        <v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v>
      </c>
      <c r="D29" s="10" t="str">
        <f>'Combined Labels'!D29</f>
        <v>czechia</v>
      </c>
      <c r="E29" s="10">
        <f>'Combined Labels'!E29</f>
        <v>112221</v>
      </c>
      <c r="F29" s="10">
        <f>'Combined Labels'!J29</f>
        <v>-1</v>
      </c>
      <c r="G29" s="10">
        <f>'Combined Labels'!P29</f>
        <v>0</v>
      </c>
      <c r="H29" s="10">
        <f t="shared" si="0"/>
        <v>-1</v>
      </c>
    </row>
    <row r="30" spans="1:8" x14ac:dyDescent="0.2">
      <c r="A30" s="10" t="str">
        <f>'Combined Labels'!A30</f>
        <v>german</v>
      </c>
      <c r="B30" s="10">
        <f>'Combined Labels'!B30</f>
        <v>4446</v>
      </c>
      <c r="C30" s="10" t="str">
        <f>'Combined Labels'!C30</f>
        <v>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v>
      </c>
      <c r="D30" s="10" t="str">
        <f>'Combined Labels'!D30</f>
        <v>germany</v>
      </c>
      <c r="E30" s="10">
        <f>'Combined Labels'!E30</f>
        <v>15647</v>
      </c>
      <c r="F30" s="10">
        <f>'Combined Labels'!J30</f>
        <v>0</v>
      </c>
      <c r="G30" s="10">
        <f>'Combined Labels'!P30</f>
        <v>0</v>
      </c>
      <c r="H30" s="10">
        <f t="shared" si="0"/>
        <v>0</v>
      </c>
    </row>
    <row r="31" spans="1:8" x14ac:dyDescent="0.2">
      <c r="A31" s="10" t="str">
        <f>'Combined Labels'!A31</f>
        <v>estonia</v>
      </c>
      <c r="B31" s="10">
        <f>'Combined Labels'!B31</f>
        <v>13148</v>
      </c>
      <c r="C31" s="10" t="str">
        <f>'Combined Labels'!C31</f>
        <v>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v>
      </c>
      <c r="D31" s="10" t="str">
        <f>'Combined Labels'!D31</f>
        <v>estonia</v>
      </c>
      <c r="E31" s="10">
        <f>'Combined Labels'!E31</f>
        <v>55195</v>
      </c>
      <c r="F31" s="10">
        <f>'Combined Labels'!J31</f>
        <v>1</v>
      </c>
      <c r="G31" s="10">
        <f>'Combined Labels'!P31</f>
        <v>0</v>
      </c>
      <c r="H31" s="10">
        <f t="shared" si="0"/>
        <v>1</v>
      </c>
    </row>
    <row r="32" spans="1:8" x14ac:dyDescent="0.2">
      <c r="A32" s="10" t="str">
        <f>'Combined Labels'!A32</f>
        <v>france</v>
      </c>
      <c r="B32" s="10">
        <f>'Combined Labels'!B32</f>
        <v>22297</v>
      </c>
      <c r="C32" s="10" t="str">
        <f>'Combined Labels'!C32</f>
        <v>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v>
      </c>
      <c r="D32" s="10" t="str">
        <f>'Combined Labels'!D32</f>
        <v>france</v>
      </c>
      <c r="E32" s="10">
        <f>'Combined Labels'!E32</f>
        <v>101469</v>
      </c>
      <c r="F32" s="10">
        <f>'Combined Labels'!J32</f>
        <v>1</v>
      </c>
      <c r="G32" s="10">
        <f>'Combined Labels'!P32</f>
        <v>0</v>
      </c>
      <c r="H32" s="10">
        <f t="shared" si="0"/>
        <v>1</v>
      </c>
    </row>
    <row r="33" spans="1:8" x14ac:dyDescent="0.2">
      <c r="A33" s="10" t="str">
        <f>'Combined Labels'!A33</f>
        <v>spain</v>
      </c>
      <c r="B33" s="10">
        <f>'Combined Labels'!B33</f>
        <v>44371</v>
      </c>
      <c r="C33" s="10" t="str">
        <f>'Combined Labels'!C33</f>
        <v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v>
      </c>
      <c r="D33" s="10" t="str">
        <f>'Combined Labels'!D33</f>
        <v>spain</v>
      </c>
      <c r="E33" s="10">
        <f>'Combined Labels'!E33</f>
        <v>181510</v>
      </c>
      <c r="F33" s="10">
        <f>'Combined Labels'!J33</f>
        <v>0</v>
      </c>
      <c r="G33" s="10">
        <f>'Combined Labels'!P33</f>
        <v>0</v>
      </c>
      <c r="H33" s="10">
        <f t="shared" si="0"/>
        <v>0</v>
      </c>
    </row>
    <row r="34" spans="1:8" x14ac:dyDescent="0.2">
      <c r="A34" s="10" t="str">
        <f>'Combined Labels'!A34</f>
        <v>poland</v>
      </c>
      <c r="B34" s="10">
        <f>'Combined Labels'!B34</f>
        <v>7611</v>
      </c>
      <c r="C34" s="10" t="str">
        <f>'Combined Labels'!C34</f>
        <v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v>
      </c>
      <c r="D34" s="10" t="str">
        <f>'Combined Labels'!D34</f>
        <v>poland</v>
      </c>
      <c r="E34" s="10">
        <f>'Combined Labels'!E34</f>
        <v>30108</v>
      </c>
      <c r="F34" s="10">
        <f>'Combined Labels'!J34</f>
        <v>0</v>
      </c>
      <c r="G34" s="10">
        <f>'Combined Labels'!P34</f>
        <v>1</v>
      </c>
      <c r="H34" s="10">
        <f t="shared" si="0"/>
        <v>99</v>
      </c>
    </row>
    <row r="35" spans="1:8" x14ac:dyDescent="0.2">
      <c r="A35" s="10" t="str">
        <f>'Combined Labels'!A35</f>
        <v>austria</v>
      </c>
      <c r="B35" s="10">
        <f>'Combined Labels'!B35</f>
        <v>50476</v>
      </c>
      <c r="C35" s="10" t="str">
        <f>'Combined Labels'!C35</f>
        <v>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v>
      </c>
      <c r="D35" s="10" t="str">
        <f>'Combined Labels'!D35</f>
        <v>austria</v>
      </c>
      <c r="E35" s="10">
        <f>'Combined Labels'!E35</f>
        <v>200338</v>
      </c>
      <c r="F35" s="10">
        <f>'Combined Labels'!J35</f>
        <v>-1</v>
      </c>
      <c r="G35" s="10">
        <f>'Combined Labels'!P35</f>
        <v>0</v>
      </c>
      <c r="H35" s="10">
        <f t="shared" si="0"/>
        <v>-1</v>
      </c>
    </row>
    <row r="36" spans="1:8" x14ac:dyDescent="0.2">
      <c r="A36" s="10" t="str">
        <f>'Combined Labels'!A36</f>
        <v>swedish</v>
      </c>
      <c r="B36" s="10">
        <f>'Combined Labels'!B36</f>
        <v>23036</v>
      </c>
      <c r="C36" s="10" t="str">
        <f>'Combined Labels'!C36</f>
        <v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v>
      </c>
      <c r="D36" s="10" t="str">
        <f>'Combined Labels'!D36</f>
        <v>sweden</v>
      </c>
      <c r="E36" s="10">
        <f>'Combined Labels'!E36</f>
        <v>105249</v>
      </c>
      <c r="F36" s="10">
        <f>'Combined Labels'!J36</f>
        <v>0</v>
      </c>
      <c r="G36" s="10">
        <f>'Combined Labels'!P36</f>
        <v>0</v>
      </c>
      <c r="H36" s="10">
        <f t="shared" si="0"/>
        <v>0</v>
      </c>
    </row>
    <row r="37" spans="1:8" x14ac:dyDescent="0.2">
      <c r="A37" s="10" t="str">
        <f>'Combined Labels'!A37</f>
        <v>french</v>
      </c>
      <c r="B37" s="10">
        <f>'Combined Labels'!B37</f>
        <v>42034</v>
      </c>
      <c r="C37" s="10" t="str">
        <f>'Combined Labels'!C37</f>
        <v>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v>
      </c>
      <c r="D37" s="10" t="str">
        <f>'Combined Labels'!D37</f>
        <v>france</v>
      </c>
      <c r="E37" s="10">
        <f>'Combined Labels'!E37</f>
        <v>174671</v>
      </c>
      <c r="F37" s="10">
        <f>'Combined Labels'!J37</f>
        <v>1</v>
      </c>
      <c r="G37" s="10">
        <f>'Combined Labels'!P37</f>
        <v>0</v>
      </c>
      <c r="H37" s="10">
        <f t="shared" si="0"/>
        <v>1</v>
      </c>
    </row>
    <row r="38" spans="1:8" x14ac:dyDescent="0.2">
      <c r="A38" s="10" t="str">
        <f>'Combined Labels'!A38</f>
        <v>greek</v>
      </c>
      <c r="B38" s="10">
        <f>'Combined Labels'!B38</f>
        <v>25673</v>
      </c>
      <c r="C38" s="10" t="str">
        <f>'Combined Labels'!C38</f>
        <v>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v>
      </c>
      <c r="D38" s="10" t="str">
        <f>'Combined Labels'!D38</f>
        <v>greece</v>
      </c>
      <c r="E38" s="10">
        <f>'Combined Labels'!E38</f>
        <v>116537</v>
      </c>
      <c r="F38" s="10">
        <f>'Combined Labels'!J38</f>
        <v>1</v>
      </c>
      <c r="G38" s="10">
        <f>'Combined Labels'!P38</f>
        <v>0</v>
      </c>
      <c r="H38" s="10">
        <f t="shared" si="0"/>
        <v>1</v>
      </c>
    </row>
    <row r="39" spans="1:8" x14ac:dyDescent="0.2">
      <c r="A39" s="10" t="str">
        <f>'Combined Labels'!A39</f>
        <v>portugal</v>
      </c>
      <c r="B39" s="10">
        <f>'Combined Labels'!B39</f>
        <v>41118</v>
      </c>
      <c r="C39" s="10" t="str">
        <f>'Combined Labels'!C39</f>
        <v>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v>
      </c>
      <c r="D39" s="10" t="str">
        <f>'Combined Labels'!D39</f>
        <v>portugal</v>
      </c>
      <c r="E39" s="10">
        <f>'Combined Labels'!E39</f>
        <v>171540</v>
      </c>
      <c r="F39" s="10">
        <f>'Combined Labels'!J39</f>
        <v>-1</v>
      </c>
      <c r="G39" s="10">
        <f>'Combined Labels'!P39</f>
        <v>0</v>
      </c>
      <c r="H39" s="10">
        <f t="shared" si="0"/>
        <v>-1</v>
      </c>
    </row>
    <row r="40" spans="1:8" x14ac:dyDescent="0.2">
      <c r="A40" s="10" t="str">
        <f>'Combined Labels'!A40</f>
        <v>dutch</v>
      </c>
      <c r="B40" s="10">
        <f>'Combined Labels'!B40</f>
        <v>3125</v>
      </c>
      <c r="C40" s="10" t="str">
        <f>'Combined Labels'!C40</f>
        <v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v>
      </c>
      <c r="D40" s="10" t="str">
        <f>'Combined Labels'!D40</f>
        <v>netherlands</v>
      </c>
      <c r="E40" s="10">
        <f>'Combined Labels'!E40</f>
        <v>10330</v>
      </c>
      <c r="F40" s="10">
        <f>'Combined Labels'!J40</f>
        <v>0</v>
      </c>
      <c r="G40" s="10">
        <f>'Combined Labels'!P40</f>
        <v>1</v>
      </c>
      <c r="H40" s="10">
        <f t="shared" si="0"/>
        <v>99</v>
      </c>
    </row>
    <row r="41" spans="1:8" x14ac:dyDescent="0.2">
      <c r="A41" s="10" t="str">
        <f>'Combined Labels'!A41</f>
        <v>italy</v>
      </c>
      <c r="B41" s="10">
        <f>'Combined Labels'!B41</f>
        <v>46072</v>
      </c>
      <c r="C41" s="10" t="str">
        <f>'Combined Labels'!C41</f>
        <v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v>
      </c>
      <c r="D41" s="10" t="str">
        <f>'Combined Labels'!D41</f>
        <v>italy</v>
      </c>
      <c r="E41" s="10">
        <f>'Combined Labels'!E41</f>
        <v>186757</v>
      </c>
      <c r="F41" s="10">
        <f>'Combined Labels'!J41</f>
        <v>0</v>
      </c>
      <c r="G41" s="10">
        <f>'Combined Labels'!P41</f>
        <v>1</v>
      </c>
      <c r="H41" s="10">
        <f t="shared" si="0"/>
        <v>99</v>
      </c>
    </row>
    <row r="42" spans="1:8" x14ac:dyDescent="0.2">
      <c r="A42" s="10" t="str">
        <f>'Combined Labels'!A42</f>
        <v>spain</v>
      </c>
      <c r="B42" s="10">
        <f>'Combined Labels'!B42</f>
        <v>12727</v>
      </c>
      <c r="C42" s="10" t="str">
        <f>'Combined Labels'!C42</f>
        <v>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v>
      </c>
      <c r="D42" s="10" t="str">
        <f>'Combined Labels'!D42</f>
        <v>spain</v>
      </c>
      <c r="E42" s="10">
        <f>'Combined Labels'!E42</f>
        <v>53334</v>
      </c>
      <c r="F42" s="10">
        <f>'Combined Labels'!J42</f>
        <v>0</v>
      </c>
      <c r="G42" s="10">
        <f>'Combined Labels'!P42</f>
        <v>0</v>
      </c>
      <c r="H42" s="10">
        <f t="shared" si="0"/>
        <v>0</v>
      </c>
    </row>
    <row r="43" spans="1:8" x14ac:dyDescent="0.2">
      <c r="A43" s="10" t="str">
        <f>'Combined Labels'!A43</f>
        <v>swedish</v>
      </c>
      <c r="B43" s="10">
        <f>'Combined Labels'!B43</f>
        <v>5619</v>
      </c>
      <c r="C43" s="10" t="str">
        <f>'Combined Labels'!C43</f>
        <v>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v>
      </c>
      <c r="D43" s="10" t="str">
        <f>'Combined Labels'!D43</f>
        <v>sweden</v>
      </c>
      <c r="E43" s="10">
        <f>'Combined Labels'!E43</f>
        <v>20554</v>
      </c>
      <c r="F43" s="10">
        <f>'Combined Labels'!J43</f>
        <v>1</v>
      </c>
      <c r="G43" s="10">
        <f>'Combined Labels'!P43</f>
        <v>0</v>
      </c>
      <c r="H43" s="10">
        <f t="shared" si="0"/>
        <v>1</v>
      </c>
    </row>
    <row r="44" spans="1:8" x14ac:dyDescent="0.2">
      <c r="A44" s="10" t="str">
        <f>'Combined Labels'!A44</f>
        <v>danish</v>
      </c>
      <c r="B44" s="10">
        <f>'Combined Labels'!B44</f>
        <v>36702</v>
      </c>
      <c r="C44" s="10" t="str">
        <f>'Combined Labels'!C44</f>
        <v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v>
      </c>
      <c r="D44" s="10" t="str">
        <f>'Combined Labels'!D44</f>
        <v>denmark</v>
      </c>
      <c r="E44" s="10">
        <f>'Combined Labels'!E44</f>
        <v>155986</v>
      </c>
      <c r="F44" s="10">
        <f>'Combined Labels'!J44</f>
        <v>-1</v>
      </c>
      <c r="G44" s="10">
        <f>'Combined Labels'!P44</f>
        <v>1</v>
      </c>
      <c r="H44" s="10">
        <f t="shared" si="0"/>
        <v>99</v>
      </c>
    </row>
    <row r="45" spans="1:8" x14ac:dyDescent="0.2">
      <c r="A45" s="10" t="str">
        <f>'Combined Labels'!A45</f>
        <v>denmark</v>
      </c>
      <c r="B45" s="10">
        <f>'Combined Labels'!B45</f>
        <v>30258</v>
      </c>
      <c r="C45" s="10" t="str">
        <f>'Combined Labels'!C45</f>
        <v>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v>
      </c>
      <c r="D45" s="10" t="str">
        <f>'Combined Labels'!D45</f>
        <v>denmark</v>
      </c>
      <c r="E45" s="10">
        <f>'Combined Labels'!E45</f>
        <v>132901</v>
      </c>
      <c r="F45" s="10">
        <f>'Combined Labels'!J45</f>
        <v>-1</v>
      </c>
      <c r="G45" s="10">
        <f>'Combined Labels'!P45</f>
        <v>0</v>
      </c>
      <c r="H45" s="10">
        <f t="shared" si="0"/>
        <v>-1</v>
      </c>
    </row>
    <row r="46" spans="1:8" x14ac:dyDescent="0.2">
      <c r="A46" s="10" t="str">
        <f>'Combined Labels'!A46</f>
        <v>germany</v>
      </c>
      <c r="B46" s="10">
        <f>'Combined Labels'!B46</f>
        <v>45626</v>
      </c>
      <c r="C46" s="10" t="str">
        <f>'Combined Labels'!C46</f>
        <v>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v>
      </c>
      <c r="D46" s="10" t="str">
        <f>'Combined Labels'!D46</f>
        <v>germany</v>
      </c>
      <c r="E46" s="10">
        <f>'Combined Labels'!E46</f>
        <v>185558</v>
      </c>
      <c r="F46" s="10">
        <f>'Combined Labels'!J46</f>
        <v>0</v>
      </c>
      <c r="G46" s="10">
        <f>'Combined Labels'!P46</f>
        <v>1</v>
      </c>
      <c r="H46" s="10">
        <f t="shared" si="0"/>
        <v>99</v>
      </c>
    </row>
    <row r="47" spans="1:8" x14ac:dyDescent="0.2">
      <c r="A47" s="10" t="str">
        <f>'Combined Labels'!A47</f>
        <v>madrid</v>
      </c>
      <c r="B47" s="10">
        <f>'Combined Labels'!B47</f>
        <v>10332</v>
      </c>
      <c r="C47" s="10" t="str">
        <f>'Combined Labels'!C47</f>
        <v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v>
      </c>
      <c r="D47" s="10" t="str">
        <f>'Combined Labels'!D47</f>
        <v>spain</v>
      </c>
      <c r="E47" s="10">
        <f>'Combined Labels'!E47</f>
        <v>42840</v>
      </c>
      <c r="F47" s="10">
        <f>'Combined Labels'!J47</f>
        <v>1</v>
      </c>
      <c r="G47" s="10">
        <f>'Combined Labels'!P47</f>
        <v>0</v>
      </c>
      <c r="H47" s="10">
        <f t="shared" si="0"/>
        <v>1</v>
      </c>
    </row>
    <row r="48" spans="1:8" x14ac:dyDescent="0.2">
      <c r="A48" s="10" t="str">
        <f>'Combined Labels'!A48</f>
        <v>austrian</v>
      </c>
      <c r="B48" s="10">
        <f>'Combined Labels'!B48</f>
        <v>19770</v>
      </c>
      <c r="C48" s="10" t="str">
        <f>'Combined Labels'!C48</f>
        <v>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v>
      </c>
      <c r="D48" s="10" t="str">
        <f>'Combined Labels'!D48</f>
        <v>austria</v>
      </c>
      <c r="E48" s="10">
        <f>'Combined Labels'!E48</f>
        <v>90215</v>
      </c>
      <c r="F48" s="10">
        <f>'Combined Labels'!J48</f>
        <v>0</v>
      </c>
      <c r="G48" s="10">
        <f>'Combined Labels'!P48</f>
        <v>1</v>
      </c>
      <c r="H48" s="10">
        <f t="shared" si="0"/>
        <v>99</v>
      </c>
    </row>
    <row r="49" spans="1:8" x14ac:dyDescent="0.2">
      <c r="A49" s="10" t="str">
        <f>'Combined Labels'!A49</f>
        <v>greek</v>
      </c>
      <c r="B49" s="10">
        <f>'Combined Labels'!B49</f>
        <v>22916</v>
      </c>
      <c r="C49" s="10" t="str">
        <f>'Combined Labels'!C49</f>
        <v>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v>
      </c>
      <c r="D49" s="10" t="str">
        <f>'Combined Labels'!D49</f>
        <v>greece</v>
      </c>
      <c r="E49" s="10">
        <f>'Combined Labels'!E49</f>
        <v>104853</v>
      </c>
      <c r="F49" s="10">
        <f>'Combined Labels'!J49</f>
        <v>0</v>
      </c>
      <c r="G49" s="10">
        <f>'Combined Labels'!P49</f>
        <v>0</v>
      </c>
      <c r="H49" s="10">
        <f t="shared" si="0"/>
        <v>0</v>
      </c>
    </row>
    <row r="50" spans="1:8" x14ac:dyDescent="0.2">
      <c r="A50" s="10" t="str">
        <f>'Combined Labels'!A50</f>
        <v>germany</v>
      </c>
      <c r="B50" s="10">
        <f>'Combined Labels'!B50</f>
        <v>52418</v>
      </c>
      <c r="C50" s="10" t="str">
        <f>'Combined Labels'!C50</f>
        <v>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v>
      </c>
      <c r="D50" s="10" t="str">
        <f>'Combined Labels'!D50</f>
        <v>germany</v>
      </c>
      <c r="E50" s="10">
        <f>'Combined Labels'!E50</f>
        <v>205851</v>
      </c>
      <c r="F50" s="10">
        <f>'Combined Labels'!J50</f>
        <v>0</v>
      </c>
      <c r="G50" s="10">
        <f>'Combined Labels'!P50</f>
        <v>0</v>
      </c>
      <c r="H50" s="10">
        <f t="shared" si="0"/>
        <v>0</v>
      </c>
    </row>
    <row r="51" spans="1:8" x14ac:dyDescent="0.2">
      <c r="A51" s="10" t="str">
        <f>'Combined Labels'!A51</f>
        <v>greece</v>
      </c>
      <c r="B51" s="10">
        <f>'Combined Labels'!B51</f>
        <v>11049</v>
      </c>
      <c r="C51" s="10" t="str">
        <f>'Combined Labels'!C51</f>
        <v>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v>
      </c>
      <c r="D51" s="10" t="str">
        <f>'Combined Labels'!D51</f>
        <v>greece</v>
      </c>
      <c r="E51" s="10">
        <f>'Combined Labels'!E51</f>
        <v>46117</v>
      </c>
      <c r="F51" s="10">
        <f>'Combined Labels'!J51</f>
        <v>1</v>
      </c>
      <c r="G51" s="10">
        <f>'Combined Labels'!P51</f>
        <v>0</v>
      </c>
      <c r="H51" s="10">
        <f t="shared" si="0"/>
        <v>1</v>
      </c>
    </row>
    <row r="52" spans="1:8" x14ac:dyDescent="0.2">
      <c r="A52" s="10" t="str">
        <f>'Combined Labels'!A52</f>
        <v>netherlands</v>
      </c>
      <c r="B52" s="10">
        <f>'Combined Labels'!B52</f>
        <v>5448</v>
      </c>
      <c r="C52" s="10" t="str">
        <f>'Combined Labels'!C52</f>
        <v>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v>
      </c>
      <c r="D52" s="10" t="str">
        <f>'Combined Labels'!D52</f>
        <v>netherlands</v>
      </c>
      <c r="E52" s="10">
        <f>'Combined Labels'!E52</f>
        <v>19708</v>
      </c>
      <c r="F52" s="10">
        <f>'Combined Labels'!J52</f>
        <v>0</v>
      </c>
      <c r="G52" s="10">
        <f>'Combined Labels'!P52</f>
        <v>0</v>
      </c>
      <c r="H52" s="10">
        <f t="shared" si="0"/>
        <v>0</v>
      </c>
    </row>
    <row r="53" spans="1:8" x14ac:dyDescent="0.2">
      <c r="A53" s="10" t="str">
        <f>'Combined Labels'!A53</f>
        <v>poland</v>
      </c>
      <c r="B53" s="10">
        <f>'Combined Labels'!B53</f>
        <v>40571</v>
      </c>
      <c r="C53" s="10" t="str">
        <f>'Combined Labels'!C53</f>
        <v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v>
      </c>
      <c r="D53" s="10" t="str">
        <f>'Combined Labels'!D53</f>
        <v>poland</v>
      </c>
      <c r="E53" s="10">
        <f>'Combined Labels'!E53</f>
        <v>169766</v>
      </c>
      <c r="F53" s="10">
        <f>'Combined Labels'!J53</f>
        <v>-1</v>
      </c>
      <c r="G53" s="10">
        <f>'Combined Labels'!P53</f>
        <v>0</v>
      </c>
      <c r="H53" s="10">
        <f t="shared" si="0"/>
        <v>-1</v>
      </c>
    </row>
    <row r="54" spans="1:8" x14ac:dyDescent="0.2">
      <c r="A54" s="10" t="str">
        <f>'Combined Labels'!A54</f>
        <v>france</v>
      </c>
      <c r="B54" s="10">
        <f>'Combined Labels'!B54</f>
        <v>34994</v>
      </c>
      <c r="C54" s="10" t="str">
        <f>'Combined Labels'!C54</f>
        <v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v>
      </c>
      <c r="D54" s="10" t="str">
        <f>'Combined Labels'!D54</f>
        <v>france</v>
      </c>
      <c r="E54" s="10">
        <f>'Combined Labels'!E54</f>
        <v>149695</v>
      </c>
      <c r="F54" s="10">
        <f>'Combined Labels'!J54</f>
        <v>1</v>
      </c>
      <c r="G54" s="10">
        <f>'Combined Labels'!P54</f>
        <v>0</v>
      </c>
      <c r="H54" s="10">
        <f t="shared" si="0"/>
        <v>1</v>
      </c>
    </row>
    <row r="55" spans="1:8" x14ac:dyDescent="0.2">
      <c r="A55" s="10" t="str">
        <f>'Combined Labels'!A55</f>
        <v>german</v>
      </c>
      <c r="B55" s="10">
        <f>'Combined Labels'!B55</f>
        <v>36332</v>
      </c>
      <c r="C55" s="10" t="str">
        <f>'Combined Labels'!C55</f>
        <v>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v>
      </c>
      <c r="D55" s="10" t="str">
        <f>'Combined Labels'!D55</f>
        <v>germany</v>
      </c>
      <c r="E55" s="10">
        <f>'Combined Labels'!E55</f>
        <v>154326</v>
      </c>
      <c r="F55" s="10">
        <f>'Combined Labels'!J55</f>
        <v>2</v>
      </c>
      <c r="G55" s="10">
        <f>'Combined Labels'!P55</f>
        <v>0</v>
      </c>
      <c r="H55" s="10">
        <f t="shared" si="0"/>
        <v>2</v>
      </c>
    </row>
    <row r="56" spans="1:8" x14ac:dyDescent="0.2">
      <c r="A56" s="10" t="str">
        <f>'Combined Labels'!A56</f>
        <v>spain</v>
      </c>
      <c r="B56" s="10">
        <f>'Combined Labels'!B56</f>
        <v>22282</v>
      </c>
      <c r="C56" s="10" t="str">
        <f>'Combined Labels'!C56</f>
        <v>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v>
      </c>
      <c r="D56" s="10" t="str">
        <f>'Combined Labels'!D56</f>
        <v>spain</v>
      </c>
      <c r="E56" s="10">
        <f>'Combined Labels'!E56</f>
        <v>101430</v>
      </c>
      <c r="F56" s="10">
        <f>'Combined Labels'!J56</f>
        <v>0</v>
      </c>
      <c r="G56" s="10">
        <f>'Combined Labels'!P56</f>
        <v>0</v>
      </c>
      <c r="H56" s="10">
        <f t="shared" si="0"/>
        <v>0</v>
      </c>
    </row>
    <row r="57" spans="1:8" x14ac:dyDescent="0.2">
      <c r="A57" s="10" t="str">
        <f>'Combined Labels'!A57</f>
        <v>sweden</v>
      </c>
      <c r="B57" s="10">
        <f>'Combined Labels'!B57</f>
        <v>9965</v>
      </c>
      <c r="C57" s="10" t="str">
        <f>'Combined Labels'!C57</f>
        <v>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v>
      </c>
      <c r="D57" s="10" t="str">
        <f>'Combined Labels'!D57</f>
        <v>sweden</v>
      </c>
      <c r="E57" s="10">
        <f>'Combined Labels'!E57</f>
        <v>40897</v>
      </c>
      <c r="F57" s="10">
        <f>'Combined Labels'!J57</f>
        <v>1</v>
      </c>
      <c r="G57" s="10">
        <f>'Combined Labels'!P57</f>
        <v>0</v>
      </c>
      <c r="H57" s="10">
        <f t="shared" si="0"/>
        <v>1</v>
      </c>
    </row>
    <row r="58" spans="1:8" x14ac:dyDescent="0.2">
      <c r="A58" s="10" t="str">
        <f>'Combined Labels'!A58</f>
        <v>spain</v>
      </c>
      <c r="B58" s="10">
        <f>'Combined Labels'!B58</f>
        <v>14875</v>
      </c>
      <c r="C58" s="10" t="str">
        <f>'Combined Labels'!C58</f>
        <v>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v>
      </c>
      <c r="D58" s="10" t="str">
        <f>'Combined Labels'!D58</f>
        <v>spain</v>
      </c>
      <c r="E58" s="10">
        <f>'Combined Labels'!E58</f>
        <v>63403</v>
      </c>
      <c r="F58" s="10">
        <f>'Combined Labels'!J58</f>
        <v>0</v>
      </c>
      <c r="G58" s="10">
        <f>'Combined Labels'!P58</f>
        <v>0</v>
      </c>
      <c r="H58" s="10">
        <f t="shared" si="0"/>
        <v>0</v>
      </c>
    </row>
    <row r="59" spans="1:8" x14ac:dyDescent="0.2">
      <c r="A59" s="10" t="str">
        <f>'Combined Labels'!A59</f>
        <v>bulgaria</v>
      </c>
      <c r="B59" s="10">
        <f>'Combined Labels'!B59</f>
        <v>16405</v>
      </c>
      <c r="C59" s="10" t="str">
        <f>'Combined Labels'!C59</f>
        <v>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v>
      </c>
      <c r="D59" s="10" t="str">
        <f>'Combined Labels'!D59</f>
        <v>bulgaria</v>
      </c>
      <c r="E59" s="10">
        <f>'Combined Labels'!E59</f>
        <v>71178</v>
      </c>
      <c r="F59" s="10">
        <f>'Combined Labels'!J59</f>
        <v>-1</v>
      </c>
      <c r="G59" s="10">
        <f>'Combined Labels'!P59</f>
        <v>0</v>
      </c>
      <c r="H59" s="10">
        <f t="shared" si="0"/>
        <v>-1</v>
      </c>
    </row>
    <row r="60" spans="1:8" x14ac:dyDescent="0.2">
      <c r="A60" s="10" t="str">
        <f>'Combined Labels'!A60</f>
        <v>cyprus</v>
      </c>
      <c r="B60" s="10">
        <f>'Combined Labels'!B60</f>
        <v>48969</v>
      </c>
      <c r="C60" s="10" t="str">
        <f>'Combined Labels'!C60</f>
        <v>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v>
      </c>
      <c r="D60" s="10" t="str">
        <f>'Combined Labels'!D60</f>
        <v>cyprus</v>
      </c>
      <c r="E60" s="10">
        <f>'Combined Labels'!E60</f>
        <v>196098</v>
      </c>
      <c r="F60" s="10">
        <f>'Combined Labels'!J60</f>
        <v>-1</v>
      </c>
      <c r="G60" s="10">
        <f>'Combined Labels'!P60</f>
        <v>1</v>
      </c>
      <c r="H60" s="10">
        <f t="shared" si="0"/>
        <v>99</v>
      </c>
    </row>
    <row r="61" spans="1:8" x14ac:dyDescent="0.2">
      <c r="A61" s="10" t="str">
        <f>'Combined Labels'!A61</f>
        <v>italy</v>
      </c>
      <c r="B61" s="10">
        <f>'Combined Labels'!B61</f>
        <v>2748</v>
      </c>
      <c r="C61" s="10" t="str">
        <f>'Combined Labels'!C61</f>
        <v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v>
      </c>
      <c r="D61" s="10" t="str">
        <f>'Combined Labels'!D61</f>
        <v>italy</v>
      </c>
      <c r="E61" s="10">
        <f>'Combined Labels'!E61</f>
        <v>9251</v>
      </c>
      <c r="F61" s="10">
        <f>'Combined Labels'!J61</f>
        <v>1</v>
      </c>
      <c r="G61" s="10">
        <f>'Combined Labels'!P61</f>
        <v>1</v>
      </c>
      <c r="H61" s="10">
        <f t="shared" si="0"/>
        <v>99</v>
      </c>
    </row>
    <row r="62" spans="1:8" x14ac:dyDescent="0.2">
      <c r="A62" s="10" t="str">
        <f>'Combined Labels'!A62</f>
        <v>dutch</v>
      </c>
      <c r="B62" s="10">
        <f>'Combined Labels'!B62</f>
        <v>8783</v>
      </c>
      <c r="C62" s="10" t="str">
        <f>'Combined Labels'!C62</f>
        <v>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v>
      </c>
      <c r="D62" s="10" t="str">
        <f>'Combined Labels'!D62</f>
        <v>netherlands</v>
      </c>
      <c r="E62" s="10">
        <f>'Combined Labels'!E62</f>
        <v>35726</v>
      </c>
      <c r="F62" s="10">
        <f>'Combined Labels'!J62</f>
        <v>0</v>
      </c>
      <c r="G62" s="10">
        <f>'Combined Labels'!P62</f>
        <v>0</v>
      </c>
      <c r="H62" s="10">
        <f t="shared" si="0"/>
        <v>0</v>
      </c>
    </row>
    <row r="63" spans="1:8" x14ac:dyDescent="0.2">
      <c r="A63" s="10" t="str">
        <f>'Combined Labels'!A63</f>
        <v>germany</v>
      </c>
      <c r="B63" s="10">
        <f>'Combined Labels'!B63</f>
        <v>33964</v>
      </c>
      <c r="C63" s="10" t="str">
        <f>'Combined Labels'!C63</f>
        <v>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v>
      </c>
      <c r="D63" s="10" t="str">
        <f>'Combined Labels'!D63</f>
        <v>germany</v>
      </c>
      <c r="E63" s="10">
        <f>'Combined Labels'!E63</f>
        <v>145673</v>
      </c>
      <c r="F63" s="10">
        <f>'Combined Labels'!J63</f>
        <v>2</v>
      </c>
      <c r="G63" s="10">
        <f>'Combined Labels'!P63</f>
        <v>0</v>
      </c>
      <c r="H63" s="10">
        <f t="shared" si="0"/>
        <v>2</v>
      </c>
    </row>
    <row r="64" spans="1:8" x14ac:dyDescent="0.2">
      <c r="A64" s="10" t="str">
        <f>'Combined Labels'!A64</f>
        <v>hungary</v>
      </c>
      <c r="B64" s="10">
        <f>'Combined Labels'!B64</f>
        <v>38899</v>
      </c>
      <c r="C64" s="10" t="str">
        <f>'Combined Labels'!C64</f>
        <v>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v>
      </c>
      <c r="D64" s="10" t="str">
        <f>'Combined Labels'!D64</f>
        <v>hungary</v>
      </c>
      <c r="E64" s="10">
        <f>'Combined Labels'!E64</f>
        <v>164282</v>
      </c>
      <c r="F64" s="10">
        <f>'Combined Labels'!J64</f>
        <v>1</v>
      </c>
      <c r="G64" s="10">
        <f>'Combined Labels'!P64</f>
        <v>0</v>
      </c>
      <c r="H64" s="10">
        <f t="shared" si="0"/>
        <v>1</v>
      </c>
    </row>
    <row r="65" spans="1:8" x14ac:dyDescent="0.2">
      <c r="A65" s="10" t="str">
        <f>'Combined Labels'!A65</f>
        <v>belgium</v>
      </c>
      <c r="B65" s="10">
        <f>'Combined Labels'!B65</f>
        <v>41275</v>
      </c>
      <c r="C65" s="10" t="str">
        <f>'Combined Labels'!C65</f>
        <v>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v>
      </c>
      <c r="D65" s="10" t="str">
        <f>'Combined Labels'!D65</f>
        <v>belgium</v>
      </c>
      <c r="E65" s="10">
        <f>'Combined Labels'!E65</f>
        <v>172205</v>
      </c>
      <c r="F65" s="10">
        <f>'Combined Labels'!J65</f>
        <v>0</v>
      </c>
      <c r="G65" s="10">
        <f>'Combined Labels'!P65</f>
        <v>1</v>
      </c>
      <c r="H65" s="10">
        <f t="shared" si="0"/>
        <v>99</v>
      </c>
    </row>
    <row r="66" spans="1:8" x14ac:dyDescent="0.2">
      <c r="A66" s="10" t="str">
        <f>'Combined Labels'!A66</f>
        <v>maltese</v>
      </c>
      <c r="B66" s="10">
        <f>'Combined Labels'!B66</f>
        <v>360</v>
      </c>
      <c r="C66" s="10" t="str">
        <f>'Combined Labels'!C66</f>
        <v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v>
      </c>
      <c r="D66" s="10" t="str">
        <f>'Combined Labels'!D66</f>
        <v>malta</v>
      </c>
      <c r="E66" s="10">
        <f>'Combined Labels'!E66</f>
        <v>476</v>
      </c>
      <c r="F66" s="10">
        <f>'Combined Labels'!J66</f>
        <v>0</v>
      </c>
      <c r="G66" s="10">
        <f>'Combined Labels'!P66</f>
        <v>1</v>
      </c>
      <c r="H66" s="10">
        <f t="shared" si="0"/>
        <v>99</v>
      </c>
    </row>
    <row r="67" spans="1:8" x14ac:dyDescent="0.2">
      <c r="A67" s="10" t="str">
        <f>'Combined Labels'!A67</f>
        <v>ireland</v>
      </c>
      <c r="B67" s="10">
        <f>'Combined Labels'!B67</f>
        <v>13061</v>
      </c>
      <c r="C67" s="10" t="str">
        <f>'Combined Labels'!C67</f>
        <v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v>
      </c>
      <c r="D67" s="10" t="str">
        <f>'Combined Labels'!D67</f>
        <v>ireland</v>
      </c>
      <c r="E67" s="10">
        <f>'Combined Labels'!E67</f>
        <v>54739</v>
      </c>
      <c r="F67" s="10">
        <f>'Combined Labels'!J67</f>
        <v>0</v>
      </c>
      <c r="G67" s="10">
        <f>'Combined Labels'!P67</f>
        <v>1</v>
      </c>
      <c r="H67" s="10">
        <f t="shared" ref="H67:H130" si="1">IF(G67=1,99,F67)</f>
        <v>99</v>
      </c>
    </row>
    <row r="68" spans="1:8" x14ac:dyDescent="0.2">
      <c r="A68" s="10" t="str">
        <f>'Combined Labels'!A68</f>
        <v>netherlands</v>
      </c>
      <c r="B68" s="10">
        <f>'Combined Labels'!B68</f>
        <v>7118</v>
      </c>
      <c r="C68" s="10" t="str">
        <f>'Combined Labels'!C68</f>
        <v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v>
      </c>
      <c r="D68" s="10" t="str">
        <f>'Combined Labels'!D68</f>
        <v>netherlands</v>
      </c>
      <c r="E68" s="10">
        <f>'Combined Labels'!E68</f>
        <v>27001</v>
      </c>
      <c r="F68" s="10">
        <f>'Combined Labels'!J68</f>
        <v>0</v>
      </c>
      <c r="G68" s="10">
        <f>'Combined Labels'!P68</f>
        <v>1</v>
      </c>
      <c r="H68" s="10">
        <f t="shared" si="1"/>
        <v>99</v>
      </c>
    </row>
    <row r="69" spans="1:8" x14ac:dyDescent="0.2">
      <c r="A69" s="10" t="str">
        <f>'Combined Labels'!A69</f>
        <v>stockholm</v>
      </c>
      <c r="B69" s="10">
        <f>'Combined Labels'!B69</f>
        <v>46914</v>
      </c>
      <c r="C69" s="10" t="str">
        <f>'Combined Labels'!C69</f>
        <v>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v>
      </c>
      <c r="D69" s="10" t="str">
        <f>'Combined Labels'!D69</f>
        <v>sweden</v>
      </c>
      <c r="E69" s="10">
        <f>'Combined Labels'!E69</f>
        <v>189474</v>
      </c>
      <c r="F69" s="10">
        <f>'Combined Labels'!J69</f>
        <v>0</v>
      </c>
      <c r="G69" s="10">
        <f>'Combined Labels'!P69</f>
        <v>1</v>
      </c>
      <c r="H69" s="10">
        <f t="shared" si="1"/>
        <v>99</v>
      </c>
    </row>
    <row r="70" spans="1:8" x14ac:dyDescent="0.2">
      <c r="A70" s="10" t="str">
        <f>'Combined Labels'!A70</f>
        <v>germany</v>
      </c>
      <c r="B70" s="10">
        <f>'Combined Labels'!B70</f>
        <v>1360</v>
      </c>
      <c r="C70" s="10" t="str">
        <f>'Combined Labels'!C70</f>
        <v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v>
      </c>
      <c r="D70" s="10" t="str">
        <f>'Combined Labels'!D70</f>
        <v>germany</v>
      </c>
      <c r="E70" s="10">
        <f>'Combined Labels'!E70</f>
        <v>3491</v>
      </c>
      <c r="F70" s="10">
        <f>'Combined Labels'!J70</f>
        <v>-1</v>
      </c>
      <c r="G70" s="10">
        <f>'Combined Labels'!P70</f>
        <v>0</v>
      </c>
      <c r="H70" s="10">
        <f t="shared" si="1"/>
        <v>-1</v>
      </c>
    </row>
    <row r="71" spans="1:8" x14ac:dyDescent="0.2">
      <c r="A71" s="10" t="str">
        <f>'Combined Labels'!A71</f>
        <v>vienna</v>
      </c>
      <c r="B71" s="10">
        <f>'Combined Labels'!B71</f>
        <v>19768</v>
      </c>
      <c r="C71" s="10" t="str">
        <f>'Combined Labels'!C71</f>
        <v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v>
      </c>
      <c r="D71" s="10" t="str">
        <f>'Combined Labels'!D71</f>
        <v>austria</v>
      </c>
      <c r="E71" s="10">
        <f>'Combined Labels'!E71</f>
        <v>90185</v>
      </c>
      <c r="F71" s="10">
        <f>'Combined Labels'!J71</f>
        <v>0</v>
      </c>
      <c r="G71" s="10">
        <f>'Combined Labels'!P71</f>
        <v>1</v>
      </c>
      <c r="H71" s="10">
        <f t="shared" si="1"/>
        <v>99</v>
      </c>
    </row>
    <row r="72" spans="1:8" x14ac:dyDescent="0.2">
      <c r="A72" s="10" t="str">
        <f>'Combined Labels'!A72</f>
        <v>italy</v>
      </c>
      <c r="B72" s="10">
        <f>'Combined Labels'!B72</f>
        <v>7309</v>
      </c>
      <c r="C72" s="10" t="str">
        <f>'Combined Labels'!C72</f>
        <v>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v>
      </c>
      <c r="D72" s="10" t="str">
        <f>'Combined Labels'!D72</f>
        <v>italy</v>
      </c>
      <c r="E72" s="10">
        <f>'Combined Labels'!E72</f>
        <v>27789</v>
      </c>
      <c r="F72" s="10">
        <f>'Combined Labels'!J72</f>
        <v>0</v>
      </c>
      <c r="G72" s="10">
        <f>'Combined Labels'!P72</f>
        <v>1</v>
      </c>
      <c r="H72" s="10">
        <f t="shared" si="1"/>
        <v>99</v>
      </c>
    </row>
    <row r="73" spans="1:8" x14ac:dyDescent="0.2">
      <c r="A73" s="10" t="str">
        <f>'Combined Labels'!A73</f>
        <v>finland</v>
      </c>
      <c r="B73" s="10">
        <f>'Combined Labels'!B73</f>
        <v>23570</v>
      </c>
      <c r="C73" s="10" t="str">
        <f>'Combined Labels'!C73</f>
        <v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v>
      </c>
      <c r="D73" s="10" t="str">
        <f>'Combined Labels'!D73</f>
        <v>finland</v>
      </c>
      <c r="E73" s="10">
        <f>'Combined Labels'!E73</f>
        <v>107798</v>
      </c>
      <c r="F73" s="10">
        <f>'Combined Labels'!J73</f>
        <v>1</v>
      </c>
      <c r="G73" s="10">
        <f>'Combined Labels'!P73</f>
        <v>0</v>
      </c>
      <c r="H73" s="10">
        <f t="shared" si="1"/>
        <v>1</v>
      </c>
    </row>
    <row r="74" spans="1:8" x14ac:dyDescent="0.2">
      <c r="A74" s="10" t="str">
        <f>'Combined Labels'!A74</f>
        <v>romanian</v>
      </c>
      <c r="B74" s="10">
        <f>'Combined Labels'!B74</f>
        <v>38850</v>
      </c>
      <c r="C74" s="10" t="str">
        <f>'Combined Labels'!C74</f>
        <v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v>
      </c>
      <c r="D74" s="10" t="str">
        <f>'Combined Labels'!D74</f>
        <v>romania</v>
      </c>
      <c r="E74" s="10">
        <f>'Combined Labels'!E74</f>
        <v>164064</v>
      </c>
      <c r="F74" s="10">
        <f>'Combined Labels'!J74</f>
        <v>0</v>
      </c>
      <c r="G74" s="10">
        <f>'Combined Labels'!P74</f>
        <v>0</v>
      </c>
      <c r="H74" s="10">
        <f t="shared" si="1"/>
        <v>0</v>
      </c>
    </row>
    <row r="75" spans="1:8" x14ac:dyDescent="0.2">
      <c r="A75" s="10" t="str">
        <f>'Combined Labels'!A75</f>
        <v>portugal</v>
      </c>
      <c r="B75" s="10">
        <f>'Combined Labels'!B75</f>
        <v>471</v>
      </c>
      <c r="C75" s="10" t="str">
        <f>'Combined Labels'!C75</f>
        <v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v>
      </c>
      <c r="D75" s="10" t="str">
        <f>'Combined Labels'!D75</f>
        <v>portugal</v>
      </c>
      <c r="E75" s="10">
        <f>'Combined Labels'!E75</f>
        <v>651</v>
      </c>
      <c r="F75" s="10">
        <f>'Combined Labels'!J75</f>
        <v>0</v>
      </c>
      <c r="G75" s="10">
        <f>'Combined Labels'!P75</f>
        <v>0</v>
      </c>
      <c r="H75" s="10">
        <f t="shared" si="1"/>
        <v>0</v>
      </c>
    </row>
    <row r="76" spans="1:8" x14ac:dyDescent="0.2">
      <c r="A76" s="10" t="str">
        <f>'Combined Labels'!A76</f>
        <v>swedish</v>
      </c>
      <c r="B76" s="10">
        <f>'Combined Labels'!B76</f>
        <v>3052</v>
      </c>
      <c r="C76" s="10" t="str">
        <f>'Combined Labels'!C76</f>
        <v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v>
      </c>
      <c r="D76" s="10" t="str">
        <f>'Combined Labels'!D76</f>
        <v>sweden</v>
      </c>
      <c r="E76" s="10">
        <f>'Combined Labels'!E76</f>
        <v>10170</v>
      </c>
      <c r="F76" s="10">
        <f>'Combined Labels'!J76</f>
        <v>0</v>
      </c>
      <c r="G76" s="10">
        <f>'Combined Labels'!P76</f>
        <v>0</v>
      </c>
      <c r="H76" s="10">
        <f t="shared" si="1"/>
        <v>0</v>
      </c>
    </row>
    <row r="77" spans="1:8" x14ac:dyDescent="0.2">
      <c r="A77" s="10" t="str">
        <f>'Combined Labels'!A77</f>
        <v>belgium</v>
      </c>
      <c r="B77" s="10">
        <f>'Combined Labels'!B77</f>
        <v>7668</v>
      </c>
      <c r="C77" s="10" t="str">
        <f>'Combined Labels'!C77</f>
        <v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v>
      </c>
      <c r="D77" s="10" t="str">
        <f>'Combined Labels'!D77</f>
        <v>belgium</v>
      </c>
      <c r="E77" s="10">
        <f>'Combined Labels'!E77</f>
        <v>30629</v>
      </c>
      <c r="F77" s="10">
        <f>'Combined Labels'!J77</f>
        <v>0</v>
      </c>
      <c r="G77" s="10">
        <f>'Combined Labels'!P77</f>
        <v>1</v>
      </c>
      <c r="H77" s="10">
        <f t="shared" si="1"/>
        <v>99</v>
      </c>
    </row>
    <row r="78" spans="1:8" x14ac:dyDescent="0.2">
      <c r="A78" s="10" t="str">
        <f>'Combined Labels'!A78</f>
        <v>italy</v>
      </c>
      <c r="B78" s="10">
        <f>'Combined Labels'!B78</f>
        <v>7752</v>
      </c>
      <c r="C78" s="10" t="str">
        <f>'Combined Labels'!C78</f>
        <v>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v>
      </c>
      <c r="D78" s="10" t="str">
        <f>'Combined Labels'!D78</f>
        <v>italy</v>
      </c>
      <c r="E78" s="10">
        <f>'Combined Labels'!E78</f>
        <v>31645</v>
      </c>
      <c r="F78" s="10">
        <f>'Combined Labels'!J78</f>
        <v>-1</v>
      </c>
      <c r="G78" s="10">
        <f>'Combined Labels'!P78</f>
        <v>0</v>
      </c>
      <c r="H78" s="10">
        <f t="shared" si="1"/>
        <v>-1</v>
      </c>
    </row>
    <row r="79" spans="1:8" x14ac:dyDescent="0.2">
      <c r="A79" s="10" t="str">
        <f>'Combined Labels'!A79</f>
        <v>irish</v>
      </c>
      <c r="B79" s="10">
        <f>'Combined Labels'!B79</f>
        <v>3539</v>
      </c>
      <c r="C79" s="10" t="str">
        <f>'Combined Labels'!C79</f>
        <v>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v>
      </c>
      <c r="D79" s="10" t="str">
        <f>'Combined Labels'!D79</f>
        <v>ireland</v>
      </c>
      <c r="E79" s="10">
        <f>'Combined Labels'!E79</f>
        <v>12015</v>
      </c>
      <c r="F79" s="10">
        <f>'Combined Labels'!J79</f>
        <v>1</v>
      </c>
      <c r="G79" s="10">
        <f>'Combined Labels'!P79</f>
        <v>0</v>
      </c>
      <c r="H79" s="10">
        <f t="shared" si="1"/>
        <v>1</v>
      </c>
    </row>
    <row r="80" spans="1:8" x14ac:dyDescent="0.2">
      <c r="A80" s="10" t="str">
        <f>'Combined Labels'!A80</f>
        <v>finnish</v>
      </c>
      <c r="B80" s="10">
        <f>'Combined Labels'!B80</f>
        <v>49057</v>
      </c>
      <c r="C80" s="10" t="str">
        <f>'Combined Labels'!C80</f>
        <v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v>
      </c>
      <c r="D80" s="10" t="str">
        <f>'Combined Labels'!D80</f>
        <v>finland</v>
      </c>
      <c r="E80" s="10">
        <f>'Combined Labels'!E80</f>
        <v>196362</v>
      </c>
      <c r="F80" s="10">
        <f>'Combined Labels'!J80</f>
        <v>0</v>
      </c>
      <c r="G80" s="10">
        <f>'Combined Labels'!P80</f>
        <v>0</v>
      </c>
      <c r="H80" s="10">
        <f t="shared" si="1"/>
        <v>0</v>
      </c>
    </row>
    <row r="81" spans="1:8" x14ac:dyDescent="0.2">
      <c r="A81" s="10" t="str">
        <f>'Combined Labels'!A81</f>
        <v>sweden</v>
      </c>
      <c r="B81" s="10">
        <f>'Combined Labels'!B81</f>
        <v>52343</v>
      </c>
      <c r="C81" s="10" t="str">
        <f>'Combined Labels'!C81</f>
        <v>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v>
      </c>
      <c r="D81" s="10" t="str">
        <f>'Combined Labels'!D81</f>
        <v>sweden</v>
      </c>
      <c r="E81" s="10">
        <f>'Combined Labels'!E81</f>
        <v>205648</v>
      </c>
      <c r="F81" s="10">
        <f>'Combined Labels'!J81</f>
        <v>-1</v>
      </c>
      <c r="G81" s="10">
        <f>'Combined Labels'!P81</f>
        <v>0</v>
      </c>
      <c r="H81" s="10">
        <f t="shared" si="1"/>
        <v>-1</v>
      </c>
    </row>
    <row r="82" spans="1:8" x14ac:dyDescent="0.2">
      <c r="A82" s="10" t="str">
        <f>'Combined Labels'!A82</f>
        <v>croatia</v>
      </c>
      <c r="B82" s="10">
        <f>'Combined Labels'!B82</f>
        <v>14205</v>
      </c>
      <c r="C82" s="10" t="str">
        <f>'Combined Labels'!C82</f>
        <v>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v>
      </c>
      <c r="D82" s="10" t="str">
        <f>'Combined Labels'!D82</f>
        <v>croatia</v>
      </c>
      <c r="E82" s="10">
        <f>'Combined Labels'!E82</f>
        <v>59754</v>
      </c>
      <c r="F82" s="10">
        <f>'Combined Labels'!J82</f>
        <v>1</v>
      </c>
      <c r="G82" s="10">
        <f>'Combined Labels'!P82</f>
        <v>0</v>
      </c>
      <c r="H82" s="10">
        <f t="shared" si="1"/>
        <v>1</v>
      </c>
    </row>
    <row r="83" spans="1:8" x14ac:dyDescent="0.2">
      <c r="A83" s="10" t="str">
        <f>'Combined Labels'!A83</f>
        <v>netherlands</v>
      </c>
      <c r="B83" s="10">
        <f>'Combined Labels'!B83</f>
        <v>30171</v>
      </c>
      <c r="C83" s="10" t="str">
        <f>'Combined Labels'!C83</f>
        <v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v>
      </c>
      <c r="D83" s="10" t="str">
        <f>'Combined Labels'!D83</f>
        <v>netherlands</v>
      </c>
      <c r="E83" s="10">
        <f>'Combined Labels'!E83</f>
        <v>132341</v>
      </c>
      <c r="F83" s="10">
        <f>'Combined Labels'!J83</f>
        <v>0</v>
      </c>
      <c r="G83" s="10">
        <f>'Combined Labels'!P83</f>
        <v>1</v>
      </c>
      <c r="H83" s="10">
        <f t="shared" si="1"/>
        <v>99</v>
      </c>
    </row>
    <row r="84" spans="1:8" x14ac:dyDescent="0.2">
      <c r="A84" s="10" t="str">
        <f>'Combined Labels'!A84</f>
        <v>sofia</v>
      </c>
      <c r="B84" s="10">
        <f>'Combined Labels'!B84</f>
        <v>535</v>
      </c>
      <c r="C84" s="10" t="str">
        <f>'Combined Labels'!C84</f>
        <v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v>
      </c>
      <c r="D84" s="10" t="str">
        <f>'Combined Labels'!D84</f>
        <v>bulgaria</v>
      </c>
      <c r="E84" s="10">
        <f>'Combined Labels'!E84</f>
        <v>975</v>
      </c>
      <c r="F84" s="10">
        <f>'Combined Labels'!J84</f>
        <v>0</v>
      </c>
      <c r="G84" s="10">
        <f>'Combined Labels'!P84</f>
        <v>1</v>
      </c>
      <c r="H84" s="10">
        <f t="shared" si="1"/>
        <v>99</v>
      </c>
    </row>
    <row r="85" spans="1:8" x14ac:dyDescent="0.2">
      <c r="A85" s="10" t="str">
        <f>'Combined Labels'!A85</f>
        <v>sweden</v>
      </c>
      <c r="B85" s="10">
        <f>'Combined Labels'!B85</f>
        <v>37113</v>
      </c>
      <c r="C85" s="10" t="str">
        <f>'Combined Labels'!C85</f>
        <v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v>
      </c>
      <c r="D85" s="10" t="str">
        <f>'Combined Labels'!D85</f>
        <v>sweden</v>
      </c>
      <c r="E85" s="10">
        <f>'Combined Labels'!E85</f>
        <v>157210</v>
      </c>
      <c r="F85" s="10">
        <f>'Combined Labels'!J85</f>
        <v>1</v>
      </c>
      <c r="G85" s="10">
        <f>'Combined Labels'!P85</f>
        <v>0</v>
      </c>
      <c r="H85" s="10">
        <f t="shared" si="1"/>
        <v>1</v>
      </c>
    </row>
    <row r="86" spans="1:8" x14ac:dyDescent="0.2">
      <c r="A86" s="10" t="str">
        <f>'Combined Labels'!A86</f>
        <v>spain</v>
      </c>
      <c r="B86" s="10">
        <f>'Combined Labels'!B86</f>
        <v>15388</v>
      </c>
      <c r="C86" s="10" t="str">
        <f>'Combined Labels'!C86</f>
        <v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v>
      </c>
      <c r="D86" s="10" t="str">
        <f>'Combined Labels'!D86</f>
        <v>spain</v>
      </c>
      <c r="E86" s="10">
        <f>'Combined Labels'!E86</f>
        <v>65577</v>
      </c>
      <c r="F86" s="10">
        <f>'Combined Labels'!J86</f>
        <v>0</v>
      </c>
      <c r="G86" s="10">
        <f>'Combined Labels'!P86</f>
        <v>1</v>
      </c>
      <c r="H86" s="10">
        <f t="shared" si="1"/>
        <v>99</v>
      </c>
    </row>
    <row r="87" spans="1:8" x14ac:dyDescent="0.2">
      <c r="A87" s="10" t="str">
        <f>'Combined Labels'!A87</f>
        <v>portugal</v>
      </c>
      <c r="B87" s="10">
        <f>'Combined Labels'!B87</f>
        <v>41910</v>
      </c>
      <c r="C87" s="10" t="str">
        <f>'Combined Labels'!C87</f>
        <v>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v>
      </c>
      <c r="D87" s="10" t="str">
        <f>'Combined Labels'!D87</f>
        <v>portugal</v>
      </c>
      <c r="E87" s="10">
        <f>'Combined Labels'!E87</f>
        <v>174075</v>
      </c>
      <c r="F87" s="10">
        <f>'Combined Labels'!J87</f>
        <v>-1</v>
      </c>
      <c r="G87" s="10">
        <f>'Combined Labels'!P87</f>
        <v>0</v>
      </c>
      <c r="H87" s="10">
        <f t="shared" si="1"/>
        <v>-1</v>
      </c>
    </row>
    <row r="88" spans="1:8" x14ac:dyDescent="0.2">
      <c r="A88" s="10" t="str">
        <f>'Combined Labels'!A88</f>
        <v>france</v>
      </c>
      <c r="B88" s="10">
        <f>'Combined Labels'!B88</f>
        <v>45056</v>
      </c>
      <c r="C88" s="10" t="str">
        <f>'Combined Labels'!C88</f>
        <v>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v>
      </c>
      <c r="D88" s="10" t="str">
        <f>'Combined Labels'!D88</f>
        <v>france</v>
      </c>
      <c r="E88" s="10">
        <f>'Combined Labels'!E88</f>
        <v>183571</v>
      </c>
      <c r="F88" s="10">
        <f>'Combined Labels'!J88</f>
        <v>1</v>
      </c>
      <c r="G88" s="10">
        <f>'Combined Labels'!P88</f>
        <v>0</v>
      </c>
      <c r="H88" s="10">
        <f t="shared" si="1"/>
        <v>1</v>
      </c>
    </row>
    <row r="89" spans="1:8" x14ac:dyDescent="0.2">
      <c r="A89" s="10" t="str">
        <f>'Combined Labels'!A89</f>
        <v>copenhagen</v>
      </c>
      <c r="B89" s="10">
        <f>'Combined Labels'!B89</f>
        <v>3816</v>
      </c>
      <c r="C89" s="10" t="str">
        <f>'Combined Labels'!C89</f>
        <v>.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v>
      </c>
      <c r="D89" s="10" t="str">
        <f>'Combined Labels'!D89</f>
        <v>denmark</v>
      </c>
      <c r="E89" s="10">
        <f>'Combined Labels'!E89</f>
        <v>13849</v>
      </c>
      <c r="F89" s="10">
        <f>'Combined Labels'!J89</f>
        <v>0</v>
      </c>
      <c r="G89" s="10">
        <f>'Combined Labels'!P89</f>
        <v>0</v>
      </c>
      <c r="H89" s="10">
        <f t="shared" si="1"/>
        <v>0</v>
      </c>
    </row>
    <row r="90" spans="1:8" x14ac:dyDescent="0.2">
      <c r="A90" s="10" t="str">
        <f>'Combined Labels'!A90</f>
        <v>holland</v>
      </c>
      <c r="B90" s="10">
        <f>'Combined Labels'!B90</f>
        <v>47545</v>
      </c>
      <c r="C90" s="10" t="str">
        <f>'Combined Labels'!C90</f>
        <v>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v>
      </c>
      <c r="D90" s="10" t="str">
        <f>'Combined Labels'!D90</f>
        <v>netherlands</v>
      </c>
      <c r="E90" s="10">
        <f>'Combined Labels'!E90</f>
        <v>191376</v>
      </c>
      <c r="F90" s="10">
        <f>'Combined Labels'!J90</f>
        <v>0</v>
      </c>
      <c r="G90" s="10">
        <f>'Combined Labels'!P90</f>
        <v>1</v>
      </c>
      <c r="H90" s="10">
        <f t="shared" si="1"/>
        <v>99</v>
      </c>
    </row>
    <row r="91" spans="1:8" x14ac:dyDescent="0.2">
      <c r="A91" s="10" t="str">
        <f>'Combined Labels'!A91</f>
        <v>sweden</v>
      </c>
      <c r="B91" s="10">
        <f>'Combined Labels'!B91</f>
        <v>35083</v>
      </c>
      <c r="C91" s="10" t="str">
        <f>'Combined Labels'!C91</f>
        <v>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v>
      </c>
      <c r="D91" s="10" t="str">
        <f>'Combined Labels'!D91</f>
        <v>sweden</v>
      </c>
      <c r="E91" s="10">
        <f>'Combined Labels'!E91</f>
        <v>150243</v>
      </c>
      <c r="F91" s="10">
        <f>'Combined Labels'!J91</f>
        <v>-1</v>
      </c>
      <c r="G91" s="10">
        <f>'Combined Labels'!P91</f>
        <v>0</v>
      </c>
      <c r="H91" s="10">
        <f t="shared" si="1"/>
        <v>-1</v>
      </c>
    </row>
    <row r="92" spans="1:8" x14ac:dyDescent="0.2">
      <c r="A92" s="10" t="str">
        <f>'Combined Labels'!A92</f>
        <v>bulgaria</v>
      </c>
      <c r="B92" s="10">
        <f>'Combined Labels'!B92</f>
        <v>17239</v>
      </c>
      <c r="C92" s="10" t="str">
        <f>'Combined Labels'!C92</f>
        <v>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v>
      </c>
      <c r="D92" s="10" t="str">
        <f>'Combined Labels'!D92</f>
        <v>bulgaria</v>
      </c>
      <c r="E92" s="10">
        <f>'Combined Labels'!E92</f>
        <v>75312</v>
      </c>
      <c r="F92" s="10">
        <f>'Combined Labels'!J92</f>
        <v>-1</v>
      </c>
      <c r="G92" s="10">
        <f>'Combined Labels'!P92</f>
        <v>0</v>
      </c>
      <c r="H92" s="10">
        <f t="shared" si="1"/>
        <v>-1</v>
      </c>
    </row>
    <row r="93" spans="1:8" x14ac:dyDescent="0.2">
      <c r="A93" s="10" t="str">
        <f>'Combined Labels'!A93</f>
        <v>ireland</v>
      </c>
      <c r="B93" s="10">
        <f>'Combined Labels'!B93</f>
        <v>10680</v>
      </c>
      <c r="C93" s="10" t="str">
        <f>'Combined Labels'!C93</f>
        <v>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v>
      </c>
      <c r="D93" s="10" t="str">
        <f>'Combined Labels'!D93</f>
        <v>ireland</v>
      </c>
      <c r="E93" s="10">
        <f>'Combined Labels'!E93</f>
        <v>44501</v>
      </c>
      <c r="F93" s="10">
        <f>'Combined Labels'!J93</f>
        <v>0</v>
      </c>
      <c r="G93" s="10">
        <f>'Combined Labels'!P93</f>
        <v>1</v>
      </c>
      <c r="H93" s="10">
        <f t="shared" si="1"/>
        <v>99</v>
      </c>
    </row>
    <row r="94" spans="1:8" x14ac:dyDescent="0.2">
      <c r="A94" s="10" t="str">
        <f>'Combined Labels'!A94</f>
        <v>czech</v>
      </c>
      <c r="B94" s="10">
        <f>'Combined Labels'!B94</f>
        <v>47785</v>
      </c>
      <c r="C94" s="10" t="str">
        <f>'Combined Labels'!C94</f>
        <v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v>
      </c>
      <c r="D94" s="10" t="str">
        <f>'Combined Labels'!D94</f>
        <v>czechia</v>
      </c>
      <c r="E94" s="10">
        <f>'Combined Labels'!E94</f>
        <v>192231</v>
      </c>
      <c r="F94" s="10">
        <f>'Combined Labels'!J94</f>
        <v>1</v>
      </c>
      <c r="G94" s="10">
        <f>'Combined Labels'!P94</f>
        <v>0</v>
      </c>
      <c r="H94" s="10">
        <f t="shared" si="1"/>
        <v>1</v>
      </c>
    </row>
    <row r="95" spans="1:8" x14ac:dyDescent="0.2">
      <c r="A95" s="10" t="str">
        <f>'Combined Labels'!A95</f>
        <v>spanish</v>
      </c>
      <c r="B95" s="10">
        <f>'Combined Labels'!B95</f>
        <v>4478</v>
      </c>
      <c r="C95" s="10" t="str">
        <f>'Combined Labels'!C95</f>
        <v>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v>
      </c>
      <c r="D95" s="10" t="str">
        <f>'Combined Labels'!D95</f>
        <v>spain</v>
      </c>
      <c r="E95" s="10">
        <f>'Combined Labels'!E95</f>
        <v>15709</v>
      </c>
      <c r="F95" s="10">
        <f>'Combined Labels'!J95</f>
        <v>1</v>
      </c>
      <c r="G95" s="10">
        <f>'Combined Labels'!P95</f>
        <v>0</v>
      </c>
      <c r="H95" s="10">
        <f t="shared" si="1"/>
        <v>1</v>
      </c>
    </row>
    <row r="96" spans="1:8" x14ac:dyDescent="0.2">
      <c r="A96" s="10" t="str">
        <f>'Combined Labels'!A96</f>
        <v>czech</v>
      </c>
      <c r="B96" s="10">
        <f>'Combined Labels'!B96</f>
        <v>26785</v>
      </c>
      <c r="C96" s="10" t="str">
        <f>'Combined Labels'!C96</f>
        <v>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v>
      </c>
      <c r="D96" s="10" t="str">
        <f>'Combined Labels'!D96</f>
        <v>czechia</v>
      </c>
      <c r="E96" s="10">
        <f>'Combined Labels'!E96</f>
        <v>120509</v>
      </c>
      <c r="F96" s="10">
        <f>'Combined Labels'!J96</f>
        <v>0</v>
      </c>
      <c r="G96" s="10">
        <f>'Combined Labels'!P96</f>
        <v>1</v>
      </c>
      <c r="H96" s="10">
        <f t="shared" si="1"/>
        <v>99</v>
      </c>
    </row>
    <row r="97" spans="1:8" x14ac:dyDescent="0.2">
      <c r="A97" s="10" t="str">
        <f>'Combined Labels'!A97</f>
        <v>italy</v>
      </c>
      <c r="B97" s="10">
        <f>'Combined Labels'!B97</f>
        <v>50251</v>
      </c>
      <c r="C97" s="10" t="str">
        <f>'Combined Labels'!C97</f>
        <v>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v>
      </c>
      <c r="D97" s="10" t="str">
        <f>'Combined Labels'!D97</f>
        <v>italy</v>
      </c>
      <c r="E97" s="10">
        <f>'Combined Labels'!E97</f>
        <v>199621</v>
      </c>
      <c r="F97" s="10">
        <f>'Combined Labels'!J97</f>
        <v>0</v>
      </c>
      <c r="G97" s="10">
        <f>'Combined Labels'!P97</f>
        <v>1</v>
      </c>
      <c r="H97" s="10">
        <f t="shared" si="1"/>
        <v>99</v>
      </c>
    </row>
    <row r="98" spans="1:8" x14ac:dyDescent="0.2">
      <c r="A98" s="10" t="str">
        <f>'Combined Labels'!A98</f>
        <v>german</v>
      </c>
      <c r="B98" s="10">
        <f>'Combined Labels'!B98</f>
        <v>13157</v>
      </c>
      <c r="C98" s="10" t="str">
        <f>'Combined Labels'!C98</f>
        <v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v>
      </c>
      <c r="D98" s="10" t="str">
        <f>'Combined Labels'!D98</f>
        <v>germany</v>
      </c>
      <c r="E98" s="10">
        <f>'Combined Labels'!E98</f>
        <v>55278</v>
      </c>
      <c r="F98" s="10">
        <f>'Combined Labels'!J98</f>
        <v>-1</v>
      </c>
      <c r="G98" s="10">
        <f>'Combined Labels'!P98</f>
        <v>0</v>
      </c>
      <c r="H98" s="10">
        <f t="shared" si="1"/>
        <v>-1</v>
      </c>
    </row>
    <row r="99" spans="1:8" x14ac:dyDescent="0.2">
      <c r="A99" s="10" t="str">
        <f>'Combined Labels'!A99</f>
        <v>austria</v>
      </c>
      <c r="B99" s="10">
        <f>'Combined Labels'!B99</f>
        <v>49488</v>
      </c>
      <c r="C99" s="10" t="str">
        <f>'Combined Labels'!C99</f>
        <v>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v>
      </c>
      <c r="D99" s="10" t="str">
        <f>'Combined Labels'!D99</f>
        <v>austria</v>
      </c>
      <c r="E99" s="10">
        <f>'Combined Labels'!E99</f>
        <v>197291</v>
      </c>
      <c r="F99" s="10">
        <f>'Combined Labels'!J99</f>
        <v>0</v>
      </c>
      <c r="G99" s="10">
        <f>'Combined Labels'!P99</f>
        <v>0</v>
      </c>
      <c r="H99" s="10">
        <f t="shared" si="1"/>
        <v>0</v>
      </c>
    </row>
    <row r="100" spans="1:8" x14ac:dyDescent="0.2">
      <c r="A100" s="10" t="str">
        <f>'Combined Labels'!A100</f>
        <v>irish</v>
      </c>
      <c r="B100" s="10">
        <f>'Combined Labels'!B100</f>
        <v>19774</v>
      </c>
      <c r="C100" s="10" t="str">
        <f>'Combined Labels'!C100</f>
        <v>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v>
      </c>
      <c r="D100" s="10" t="str">
        <f>'Combined Labels'!D100</f>
        <v>ireland</v>
      </c>
      <c r="E100" s="10">
        <f>'Combined Labels'!E100</f>
        <v>90391</v>
      </c>
      <c r="F100" s="10">
        <f>'Combined Labels'!J100</f>
        <v>-2</v>
      </c>
      <c r="G100" s="10">
        <f>'Combined Labels'!P100</f>
        <v>0</v>
      </c>
      <c r="H100" s="10">
        <f t="shared" si="1"/>
        <v>-2</v>
      </c>
    </row>
    <row r="101" spans="1:8" x14ac:dyDescent="0.2">
      <c r="A101" s="10" t="str">
        <f>'Combined Labels'!A101</f>
        <v>german</v>
      </c>
      <c r="B101" s="10">
        <f>'Combined Labels'!B101</f>
        <v>23145</v>
      </c>
      <c r="C101" s="10" t="str">
        <f>'Combined Labels'!C101</f>
        <v>,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v>
      </c>
      <c r="D101" s="10" t="str">
        <f>'Combined Labels'!D101</f>
        <v>germany</v>
      </c>
      <c r="E101" s="10">
        <f>'Combined Labels'!E101</f>
        <v>105482</v>
      </c>
      <c r="F101" s="10">
        <f>'Combined Labels'!J101</f>
        <v>0</v>
      </c>
      <c r="G101" s="10">
        <f>'Combined Labels'!P101</f>
        <v>0</v>
      </c>
      <c r="H101" s="10">
        <f t="shared" si="1"/>
        <v>0</v>
      </c>
    </row>
    <row r="102" spans="1:8" x14ac:dyDescent="0.2">
      <c r="A102" s="10" t="str">
        <f>'Combined Labels'!A102</f>
        <v>finland</v>
      </c>
      <c r="B102" s="10">
        <f>'Combined Labels'!B102</f>
        <v>39213</v>
      </c>
      <c r="C102" s="10" t="str">
        <f>'Combined Labels'!C102</f>
        <v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v>
      </c>
      <c r="D102" s="10" t="str">
        <f>'Combined Labels'!D102</f>
        <v>finland</v>
      </c>
      <c r="E102" s="10">
        <f>'Combined Labels'!E102</f>
        <v>165210</v>
      </c>
      <c r="F102" s="10">
        <f>'Combined Labels'!J102</f>
        <v>1</v>
      </c>
      <c r="G102" s="10">
        <f>'Combined Labels'!P102</f>
        <v>0</v>
      </c>
      <c r="H102" s="10">
        <f t="shared" si="1"/>
        <v>1</v>
      </c>
    </row>
    <row r="103" spans="1:8" x14ac:dyDescent="0.2">
      <c r="A103" s="10" t="str">
        <f>'Combined Labels'!A103</f>
        <v>french</v>
      </c>
      <c r="B103" s="10">
        <f>'Combined Labels'!B103</f>
        <v>20895</v>
      </c>
      <c r="C103" s="10" t="str">
        <f>'Combined Labels'!C103</f>
        <v>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v>
      </c>
      <c r="D103" s="10" t="str">
        <f>'Combined Labels'!D103</f>
        <v>france</v>
      </c>
      <c r="E103" s="10">
        <f>'Combined Labels'!E103</f>
        <v>94980</v>
      </c>
      <c r="F103" s="10">
        <f>'Combined Labels'!J103</f>
        <v>0</v>
      </c>
      <c r="G103" s="10">
        <f>'Combined Labels'!P103</f>
        <v>0</v>
      </c>
      <c r="H103" s="10">
        <f t="shared" si="1"/>
        <v>0</v>
      </c>
    </row>
    <row r="104" spans="1:8" x14ac:dyDescent="0.2">
      <c r="A104" s="10" t="str">
        <f>'Combined Labels'!A104</f>
        <v>ireland</v>
      </c>
      <c r="B104" s="10">
        <f>'Combined Labels'!B104</f>
        <v>32490</v>
      </c>
      <c r="C104" s="10" t="str">
        <f>'Combined Labels'!C104</f>
        <v>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v>
      </c>
      <c r="D104" s="10" t="str">
        <f>'Combined Labels'!D104</f>
        <v>ireland</v>
      </c>
      <c r="E104" s="10">
        <f>'Combined Labels'!E104</f>
        <v>140108</v>
      </c>
      <c r="F104" s="10">
        <f>'Combined Labels'!J104</f>
        <v>0</v>
      </c>
      <c r="G104" s="10">
        <f>'Combined Labels'!P104</f>
        <v>0</v>
      </c>
      <c r="H104" s="10">
        <f t="shared" si="1"/>
        <v>0</v>
      </c>
    </row>
    <row r="105" spans="1:8" x14ac:dyDescent="0.2">
      <c r="A105" s="10" t="str">
        <f>'Combined Labels'!A105</f>
        <v>belgium</v>
      </c>
      <c r="B105" s="10">
        <f>'Combined Labels'!B105</f>
        <v>1419</v>
      </c>
      <c r="C105" s="10" t="str">
        <f>'Combined Labels'!C105</f>
        <v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v>
      </c>
      <c r="D105" s="10" t="str">
        <f>'Combined Labels'!D105</f>
        <v>belgium</v>
      </c>
      <c r="E105" s="10">
        <f>'Combined Labels'!E105</f>
        <v>4077</v>
      </c>
      <c r="F105" s="10">
        <f>'Combined Labels'!J105</f>
        <v>0</v>
      </c>
      <c r="G105" s="10">
        <f>'Combined Labels'!P105</f>
        <v>0</v>
      </c>
      <c r="H105" s="10">
        <f t="shared" si="1"/>
        <v>0</v>
      </c>
    </row>
    <row r="106" spans="1:8" x14ac:dyDescent="0.2">
      <c r="A106" s="10" t="str">
        <f>'Combined Labels'!A106</f>
        <v>spain</v>
      </c>
      <c r="B106" s="10">
        <f>'Combined Labels'!B106</f>
        <v>6200</v>
      </c>
      <c r="C106" s="10" t="str">
        <f>'Combined Labels'!C106</f>
        <v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v>
      </c>
      <c r="D106" s="10" t="str">
        <f>'Combined Labels'!D106</f>
        <v>spain</v>
      </c>
      <c r="E106" s="10">
        <f>'Combined Labels'!E106</f>
        <v>23120</v>
      </c>
      <c r="F106" s="10">
        <f>'Combined Labels'!J106</f>
        <v>0</v>
      </c>
      <c r="G106" s="10">
        <f>'Combined Labels'!P106</f>
        <v>0</v>
      </c>
      <c r="H106" s="10">
        <f t="shared" si="1"/>
        <v>0</v>
      </c>
    </row>
    <row r="107" spans="1:8" x14ac:dyDescent="0.2">
      <c r="A107" s="10" t="str">
        <f>'Combined Labels'!A107</f>
        <v>italy</v>
      </c>
      <c r="B107" s="10">
        <f>'Combined Labels'!B107</f>
        <v>11320</v>
      </c>
      <c r="C107" s="10" t="str">
        <f>'Combined Labels'!C107</f>
        <v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v>
      </c>
      <c r="D107" s="10" t="str">
        <f>'Combined Labels'!D107</f>
        <v>italy</v>
      </c>
      <c r="E107" s="10">
        <f>'Combined Labels'!E107</f>
        <v>47737</v>
      </c>
      <c r="F107" s="10">
        <f>'Combined Labels'!J107</f>
        <v>0</v>
      </c>
      <c r="G107" s="10">
        <f>'Combined Labels'!P107</f>
        <v>1</v>
      </c>
      <c r="H107" s="10">
        <f t="shared" si="1"/>
        <v>99</v>
      </c>
    </row>
    <row r="108" spans="1:8" x14ac:dyDescent="0.2">
      <c r="A108" s="10" t="str">
        <f>'Combined Labels'!A108</f>
        <v>italy</v>
      </c>
      <c r="B108" s="10">
        <f>'Combined Labels'!B108</f>
        <v>27607</v>
      </c>
      <c r="C108" s="10" t="str">
        <f>'Combined Labels'!C108</f>
        <v>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v>
      </c>
      <c r="D108" s="10" t="str">
        <f>'Combined Labels'!D108</f>
        <v>italy</v>
      </c>
      <c r="E108" s="10">
        <f>'Combined Labels'!E108</f>
        <v>123829</v>
      </c>
      <c r="F108" s="10">
        <f>'Combined Labels'!J108</f>
        <v>0</v>
      </c>
      <c r="G108" s="10">
        <f>'Combined Labels'!P108</f>
        <v>0</v>
      </c>
      <c r="H108" s="10">
        <f t="shared" si="1"/>
        <v>0</v>
      </c>
    </row>
    <row r="109" spans="1:8" x14ac:dyDescent="0.2">
      <c r="A109" s="10" t="str">
        <f>'Combined Labels'!A109</f>
        <v>dutch</v>
      </c>
      <c r="B109" s="10">
        <f>'Combined Labels'!B109</f>
        <v>5072</v>
      </c>
      <c r="C109" s="10" t="str">
        <f>'Combined Labels'!C109</f>
        <v>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v>
      </c>
      <c r="D109" s="10" t="str">
        <f>'Combined Labels'!D109</f>
        <v>netherlands</v>
      </c>
      <c r="E109" s="10">
        <f>'Combined Labels'!E109</f>
        <v>18515</v>
      </c>
      <c r="F109" s="10">
        <f>'Combined Labels'!J109</f>
        <v>0</v>
      </c>
      <c r="G109" s="10">
        <f>'Combined Labels'!P109</f>
        <v>0</v>
      </c>
      <c r="H109" s="10">
        <f t="shared" si="1"/>
        <v>0</v>
      </c>
    </row>
    <row r="110" spans="1:8" x14ac:dyDescent="0.2">
      <c r="A110" s="10" t="str">
        <f>'Combined Labels'!A110</f>
        <v>german</v>
      </c>
      <c r="B110" s="10">
        <f>'Combined Labels'!B110</f>
        <v>30133</v>
      </c>
      <c r="C110" s="10" t="str">
        <f>'Combined Labels'!C110</f>
        <v>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v>
      </c>
      <c r="D110" s="10" t="str">
        <f>'Combined Labels'!D110</f>
        <v>germany</v>
      </c>
      <c r="E110" s="10">
        <f>'Combined Labels'!E110</f>
        <v>132049</v>
      </c>
      <c r="F110" s="10">
        <f>'Combined Labels'!J110</f>
        <v>0</v>
      </c>
      <c r="G110" s="10">
        <f>'Combined Labels'!P110</f>
        <v>0</v>
      </c>
      <c r="H110" s="10">
        <f t="shared" si="1"/>
        <v>0</v>
      </c>
    </row>
    <row r="111" spans="1:8" x14ac:dyDescent="0.2">
      <c r="A111" s="10" t="str">
        <f>'Combined Labels'!A111</f>
        <v>french</v>
      </c>
      <c r="B111" s="10">
        <f>'Combined Labels'!B111</f>
        <v>22766</v>
      </c>
      <c r="C111" s="10" t="str">
        <f>'Combined Labels'!C111</f>
        <v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v>
      </c>
      <c r="D111" s="10" t="str">
        <f>'Combined Labels'!D111</f>
        <v>france</v>
      </c>
      <c r="E111" s="10">
        <f>'Combined Labels'!E111</f>
        <v>103999</v>
      </c>
      <c r="F111" s="10">
        <f>'Combined Labels'!J111</f>
        <v>0</v>
      </c>
      <c r="G111" s="10">
        <f>'Combined Labels'!P111</f>
        <v>1</v>
      </c>
      <c r="H111" s="10">
        <f t="shared" si="1"/>
        <v>99</v>
      </c>
    </row>
    <row r="112" spans="1:8" x14ac:dyDescent="0.2">
      <c r="A112" s="10" t="str">
        <f>'Combined Labels'!A112</f>
        <v>greek</v>
      </c>
      <c r="B112" s="10">
        <f>'Combined Labels'!B112</f>
        <v>19713</v>
      </c>
      <c r="C112" s="10" t="str">
        <f>'Combined Labels'!C112</f>
        <v>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v>
      </c>
      <c r="D112" s="10" t="str">
        <f>'Combined Labels'!D112</f>
        <v>greece</v>
      </c>
      <c r="E112" s="10">
        <f>'Combined Labels'!E112</f>
        <v>89320</v>
      </c>
      <c r="F112" s="10">
        <f>'Combined Labels'!J112</f>
        <v>-2</v>
      </c>
      <c r="G112" s="10">
        <f>'Combined Labels'!P112</f>
        <v>0</v>
      </c>
      <c r="H112" s="10">
        <f t="shared" si="1"/>
        <v>-2</v>
      </c>
    </row>
    <row r="113" spans="1:8" x14ac:dyDescent="0.2">
      <c r="A113" s="10" t="str">
        <f>'Combined Labels'!A113</f>
        <v>finland</v>
      </c>
      <c r="B113" s="10">
        <f>'Combined Labels'!B113</f>
        <v>11520</v>
      </c>
      <c r="C113" s="10" t="str">
        <f>'Combined Labels'!C113</f>
        <v>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v>
      </c>
      <c r="D113" s="10" t="str">
        <f>'Combined Labels'!D113</f>
        <v>finland</v>
      </c>
      <c r="E113" s="10">
        <f>'Combined Labels'!E113</f>
        <v>48246</v>
      </c>
      <c r="F113" s="10">
        <f>'Combined Labels'!J113</f>
        <v>0</v>
      </c>
      <c r="G113" s="10">
        <f>'Combined Labels'!P113</f>
        <v>0</v>
      </c>
      <c r="H113" s="10">
        <f t="shared" si="1"/>
        <v>0</v>
      </c>
    </row>
    <row r="114" spans="1:8" x14ac:dyDescent="0.2">
      <c r="A114" s="10" t="str">
        <f>'Combined Labels'!A114</f>
        <v>greek</v>
      </c>
      <c r="B114" s="10">
        <f>'Combined Labels'!B114</f>
        <v>15470</v>
      </c>
      <c r="C114" s="10" t="str">
        <f>'Combined Labels'!C114</f>
        <v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v>
      </c>
      <c r="D114" s="10" t="str">
        <f>'Combined Labels'!D114</f>
        <v>greece</v>
      </c>
      <c r="E114" s="10">
        <f>'Combined Labels'!E114</f>
        <v>66442</v>
      </c>
      <c r="F114" s="10">
        <f>'Combined Labels'!J114</f>
        <v>0</v>
      </c>
      <c r="G114" s="10">
        <f>'Combined Labels'!P114</f>
        <v>0</v>
      </c>
      <c r="H114" s="10">
        <f t="shared" si="1"/>
        <v>0</v>
      </c>
    </row>
    <row r="115" spans="1:8" x14ac:dyDescent="0.2">
      <c r="A115" s="10" t="str">
        <f>'Combined Labels'!A115</f>
        <v>italy</v>
      </c>
      <c r="B115" s="10">
        <f>'Combined Labels'!B115</f>
        <v>1868</v>
      </c>
      <c r="C115" s="10" t="str">
        <f>'Combined Labels'!C115</f>
        <v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v>
      </c>
      <c r="D115" s="10" t="str">
        <f>'Combined Labels'!D115</f>
        <v>italy</v>
      </c>
      <c r="E115" s="10">
        <f>'Combined Labels'!E115</f>
        <v>5930</v>
      </c>
      <c r="F115" s="10">
        <f>'Combined Labels'!J115</f>
        <v>0</v>
      </c>
      <c r="G115" s="10">
        <f>'Combined Labels'!P115</f>
        <v>1</v>
      </c>
      <c r="H115" s="10">
        <f t="shared" si="1"/>
        <v>99</v>
      </c>
    </row>
    <row r="116" spans="1:8" x14ac:dyDescent="0.2">
      <c r="A116" s="10" t="str">
        <f>'Combined Labels'!A116</f>
        <v>sweden</v>
      </c>
      <c r="B116" s="10">
        <f>'Combined Labels'!B116</f>
        <v>16986</v>
      </c>
      <c r="C116" s="10" t="str">
        <f>'Combined Labels'!C116</f>
        <v>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v>
      </c>
      <c r="D116" s="10" t="str">
        <f>'Combined Labels'!D116</f>
        <v>sweden</v>
      </c>
      <c r="E116" s="10">
        <f>'Combined Labels'!E116</f>
        <v>73597</v>
      </c>
      <c r="F116" s="10">
        <f>'Combined Labels'!J116</f>
        <v>2</v>
      </c>
      <c r="G116" s="10">
        <f>'Combined Labels'!P116</f>
        <v>0</v>
      </c>
      <c r="H116" s="10">
        <f t="shared" si="1"/>
        <v>2</v>
      </c>
    </row>
    <row r="117" spans="1:8" x14ac:dyDescent="0.2">
      <c r="A117" s="10" t="str">
        <f>'Combined Labels'!A117</f>
        <v>french</v>
      </c>
      <c r="B117" s="10">
        <f>'Combined Labels'!B117</f>
        <v>25649</v>
      </c>
      <c r="C117" s="10" t="str">
        <f>'Combined Labels'!C117</f>
        <v>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v>
      </c>
      <c r="D117" s="10" t="str">
        <f>'Combined Labels'!D117</f>
        <v>france</v>
      </c>
      <c r="E117" s="10">
        <f>'Combined Labels'!E117</f>
        <v>116467</v>
      </c>
      <c r="F117" s="10">
        <f>'Combined Labels'!J117</f>
        <v>0</v>
      </c>
      <c r="G117" s="10">
        <f>'Combined Labels'!P117</f>
        <v>1</v>
      </c>
      <c r="H117" s="10">
        <f t="shared" si="1"/>
        <v>99</v>
      </c>
    </row>
    <row r="118" spans="1:8" x14ac:dyDescent="0.2">
      <c r="A118" s="10" t="str">
        <f>'Combined Labels'!A118</f>
        <v>belgium</v>
      </c>
      <c r="B118" s="10">
        <f>'Combined Labels'!B118</f>
        <v>26877</v>
      </c>
      <c r="C118" s="10" t="str">
        <f>'Combined Labels'!C118</f>
        <v>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v>
      </c>
      <c r="D118" s="10" t="str">
        <f>'Combined Labels'!D118</f>
        <v>belgium</v>
      </c>
      <c r="E118" s="10">
        <f>'Combined Labels'!E118</f>
        <v>120990</v>
      </c>
      <c r="F118" s="10">
        <f>'Combined Labels'!J118</f>
        <v>0</v>
      </c>
      <c r="G118" s="10">
        <f>'Combined Labels'!P118</f>
        <v>0</v>
      </c>
      <c r="H118" s="10">
        <f t="shared" si="1"/>
        <v>0</v>
      </c>
    </row>
    <row r="119" spans="1:8" x14ac:dyDescent="0.2">
      <c r="A119" s="10" t="str">
        <f>'Combined Labels'!A119</f>
        <v>france</v>
      </c>
      <c r="B119" s="10">
        <f>'Combined Labels'!B119</f>
        <v>29287</v>
      </c>
      <c r="C119" s="10" t="str">
        <f>'Combined Labels'!C119</f>
        <v>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v>
      </c>
      <c r="D119" s="10" t="str">
        <f>'Combined Labels'!D119</f>
        <v>france</v>
      </c>
      <c r="E119" s="10">
        <f>'Combined Labels'!E119</f>
        <v>129118</v>
      </c>
      <c r="F119" s="10">
        <f>'Combined Labels'!J119</f>
        <v>0</v>
      </c>
      <c r="G119" s="10">
        <f>'Combined Labels'!P119</f>
        <v>0</v>
      </c>
      <c r="H119" s="10">
        <f t="shared" si="1"/>
        <v>0</v>
      </c>
    </row>
    <row r="120" spans="1:8" x14ac:dyDescent="0.2">
      <c r="A120" s="10" t="str">
        <f>'Combined Labels'!A120</f>
        <v>italian</v>
      </c>
      <c r="B120" s="10">
        <f>'Combined Labels'!B120</f>
        <v>25730</v>
      </c>
      <c r="C120" s="10" t="str">
        <f>'Combined Labels'!C120</f>
        <v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v>
      </c>
      <c r="D120" s="10" t="str">
        <f>'Combined Labels'!D120</f>
        <v>italy</v>
      </c>
      <c r="E120" s="10">
        <f>'Combined Labels'!E120</f>
        <v>116898</v>
      </c>
      <c r="F120" s="10">
        <f>'Combined Labels'!J120</f>
        <v>1</v>
      </c>
      <c r="G120" s="10">
        <f>'Combined Labels'!P120</f>
        <v>0</v>
      </c>
      <c r="H120" s="10">
        <f t="shared" si="1"/>
        <v>1</v>
      </c>
    </row>
    <row r="121" spans="1:8" x14ac:dyDescent="0.2">
      <c r="A121" s="10" t="str">
        <f>'Combined Labels'!A121</f>
        <v>germany</v>
      </c>
      <c r="B121" s="10">
        <f>'Combined Labels'!B121</f>
        <v>12705</v>
      </c>
      <c r="C121" s="10" t="str">
        <f>'Combined Labels'!C121</f>
        <v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v>
      </c>
      <c r="D121" s="10" t="str">
        <f>'Combined Labels'!D121</f>
        <v>germany</v>
      </c>
      <c r="E121" s="10">
        <f>'Combined Labels'!E121</f>
        <v>53211</v>
      </c>
      <c r="F121" s="10">
        <f>'Combined Labels'!J121</f>
        <v>0</v>
      </c>
      <c r="G121" s="10">
        <f>'Combined Labels'!P121</f>
        <v>1</v>
      </c>
      <c r="H121" s="10">
        <f t="shared" si="1"/>
        <v>99</v>
      </c>
    </row>
    <row r="122" spans="1:8" x14ac:dyDescent="0.2">
      <c r="A122" s="10" t="str">
        <f>'Combined Labels'!A122</f>
        <v>netherlands</v>
      </c>
      <c r="B122" s="10">
        <f>'Combined Labels'!B122</f>
        <v>34046</v>
      </c>
      <c r="C122" s="10" t="str">
        <f>'Combined Labels'!C122</f>
        <v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v>
      </c>
      <c r="D122" s="10" t="str">
        <f>'Combined Labels'!D122</f>
        <v>netherlands</v>
      </c>
      <c r="E122" s="10">
        <f>'Combined Labels'!E122</f>
        <v>146045</v>
      </c>
      <c r="F122" s="10">
        <f>'Combined Labels'!J122</f>
        <v>0</v>
      </c>
      <c r="G122" s="10">
        <f>'Combined Labels'!P122</f>
        <v>1</v>
      </c>
      <c r="H122" s="10">
        <f t="shared" si="1"/>
        <v>99</v>
      </c>
    </row>
    <row r="123" spans="1:8" x14ac:dyDescent="0.2">
      <c r="A123" s="10" t="str">
        <f>'Combined Labels'!A123</f>
        <v>france</v>
      </c>
      <c r="B123" s="10">
        <f>'Combined Labels'!B123</f>
        <v>27366</v>
      </c>
      <c r="C123" s="10" t="str">
        <f>'Combined Labels'!C123</f>
        <v>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v>
      </c>
      <c r="D123" s="10" t="str">
        <f>'Combined Labels'!D123</f>
        <v>france</v>
      </c>
      <c r="E123" s="10">
        <f>'Combined Labels'!E123</f>
        <v>122705</v>
      </c>
      <c r="F123" s="10">
        <f>'Combined Labels'!J123</f>
        <v>1</v>
      </c>
      <c r="G123" s="10">
        <f>'Combined Labels'!P123</f>
        <v>0</v>
      </c>
      <c r="H123" s="10">
        <f t="shared" si="1"/>
        <v>1</v>
      </c>
    </row>
    <row r="124" spans="1:8" x14ac:dyDescent="0.2">
      <c r="A124" s="10" t="str">
        <f>'Combined Labels'!A124</f>
        <v>germany</v>
      </c>
      <c r="B124" s="10">
        <f>'Combined Labels'!B124</f>
        <v>26264</v>
      </c>
      <c r="C124" s="10" t="str">
        <f>'Combined Labels'!C124</f>
        <v>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v>
      </c>
      <c r="D124" s="10" t="str">
        <f>'Combined Labels'!D124</f>
        <v>germany</v>
      </c>
      <c r="E124" s="10">
        <f>'Combined Labels'!E124</f>
        <v>118759</v>
      </c>
      <c r="F124" s="10">
        <f>'Combined Labels'!J124</f>
        <v>1</v>
      </c>
      <c r="G124" s="10">
        <f>'Combined Labels'!P124</f>
        <v>0</v>
      </c>
      <c r="H124" s="10">
        <f t="shared" si="1"/>
        <v>1</v>
      </c>
    </row>
    <row r="125" spans="1:8" x14ac:dyDescent="0.2">
      <c r="A125" s="10" t="str">
        <f>'Combined Labels'!A125</f>
        <v>italian</v>
      </c>
      <c r="B125" s="10">
        <f>'Combined Labels'!B125</f>
        <v>27531</v>
      </c>
      <c r="C125" s="10" t="str">
        <f>'Combined Labels'!C125</f>
        <v>,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v>
      </c>
      <c r="D125" s="10" t="str">
        <f>'Combined Labels'!D125</f>
        <v>italy</v>
      </c>
      <c r="E125" s="10">
        <f>'Combined Labels'!E125</f>
        <v>123563</v>
      </c>
      <c r="F125" s="10">
        <f>'Combined Labels'!J125</f>
        <v>-2</v>
      </c>
      <c r="G125" s="10">
        <f>'Combined Labels'!P125</f>
        <v>0</v>
      </c>
      <c r="H125" s="10">
        <f t="shared" si="1"/>
        <v>-2</v>
      </c>
    </row>
    <row r="126" spans="1:8" x14ac:dyDescent="0.2">
      <c r="A126" s="10" t="str">
        <f>'Combined Labels'!A126</f>
        <v>czech</v>
      </c>
      <c r="B126" s="10">
        <f>'Combined Labels'!B126</f>
        <v>24385</v>
      </c>
      <c r="C126" s="10" t="str">
        <f>'Combined Labels'!C126</f>
        <v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v>
      </c>
      <c r="D126" s="10" t="str">
        <f>'Combined Labels'!D126</f>
        <v>czechia</v>
      </c>
      <c r="E126" s="10">
        <f>'Combined Labels'!E126</f>
        <v>111511</v>
      </c>
      <c r="F126" s="10">
        <f>'Combined Labels'!J126</f>
        <v>2</v>
      </c>
      <c r="G126" s="10">
        <f>'Combined Labels'!P126</f>
        <v>0</v>
      </c>
      <c r="H126" s="10">
        <f t="shared" si="1"/>
        <v>2</v>
      </c>
    </row>
    <row r="127" spans="1:8" x14ac:dyDescent="0.2">
      <c r="A127" s="10" t="str">
        <f>'Combined Labels'!A127</f>
        <v>austria</v>
      </c>
      <c r="B127" s="10">
        <f>'Combined Labels'!B127</f>
        <v>13013</v>
      </c>
      <c r="C127" s="10" t="str">
        <f>'Combined Labels'!C127</f>
        <v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v>
      </c>
      <c r="D127" s="10" t="str">
        <f>'Combined Labels'!D127</f>
        <v>austria</v>
      </c>
      <c r="E127" s="10">
        <f>'Combined Labels'!E127</f>
        <v>54302</v>
      </c>
      <c r="F127" s="10">
        <f>'Combined Labels'!J127</f>
        <v>1</v>
      </c>
      <c r="G127" s="10">
        <f>'Combined Labels'!P127</f>
        <v>0</v>
      </c>
      <c r="H127" s="10">
        <f t="shared" si="1"/>
        <v>1</v>
      </c>
    </row>
    <row r="128" spans="1:8" x14ac:dyDescent="0.2">
      <c r="A128" s="10" t="str">
        <f>'Combined Labels'!A128</f>
        <v>portugal</v>
      </c>
      <c r="B128" s="10">
        <f>'Combined Labels'!B128</f>
        <v>13362</v>
      </c>
      <c r="C128" s="10" t="str">
        <f>'Combined Labels'!C128</f>
        <v>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v>
      </c>
      <c r="D128" s="10" t="str">
        <f>'Combined Labels'!D128</f>
        <v>portugal</v>
      </c>
      <c r="E128" s="10">
        <f>'Combined Labels'!E128</f>
        <v>55869</v>
      </c>
      <c r="F128" s="10">
        <f>'Combined Labels'!J128</f>
        <v>0</v>
      </c>
      <c r="G128" s="10">
        <f>'Combined Labels'!P128</f>
        <v>0</v>
      </c>
      <c r="H128" s="10">
        <f t="shared" si="1"/>
        <v>0</v>
      </c>
    </row>
    <row r="129" spans="1:8" x14ac:dyDescent="0.2">
      <c r="A129" s="10" t="str">
        <f>'Combined Labels'!A129</f>
        <v>hungary</v>
      </c>
      <c r="B129" s="10">
        <f>'Combined Labels'!B129</f>
        <v>44538</v>
      </c>
      <c r="C129" s="10" t="str">
        <f>'Combined Labels'!C129</f>
        <v>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v>
      </c>
      <c r="D129" s="10" t="str">
        <f>'Combined Labels'!D129</f>
        <v>hungary</v>
      </c>
      <c r="E129" s="10">
        <f>'Combined Labels'!E129</f>
        <v>181880</v>
      </c>
      <c r="F129" s="10">
        <f>'Combined Labels'!J129</f>
        <v>2</v>
      </c>
      <c r="G129" s="10">
        <f>'Combined Labels'!P129</f>
        <v>0</v>
      </c>
      <c r="H129" s="10">
        <f t="shared" si="1"/>
        <v>2</v>
      </c>
    </row>
    <row r="130" spans="1:8" x14ac:dyDescent="0.2">
      <c r="A130" s="10" t="str">
        <f>'Combined Labels'!A130</f>
        <v>holland</v>
      </c>
      <c r="B130" s="10">
        <f>'Combined Labels'!B130</f>
        <v>12040</v>
      </c>
      <c r="C130" s="10" t="str">
        <f>'Combined Labels'!C130</f>
        <v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v>
      </c>
      <c r="D130" s="10" t="str">
        <f>'Combined Labels'!D130</f>
        <v>netherlands</v>
      </c>
      <c r="E130" s="10">
        <f>'Combined Labels'!E130</f>
        <v>50208</v>
      </c>
      <c r="F130" s="10">
        <f>'Combined Labels'!J130</f>
        <v>0</v>
      </c>
      <c r="G130" s="10">
        <f>'Combined Labels'!P130</f>
        <v>1</v>
      </c>
      <c r="H130" s="10">
        <f t="shared" si="1"/>
        <v>99</v>
      </c>
    </row>
    <row r="131" spans="1:8" x14ac:dyDescent="0.2">
      <c r="A131" s="10" t="str">
        <f>'Combined Labels'!A131</f>
        <v>irish</v>
      </c>
      <c r="B131" s="10">
        <f>'Combined Labels'!B131</f>
        <v>18216</v>
      </c>
      <c r="C131" s="10" t="str">
        <f>'Combined Labels'!C131</f>
        <v>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v>
      </c>
      <c r="D131" s="10" t="str">
        <f>'Combined Labels'!D131</f>
        <v>ireland</v>
      </c>
      <c r="E131" s="10">
        <f>'Combined Labels'!E131</f>
        <v>80547</v>
      </c>
      <c r="F131" s="10">
        <f>'Combined Labels'!J131</f>
        <v>0</v>
      </c>
      <c r="G131" s="10">
        <f>'Combined Labels'!P131</f>
        <v>0</v>
      </c>
      <c r="H131" s="10">
        <f t="shared" ref="H131:H194" si="2">IF(G131=1,99,F131)</f>
        <v>0</v>
      </c>
    </row>
    <row r="132" spans="1:8" x14ac:dyDescent="0.2">
      <c r="A132" s="10" t="str">
        <f>'Combined Labels'!A132</f>
        <v>romania</v>
      </c>
      <c r="B132" s="10">
        <f>'Combined Labels'!B132</f>
        <v>41398</v>
      </c>
      <c r="C132" s="10" t="str">
        <f>'Combined Labels'!C132</f>
        <v>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v>
      </c>
      <c r="D132" s="10" t="str">
        <f>'Combined Labels'!D132</f>
        <v>romania</v>
      </c>
      <c r="E132" s="10">
        <f>'Combined Labels'!E132</f>
        <v>172939</v>
      </c>
      <c r="F132" s="10">
        <f>'Combined Labels'!J132</f>
        <v>0</v>
      </c>
      <c r="G132" s="10">
        <f>'Combined Labels'!P132</f>
        <v>1</v>
      </c>
      <c r="H132" s="10">
        <f t="shared" si="2"/>
        <v>99</v>
      </c>
    </row>
    <row r="133" spans="1:8" x14ac:dyDescent="0.2">
      <c r="A133" s="10" t="str">
        <f>'Combined Labels'!A133</f>
        <v>sweden</v>
      </c>
      <c r="B133" s="10">
        <f>'Combined Labels'!B133</f>
        <v>25932</v>
      </c>
      <c r="C133" s="10" t="str">
        <f>'Combined Labels'!C133</f>
        <v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v>
      </c>
      <c r="D133" s="10" t="str">
        <f>'Combined Labels'!D133</f>
        <v>sweden</v>
      </c>
      <c r="E133" s="10">
        <f>'Combined Labels'!E133</f>
        <v>117318</v>
      </c>
      <c r="F133" s="10">
        <f>'Combined Labels'!J133</f>
        <v>0</v>
      </c>
      <c r="G133" s="10">
        <f>'Combined Labels'!P133</f>
        <v>0</v>
      </c>
      <c r="H133" s="10">
        <f t="shared" si="2"/>
        <v>0</v>
      </c>
    </row>
    <row r="134" spans="1:8" x14ac:dyDescent="0.2">
      <c r="A134" s="10" t="str">
        <f>'Combined Labels'!A134</f>
        <v>spain</v>
      </c>
      <c r="B134" s="10">
        <f>'Combined Labels'!B134</f>
        <v>15787</v>
      </c>
      <c r="C134" s="10" t="str">
        <f>'Combined Labels'!C134</f>
        <v>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v>
      </c>
      <c r="D134" s="10" t="str">
        <f>'Combined Labels'!D134</f>
        <v>spain</v>
      </c>
      <c r="E134" s="10">
        <f>'Combined Labels'!E134</f>
        <v>67519</v>
      </c>
      <c r="F134" s="10">
        <f>'Combined Labels'!J134</f>
        <v>1</v>
      </c>
      <c r="G134" s="10">
        <f>'Combined Labels'!P134</f>
        <v>0</v>
      </c>
      <c r="H134" s="10">
        <f t="shared" si="2"/>
        <v>1</v>
      </c>
    </row>
    <row r="135" spans="1:8" x14ac:dyDescent="0.2">
      <c r="A135" s="10" t="str">
        <f>'Combined Labels'!A135</f>
        <v>paris</v>
      </c>
      <c r="B135" s="10">
        <f>'Combined Labels'!B135</f>
        <v>14594</v>
      </c>
      <c r="C135" s="10" t="str">
        <f>'Combined Labels'!C135</f>
        <v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v>
      </c>
      <c r="D135" s="10" t="str">
        <f>'Combined Labels'!D135</f>
        <v>france</v>
      </c>
      <c r="E135" s="10">
        <f>'Combined Labels'!E135</f>
        <v>60692</v>
      </c>
      <c r="F135" s="10">
        <f>'Combined Labels'!J135</f>
        <v>0</v>
      </c>
      <c r="G135" s="10">
        <f>'Combined Labels'!P135</f>
        <v>1</v>
      </c>
      <c r="H135" s="10">
        <f t="shared" si="2"/>
        <v>99</v>
      </c>
    </row>
    <row r="136" spans="1:8" x14ac:dyDescent="0.2">
      <c r="A136" s="10" t="str">
        <f>'Combined Labels'!A136</f>
        <v>sweden</v>
      </c>
      <c r="B136" s="10">
        <f>'Combined Labels'!B136</f>
        <v>15118</v>
      </c>
      <c r="C136" s="10" t="str">
        <f>'Combined Labels'!C136</f>
        <v>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v>
      </c>
      <c r="D136" s="10" t="str">
        <f>'Combined Labels'!D136</f>
        <v>sweden</v>
      </c>
      <c r="E136" s="10">
        <f>'Combined Labels'!E136</f>
        <v>64143</v>
      </c>
      <c r="F136" s="10">
        <f>'Combined Labels'!J136</f>
        <v>1</v>
      </c>
      <c r="G136" s="10">
        <f>'Combined Labels'!P136</f>
        <v>0</v>
      </c>
      <c r="H136" s="10">
        <f t="shared" si="2"/>
        <v>1</v>
      </c>
    </row>
    <row r="137" spans="1:8" x14ac:dyDescent="0.2">
      <c r="A137" s="10" t="str">
        <f>'Combined Labels'!A137</f>
        <v>italy</v>
      </c>
      <c r="B137" s="10">
        <f>'Combined Labels'!B137</f>
        <v>10660</v>
      </c>
      <c r="C137" s="10" t="str">
        <f>'Combined Labels'!C137</f>
        <v>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v>
      </c>
      <c r="D137" s="10" t="str">
        <f>'Combined Labels'!D137</f>
        <v>italy</v>
      </c>
      <c r="E137" s="10">
        <f>'Combined Labels'!E137</f>
        <v>44379</v>
      </c>
      <c r="F137" s="10">
        <f>'Combined Labels'!J137</f>
        <v>0</v>
      </c>
      <c r="G137" s="10">
        <f>'Combined Labels'!P137</f>
        <v>1</v>
      </c>
      <c r="H137" s="10">
        <f t="shared" si="2"/>
        <v>99</v>
      </c>
    </row>
    <row r="138" spans="1:8" x14ac:dyDescent="0.2">
      <c r="A138" s="10" t="str">
        <f>'Combined Labels'!A138</f>
        <v>germany</v>
      </c>
      <c r="B138" s="10">
        <f>'Combined Labels'!B138</f>
        <v>23973</v>
      </c>
      <c r="C138" s="10" t="str">
        <f>'Combined Labels'!C138</f>
        <v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v>
      </c>
      <c r="D138" s="10" t="str">
        <f>'Combined Labels'!D138</f>
        <v>germany</v>
      </c>
      <c r="E138" s="10">
        <f>'Combined Labels'!E138</f>
        <v>110248</v>
      </c>
      <c r="F138" s="10">
        <f>'Combined Labels'!J138</f>
        <v>0</v>
      </c>
      <c r="G138" s="10">
        <f>'Combined Labels'!P138</f>
        <v>0</v>
      </c>
      <c r="H138" s="10">
        <f t="shared" si="2"/>
        <v>0</v>
      </c>
    </row>
    <row r="139" spans="1:8" x14ac:dyDescent="0.2">
      <c r="A139" s="10" t="str">
        <f>'Combined Labels'!A139</f>
        <v>sweden</v>
      </c>
      <c r="B139" s="10">
        <f>'Combined Labels'!B139</f>
        <v>28990</v>
      </c>
      <c r="C139" s="10" t="str">
        <f>'Combined Labels'!C139</f>
        <v>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v>
      </c>
      <c r="D139" s="10" t="str">
        <f>'Combined Labels'!D139</f>
        <v>sweden</v>
      </c>
      <c r="E139" s="10">
        <f>'Combined Labels'!E139</f>
        <v>128632</v>
      </c>
      <c r="F139" s="10">
        <f>'Combined Labels'!J139</f>
        <v>0</v>
      </c>
      <c r="G139" s="10">
        <f>'Combined Labels'!P139</f>
        <v>0</v>
      </c>
      <c r="H139" s="10">
        <f t="shared" si="2"/>
        <v>0</v>
      </c>
    </row>
    <row r="140" spans="1:8" x14ac:dyDescent="0.2">
      <c r="A140" s="10" t="str">
        <f>'Combined Labels'!A140</f>
        <v>italian</v>
      </c>
      <c r="B140" s="10">
        <f>'Combined Labels'!B140</f>
        <v>14159</v>
      </c>
      <c r="C140" s="10" t="str">
        <f>'Combined Labels'!C140</f>
        <v>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v>
      </c>
      <c r="D140" s="10" t="str">
        <f>'Combined Labels'!D140</f>
        <v>italy</v>
      </c>
      <c r="E140" s="10">
        <f>'Combined Labels'!E140</f>
        <v>59193</v>
      </c>
      <c r="F140" s="10">
        <f>'Combined Labels'!J140</f>
        <v>-2</v>
      </c>
      <c r="G140" s="10">
        <f>'Combined Labels'!P140</f>
        <v>0</v>
      </c>
      <c r="H140" s="10">
        <f t="shared" si="2"/>
        <v>-2</v>
      </c>
    </row>
    <row r="141" spans="1:8" x14ac:dyDescent="0.2">
      <c r="A141" s="10" t="str">
        <f>'Combined Labels'!A141</f>
        <v>spain</v>
      </c>
      <c r="B141" s="10">
        <f>'Combined Labels'!B141</f>
        <v>17925</v>
      </c>
      <c r="C141" s="10" t="str">
        <f>'Combined Labels'!C141</f>
        <v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v>
      </c>
      <c r="D141" s="10" t="str">
        <f>'Combined Labels'!D141</f>
        <v>spain</v>
      </c>
      <c r="E141" s="10">
        <f>'Combined Labels'!E141</f>
        <v>79314</v>
      </c>
      <c r="F141" s="10">
        <f>'Combined Labels'!J141</f>
        <v>0</v>
      </c>
      <c r="G141" s="10">
        <f>'Combined Labels'!P141</f>
        <v>1</v>
      </c>
      <c r="H141" s="10">
        <f t="shared" si="2"/>
        <v>99</v>
      </c>
    </row>
    <row r="142" spans="1:8" x14ac:dyDescent="0.2">
      <c r="A142" s="10" t="str">
        <f>'Combined Labels'!A142</f>
        <v>rome</v>
      </c>
      <c r="B142" s="10">
        <f>'Combined Labels'!B142</f>
        <v>41118</v>
      </c>
      <c r="C142" s="10" t="str">
        <f>'Combined Labels'!C142</f>
        <v>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v>
      </c>
      <c r="D142" s="10" t="str">
        <f>'Combined Labels'!D142</f>
        <v>italy</v>
      </c>
      <c r="E142" s="10">
        <f>'Combined Labels'!E142</f>
        <v>171568</v>
      </c>
      <c r="F142" s="10">
        <f>'Combined Labels'!J142</f>
        <v>-1</v>
      </c>
      <c r="G142" s="10">
        <f>'Combined Labels'!P142</f>
        <v>0</v>
      </c>
      <c r="H142" s="10">
        <f t="shared" si="2"/>
        <v>-1</v>
      </c>
    </row>
    <row r="143" spans="1:8" x14ac:dyDescent="0.2">
      <c r="A143" s="10" t="str">
        <f>'Combined Labels'!A143</f>
        <v>greek</v>
      </c>
      <c r="B143" s="10">
        <f>'Combined Labels'!B143</f>
        <v>11033</v>
      </c>
      <c r="C143" s="10" t="str">
        <f>'Combined Labels'!C143</f>
        <v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v>
      </c>
      <c r="D143" s="10" t="str">
        <f>'Combined Labels'!D143</f>
        <v>greece</v>
      </c>
      <c r="E143" s="10">
        <f>'Combined Labels'!E143</f>
        <v>46050</v>
      </c>
      <c r="F143" s="10">
        <f>'Combined Labels'!J143</f>
        <v>-2</v>
      </c>
      <c r="G143" s="10">
        <f>'Combined Labels'!P143</f>
        <v>0</v>
      </c>
      <c r="H143" s="10">
        <f t="shared" si="2"/>
        <v>-2</v>
      </c>
    </row>
    <row r="144" spans="1:8" x14ac:dyDescent="0.2">
      <c r="A144" s="10" t="str">
        <f>'Combined Labels'!A144</f>
        <v>greece</v>
      </c>
      <c r="B144" s="10">
        <f>'Combined Labels'!B144</f>
        <v>14658</v>
      </c>
      <c r="C144" s="10" t="str">
        <f>'Combined Labels'!C144</f>
        <v>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v>
      </c>
      <c r="D144" s="10" t="str">
        <f>'Combined Labels'!D144</f>
        <v>greece</v>
      </c>
      <c r="E144" s="10">
        <f>'Combined Labels'!E144</f>
        <v>61065</v>
      </c>
      <c r="F144" s="10">
        <f>'Combined Labels'!J144</f>
        <v>-2</v>
      </c>
      <c r="G144" s="10">
        <f>'Combined Labels'!P144</f>
        <v>0</v>
      </c>
      <c r="H144" s="10">
        <f t="shared" si="2"/>
        <v>-2</v>
      </c>
    </row>
    <row r="145" spans="1:8" x14ac:dyDescent="0.2">
      <c r="A145" s="10" t="str">
        <f>'Combined Labels'!A145</f>
        <v>greek</v>
      </c>
      <c r="B145" s="10">
        <f>'Combined Labels'!B145</f>
        <v>26360</v>
      </c>
      <c r="C145" s="10" t="str">
        <f>'Combined Labels'!C145</f>
        <v>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v>
      </c>
      <c r="D145" s="10" t="str">
        <f>'Combined Labels'!D145</f>
        <v>greece</v>
      </c>
      <c r="E145" s="10">
        <f>'Combined Labels'!E145</f>
        <v>119482</v>
      </c>
      <c r="F145" s="10">
        <f>'Combined Labels'!J145</f>
        <v>-1</v>
      </c>
      <c r="G145" s="10">
        <f>'Combined Labels'!P145</f>
        <v>0</v>
      </c>
      <c r="H145" s="10">
        <f t="shared" si="2"/>
        <v>-1</v>
      </c>
    </row>
    <row r="146" spans="1:8" x14ac:dyDescent="0.2">
      <c r="A146" s="10" t="str">
        <f>'Combined Labels'!A146</f>
        <v>belgium</v>
      </c>
      <c r="B146" s="10">
        <f>'Combined Labels'!B146</f>
        <v>42996</v>
      </c>
      <c r="C146" s="10" t="str">
        <f>'Combined Labels'!C146</f>
        <v>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v>
      </c>
      <c r="D146" s="10" t="str">
        <f>'Combined Labels'!D146</f>
        <v>belgium</v>
      </c>
      <c r="E146" s="10">
        <f>'Combined Labels'!E146</f>
        <v>177406</v>
      </c>
      <c r="F146" s="10">
        <f>'Combined Labels'!J146</f>
        <v>1</v>
      </c>
      <c r="G146" s="10">
        <f>'Combined Labels'!P146</f>
        <v>0</v>
      </c>
      <c r="H146" s="10">
        <f t="shared" si="2"/>
        <v>1</v>
      </c>
    </row>
    <row r="147" spans="1:8" x14ac:dyDescent="0.2">
      <c r="A147" s="10" t="str">
        <f>'Combined Labels'!A147</f>
        <v>warsaw</v>
      </c>
      <c r="B147" s="10">
        <f>'Combined Labels'!B147</f>
        <v>52242</v>
      </c>
      <c r="C147" s="10" t="str">
        <f>'Combined Labels'!C147</f>
        <v>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v>
      </c>
      <c r="D147" s="10" t="str">
        <f>'Combined Labels'!D147</f>
        <v>poland</v>
      </c>
      <c r="E147" s="10">
        <f>'Combined Labels'!E147</f>
        <v>205398</v>
      </c>
      <c r="F147" s="10">
        <f>'Combined Labels'!J147</f>
        <v>2</v>
      </c>
      <c r="G147" s="10">
        <f>'Combined Labels'!P147</f>
        <v>0</v>
      </c>
      <c r="H147" s="10">
        <f t="shared" si="2"/>
        <v>2</v>
      </c>
    </row>
    <row r="148" spans="1:8" x14ac:dyDescent="0.2">
      <c r="A148" s="10" t="str">
        <f>'Combined Labels'!A148</f>
        <v>portugal</v>
      </c>
      <c r="B148" s="10">
        <f>'Combined Labels'!B148</f>
        <v>41351</v>
      </c>
      <c r="C148" s="10" t="str">
        <f>'Combined Labels'!C148</f>
        <v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v>
      </c>
      <c r="D148" s="10" t="str">
        <f>'Combined Labels'!D148</f>
        <v>portugal</v>
      </c>
      <c r="E148" s="10">
        <f>'Combined Labels'!E148</f>
        <v>172661</v>
      </c>
      <c r="F148" s="10">
        <f>'Combined Labels'!J148</f>
        <v>0</v>
      </c>
      <c r="G148" s="10">
        <f>'Combined Labels'!P148</f>
        <v>0</v>
      </c>
      <c r="H148" s="10">
        <f t="shared" si="2"/>
        <v>0</v>
      </c>
    </row>
    <row r="149" spans="1:8" x14ac:dyDescent="0.2">
      <c r="A149" s="10" t="str">
        <f>'Combined Labels'!A149</f>
        <v>ireland</v>
      </c>
      <c r="B149" s="10">
        <f>'Combined Labels'!B149</f>
        <v>4564</v>
      </c>
      <c r="C149" s="10" t="str">
        <f>'Combined Labels'!C149</f>
        <v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v>
      </c>
      <c r="D149" s="10" t="str">
        <f>'Combined Labels'!D149</f>
        <v>ireland</v>
      </c>
      <c r="E149" s="10">
        <f>'Combined Labels'!E149</f>
        <v>15991</v>
      </c>
      <c r="F149" s="10">
        <f>'Combined Labels'!J149</f>
        <v>0</v>
      </c>
      <c r="G149" s="10">
        <f>'Combined Labels'!P149</f>
        <v>1</v>
      </c>
      <c r="H149" s="10">
        <f t="shared" si="2"/>
        <v>99</v>
      </c>
    </row>
    <row r="150" spans="1:8" x14ac:dyDescent="0.2">
      <c r="A150" s="10" t="str">
        <f>'Combined Labels'!A150</f>
        <v>italy</v>
      </c>
      <c r="B150" s="10">
        <f>'Combined Labels'!B150</f>
        <v>5779</v>
      </c>
      <c r="C150" s="10" t="str">
        <f>'Combined Labels'!C150</f>
        <v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v>
      </c>
      <c r="D150" s="10" t="str">
        <f>'Combined Labels'!D150</f>
        <v>italy</v>
      </c>
      <c r="E150" s="10">
        <f>'Combined Labels'!E150</f>
        <v>22078</v>
      </c>
      <c r="F150" s="10">
        <f>'Combined Labels'!J150</f>
        <v>0</v>
      </c>
      <c r="G150" s="10">
        <f>'Combined Labels'!P150</f>
        <v>0</v>
      </c>
      <c r="H150" s="10">
        <f t="shared" si="2"/>
        <v>0</v>
      </c>
    </row>
    <row r="151" spans="1:8" x14ac:dyDescent="0.2">
      <c r="A151" s="10" t="str">
        <f>'Combined Labels'!A151</f>
        <v>holland</v>
      </c>
      <c r="B151" s="10">
        <f>'Combined Labels'!B151</f>
        <v>6705</v>
      </c>
      <c r="C151" s="10" t="str">
        <f>'Combined Labels'!C151</f>
        <v>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v>
      </c>
      <c r="D151" s="10" t="str">
        <f>'Combined Labels'!D151</f>
        <v>netherlands</v>
      </c>
      <c r="E151" s="10">
        <f>'Combined Labels'!E151</f>
        <v>25203</v>
      </c>
      <c r="F151" s="10">
        <f>'Combined Labels'!J151</f>
        <v>0</v>
      </c>
      <c r="G151" s="10">
        <f>'Combined Labels'!P151</f>
        <v>1</v>
      </c>
      <c r="H151" s="10">
        <f t="shared" si="2"/>
        <v>99</v>
      </c>
    </row>
    <row r="152" spans="1:8" x14ac:dyDescent="0.2">
      <c r="A152" s="10" t="str">
        <f>'Combined Labels'!A152</f>
        <v>sweden</v>
      </c>
      <c r="B152" s="10">
        <f>'Combined Labels'!B152</f>
        <v>34620</v>
      </c>
      <c r="C152" s="10" t="str">
        <f>'Combined Labels'!C152</f>
        <v>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v>
      </c>
      <c r="D152" s="10" t="str">
        <f>'Combined Labels'!D152</f>
        <v>sweden</v>
      </c>
      <c r="E152" s="10">
        <f>'Combined Labels'!E152</f>
        <v>148265</v>
      </c>
      <c r="F152" s="10">
        <f>'Combined Labels'!J152</f>
        <v>0</v>
      </c>
      <c r="G152" s="10">
        <f>'Combined Labels'!P152</f>
        <v>0</v>
      </c>
      <c r="H152" s="10">
        <f t="shared" si="2"/>
        <v>0</v>
      </c>
    </row>
    <row r="153" spans="1:8" x14ac:dyDescent="0.2">
      <c r="A153" s="10" t="str">
        <f>'Combined Labels'!A153</f>
        <v>italy</v>
      </c>
      <c r="B153" s="10">
        <f>'Combined Labels'!B153</f>
        <v>23613</v>
      </c>
      <c r="C153" s="10" t="str">
        <f>'Combined Labels'!C153</f>
        <v>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v>
      </c>
      <c r="D153" s="10" t="str">
        <f>'Combined Labels'!D153</f>
        <v>italy</v>
      </c>
      <c r="E153" s="10">
        <f>'Combined Labels'!E153</f>
        <v>107957</v>
      </c>
      <c r="F153" s="10">
        <f>'Combined Labels'!J153</f>
        <v>1</v>
      </c>
      <c r="G153" s="10">
        <f>'Combined Labels'!P153</f>
        <v>0</v>
      </c>
      <c r="H153" s="10">
        <f t="shared" si="2"/>
        <v>1</v>
      </c>
    </row>
    <row r="154" spans="1:8" x14ac:dyDescent="0.2">
      <c r="A154" s="10" t="str">
        <f>'Combined Labels'!A154</f>
        <v>ireland</v>
      </c>
      <c r="B154" s="10">
        <f>'Combined Labels'!B154</f>
        <v>48597</v>
      </c>
      <c r="C154" s="10" t="str">
        <f>'Combined Labels'!C154</f>
        <v>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v>
      </c>
      <c r="D154" s="10" t="str">
        <f>'Combined Labels'!D154</f>
        <v>ireland</v>
      </c>
      <c r="E154" s="10">
        <f>'Combined Labels'!E154</f>
        <v>195187</v>
      </c>
      <c r="F154" s="10">
        <f>'Combined Labels'!J154</f>
        <v>0</v>
      </c>
      <c r="G154" s="10">
        <f>'Combined Labels'!P154</f>
        <v>1</v>
      </c>
      <c r="H154" s="10">
        <f t="shared" si="2"/>
        <v>99</v>
      </c>
    </row>
    <row r="155" spans="1:8" x14ac:dyDescent="0.2">
      <c r="A155" s="10" t="str">
        <f>'Combined Labels'!A155</f>
        <v>france</v>
      </c>
      <c r="B155" s="10">
        <f>'Combined Labels'!B155</f>
        <v>38684</v>
      </c>
      <c r="C155" s="10" t="str">
        <f>'Combined Labels'!C155</f>
        <v>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v>
      </c>
      <c r="D155" s="10" t="str">
        <f>'Combined Labels'!D155</f>
        <v>france</v>
      </c>
      <c r="E155" s="10">
        <f>'Combined Labels'!E155</f>
        <v>163320</v>
      </c>
      <c r="F155" s="10">
        <f>'Combined Labels'!J155</f>
        <v>0</v>
      </c>
      <c r="G155" s="10">
        <f>'Combined Labels'!P155</f>
        <v>0</v>
      </c>
      <c r="H155" s="10">
        <f t="shared" si="2"/>
        <v>0</v>
      </c>
    </row>
    <row r="156" spans="1:8" x14ac:dyDescent="0.2">
      <c r="A156" s="10" t="str">
        <f>'Combined Labels'!A156</f>
        <v>poland</v>
      </c>
      <c r="B156" s="10">
        <f>'Combined Labels'!B156</f>
        <v>40150</v>
      </c>
      <c r="C156" s="10" t="str">
        <f>'Combined Labels'!C156</f>
        <v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v>
      </c>
      <c r="D156" s="10" t="str">
        <f>'Combined Labels'!D156</f>
        <v>poland</v>
      </c>
      <c r="E156" s="10">
        <f>'Combined Labels'!E156</f>
        <v>167828</v>
      </c>
      <c r="F156" s="10">
        <f>'Combined Labels'!J156</f>
        <v>0</v>
      </c>
      <c r="G156" s="10">
        <f>'Combined Labels'!P156</f>
        <v>1</v>
      </c>
      <c r="H156" s="10">
        <f t="shared" si="2"/>
        <v>99</v>
      </c>
    </row>
    <row r="157" spans="1:8" x14ac:dyDescent="0.2">
      <c r="A157" s="10" t="str">
        <f>'Combined Labels'!A157</f>
        <v>italian</v>
      </c>
      <c r="B157" s="10">
        <f>'Combined Labels'!B157</f>
        <v>22199</v>
      </c>
      <c r="C157" s="10" t="str">
        <f>'Combined Labels'!C157</f>
        <v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v>
      </c>
      <c r="D157" s="10" t="str">
        <f>'Combined Labels'!D157</f>
        <v>italy</v>
      </c>
      <c r="E157" s="10">
        <f>'Combined Labels'!E157</f>
        <v>101250</v>
      </c>
      <c r="F157" s="10">
        <f>'Combined Labels'!J157</f>
        <v>-2</v>
      </c>
      <c r="G157" s="10">
        <f>'Combined Labels'!P157</f>
        <v>0</v>
      </c>
      <c r="H157" s="10">
        <f t="shared" si="2"/>
        <v>-2</v>
      </c>
    </row>
    <row r="158" spans="1:8" x14ac:dyDescent="0.2">
      <c r="A158" s="10" t="str">
        <f>'Combined Labels'!A158</f>
        <v>germany</v>
      </c>
      <c r="B158" s="10">
        <f>'Combined Labels'!B158</f>
        <v>1748</v>
      </c>
      <c r="C158" s="10" t="str">
        <f>'Combined Labels'!C158</f>
        <v>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v>
      </c>
      <c r="D158" s="10" t="str">
        <f>'Combined Labels'!D158</f>
        <v>germany</v>
      </c>
      <c r="E158" s="10">
        <f>'Combined Labels'!E158</f>
        <v>4793</v>
      </c>
      <c r="F158" s="10">
        <f>'Combined Labels'!J158</f>
        <v>1</v>
      </c>
      <c r="G158" s="10">
        <f>'Combined Labels'!P158</f>
        <v>0</v>
      </c>
      <c r="H158" s="10">
        <f t="shared" si="2"/>
        <v>1</v>
      </c>
    </row>
    <row r="159" spans="1:8" x14ac:dyDescent="0.2">
      <c r="A159" s="10" t="str">
        <f>'Combined Labels'!A159</f>
        <v>romania</v>
      </c>
      <c r="B159" s="10">
        <f>'Combined Labels'!B159</f>
        <v>4657</v>
      </c>
      <c r="C159" s="10" t="str">
        <f>'Combined Labels'!C159</f>
        <v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v>
      </c>
      <c r="D159" s="10" t="str">
        <f>'Combined Labels'!D159</f>
        <v>romania</v>
      </c>
      <c r="E159" s="10">
        <f>'Combined Labels'!E159</f>
        <v>16329</v>
      </c>
      <c r="F159" s="10">
        <f>'Combined Labels'!J159</f>
        <v>1</v>
      </c>
      <c r="G159" s="10">
        <f>'Combined Labels'!P159</f>
        <v>0</v>
      </c>
      <c r="H159" s="10">
        <f t="shared" si="2"/>
        <v>1</v>
      </c>
    </row>
    <row r="160" spans="1:8" x14ac:dyDescent="0.2">
      <c r="A160" s="10" t="str">
        <f>'Combined Labels'!A160</f>
        <v>italy</v>
      </c>
      <c r="B160" s="10">
        <f>'Combined Labels'!B160</f>
        <v>24483</v>
      </c>
      <c r="C160" s="10" t="str">
        <f>'Combined Labels'!C160</f>
        <v>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v>
      </c>
      <c r="D160" s="10" t="str">
        <f>'Combined Labels'!D160</f>
        <v>italy</v>
      </c>
      <c r="E160" s="10">
        <f>'Combined Labels'!E160</f>
        <v>111766</v>
      </c>
      <c r="F160" s="10">
        <f>'Combined Labels'!J160</f>
        <v>0</v>
      </c>
      <c r="G160" s="10">
        <f>'Combined Labels'!P160</f>
        <v>0</v>
      </c>
      <c r="H160" s="10">
        <f t="shared" si="2"/>
        <v>0</v>
      </c>
    </row>
    <row r="161" spans="1:8" x14ac:dyDescent="0.2">
      <c r="A161" s="10" t="str">
        <f>'Combined Labels'!A161</f>
        <v>germany</v>
      </c>
      <c r="B161" s="10">
        <f>'Combined Labels'!B161</f>
        <v>28578</v>
      </c>
      <c r="C161" s="10" t="str">
        <f>'Combined Labels'!C161</f>
        <v>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v>
      </c>
      <c r="D161" s="10" t="str">
        <f>'Combined Labels'!D161</f>
        <v>germany</v>
      </c>
      <c r="E161" s="10">
        <f>'Combined Labels'!E161</f>
        <v>126527</v>
      </c>
      <c r="F161" s="10">
        <f>'Combined Labels'!J161</f>
        <v>0</v>
      </c>
      <c r="G161" s="10">
        <f>'Combined Labels'!P161</f>
        <v>1</v>
      </c>
      <c r="H161" s="10">
        <f t="shared" si="2"/>
        <v>99</v>
      </c>
    </row>
    <row r="162" spans="1:8" x14ac:dyDescent="0.2">
      <c r="A162" s="10" t="str">
        <f>'Combined Labels'!A162</f>
        <v>belgian</v>
      </c>
      <c r="B162" s="10">
        <f>'Combined Labels'!B162</f>
        <v>41301</v>
      </c>
      <c r="C162" s="10" t="str">
        <f>'Combined Labels'!C162</f>
        <v>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v>
      </c>
      <c r="D162" s="10" t="str">
        <f>'Combined Labels'!D162</f>
        <v>belgium</v>
      </c>
      <c r="E162" s="10">
        <f>'Combined Labels'!E162</f>
        <v>172407</v>
      </c>
      <c r="F162" s="10">
        <f>'Combined Labels'!J162</f>
        <v>-2</v>
      </c>
      <c r="G162" s="10">
        <f>'Combined Labels'!P162</f>
        <v>0</v>
      </c>
      <c r="H162" s="10">
        <f t="shared" si="2"/>
        <v>-2</v>
      </c>
    </row>
    <row r="163" spans="1:8" x14ac:dyDescent="0.2">
      <c r="A163" s="10" t="str">
        <f>'Combined Labels'!A163</f>
        <v>vienna</v>
      </c>
      <c r="B163" s="10">
        <f>'Combined Labels'!B163</f>
        <v>35842</v>
      </c>
      <c r="C163" s="10" t="str">
        <f>'Combined Labels'!C163</f>
        <v>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v>
      </c>
      <c r="D163" s="10" t="str">
        <f>'Combined Labels'!D163</f>
        <v>austria</v>
      </c>
      <c r="E163" s="10">
        <f>'Combined Labels'!E163</f>
        <v>153044</v>
      </c>
      <c r="F163" s="10">
        <f>'Combined Labels'!J163</f>
        <v>0</v>
      </c>
      <c r="G163" s="10">
        <f>'Combined Labels'!P163</f>
        <v>1</v>
      </c>
      <c r="H163" s="10">
        <f t="shared" si="2"/>
        <v>99</v>
      </c>
    </row>
    <row r="164" spans="1:8" x14ac:dyDescent="0.2">
      <c r="A164" s="10" t="str">
        <f>'Combined Labels'!A164</f>
        <v>romanians</v>
      </c>
      <c r="B164" s="10">
        <f>'Combined Labels'!B164</f>
        <v>28804</v>
      </c>
      <c r="C164" s="10" t="str">
        <f>'Combined Labels'!C164</f>
        <v>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v>
      </c>
      <c r="D164" s="10" t="str">
        <f>'Combined Labels'!D164</f>
        <v>romania</v>
      </c>
      <c r="E164" s="10">
        <f>'Combined Labels'!E164</f>
        <v>127565</v>
      </c>
      <c r="F164" s="10">
        <f>'Combined Labels'!J164</f>
        <v>0</v>
      </c>
      <c r="G164" s="10">
        <f>'Combined Labels'!P164</f>
        <v>0</v>
      </c>
      <c r="H164" s="10">
        <f t="shared" si="2"/>
        <v>0</v>
      </c>
    </row>
    <row r="165" spans="1:8" x14ac:dyDescent="0.2">
      <c r="A165" s="10" t="str">
        <f>'Combined Labels'!A165</f>
        <v>slovakia</v>
      </c>
      <c r="B165" s="10">
        <f>'Combined Labels'!B165</f>
        <v>25158</v>
      </c>
      <c r="C165" s="10" t="str">
        <f>'Combined Labels'!C165</f>
        <v>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v>
      </c>
      <c r="D165" s="10" t="str">
        <f>'Combined Labels'!D165</f>
        <v>slovakia</v>
      </c>
      <c r="E165" s="10">
        <f>'Combined Labels'!E165</f>
        <v>114622</v>
      </c>
      <c r="F165" s="10">
        <f>'Combined Labels'!J165</f>
        <v>1</v>
      </c>
      <c r="G165" s="10">
        <f>'Combined Labels'!P165</f>
        <v>0</v>
      </c>
      <c r="H165" s="10">
        <f t="shared" si="2"/>
        <v>1</v>
      </c>
    </row>
    <row r="166" spans="1:8" x14ac:dyDescent="0.2">
      <c r="A166" s="10" t="str">
        <f>'Combined Labels'!A166</f>
        <v>hungary</v>
      </c>
      <c r="B166" s="10">
        <f>'Combined Labels'!B166</f>
        <v>41187</v>
      </c>
      <c r="C166" s="10" t="str">
        <f>'Combined Labels'!C166</f>
        <v>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v>
      </c>
      <c r="D166" s="10" t="str">
        <f>'Combined Labels'!D166</f>
        <v>hungary</v>
      </c>
      <c r="E166" s="10">
        <f>'Combined Labels'!E166</f>
        <v>171869</v>
      </c>
      <c r="F166" s="10">
        <f>'Combined Labels'!J166</f>
        <v>0</v>
      </c>
      <c r="G166" s="10">
        <f>'Combined Labels'!P166</f>
        <v>1</v>
      </c>
      <c r="H166" s="10">
        <f t="shared" si="2"/>
        <v>99</v>
      </c>
    </row>
    <row r="167" spans="1:8" x14ac:dyDescent="0.2">
      <c r="A167" s="10" t="str">
        <f>'Combined Labels'!A167</f>
        <v>hungary</v>
      </c>
      <c r="B167" s="10">
        <f>'Combined Labels'!B167</f>
        <v>15602</v>
      </c>
      <c r="C167" s="10" t="str">
        <f>'Combined Labels'!C167</f>
        <v>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v>
      </c>
      <c r="D167" s="10" t="str">
        <f>'Combined Labels'!D167</f>
        <v>hungary</v>
      </c>
      <c r="E167" s="10">
        <f>'Combined Labels'!E167</f>
        <v>67026</v>
      </c>
      <c r="F167" s="10">
        <f>'Combined Labels'!J167</f>
        <v>0</v>
      </c>
      <c r="G167" s="10">
        <f>'Combined Labels'!P167</f>
        <v>0</v>
      </c>
      <c r="H167" s="10">
        <f t="shared" si="2"/>
        <v>0</v>
      </c>
    </row>
    <row r="168" spans="1:8" x14ac:dyDescent="0.2">
      <c r="A168" s="10" t="str">
        <f>'Combined Labels'!A168</f>
        <v>romanian</v>
      </c>
      <c r="B168" s="10">
        <f>'Combined Labels'!B168</f>
        <v>43821</v>
      </c>
      <c r="C168" s="10" t="str">
        <f>'Combined Labels'!C168</f>
        <v>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v>
      </c>
      <c r="D168" s="10" t="str">
        <f>'Combined Labels'!D168</f>
        <v>romania</v>
      </c>
      <c r="E168" s="10">
        <f>'Combined Labels'!E168</f>
        <v>179817</v>
      </c>
      <c r="F168" s="10">
        <f>'Combined Labels'!J168</f>
        <v>0</v>
      </c>
      <c r="G168" s="10">
        <f>'Combined Labels'!P168</f>
        <v>0</v>
      </c>
      <c r="H168" s="10">
        <f t="shared" si="2"/>
        <v>0</v>
      </c>
    </row>
    <row r="169" spans="1:8" x14ac:dyDescent="0.2">
      <c r="A169" s="10" t="str">
        <f>'Combined Labels'!A169</f>
        <v>romania</v>
      </c>
      <c r="B169" s="10">
        <f>'Combined Labels'!B169</f>
        <v>48554</v>
      </c>
      <c r="C169" s="10" t="str">
        <f>'Combined Labels'!C169</f>
        <v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v>
      </c>
      <c r="D169" s="10" t="str">
        <f>'Combined Labels'!D169</f>
        <v>romania</v>
      </c>
      <c r="E169" s="10">
        <f>'Combined Labels'!E169</f>
        <v>194882</v>
      </c>
      <c r="F169" s="10">
        <f>'Combined Labels'!J169</f>
        <v>1</v>
      </c>
      <c r="G169" s="10">
        <f>'Combined Labels'!P169</f>
        <v>0</v>
      </c>
      <c r="H169" s="10">
        <f t="shared" si="2"/>
        <v>1</v>
      </c>
    </row>
    <row r="170" spans="1:8" x14ac:dyDescent="0.2">
      <c r="A170" s="10" t="str">
        <f>'Combined Labels'!A170</f>
        <v>czech</v>
      </c>
      <c r="B170" s="10">
        <f>'Combined Labels'!B170</f>
        <v>44551</v>
      </c>
      <c r="C170" s="10" t="str">
        <f>'Combined Labels'!C170</f>
        <v>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v>
      </c>
      <c r="D170" s="10" t="str">
        <f>'Combined Labels'!D170</f>
        <v>czechia</v>
      </c>
      <c r="E170" s="10">
        <f>'Combined Labels'!E170</f>
        <v>181961</v>
      </c>
      <c r="F170" s="10">
        <f>'Combined Labels'!J170</f>
        <v>0</v>
      </c>
      <c r="G170" s="10">
        <f>'Combined Labels'!P170</f>
        <v>0</v>
      </c>
      <c r="H170" s="10">
        <f t="shared" si="2"/>
        <v>0</v>
      </c>
    </row>
    <row r="171" spans="1:8" x14ac:dyDescent="0.2">
      <c r="A171" s="10" t="str">
        <f>'Combined Labels'!A171</f>
        <v>danish</v>
      </c>
      <c r="B171" s="10">
        <f>'Combined Labels'!B171</f>
        <v>23383</v>
      </c>
      <c r="C171" s="10" t="str">
        <f>'Combined Labels'!C171</f>
        <v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v>
      </c>
      <c r="D171" s="10" t="str">
        <f>'Combined Labels'!D171</f>
        <v>denmark</v>
      </c>
      <c r="E171" s="10">
        <f>'Combined Labels'!E171</f>
        <v>107055</v>
      </c>
      <c r="F171" s="10">
        <f>'Combined Labels'!J171</f>
        <v>0</v>
      </c>
      <c r="G171" s="10">
        <f>'Combined Labels'!P171</f>
        <v>1</v>
      </c>
      <c r="H171" s="10">
        <f t="shared" si="2"/>
        <v>99</v>
      </c>
    </row>
    <row r="172" spans="1:8" x14ac:dyDescent="0.2">
      <c r="A172" s="10" t="str">
        <f>'Combined Labels'!A172</f>
        <v>poland</v>
      </c>
      <c r="B172" s="10">
        <f>'Combined Labels'!B172</f>
        <v>23343</v>
      </c>
      <c r="C172" s="10" t="str">
        <f>'Combined Labels'!C172</f>
        <v>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v>
      </c>
      <c r="D172" s="10" t="str">
        <f>'Combined Labels'!D172</f>
        <v>poland</v>
      </c>
      <c r="E172" s="10">
        <f>'Combined Labels'!E172</f>
        <v>106654</v>
      </c>
      <c r="F172" s="10">
        <f>'Combined Labels'!J172</f>
        <v>1</v>
      </c>
      <c r="G172" s="10">
        <f>'Combined Labels'!P172</f>
        <v>0</v>
      </c>
      <c r="H172" s="10">
        <f t="shared" si="2"/>
        <v>1</v>
      </c>
    </row>
    <row r="173" spans="1:8" x14ac:dyDescent="0.2">
      <c r="A173" s="10" t="str">
        <f>'Combined Labels'!A173</f>
        <v>swedish</v>
      </c>
      <c r="B173" s="10">
        <f>'Combined Labels'!B173</f>
        <v>967</v>
      </c>
      <c r="C173" s="10" t="str">
        <f>'Combined Labels'!C173</f>
        <v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v>
      </c>
      <c r="D173" s="10" t="str">
        <f>'Combined Labels'!D173</f>
        <v>sweden</v>
      </c>
      <c r="E173" s="10">
        <f>'Combined Labels'!E173</f>
        <v>2220</v>
      </c>
      <c r="F173" s="10">
        <f>'Combined Labels'!J173</f>
        <v>1</v>
      </c>
      <c r="G173" s="10">
        <f>'Combined Labels'!P173</f>
        <v>0</v>
      </c>
      <c r="H173" s="10">
        <f t="shared" si="2"/>
        <v>1</v>
      </c>
    </row>
    <row r="174" spans="1:8" x14ac:dyDescent="0.2">
      <c r="A174" s="10" t="str">
        <f>'Combined Labels'!A174</f>
        <v>danish</v>
      </c>
      <c r="B174" s="10">
        <f>'Combined Labels'!B174</f>
        <v>36386</v>
      </c>
      <c r="C174" s="10" t="str">
        <f>'Combined Labels'!C174</f>
        <v>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v>
      </c>
      <c r="D174" s="10" t="str">
        <f>'Combined Labels'!D174</f>
        <v>denmark</v>
      </c>
      <c r="E174" s="10">
        <f>'Combined Labels'!E174</f>
        <v>154551</v>
      </c>
      <c r="F174" s="10">
        <f>'Combined Labels'!J174</f>
        <v>-1</v>
      </c>
      <c r="G174" s="10">
        <f>'Combined Labels'!P174</f>
        <v>1</v>
      </c>
      <c r="H174" s="10">
        <f t="shared" si="2"/>
        <v>99</v>
      </c>
    </row>
    <row r="175" spans="1:8" x14ac:dyDescent="0.2">
      <c r="A175" s="10" t="str">
        <f>'Combined Labels'!A175</f>
        <v>germany</v>
      </c>
      <c r="B175" s="10">
        <f>'Combined Labels'!B175</f>
        <v>11565</v>
      </c>
      <c r="C175" s="10" t="str">
        <f>'Combined Labels'!C175</f>
        <v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v>
      </c>
      <c r="D175" s="10" t="str">
        <f>'Combined Labels'!D175</f>
        <v>germany</v>
      </c>
      <c r="E175" s="10">
        <f>'Combined Labels'!E175</f>
        <v>48310</v>
      </c>
      <c r="F175" s="10">
        <f>'Combined Labels'!J175</f>
        <v>1</v>
      </c>
      <c r="G175" s="10">
        <f>'Combined Labels'!P175</f>
        <v>0</v>
      </c>
      <c r="H175" s="10">
        <f t="shared" si="2"/>
        <v>1</v>
      </c>
    </row>
    <row r="176" spans="1:8" x14ac:dyDescent="0.2">
      <c r="A176" s="10" t="str">
        <f>'Combined Labels'!A176</f>
        <v>germany</v>
      </c>
      <c r="B176" s="10">
        <f>'Combined Labels'!B176</f>
        <v>945</v>
      </c>
      <c r="C176" s="10" t="str">
        <f>'Combined Labels'!C176</f>
        <v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v>
      </c>
      <c r="D176" s="10" t="str">
        <f>'Combined Labels'!D176</f>
        <v>germany</v>
      </c>
      <c r="E176" s="10">
        <f>'Combined Labels'!E176</f>
        <v>1956</v>
      </c>
      <c r="F176" s="10">
        <f>'Combined Labels'!J176</f>
        <v>1</v>
      </c>
      <c r="G176" s="10">
        <f>'Combined Labels'!P176</f>
        <v>0</v>
      </c>
      <c r="H176" s="10">
        <f t="shared" si="2"/>
        <v>1</v>
      </c>
    </row>
    <row r="177" spans="1:8" x14ac:dyDescent="0.2">
      <c r="A177" s="10" t="str">
        <f>'Combined Labels'!A177</f>
        <v>denmark</v>
      </c>
      <c r="B177" s="10">
        <f>'Combined Labels'!B177</f>
        <v>47976</v>
      </c>
      <c r="C177" s="10" t="str">
        <f>'Combined Labels'!C177</f>
        <v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v>
      </c>
      <c r="D177" s="10" t="str">
        <f>'Combined Labels'!D177</f>
        <v>denmark</v>
      </c>
      <c r="E177" s="10">
        <f>'Combined Labels'!E177</f>
        <v>193052</v>
      </c>
      <c r="F177" s="10">
        <f>'Combined Labels'!J177</f>
        <v>0</v>
      </c>
      <c r="G177" s="10">
        <f>'Combined Labels'!P177</f>
        <v>0</v>
      </c>
      <c r="H177" s="10">
        <f t="shared" si="2"/>
        <v>0</v>
      </c>
    </row>
    <row r="178" spans="1:8" x14ac:dyDescent="0.2">
      <c r="A178" s="10" t="str">
        <f>'Combined Labels'!A178</f>
        <v>germany</v>
      </c>
      <c r="B178" s="10">
        <f>'Combined Labels'!B178</f>
        <v>37806</v>
      </c>
      <c r="C178" s="10" t="str">
        <f>'Combined Labels'!C178</f>
        <v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v>
      </c>
      <c r="D178" s="10" t="str">
        <f>'Combined Labels'!D178</f>
        <v>germany</v>
      </c>
      <c r="E178" s="10">
        <f>'Combined Labels'!E178</f>
        <v>160140</v>
      </c>
      <c r="F178" s="10">
        <f>'Combined Labels'!J178</f>
        <v>1</v>
      </c>
      <c r="G178" s="10">
        <f>'Combined Labels'!P178</f>
        <v>0</v>
      </c>
      <c r="H178" s="10">
        <f t="shared" si="2"/>
        <v>1</v>
      </c>
    </row>
    <row r="179" spans="1:8" x14ac:dyDescent="0.2">
      <c r="A179" s="10" t="str">
        <f>'Combined Labels'!A179</f>
        <v>denmark</v>
      </c>
      <c r="B179" s="10">
        <f>'Combined Labels'!B179</f>
        <v>23570</v>
      </c>
      <c r="C179" s="10" t="str">
        <f>'Combined Labels'!C179</f>
        <v>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v>
      </c>
      <c r="D179" s="10" t="str">
        <f>'Combined Labels'!D179</f>
        <v>denmark</v>
      </c>
      <c r="E179" s="10">
        <f>'Combined Labels'!E179</f>
        <v>107776</v>
      </c>
      <c r="F179" s="10">
        <f>'Combined Labels'!J179</f>
        <v>0</v>
      </c>
      <c r="G179" s="10">
        <f>'Combined Labels'!P179</f>
        <v>0</v>
      </c>
      <c r="H179" s="10">
        <f t="shared" si="2"/>
        <v>0</v>
      </c>
    </row>
    <row r="180" spans="1:8" x14ac:dyDescent="0.2">
      <c r="A180" s="10" t="str">
        <f>'Combined Labels'!A180</f>
        <v>spain</v>
      </c>
      <c r="B180" s="10">
        <f>'Combined Labels'!B180</f>
        <v>52526</v>
      </c>
      <c r="C180" s="10" t="str">
        <f>'Combined Labels'!C180</f>
        <v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v>
      </c>
      <c r="D180" s="10" t="str">
        <f>'Combined Labels'!D180</f>
        <v>spain</v>
      </c>
      <c r="E180" s="10">
        <f>'Combined Labels'!E180</f>
        <v>206049</v>
      </c>
      <c r="F180" s="10">
        <f>'Combined Labels'!J180</f>
        <v>1</v>
      </c>
      <c r="G180" s="10">
        <f>'Combined Labels'!P180</f>
        <v>0</v>
      </c>
      <c r="H180" s="10">
        <f t="shared" si="2"/>
        <v>1</v>
      </c>
    </row>
    <row r="181" spans="1:8" x14ac:dyDescent="0.2">
      <c r="A181" s="10" t="str">
        <f>'Combined Labels'!A181</f>
        <v>paris</v>
      </c>
      <c r="B181" s="10">
        <f>'Combined Labels'!B181</f>
        <v>41444</v>
      </c>
      <c r="C181" s="10" t="str">
        <f>'Combined Labels'!C181</f>
        <v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v>
      </c>
      <c r="D181" s="10" t="str">
        <f>'Combined Labels'!D181</f>
        <v>france</v>
      </c>
      <c r="E181" s="10">
        <f>'Combined Labels'!E181</f>
        <v>173011</v>
      </c>
      <c r="F181" s="10">
        <f>'Combined Labels'!J181</f>
        <v>0</v>
      </c>
      <c r="G181" s="10">
        <f>'Combined Labels'!P181</f>
        <v>1</v>
      </c>
      <c r="H181" s="10">
        <f t="shared" si="2"/>
        <v>99</v>
      </c>
    </row>
    <row r="182" spans="1:8" x14ac:dyDescent="0.2">
      <c r="A182" s="10" t="str">
        <f>'Combined Labels'!A182</f>
        <v>irish</v>
      </c>
      <c r="B182" s="10">
        <f>'Combined Labels'!B182</f>
        <v>19117</v>
      </c>
      <c r="C182" s="10" t="str">
        <f>'Combined Labels'!C182</f>
        <v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v>
      </c>
      <c r="D182" s="10" t="str">
        <f>'Combined Labels'!D182</f>
        <v>ireland</v>
      </c>
      <c r="E182" s="10">
        <f>'Combined Labels'!E182</f>
        <v>86887</v>
      </c>
      <c r="F182" s="10">
        <f>'Combined Labels'!J182</f>
        <v>0</v>
      </c>
      <c r="G182" s="10">
        <f>'Combined Labels'!P182</f>
        <v>1</v>
      </c>
      <c r="H182" s="10">
        <f t="shared" si="2"/>
        <v>99</v>
      </c>
    </row>
    <row r="183" spans="1:8" x14ac:dyDescent="0.2">
      <c r="A183" s="10" t="str">
        <f>'Combined Labels'!A183</f>
        <v>spain</v>
      </c>
      <c r="B183" s="10">
        <f>'Combined Labels'!B183</f>
        <v>22255</v>
      </c>
      <c r="C183" s="10" t="str">
        <f>'Combined Labels'!C183</f>
        <v>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v>
      </c>
      <c r="D183" s="10" t="str">
        <f>'Combined Labels'!D183</f>
        <v>spain</v>
      </c>
      <c r="E183" s="10">
        <f>'Combined Labels'!E183</f>
        <v>101394</v>
      </c>
      <c r="F183" s="10">
        <f>'Combined Labels'!J183</f>
        <v>-1</v>
      </c>
      <c r="G183" s="10">
        <f>'Combined Labels'!P183</f>
        <v>0</v>
      </c>
      <c r="H183" s="10">
        <f t="shared" si="2"/>
        <v>-1</v>
      </c>
    </row>
    <row r="184" spans="1:8" x14ac:dyDescent="0.2">
      <c r="A184" s="10" t="str">
        <f>'Combined Labels'!A184</f>
        <v>netherlands</v>
      </c>
      <c r="B184" s="10">
        <f>'Combined Labels'!B184</f>
        <v>33819</v>
      </c>
      <c r="C184" s="10" t="str">
        <f>'Combined Labels'!C184</f>
        <v>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v>
      </c>
      <c r="D184" s="10" t="str">
        <f>'Combined Labels'!D184</f>
        <v>netherlands</v>
      </c>
      <c r="E184" s="10">
        <f>'Combined Labels'!E184</f>
        <v>144868</v>
      </c>
      <c r="F184" s="10">
        <f>'Combined Labels'!J184</f>
        <v>0</v>
      </c>
      <c r="G184" s="10">
        <f>'Combined Labels'!P184</f>
        <v>0</v>
      </c>
      <c r="H184" s="10">
        <f t="shared" si="2"/>
        <v>0</v>
      </c>
    </row>
    <row r="185" spans="1:8" x14ac:dyDescent="0.2">
      <c r="A185" s="10" t="str">
        <f>'Combined Labels'!A185</f>
        <v>belgium</v>
      </c>
      <c r="B185" s="10">
        <f>'Combined Labels'!B185</f>
        <v>21868</v>
      </c>
      <c r="C185" s="10" t="str">
        <f>'Combined Labels'!C185</f>
        <v>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v>
      </c>
      <c r="D185" s="10" t="str">
        <f>'Combined Labels'!D185</f>
        <v>belgium</v>
      </c>
      <c r="E185" s="10">
        <f>'Combined Labels'!E185</f>
        <v>98980</v>
      </c>
      <c r="F185" s="10">
        <f>'Combined Labels'!J185</f>
        <v>-2</v>
      </c>
      <c r="G185" s="10">
        <f>'Combined Labels'!P185</f>
        <v>0</v>
      </c>
      <c r="H185" s="10">
        <f t="shared" si="2"/>
        <v>-2</v>
      </c>
    </row>
    <row r="186" spans="1:8" x14ac:dyDescent="0.2">
      <c r="A186" s="10" t="str">
        <f>'Combined Labels'!A186</f>
        <v>germany</v>
      </c>
      <c r="B186" s="10">
        <f>'Combined Labels'!B186</f>
        <v>4557</v>
      </c>
      <c r="C186" s="10" t="str">
        <f>'Combined Labels'!C186</f>
        <v>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v>
      </c>
      <c r="D186" s="10" t="str">
        <f>'Combined Labels'!D186</f>
        <v>germany</v>
      </c>
      <c r="E186" s="10">
        <f>'Combined Labels'!E186</f>
        <v>15897</v>
      </c>
      <c r="F186" s="10">
        <f>'Combined Labels'!J186</f>
        <v>0</v>
      </c>
      <c r="G186" s="10">
        <f>'Combined Labels'!P186</f>
        <v>1</v>
      </c>
      <c r="H186" s="10">
        <f t="shared" si="2"/>
        <v>99</v>
      </c>
    </row>
    <row r="187" spans="1:8" x14ac:dyDescent="0.2">
      <c r="A187" s="10" t="str">
        <f>'Combined Labels'!A187</f>
        <v>denmark</v>
      </c>
      <c r="B187" s="10">
        <f>'Combined Labels'!B187</f>
        <v>8837</v>
      </c>
      <c r="C187" s="10" t="str">
        <f>'Combined Labels'!C187</f>
        <v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v>
      </c>
      <c r="D187" s="10" t="str">
        <f>'Combined Labels'!D187</f>
        <v>denmark</v>
      </c>
      <c r="E187" s="10">
        <f>'Combined Labels'!E187</f>
        <v>36137</v>
      </c>
      <c r="F187" s="10">
        <f>'Combined Labels'!J187</f>
        <v>0</v>
      </c>
      <c r="G187" s="10">
        <f>'Combined Labels'!P187</f>
        <v>1</v>
      </c>
      <c r="H187" s="10">
        <f t="shared" si="2"/>
        <v>99</v>
      </c>
    </row>
    <row r="188" spans="1:8" x14ac:dyDescent="0.2">
      <c r="A188" s="10" t="str">
        <f>'Combined Labels'!A188</f>
        <v>belgium</v>
      </c>
      <c r="B188" s="10">
        <f>'Combined Labels'!B188</f>
        <v>28709</v>
      </c>
      <c r="C188" s="10" t="str">
        <f>'Combined Labels'!C188</f>
        <v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v>
      </c>
      <c r="D188" s="10" t="str">
        <f>'Combined Labels'!D188</f>
        <v>belgium</v>
      </c>
      <c r="E188" s="10">
        <f>'Combined Labels'!E188</f>
        <v>127178</v>
      </c>
      <c r="F188" s="10">
        <f>'Combined Labels'!J188</f>
        <v>0</v>
      </c>
      <c r="G188" s="10">
        <f>'Combined Labels'!P188</f>
        <v>1</v>
      </c>
      <c r="H188" s="10">
        <f t="shared" si="2"/>
        <v>99</v>
      </c>
    </row>
    <row r="189" spans="1:8" x14ac:dyDescent="0.2">
      <c r="A189" s="10" t="str">
        <f>'Combined Labels'!A189</f>
        <v>poland</v>
      </c>
      <c r="B189" s="10">
        <f>'Combined Labels'!B189</f>
        <v>25746</v>
      </c>
      <c r="C189" s="10" t="str">
        <f>'Combined Labels'!C189</f>
        <v>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v>
      </c>
      <c r="D189" s="10" t="str">
        <f>'Combined Labels'!D189</f>
        <v>poland</v>
      </c>
      <c r="E189" s="10">
        <f>'Combined Labels'!E189</f>
        <v>117135</v>
      </c>
      <c r="F189" s="10">
        <f>'Combined Labels'!J189</f>
        <v>0</v>
      </c>
      <c r="G189" s="10">
        <f>'Combined Labels'!P189</f>
        <v>0</v>
      </c>
      <c r="H189" s="10">
        <f t="shared" si="2"/>
        <v>0</v>
      </c>
    </row>
    <row r="190" spans="1:8" x14ac:dyDescent="0.2">
      <c r="A190" s="10" t="str">
        <f>'Combined Labels'!A190</f>
        <v>spain</v>
      </c>
      <c r="B190" s="10">
        <f>'Combined Labels'!B190</f>
        <v>17669</v>
      </c>
      <c r="C190" s="10" t="str">
        <f>'Combined Labels'!C190</f>
        <v>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v>
      </c>
      <c r="D190" s="10" t="str">
        <f>'Combined Labels'!D190</f>
        <v>spain</v>
      </c>
      <c r="E190" s="10">
        <f>'Combined Labels'!E190</f>
        <v>77582</v>
      </c>
      <c r="F190" s="10">
        <f>'Combined Labels'!J190</f>
        <v>1</v>
      </c>
      <c r="G190" s="10">
        <f>'Combined Labels'!P190</f>
        <v>0</v>
      </c>
      <c r="H190" s="10">
        <f t="shared" si="2"/>
        <v>1</v>
      </c>
    </row>
    <row r="191" spans="1:8" x14ac:dyDescent="0.2">
      <c r="A191" s="10" t="str">
        <f>'Combined Labels'!A191</f>
        <v>poland</v>
      </c>
      <c r="B191" s="10">
        <f>'Combined Labels'!B191</f>
        <v>1963</v>
      </c>
      <c r="C191" s="10" t="str">
        <f>'Combined Labels'!C191</f>
        <v>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v>
      </c>
      <c r="D191" s="10" t="str">
        <f>'Combined Labels'!D191</f>
        <v>poland</v>
      </c>
      <c r="E191" s="10">
        <f>'Combined Labels'!E191</f>
        <v>6064</v>
      </c>
      <c r="F191" s="10">
        <f>'Combined Labels'!J191</f>
        <v>0</v>
      </c>
      <c r="G191" s="10">
        <f>'Combined Labels'!P191</f>
        <v>1</v>
      </c>
      <c r="H191" s="10">
        <f t="shared" si="2"/>
        <v>99</v>
      </c>
    </row>
    <row r="192" spans="1:8" x14ac:dyDescent="0.2">
      <c r="A192" s="10" t="str">
        <f>'Combined Labels'!A192</f>
        <v>netherlands</v>
      </c>
      <c r="B192" s="10">
        <f>'Combined Labels'!B192</f>
        <v>35785</v>
      </c>
      <c r="C192" s="10" t="str">
        <f>'Combined Labels'!C192</f>
        <v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v>
      </c>
      <c r="D192" s="10" t="str">
        <f>'Combined Labels'!D192</f>
        <v>netherlands</v>
      </c>
      <c r="E192" s="10">
        <f>'Combined Labels'!E192</f>
        <v>152849</v>
      </c>
      <c r="F192" s="10">
        <f>'Combined Labels'!J192</f>
        <v>0</v>
      </c>
      <c r="G192" s="10">
        <f>'Combined Labels'!P192</f>
        <v>0</v>
      </c>
      <c r="H192" s="10">
        <f t="shared" si="2"/>
        <v>0</v>
      </c>
    </row>
    <row r="193" spans="1:8" x14ac:dyDescent="0.2">
      <c r="A193" s="10" t="str">
        <f>'Combined Labels'!A193</f>
        <v>sweden</v>
      </c>
      <c r="B193" s="10">
        <f>'Combined Labels'!B193</f>
        <v>2845</v>
      </c>
      <c r="C193" s="10" t="str">
        <f>'Combined Labels'!C193</f>
        <v>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v>
      </c>
      <c r="D193" s="10" t="str">
        <f>'Combined Labels'!D193</f>
        <v>sweden</v>
      </c>
      <c r="E193" s="10">
        <f>'Combined Labels'!E193</f>
        <v>9692</v>
      </c>
      <c r="F193" s="10">
        <f>'Combined Labels'!J193</f>
        <v>1</v>
      </c>
      <c r="G193" s="10">
        <f>'Combined Labels'!P193</f>
        <v>0</v>
      </c>
      <c r="H193" s="10">
        <f t="shared" si="2"/>
        <v>1</v>
      </c>
    </row>
    <row r="194" spans="1:8" x14ac:dyDescent="0.2">
      <c r="A194" s="10" t="str">
        <f>'Combined Labels'!A194</f>
        <v>france</v>
      </c>
      <c r="B194" s="10">
        <f>'Combined Labels'!B194</f>
        <v>26920</v>
      </c>
      <c r="C194" s="10" t="str">
        <f>'Combined Labels'!C194</f>
        <v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v>
      </c>
      <c r="D194" s="10" t="str">
        <f>'Combined Labels'!D194</f>
        <v>france</v>
      </c>
      <c r="E194" s="10">
        <f>'Combined Labels'!E194</f>
        <v>121238</v>
      </c>
      <c r="F194" s="10">
        <f>'Combined Labels'!J194</f>
        <v>0</v>
      </c>
      <c r="G194" s="10">
        <f>'Combined Labels'!P194</f>
        <v>0</v>
      </c>
      <c r="H194" s="10">
        <f t="shared" si="2"/>
        <v>0</v>
      </c>
    </row>
    <row r="195" spans="1:8" x14ac:dyDescent="0.2">
      <c r="A195" s="10" t="str">
        <f>'Combined Labels'!A195</f>
        <v>italian</v>
      </c>
      <c r="B195" s="10">
        <f>'Combined Labels'!B195</f>
        <v>43617</v>
      </c>
      <c r="C195" s="10" t="str">
        <f>'Combined Labels'!C195</f>
        <v>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v>
      </c>
      <c r="D195" s="10" t="str">
        <f>'Combined Labels'!D195</f>
        <v>italy</v>
      </c>
      <c r="E195" s="10">
        <f>'Combined Labels'!E195</f>
        <v>179161</v>
      </c>
      <c r="F195" s="10">
        <f>'Combined Labels'!J195</f>
        <v>-2</v>
      </c>
      <c r="G195" s="10">
        <f>'Combined Labels'!P195</f>
        <v>0</v>
      </c>
      <c r="H195" s="10">
        <f t="shared" ref="H195:H258" si="3">IF(G195=1,99,F195)</f>
        <v>-2</v>
      </c>
    </row>
    <row r="196" spans="1:8" x14ac:dyDescent="0.2">
      <c r="A196" s="10" t="str">
        <f>'Combined Labels'!A196</f>
        <v>spain</v>
      </c>
      <c r="B196" s="10">
        <f>'Combined Labels'!B196</f>
        <v>5622</v>
      </c>
      <c r="C196" s="10" t="str">
        <f>'Combined Labels'!C196</f>
        <v>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v>
      </c>
      <c r="D196" s="10" t="str">
        <f>'Combined Labels'!D196</f>
        <v>spain</v>
      </c>
      <c r="E196" s="10">
        <f>'Combined Labels'!E196</f>
        <v>20603</v>
      </c>
      <c r="F196" s="10">
        <f>'Combined Labels'!J196</f>
        <v>0</v>
      </c>
      <c r="G196" s="10">
        <f>'Combined Labels'!P196</f>
        <v>1</v>
      </c>
      <c r="H196" s="10">
        <f t="shared" si="3"/>
        <v>99</v>
      </c>
    </row>
    <row r="197" spans="1:8" x14ac:dyDescent="0.2">
      <c r="A197" s="10" t="str">
        <f>'Combined Labels'!A197</f>
        <v>ireland</v>
      </c>
      <c r="B197" s="10">
        <f>'Combined Labels'!B197</f>
        <v>14073</v>
      </c>
      <c r="C197" s="10" t="str">
        <f>'Combined Labels'!C197</f>
        <v>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v>
      </c>
      <c r="D197" s="10" t="str">
        <f>'Combined Labels'!D197</f>
        <v>ireland</v>
      </c>
      <c r="E197" s="10">
        <f>'Combined Labels'!E197</f>
        <v>58811</v>
      </c>
      <c r="F197" s="10">
        <f>'Combined Labels'!J197</f>
        <v>0</v>
      </c>
      <c r="G197" s="10">
        <f>'Combined Labels'!P197</f>
        <v>1</v>
      </c>
      <c r="H197" s="10">
        <f t="shared" si="3"/>
        <v>99</v>
      </c>
    </row>
    <row r="198" spans="1:8" x14ac:dyDescent="0.2">
      <c r="A198" s="10" t="str">
        <f>'Combined Labels'!A198</f>
        <v>french</v>
      </c>
      <c r="B198" s="10">
        <f>'Combined Labels'!B198</f>
        <v>14717</v>
      </c>
      <c r="C198" s="10" t="str">
        <f>'Combined Labels'!C198</f>
        <v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v>
      </c>
      <c r="D198" s="10" t="str">
        <f>'Combined Labels'!D198</f>
        <v>france</v>
      </c>
      <c r="E198" s="10">
        <f>'Combined Labels'!E198</f>
        <v>61436</v>
      </c>
      <c r="F198" s="10">
        <f>'Combined Labels'!J198</f>
        <v>0</v>
      </c>
      <c r="G198" s="10">
        <f>'Combined Labels'!P198</f>
        <v>0</v>
      </c>
      <c r="H198" s="10">
        <f t="shared" si="3"/>
        <v>0</v>
      </c>
    </row>
    <row r="199" spans="1:8" x14ac:dyDescent="0.2">
      <c r="A199" s="10" t="str">
        <f>'Combined Labels'!A199</f>
        <v>vienna</v>
      </c>
      <c r="B199" s="10">
        <f>'Combined Labels'!B199</f>
        <v>19768</v>
      </c>
      <c r="C199" s="10" t="str">
        <f>'Combined Labels'!C199</f>
        <v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v>
      </c>
      <c r="D199" s="10" t="str">
        <f>'Combined Labels'!D199</f>
        <v>austria</v>
      </c>
      <c r="E199" s="10">
        <f>'Combined Labels'!E199</f>
        <v>90183</v>
      </c>
      <c r="F199" s="10">
        <f>'Combined Labels'!J199</f>
        <v>0</v>
      </c>
      <c r="G199" s="10">
        <f>'Combined Labels'!P199</f>
        <v>1</v>
      </c>
      <c r="H199" s="10">
        <f t="shared" si="3"/>
        <v>99</v>
      </c>
    </row>
    <row r="200" spans="1:8" x14ac:dyDescent="0.2">
      <c r="A200" s="10" t="str">
        <f>'Combined Labels'!A200</f>
        <v>germany</v>
      </c>
      <c r="B200" s="10">
        <f>'Combined Labels'!B200</f>
        <v>19187</v>
      </c>
      <c r="C200" s="10" t="str">
        <f>'Combined Labels'!C200</f>
        <v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v>
      </c>
      <c r="D200" s="10" t="str">
        <f>'Combined Labels'!D200</f>
        <v>germany</v>
      </c>
      <c r="E200" s="10">
        <f>'Combined Labels'!E200</f>
        <v>87280</v>
      </c>
      <c r="F200" s="10">
        <f>'Combined Labels'!J200</f>
        <v>1</v>
      </c>
      <c r="G200" s="10">
        <f>'Combined Labels'!P200</f>
        <v>0</v>
      </c>
      <c r="H200" s="10">
        <f t="shared" si="3"/>
        <v>1</v>
      </c>
    </row>
    <row r="201" spans="1:8" x14ac:dyDescent="0.2">
      <c r="A201" s="10" t="str">
        <f>'Combined Labels'!A201</f>
        <v>warsaw</v>
      </c>
      <c r="B201" s="10">
        <f>'Combined Labels'!B201</f>
        <v>14143</v>
      </c>
      <c r="C201" s="10" t="str">
        <f>'Combined Labels'!C201</f>
        <v>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v>
      </c>
      <c r="D201" s="10" t="str">
        <f>'Combined Labels'!D201</f>
        <v>poland</v>
      </c>
      <c r="E201" s="10">
        <f>'Combined Labels'!E201</f>
        <v>59093</v>
      </c>
      <c r="F201" s="10">
        <f>'Combined Labels'!J201</f>
        <v>0</v>
      </c>
      <c r="G201" s="10">
        <f>'Combined Labels'!P201</f>
        <v>1</v>
      </c>
      <c r="H201" s="10">
        <f t="shared" si="3"/>
        <v>99</v>
      </c>
    </row>
    <row r="202" spans="1:8" x14ac:dyDescent="0.2">
      <c r="A202" s="10" t="str">
        <f>'Combined Labels'!A202</f>
        <v>finland</v>
      </c>
      <c r="B202" s="10">
        <f>'Combined Labels'!B202</f>
        <v>9113</v>
      </c>
      <c r="C202" s="10" t="str">
        <f>'Combined Labels'!C202</f>
        <v>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v>
      </c>
      <c r="D202" s="10" t="str">
        <f>'Combined Labels'!D202</f>
        <v>finland</v>
      </c>
      <c r="E202" s="10">
        <f>'Combined Labels'!E202</f>
        <v>37278</v>
      </c>
      <c r="F202" s="10">
        <f>'Combined Labels'!J202</f>
        <v>0</v>
      </c>
      <c r="G202" s="10">
        <f>'Combined Labels'!P202</f>
        <v>0</v>
      </c>
      <c r="H202" s="10">
        <f t="shared" si="3"/>
        <v>0</v>
      </c>
    </row>
    <row r="203" spans="1:8" x14ac:dyDescent="0.2">
      <c r="A203" s="10" t="str">
        <f>'Combined Labels'!A203</f>
        <v>sweden</v>
      </c>
      <c r="B203" s="10">
        <f>'Combined Labels'!B203</f>
        <v>44022</v>
      </c>
      <c r="C203" s="10" t="str">
        <f>'Combined Labels'!C203</f>
        <v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v>
      </c>
      <c r="D203" s="10" t="str">
        <f>'Combined Labels'!D203</f>
        <v>sweden</v>
      </c>
      <c r="E203" s="10">
        <f>'Combined Labels'!E203</f>
        <v>180868</v>
      </c>
      <c r="F203" s="10">
        <f>'Combined Labels'!J203</f>
        <v>0</v>
      </c>
      <c r="G203" s="10">
        <f>'Combined Labels'!P203</f>
        <v>1</v>
      </c>
      <c r="H203" s="10">
        <f t="shared" si="3"/>
        <v>99</v>
      </c>
    </row>
    <row r="204" spans="1:8" x14ac:dyDescent="0.2">
      <c r="A204" s="10" t="str">
        <f>'Combined Labels'!A204</f>
        <v>spain</v>
      </c>
      <c r="B204" s="10">
        <f>'Combined Labels'!B204</f>
        <v>16913</v>
      </c>
      <c r="C204" s="10" t="str">
        <f>'Combined Labels'!C204</f>
        <v>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v>
      </c>
      <c r="D204" s="10" t="str">
        <f>'Combined Labels'!D204</f>
        <v>spain</v>
      </c>
      <c r="E204" s="10">
        <f>'Combined Labels'!E204</f>
        <v>73146</v>
      </c>
      <c r="F204" s="10">
        <f>'Combined Labels'!J204</f>
        <v>0</v>
      </c>
      <c r="G204" s="10">
        <f>'Combined Labels'!P204</f>
        <v>1</v>
      </c>
      <c r="H204" s="10">
        <f t="shared" si="3"/>
        <v>99</v>
      </c>
    </row>
    <row r="205" spans="1:8" x14ac:dyDescent="0.2">
      <c r="A205" s="10" t="str">
        <f>'Combined Labels'!A205</f>
        <v>swedish</v>
      </c>
      <c r="B205" s="10">
        <f>'Combined Labels'!B205</f>
        <v>40771</v>
      </c>
      <c r="C205" s="10" t="str">
        <f>'Combined Labels'!C205</f>
        <v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v>
      </c>
      <c r="D205" s="10" t="str">
        <f>'Combined Labels'!D205</f>
        <v>sweden</v>
      </c>
      <c r="E205" s="10">
        <f>'Combined Labels'!E205</f>
        <v>170566</v>
      </c>
      <c r="F205" s="10">
        <f>'Combined Labels'!J205</f>
        <v>0</v>
      </c>
      <c r="G205" s="10">
        <f>'Combined Labels'!P205</f>
        <v>1</v>
      </c>
      <c r="H205" s="10">
        <f t="shared" si="3"/>
        <v>99</v>
      </c>
    </row>
    <row r="206" spans="1:8" x14ac:dyDescent="0.2">
      <c r="A206" s="10" t="str">
        <f>'Combined Labels'!A206</f>
        <v>sweden</v>
      </c>
      <c r="B206" s="10">
        <f>'Combined Labels'!B206</f>
        <v>47558</v>
      </c>
      <c r="C206" s="10" t="str">
        <f>'Combined Labels'!C206</f>
        <v>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v>
      </c>
      <c r="D206" s="10" t="str">
        <f>'Combined Labels'!D206</f>
        <v>sweden</v>
      </c>
      <c r="E206" s="10">
        <f>'Combined Labels'!E206</f>
        <v>191433</v>
      </c>
      <c r="F206" s="10">
        <f>'Combined Labels'!J206</f>
        <v>0</v>
      </c>
      <c r="G206" s="10">
        <f>'Combined Labels'!P206</f>
        <v>0</v>
      </c>
      <c r="H206" s="10">
        <f t="shared" si="3"/>
        <v>0</v>
      </c>
    </row>
    <row r="207" spans="1:8" x14ac:dyDescent="0.2">
      <c r="A207" s="10" t="str">
        <f>'Combined Labels'!A207</f>
        <v>swedish</v>
      </c>
      <c r="B207" s="10">
        <f>'Combined Labels'!B207</f>
        <v>1748</v>
      </c>
      <c r="C207" s="10" t="str">
        <f>'Combined Labels'!C207</f>
        <v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v>
      </c>
      <c r="D207" s="10" t="str">
        <f>'Combined Labels'!D207</f>
        <v>sweden</v>
      </c>
      <c r="E207" s="10">
        <f>'Combined Labels'!E207</f>
        <v>4765</v>
      </c>
      <c r="F207" s="10">
        <f>'Combined Labels'!J207</f>
        <v>0</v>
      </c>
      <c r="G207" s="10">
        <f>'Combined Labels'!P207</f>
        <v>0</v>
      </c>
      <c r="H207" s="10">
        <f t="shared" si="3"/>
        <v>0</v>
      </c>
    </row>
    <row r="208" spans="1:8" x14ac:dyDescent="0.2">
      <c r="A208" s="10" t="str">
        <f>'Combined Labels'!A208</f>
        <v>austria</v>
      </c>
      <c r="B208" s="10">
        <f>'Combined Labels'!B208</f>
        <v>44686</v>
      </c>
      <c r="C208" s="10" t="str">
        <f>'Combined Labels'!C208</f>
        <v>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v>
      </c>
      <c r="D208" s="10" t="str">
        <f>'Combined Labels'!D208</f>
        <v>austria</v>
      </c>
      <c r="E208" s="10">
        <f>'Combined Labels'!E208</f>
        <v>182515</v>
      </c>
      <c r="F208" s="10">
        <f>'Combined Labels'!J208</f>
        <v>2</v>
      </c>
      <c r="G208" s="10">
        <f>'Combined Labels'!P208</f>
        <v>0</v>
      </c>
      <c r="H208" s="10">
        <f t="shared" si="3"/>
        <v>2</v>
      </c>
    </row>
    <row r="209" spans="1:8" x14ac:dyDescent="0.2">
      <c r="A209" s="10" t="str">
        <f>'Combined Labels'!A209</f>
        <v>austria</v>
      </c>
      <c r="B209" s="10">
        <f>'Combined Labels'!B209</f>
        <v>28200</v>
      </c>
      <c r="C209" s="10" t="str">
        <f>'Combined Labels'!C209</f>
        <v>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v>
      </c>
      <c r="D209" s="10" t="str">
        <f>'Combined Labels'!D209</f>
        <v>austria</v>
      </c>
      <c r="E209" s="10">
        <f>'Combined Labels'!E209</f>
        <v>125561</v>
      </c>
      <c r="F209" s="10">
        <f>'Combined Labels'!J209</f>
        <v>0</v>
      </c>
      <c r="G209" s="10">
        <f>'Combined Labels'!P209</f>
        <v>0</v>
      </c>
      <c r="H209" s="10">
        <f t="shared" si="3"/>
        <v>0</v>
      </c>
    </row>
    <row r="210" spans="1:8" x14ac:dyDescent="0.2">
      <c r="A210" s="10" t="str">
        <f>'Combined Labels'!A210</f>
        <v>danish</v>
      </c>
      <c r="B210" s="10">
        <f>'Combined Labels'!B210</f>
        <v>9448</v>
      </c>
      <c r="C210" s="10" t="str">
        <f>'Combined Labels'!C210</f>
        <v>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v>
      </c>
      <c r="D210" s="10" t="str">
        <f>'Combined Labels'!D210</f>
        <v>denmark</v>
      </c>
      <c r="E210" s="10">
        <f>'Combined Labels'!E210</f>
        <v>38922</v>
      </c>
      <c r="F210" s="10">
        <f>'Combined Labels'!J210</f>
        <v>0</v>
      </c>
      <c r="G210" s="10">
        <f>'Combined Labels'!P210</f>
        <v>1</v>
      </c>
      <c r="H210" s="10">
        <f t="shared" si="3"/>
        <v>99</v>
      </c>
    </row>
    <row r="211" spans="1:8" x14ac:dyDescent="0.2">
      <c r="A211" s="10" t="str">
        <f>'Combined Labels'!A211</f>
        <v>german</v>
      </c>
      <c r="B211" s="10">
        <f>'Combined Labels'!B211</f>
        <v>39235</v>
      </c>
      <c r="C211" s="10" t="str">
        <f>'Combined Labels'!C211</f>
        <v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v>
      </c>
      <c r="D211" s="10" t="str">
        <f>'Combined Labels'!D211</f>
        <v>germany</v>
      </c>
      <c r="E211" s="10">
        <f>'Combined Labels'!E211</f>
        <v>165312</v>
      </c>
      <c r="F211" s="10">
        <f>'Combined Labels'!J211</f>
        <v>0</v>
      </c>
      <c r="G211" s="10">
        <f>'Combined Labels'!P211</f>
        <v>1</v>
      </c>
      <c r="H211" s="10">
        <f t="shared" si="3"/>
        <v>99</v>
      </c>
    </row>
    <row r="212" spans="1:8" x14ac:dyDescent="0.2">
      <c r="A212" s="10" t="str">
        <f>'Combined Labels'!A212</f>
        <v>spain</v>
      </c>
      <c r="B212" s="10">
        <f>'Combined Labels'!B212</f>
        <v>45187</v>
      </c>
      <c r="C212" s="10" t="str">
        <f>'Combined Labels'!C212</f>
        <v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v>
      </c>
      <c r="D212" s="10" t="str">
        <f>'Combined Labels'!D212</f>
        <v>spain</v>
      </c>
      <c r="E212" s="10">
        <f>'Combined Labels'!E212</f>
        <v>183959</v>
      </c>
      <c r="F212" s="10">
        <f>'Combined Labels'!J212</f>
        <v>1</v>
      </c>
      <c r="G212" s="10">
        <f>'Combined Labels'!P212</f>
        <v>0</v>
      </c>
      <c r="H212" s="10">
        <f t="shared" si="3"/>
        <v>1</v>
      </c>
    </row>
    <row r="213" spans="1:8" x14ac:dyDescent="0.2">
      <c r="A213" s="10" t="str">
        <f>'Combined Labels'!A213</f>
        <v>sweden</v>
      </c>
      <c r="B213" s="10">
        <f>'Combined Labels'!B213</f>
        <v>27050</v>
      </c>
      <c r="C213" s="10" t="str">
        <f>'Combined Labels'!C213</f>
        <v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v>
      </c>
      <c r="D213" s="10" t="str">
        <f>'Combined Labels'!D213</f>
        <v>sweden</v>
      </c>
      <c r="E213" s="10">
        <f>'Combined Labels'!E213</f>
        <v>122044</v>
      </c>
      <c r="F213" s="10">
        <f>'Combined Labels'!J213</f>
        <v>1</v>
      </c>
      <c r="G213" s="10">
        <f>'Combined Labels'!P213</f>
        <v>0</v>
      </c>
      <c r="H213" s="10">
        <f t="shared" si="3"/>
        <v>1</v>
      </c>
    </row>
    <row r="214" spans="1:8" x14ac:dyDescent="0.2">
      <c r="A214" s="10" t="str">
        <f>'Combined Labels'!A214</f>
        <v>belgium</v>
      </c>
      <c r="B214" s="10">
        <f>'Combined Labels'!B214</f>
        <v>12534</v>
      </c>
      <c r="C214" s="10" t="str">
        <f>'Combined Labels'!C214</f>
        <v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v>
      </c>
      <c r="D214" s="10" t="str">
        <f>'Combined Labels'!D214</f>
        <v>belgium</v>
      </c>
      <c r="E214" s="10">
        <f>'Combined Labels'!E214</f>
        <v>52956</v>
      </c>
      <c r="F214" s="10">
        <f>'Combined Labels'!J214</f>
        <v>0</v>
      </c>
      <c r="G214" s="10">
        <f>'Combined Labels'!P214</f>
        <v>0</v>
      </c>
      <c r="H214" s="10">
        <f t="shared" si="3"/>
        <v>0</v>
      </c>
    </row>
    <row r="215" spans="1:8" x14ac:dyDescent="0.2">
      <c r="A215" s="10" t="str">
        <f>'Combined Labels'!A215</f>
        <v>finnish</v>
      </c>
      <c r="B215" s="10">
        <f>'Combined Labels'!B215</f>
        <v>10833</v>
      </c>
      <c r="C215" s="10" t="str">
        <f>'Combined Labels'!C215</f>
        <v>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v>
      </c>
      <c r="D215" s="10" t="str">
        <f>'Combined Labels'!D215</f>
        <v>finland</v>
      </c>
      <c r="E215" s="10">
        <f>'Combined Labels'!E215</f>
        <v>45138</v>
      </c>
      <c r="F215" s="10">
        <f>'Combined Labels'!J215</f>
        <v>0</v>
      </c>
      <c r="G215" s="10">
        <f>'Combined Labels'!P215</f>
        <v>1</v>
      </c>
      <c r="H215" s="10">
        <f t="shared" si="3"/>
        <v>99</v>
      </c>
    </row>
    <row r="216" spans="1:8" x14ac:dyDescent="0.2">
      <c r="A216" s="10" t="str">
        <f>'Combined Labels'!A216</f>
        <v>denmark</v>
      </c>
      <c r="B216" s="10">
        <f>'Combined Labels'!B216</f>
        <v>20401</v>
      </c>
      <c r="C216" s="10" t="str">
        <f>'Combined Labels'!C216</f>
        <v>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v>
      </c>
      <c r="D216" s="10" t="str">
        <f>'Combined Labels'!D216</f>
        <v>denmark</v>
      </c>
      <c r="E216" s="10">
        <f>'Combined Labels'!E216</f>
        <v>93336</v>
      </c>
      <c r="F216" s="10">
        <f>'Combined Labels'!J216</f>
        <v>-2</v>
      </c>
      <c r="G216" s="10">
        <f>'Combined Labels'!P216</f>
        <v>0</v>
      </c>
      <c r="H216" s="10">
        <f t="shared" si="3"/>
        <v>-2</v>
      </c>
    </row>
    <row r="217" spans="1:8" x14ac:dyDescent="0.2">
      <c r="A217" s="10" t="str">
        <f>'Combined Labels'!A217</f>
        <v>portugal</v>
      </c>
      <c r="B217" s="10">
        <f>'Combined Labels'!B217</f>
        <v>9902</v>
      </c>
      <c r="C217" s="10" t="str">
        <f>'Combined Labels'!C217</f>
        <v>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v>
      </c>
      <c r="D217" s="10" t="str">
        <f>'Combined Labels'!D217</f>
        <v>portugal</v>
      </c>
      <c r="E217" s="10">
        <f>'Combined Labels'!E217</f>
        <v>40559</v>
      </c>
      <c r="F217" s="10">
        <f>'Combined Labels'!J217</f>
        <v>0</v>
      </c>
      <c r="G217" s="10">
        <f>'Combined Labels'!P217</f>
        <v>0</v>
      </c>
      <c r="H217" s="10">
        <f t="shared" si="3"/>
        <v>0</v>
      </c>
    </row>
    <row r="218" spans="1:8" x14ac:dyDescent="0.2">
      <c r="A218" s="10" t="str">
        <f>'Combined Labels'!A218</f>
        <v>slovakia</v>
      </c>
      <c r="B218" s="10">
        <f>'Combined Labels'!B218</f>
        <v>49464</v>
      </c>
      <c r="C218" s="10" t="str">
        <f>'Combined Labels'!C218</f>
        <v>,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v>
      </c>
      <c r="D218" s="10" t="str">
        <f>'Combined Labels'!D218</f>
        <v>slovakia</v>
      </c>
      <c r="E218" s="10">
        <f>'Combined Labels'!E218</f>
        <v>197185</v>
      </c>
      <c r="F218" s="10">
        <f>'Combined Labels'!J218</f>
        <v>0</v>
      </c>
      <c r="G218" s="10">
        <f>'Combined Labels'!P218</f>
        <v>0</v>
      </c>
      <c r="H218" s="10">
        <f t="shared" si="3"/>
        <v>0</v>
      </c>
    </row>
    <row r="219" spans="1:8" x14ac:dyDescent="0.2">
      <c r="A219" s="10" t="str">
        <f>'Combined Labels'!A219</f>
        <v>poland</v>
      </c>
      <c r="B219" s="10">
        <f>'Combined Labels'!B219</f>
        <v>7684</v>
      </c>
      <c r="C219" s="10" t="str">
        <f>'Combined Labels'!C219</f>
        <v>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v>
      </c>
      <c r="D219" s="10" t="str">
        <f>'Combined Labels'!D219</f>
        <v>poland</v>
      </c>
      <c r="E219" s="10">
        <f>'Combined Labels'!E219</f>
        <v>30736</v>
      </c>
      <c r="F219" s="10">
        <f>'Combined Labels'!J219</f>
        <v>0</v>
      </c>
      <c r="G219" s="10">
        <f>'Combined Labels'!P219</f>
        <v>0</v>
      </c>
      <c r="H219" s="10">
        <f t="shared" si="3"/>
        <v>0</v>
      </c>
    </row>
    <row r="220" spans="1:8" x14ac:dyDescent="0.2">
      <c r="A220" s="10" t="str">
        <f>'Combined Labels'!A220</f>
        <v>luxembourg</v>
      </c>
      <c r="B220" s="10">
        <f>'Combined Labels'!B220</f>
        <v>14859</v>
      </c>
      <c r="C220" s="10" t="str">
        <f>'Combined Labels'!C220</f>
        <v>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v>
      </c>
      <c r="D220" s="10" t="str">
        <f>'Combined Labels'!D220</f>
        <v>luxembourg</v>
      </c>
      <c r="E220" s="10">
        <f>'Combined Labels'!E220</f>
        <v>63176</v>
      </c>
      <c r="F220" s="10">
        <f>'Combined Labels'!J220</f>
        <v>0</v>
      </c>
      <c r="G220" s="10">
        <f>'Combined Labels'!P220</f>
        <v>1</v>
      </c>
      <c r="H220" s="10">
        <f t="shared" si="3"/>
        <v>99</v>
      </c>
    </row>
    <row r="221" spans="1:8" x14ac:dyDescent="0.2">
      <c r="A221" s="10" t="str">
        <f>'Combined Labels'!A221</f>
        <v>spain</v>
      </c>
      <c r="B221" s="10">
        <f>'Combined Labels'!B221</f>
        <v>33015</v>
      </c>
      <c r="C221" s="10" t="str">
        <f>'Combined Labels'!C221</f>
        <v>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v>
      </c>
      <c r="D221" s="10" t="str">
        <f>'Combined Labels'!D221</f>
        <v>spain</v>
      </c>
      <c r="E221" s="10">
        <f>'Combined Labels'!E221</f>
        <v>142300</v>
      </c>
      <c r="F221" s="10">
        <f>'Combined Labels'!J221</f>
        <v>0</v>
      </c>
      <c r="G221" s="10">
        <f>'Combined Labels'!P221</f>
        <v>0</v>
      </c>
      <c r="H221" s="10">
        <f t="shared" si="3"/>
        <v>0</v>
      </c>
    </row>
    <row r="222" spans="1:8" x14ac:dyDescent="0.2">
      <c r="A222" s="10" t="str">
        <f>'Combined Labels'!A222</f>
        <v>german</v>
      </c>
      <c r="B222" s="10">
        <f>'Combined Labels'!B222</f>
        <v>34298</v>
      </c>
      <c r="C222" s="10" t="str">
        <f>'Combined Labels'!C222</f>
        <v>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v>
      </c>
      <c r="D222" s="10" t="str">
        <f>'Combined Labels'!D222</f>
        <v>germany</v>
      </c>
      <c r="E222" s="10">
        <f>'Combined Labels'!E222</f>
        <v>147364</v>
      </c>
      <c r="F222" s="10">
        <f>'Combined Labels'!J222</f>
        <v>0</v>
      </c>
      <c r="G222" s="10">
        <f>'Combined Labels'!P222</f>
        <v>0</v>
      </c>
      <c r="H222" s="10">
        <f t="shared" si="3"/>
        <v>0</v>
      </c>
    </row>
    <row r="223" spans="1:8" x14ac:dyDescent="0.2">
      <c r="A223" s="10" t="str">
        <f>'Combined Labels'!A223</f>
        <v>greece</v>
      </c>
      <c r="B223" s="10">
        <f>'Combined Labels'!B223</f>
        <v>41836</v>
      </c>
      <c r="C223" s="10" t="str">
        <f>'Combined Labels'!C223</f>
        <v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v>
      </c>
      <c r="D223" s="10" t="str">
        <f>'Combined Labels'!D223</f>
        <v>greece</v>
      </c>
      <c r="E223" s="10">
        <f>'Combined Labels'!E223</f>
        <v>173850</v>
      </c>
      <c r="F223" s="10">
        <f>'Combined Labels'!J223</f>
        <v>0</v>
      </c>
      <c r="G223" s="10">
        <f>'Combined Labels'!P223</f>
        <v>0</v>
      </c>
      <c r="H223" s="10">
        <f t="shared" si="3"/>
        <v>0</v>
      </c>
    </row>
    <row r="224" spans="1:8" x14ac:dyDescent="0.2">
      <c r="A224" s="10" t="str">
        <f>'Combined Labels'!A224</f>
        <v>italy</v>
      </c>
      <c r="B224" s="10">
        <f>'Combined Labels'!B224</f>
        <v>33951</v>
      </c>
      <c r="C224" s="10" t="str">
        <f>'Combined Labels'!C224</f>
        <v>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v>
      </c>
      <c r="D224" s="10" t="str">
        <f>'Combined Labels'!D224</f>
        <v>italy</v>
      </c>
      <c r="E224" s="10">
        <f>'Combined Labels'!E224</f>
        <v>145580</v>
      </c>
      <c r="F224" s="10">
        <f>'Combined Labels'!J224</f>
        <v>0</v>
      </c>
      <c r="G224" s="10">
        <f>'Combined Labels'!P224</f>
        <v>0</v>
      </c>
      <c r="H224" s="10">
        <f t="shared" si="3"/>
        <v>0</v>
      </c>
    </row>
    <row r="225" spans="1:8" x14ac:dyDescent="0.2">
      <c r="A225" s="10" t="str">
        <f>'Combined Labels'!A225</f>
        <v>warsaw</v>
      </c>
      <c r="B225" s="10">
        <f>'Combined Labels'!B225</f>
        <v>24975</v>
      </c>
      <c r="C225" s="10" t="str">
        <f>'Combined Labels'!C225</f>
        <v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v>
      </c>
      <c r="D225" s="10" t="str">
        <f>'Combined Labels'!D225</f>
        <v>poland</v>
      </c>
      <c r="E225" s="10">
        <f>'Combined Labels'!E225</f>
        <v>113718</v>
      </c>
      <c r="F225" s="10">
        <f>'Combined Labels'!J225</f>
        <v>0</v>
      </c>
      <c r="G225" s="10">
        <f>'Combined Labels'!P225</f>
        <v>1</v>
      </c>
      <c r="H225" s="10">
        <f t="shared" si="3"/>
        <v>99</v>
      </c>
    </row>
    <row r="226" spans="1:8" x14ac:dyDescent="0.2">
      <c r="A226" s="10" t="str">
        <f>'Combined Labels'!A226</f>
        <v>poland</v>
      </c>
      <c r="B226" s="10">
        <f>'Combined Labels'!B226</f>
        <v>50466</v>
      </c>
      <c r="C226" s="10" t="str">
        <f>'Combined Labels'!C226</f>
        <v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v>
      </c>
      <c r="D226" s="10" t="str">
        <f>'Combined Labels'!D226</f>
        <v>poland</v>
      </c>
      <c r="E226" s="10">
        <f>'Combined Labels'!E226</f>
        <v>200314</v>
      </c>
      <c r="F226" s="10">
        <f>'Combined Labels'!J226</f>
        <v>0</v>
      </c>
      <c r="G226" s="10">
        <f>'Combined Labels'!P226</f>
        <v>0</v>
      </c>
      <c r="H226" s="10">
        <f t="shared" si="3"/>
        <v>0</v>
      </c>
    </row>
    <row r="227" spans="1:8" x14ac:dyDescent="0.2">
      <c r="A227" s="10" t="str">
        <f>'Combined Labels'!A227</f>
        <v>ireland</v>
      </c>
      <c r="B227" s="10">
        <f>'Combined Labels'!B227</f>
        <v>6271</v>
      </c>
      <c r="C227" s="10" t="str">
        <f>'Combined Labels'!C227</f>
        <v>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v>
      </c>
      <c r="D227" s="10" t="str">
        <f>'Combined Labels'!D227</f>
        <v>ireland</v>
      </c>
      <c r="E227" s="10">
        <f>'Combined Labels'!E227</f>
        <v>23811</v>
      </c>
      <c r="F227" s="10">
        <f>'Combined Labels'!J227</f>
        <v>2</v>
      </c>
      <c r="G227" s="10">
        <f>'Combined Labels'!P227</f>
        <v>0</v>
      </c>
      <c r="H227" s="10">
        <f t="shared" si="3"/>
        <v>2</v>
      </c>
    </row>
    <row r="228" spans="1:8" x14ac:dyDescent="0.2">
      <c r="A228" s="10" t="str">
        <f>'Combined Labels'!A228</f>
        <v>ireland</v>
      </c>
      <c r="B228" s="10">
        <f>'Combined Labels'!B228</f>
        <v>47160</v>
      </c>
      <c r="C228" s="10" t="str">
        <f>'Combined Labels'!C228</f>
        <v>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v>
      </c>
      <c r="D228" s="10" t="str">
        <f>'Combined Labels'!D228</f>
        <v>ireland</v>
      </c>
      <c r="E228" s="10">
        <f>'Combined Labels'!E228</f>
        <v>190223</v>
      </c>
      <c r="F228" s="10">
        <f>'Combined Labels'!J228</f>
        <v>0</v>
      </c>
      <c r="G228" s="10">
        <f>'Combined Labels'!P228</f>
        <v>0</v>
      </c>
      <c r="H228" s="10">
        <f t="shared" si="3"/>
        <v>0</v>
      </c>
    </row>
    <row r="229" spans="1:8" x14ac:dyDescent="0.2">
      <c r="A229" s="10" t="str">
        <f>'Combined Labels'!A229</f>
        <v>croatian</v>
      </c>
      <c r="B229" s="10">
        <f>'Combined Labels'!B229</f>
        <v>32798</v>
      </c>
      <c r="C229" s="10" t="str">
        <f>'Combined Labels'!C229</f>
        <v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v>
      </c>
      <c r="D229" s="10" t="str">
        <f>'Combined Labels'!D229</f>
        <v>croatia</v>
      </c>
      <c r="E229" s="10">
        <f>'Combined Labels'!E229</f>
        <v>141444</v>
      </c>
      <c r="F229" s="10">
        <f>'Combined Labels'!J229</f>
        <v>0</v>
      </c>
      <c r="G229" s="10">
        <f>'Combined Labels'!P229</f>
        <v>0</v>
      </c>
      <c r="H229" s="10">
        <f t="shared" si="3"/>
        <v>0</v>
      </c>
    </row>
    <row r="230" spans="1:8" x14ac:dyDescent="0.2">
      <c r="A230" s="10" t="str">
        <f>'Combined Labels'!A230</f>
        <v>dutch</v>
      </c>
      <c r="B230" s="10">
        <f>'Combined Labels'!B230</f>
        <v>50188</v>
      </c>
      <c r="C230" s="10" t="str">
        <f>'Combined Labels'!C230</f>
        <v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v>
      </c>
      <c r="D230" s="10" t="str">
        <f>'Combined Labels'!D230</f>
        <v>netherlands</v>
      </c>
      <c r="E230" s="10">
        <f>'Combined Labels'!E230</f>
        <v>199323</v>
      </c>
      <c r="F230" s="10">
        <f>'Combined Labels'!J230</f>
        <v>1</v>
      </c>
      <c r="G230" s="10">
        <f>'Combined Labels'!P230</f>
        <v>0</v>
      </c>
      <c r="H230" s="10">
        <f t="shared" si="3"/>
        <v>1</v>
      </c>
    </row>
    <row r="231" spans="1:8" x14ac:dyDescent="0.2">
      <c r="A231" s="10" t="str">
        <f>'Combined Labels'!A231</f>
        <v>poland</v>
      </c>
      <c r="B231" s="10">
        <f>'Combined Labels'!B231</f>
        <v>26948</v>
      </c>
      <c r="C231" s="10" t="str">
        <f>'Combined Labels'!C231</f>
        <v>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v>
      </c>
      <c r="D231" s="10" t="str">
        <f>'Combined Labels'!D231</f>
        <v>poland</v>
      </c>
      <c r="E231" s="10">
        <f>'Combined Labels'!E231</f>
        <v>121440</v>
      </c>
      <c r="F231" s="10">
        <f>'Combined Labels'!J231</f>
        <v>0</v>
      </c>
      <c r="G231" s="10">
        <f>'Combined Labels'!P231</f>
        <v>0</v>
      </c>
      <c r="H231" s="10">
        <f t="shared" si="3"/>
        <v>0</v>
      </c>
    </row>
    <row r="232" spans="1:8" x14ac:dyDescent="0.2">
      <c r="A232" s="10" t="str">
        <f>'Combined Labels'!A232</f>
        <v>ireland</v>
      </c>
      <c r="B232" s="10">
        <f>'Combined Labels'!B232</f>
        <v>10257</v>
      </c>
      <c r="C232" s="10" t="str">
        <f>'Combined Labels'!C232</f>
        <v>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v>
      </c>
      <c r="D232" s="10" t="str">
        <f>'Combined Labels'!D232</f>
        <v>ireland</v>
      </c>
      <c r="E232" s="10">
        <f>'Combined Labels'!E232</f>
        <v>42677</v>
      </c>
      <c r="F232" s="10">
        <f>'Combined Labels'!J232</f>
        <v>0</v>
      </c>
      <c r="G232" s="10">
        <f>'Combined Labels'!P232</f>
        <v>0</v>
      </c>
      <c r="H232" s="10">
        <f t="shared" si="3"/>
        <v>0</v>
      </c>
    </row>
    <row r="233" spans="1:8" x14ac:dyDescent="0.2">
      <c r="A233" s="10" t="str">
        <f>'Combined Labels'!A233</f>
        <v>paris</v>
      </c>
      <c r="B233" s="10">
        <f>'Combined Labels'!B233</f>
        <v>19443</v>
      </c>
      <c r="C233" s="10" t="str">
        <f>'Combined Labels'!C233</f>
        <v>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v>
      </c>
      <c r="D233" s="10" t="str">
        <f>'Combined Labels'!D233</f>
        <v>france</v>
      </c>
      <c r="E233" s="10">
        <f>'Combined Labels'!E233</f>
        <v>87943</v>
      </c>
      <c r="F233" s="10">
        <f>'Combined Labels'!J233</f>
        <v>0</v>
      </c>
      <c r="G233" s="10">
        <f>'Combined Labels'!P233</f>
        <v>1</v>
      </c>
      <c r="H233" s="10">
        <f t="shared" si="3"/>
        <v>99</v>
      </c>
    </row>
    <row r="234" spans="1:8" x14ac:dyDescent="0.2">
      <c r="A234" s="10" t="str">
        <f>'Combined Labels'!A234</f>
        <v>germany</v>
      </c>
      <c r="B234" s="10">
        <f>'Combined Labels'!B234</f>
        <v>33443</v>
      </c>
      <c r="C234" s="10" t="str">
        <f>'Combined Labels'!C234</f>
        <v>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v>
      </c>
      <c r="D234" s="10" t="str">
        <f>'Combined Labels'!D234</f>
        <v>germany</v>
      </c>
      <c r="E234" s="10">
        <f>'Combined Labels'!E234</f>
        <v>143600</v>
      </c>
      <c r="F234" s="10">
        <f>'Combined Labels'!J234</f>
        <v>0</v>
      </c>
      <c r="G234" s="10">
        <f>'Combined Labels'!P234</f>
        <v>1</v>
      </c>
      <c r="H234" s="10">
        <f t="shared" si="3"/>
        <v>99</v>
      </c>
    </row>
    <row r="235" spans="1:8" x14ac:dyDescent="0.2">
      <c r="A235" s="10" t="str">
        <f>'Combined Labels'!A235</f>
        <v>austria</v>
      </c>
      <c r="B235" s="10">
        <f>'Combined Labels'!B235</f>
        <v>16586</v>
      </c>
      <c r="C235" s="10" t="str">
        <f>'Combined Labels'!C235</f>
        <v>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v>
      </c>
      <c r="D235" s="10" t="str">
        <f>'Combined Labels'!D235</f>
        <v>austria</v>
      </c>
      <c r="E235" s="10">
        <f>'Combined Labels'!E235</f>
        <v>71678</v>
      </c>
      <c r="F235" s="10">
        <f>'Combined Labels'!J235</f>
        <v>-1</v>
      </c>
      <c r="G235" s="10">
        <f>'Combined Labels'!P235</f>
        <v>0</v>
      </c>
      <c r="H235" s="10">
        <f t="shared" si="3"/>
        <v>-1</v>
      </c>
    </row>
    <row r="236" spans="1:8" x14ac:dyDescent="0.2">
      <c r="A236" s="10" t="str">
        <f>'Combined Labels'!A236</f>
        <v>germany</v>
      </c>
      <c r="B236" s="10">
        <f>'Combined Labels'!B236</f>
        <v>36088</v>
      </c>
      <c r="C236" s="10" t="str">
        <f>'Combined Labels'!C236</f>
        <v>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v>
      </c>
      <c r="D236" s="10" t="str">
        <f>'Combined Labels'!D236</f>
        <v>germany</v>
      </c>
      <c r="E236" s="10">
        <f>'Combined Labels'!E236</f>
        <v>153785</v>
      </c>
      <c r="F236" s="10">
        <f>'Combined Labels'!J236</f>
        <v>0</v>
      </c>
      <c r="G236" s="10">
        <f>'Combined Labels'!P236</f>
        <v>0</v>
      </c>
      <c r="H236" s="10">
        <f t="shared" si="3"/>
        <v>0</v>
      </c>
    </row>
    <row r="237" spans="1:8" x14ac:dyDescent="0.2">
      <c r="A237" s="10" t="str">
        <f>'Combined Labels'!A237</f>
        <v>germany</v>
      </c>
      <c r="B237" s="10">
        <f>'Combined Labels'!B237</f>
        <v>17940</v>
      </c>
      <c r="C237" s="10" t="str">
        <f>'Combined Labels'!C237</f>
        <v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v>
      </c>
      <c r="D237" s="10" t="str">
        <f>'Combined Labels'!D237</f>
        <v>germany</v>
      </c>
      <c r="E237" s="10">
        <f>'Combined Labels'!E237</f>
        <v>79434</v>
      </c>
      <c r="F237" s="10">
        <f>'Combined Labels'!J237</f>
        <v>1</v>
      </c>
      <c r="G237" s="10">
        <f>'Combined Labels'!P237</f>
        <v>0</v>
      </c>
      <c r="H237" s="10">
        <f t="shared" si="3"/>
        <v>1</v>
      </c>
    </row>
    <row r="238" spans="1:8" x14ac:dyDescent="0.2">
      <c r="A238" s="10" t="str">
        <f>'Combined Labels'!A238</f>
        <v>germany</v>
      </c>
      <c r="B238" s="10">
        <f>'Combined Labels'!B238</f>
        <v>5693</v>
      </c>
      <c r="C238" s="10" t="str">
        <f>'Combined Labels'!C238</f>
        <v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v>
      </c>
      <c r="D238" s="10" t="str">
        <f>'Combined Labels'!D238</f>
        <v>germany</v>
      </c>
      <c r="E238" s="10">
        <f>'Combined Labels'!E238</f>
        <v>21098</v>
      </c>
      <c r="F238" s="10">
        <f>'Combined Labels'!J238</f>
        <v>0</v>
      </c>
      <c r="G238" s="10">
        <f>'Combined Labels'!P238</f>
        <v>0</v>
      </c>
      <c r="H238" s="10">
        <f t="shared" si="3"/>
        <v>0</v>
      </c>
    </row>
    <row r="239" spans="1:8" x14ac:dyDescent="0.2">
      <c r="A239" s="10" t="str">
        <f>'Combined Labels'!A239</f>
        <v>ireland</v>
      </c>
      <c r="B239" s="10">
        <f>'Combined Labels'!B239</f>
        <v>11901</v>
      </c>
      <c r="C239" s="10" t="str">
        <f>'Combined Labels'!C239</f>
        <v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v>
      </c>
      <c r="D239" s="10" t="str">
        <f>'Combined Labels'!D239</f>
        <v>ireland</v>
      </c>
      <c r="E239" s="10">
        <f>'Combined Labels'!E239</f>
        <v>50023</v>
      </c>
      <c r="F239" s="10">
        <f>'Combined Labels'!J239</f>
        <v>-1</v>
      </c>
      <c r="G239" s="10">
        <f>'Combined Labels'!P239</f>
        <v>0</v>
      </c>
      <c r="H239" s="10">
        <f t="shared" si="3"/>
        <v>-1</v>
      </c>
    </row>
    <row r="240" spans="1:8" x14ac:dyDescent="0.2">
      <c r="A240" s="10" t="str">
        <f>'Combined Labels'!A240</f>
        <v>italy</v>
      </c>
      <c r="B240" s="10">
        <f>'Combined Labels'!B240</f>
        <v>37131</v>
      </c>
      <c r="C240" s="10" t="str">
        <f>'Combined Labels'!C240</f>
        <v>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v>
      </c>
      <c r="D240" s="10" t="str">
        <f>'Combined Labels'!D240</f>
        <v>italy</v>
      </c>
      <c r="E240" s="10">
        <f>'Combined Labels'!E240</f>
        <v>157354</v>
      </c>
      <c r="F240" s="10">
        <f>'Combined Labels'!J240</f>
        <v>0</v>
      </c>
      <c r="G240" s="10">
        <f>'Combined Labels'!P240</f>
        <v>0</v>
      </c>
      <c r="H240" s="10">
        <f t="shared" si="3"/>
        <v>0</v>
      </c>
    </row>
    <row r="241" spans="1:8" x14ac:dyDescent="0.2">
      <c r="A241" s="10" t="str">
        <f>'Combined Labels'!A241</f>
        <v>denmark</v>
      </c>
      <c r="B241" s="10">
        <f>'Combined Labels'!B241</f>
        <v>22944</v>
      </c>
      <c r="C241" s="10" t="str">
        <f>'Combined Labels'!C241</f>
        <v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v>
      </c>
      <c r="D241" s="10" t="str">
        <f>'Combined Labels'!D241</f>
        <v>denmark</v>
      </c>
      <c r="E241" s="10">
        <f>'Combined Labels'!E241</f>
        <v>105210</v>
      </c>
      <c r="F241" s="10">
        <f>'Combined Labels'!J241</f>
        <v>0</v>
      </c>
      <c r="G241" s="10">
        <f>'Combined Labels'!P241</f>
        <v>0</v>
      </c>
      <c r="H241" s="10">
        <f t="shared" si="3"/>
        <v>0</v>
      </c>
    </row>
    <row r="242" spans="1:8" x14ac:dyDescent="0.2">
      <c r="A242" s="10" t="str">
        <f>'Combined Labels'!A242</f>
        <v>luxembourg</v>
      </c>
      <c r="B242" s="10">
        <f>'Combined Labels'!B242</f>
        <v>14891</v>
      </c>
      <c r="C242" s="10" t="str">
        <f>'Combined Labels'!C242</f>
        <v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v>
      </c>
      <c r="D242" s="10" t="str">
        <f>'Combined Labels'!D242</f>
        <v>luxembourg</v>
      </c>
      <c r="E242" s="10">
        <f>'Combined Labels'!E242</f>
        <v>63556</v>
      </c>
      <c r="F242" s="10">
        <f>'Combined Labels'!J242</f>
        <v>0</v>
      </c>
      <c r="G242" s="10">
        <f>'Combined Labels'!P242</f>
        <v>1</v>
      </c>
      <c r="H242" s="10">
        <f t="shared" si="3"/>
        <v>99</v>
      </c>
    </row>
    <row r="243" spans="1:8" x14ac:dyDescent="0.2">
      <c r="A243" s="10" t="str">
        <f>'Combined Labels'!A243</f>
        <v>netherlands</v>
      </c>
      <c r="B243" s="10">
        <f>'Combined Labels'!B243</f>
        <v>13040</v>
      </c>
      <c r="C243" s="10" t="str">
        <f>'Combined Labels'!C243</f>
        <v>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v>
      </c>
      <c r="D243" s="10" t="str">
        <f>'Combined Labels'!D243</f>
        <v>netherlands</v>
      </c>
      <c r="E243" s="10">
        <f>'Combined Labels'!E243</f>
        <v>54690</v>
      </c>
      <c r="F243" s="10">
        <f>'Combined Labels'!J243</f>
        <v>0</v>
      </c>
      <c r="G243" s="10">
        <f>'Combined Labels'!P243</f>
        <v>0</v>
      </c>
      <c r="H243" s="10">
        <f t="shared" si="3"/>
        <v>0</v>
      </c>
    </row>
    <row r="244" spans="1:8" x14ac:dyDescent="0.2">
      <c r="A244" s="10" t="str">
        <f>'Combined Labels'!A244</f>
        <v>german</v>
      </c>
      <c r="B244" s="10">
        <f>'Combined Labels'!B244</f>
        <v>23301</v>
      </c>
      <c r="C244" s="10" t="str">
        <f>'Combined Labels'!C244</f>
        <v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v>
      </c>
      <c r="D244" s="10" t="str">
        <f>'Combined Labels'!D244</f>
        <v>germany</v>
      </c>
      <c r="E244" s="10">
        <f>'Combined Labels'!E244</f>
        <v>106302</v>
      </c>
      <c r="F244" s="10">
        <f>'Combined Labels'!J244</f>
        <v>0</v>
      </c>
      <c r="G244" s="10">
        <f>'Combined Labels'!P244</f>
        <v>1</v>
      </c>
      <c r="H244" s="10">
        <f t="shared" si="3"/>
        <v>99</v>
      </c>
    </row>
    <row r="245" spans="1:8" x14ac:dyDescent="0.2">
      <c r="A245" s="10" t="str">
        <f>'Combined Labels'!A245</f>
        <v>poland</v>
      </c>
      <c r="B245" s="10">
        <f>'Combined Labels'!B245</f>
        <v>50620</v>
      </c>
      <c r="C245" s="10" t="str">
        <f>'Combined Labels'!C245</f>
        <v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v>
      </c>
      <c r="D245" s="10" t="str">
        <f>'Combined Labels'!D245</f>
        <v>poland</v>
      </c>
      <c r="E245" s="10">
        <f>'Combined Labels'!E245</f>
        <v>200966</v>
      </c>
      <c r="F245" s="10">
        <f>'Combined Labels'!J245</f>
        <v>0</v>
      </c>
      <c r="G245" s="10">
        <f>'Combined Labels'!P245</f>
        <v>1</v>
      </c>
      <c r="H245" s="10">
        <f t="shared" si="3"/>
        <v>99</v>
      </c>
    </row>
    <row r="246" spans="1:8" x14ac:dyDescent="0.2">
      <c r="A246" s="10" t="str">
        <f>'Combined Labels'!A246</f>
        <v>italy</v>
      </c>
      <c r="B246" s="10">
        <f>'Combined Labels'!B246</f>
        <v>43327</v>
      </c>
      <c r="C246" s="10" t="str">
        <f>'Combined Labels'!C246</f>
        <v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v>
      </c>
      <c r="D246" s="10" t="str">
        <f>'Combined Labels'!D246</f>
        <v>italy</v>
      </c>
      <c r="E246" s="10">
        <f>'Combined Labels'!E246</f>
        <v>178140</v>
      </c>
      <c r="F246" s="10">
        <f>'Combined Labels'!J246</f>
        <v>0</v>
      </c>
      <c r="G246" s="10">
        <f>'Combined Labels'!P246</f>
        <v>1</v>
      </c>
      <c r="H246" s="10">
        <f t="shared" si="3"/>
        <v>99</v>
      </c>
    </row>
    <row r="247" spans="1:8" x14ac:dyDescent="0.2">
      <c r="A247" s="10" t="str">
        <f>'Combined Labels'!A247</f>
        <v>slovenia</v>
      </c>
      <c r="B247" s="10">
        <f>'Combined Labels'!B247</f>
        <v>47087</v>
      </c>
      <c r="C247" s="10" t="str">
        <f>'Combined Labels'!C247</f>
        <v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v>
      </c>
      <c r="D247" s="10" t="str">
        <f>'Combined Labels'!D247</f>
        <v>slovenia</v>
      </c>
      <c r="E247" s="10">
        <f>'Combined Labels'!E247</f>
        <v>190101</v>
      </c>
      <c r="F247" s="10">
        <f>'Combined Labels'!J247</f>
        <v>0</v>
      </c>
      <c r="G247" s="10">
        <f>'Combined Labels'!P247</f>
        <v>1</v>
      </c>
      <c r="H247" s="10">
        <f t="shared" si="3"/>
        <v>99</v>
      </c>
    </row>
    <row r="248" spans="1:8" x14ac:dyDescent="0.2">
      <c r="A248" s="10" t="str">
        <f>'Combined Labels'!A248</f>
        <v>danish</v>
      </c>
      <c r="B248" s="10">
        <f>'Combined Labels'!B248</f>
        <v>25306</v>
      </c>
      <c r="C248" s="10" t="str">
        <f>'Combined Labels'!C248</f>
        <v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v>
      </c>
      <c r="D248" s="10" t="str">
        <f>'Combined Labels'!D248</f>
        <v>denmark</v>
      </c>
      <c r="E248" s="10">
        <f>'Combined Labels'!E248</f>
        <v>115266</v>
      </c>
      <c r="F248" s="10">
        <f>'Combined Labels'!J248</f>
        <v>2</v>
      </c>
      <c r="G248" s="10">
        <f>'Combined Labels'!P248</f>
        <v>0</v>
      </c>
      <c r="H248" s="10">
        <f t="shared" si="3"/>
        <v>2</v>
      </c>
    </row>
    <row r="249" spans="1:8" x14ac:dyDescent="0.2">
      <c r="A249" s="10" t="str">
        <f>'Combined Labels'!A249</f>
        <v>portugal</v>
      </c>
      <c r="B249" s="10">
        <f>'Combined Labels'!B249</f>
        <v>38684</v>
      </c>
      <c r="C249" s="10" t="str">
        <f>'Combined Labels'!C249</f>
        <v>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v>
      </c>
      <c r="D249" s="10" t="str">
        <f>'Combined Labels'!D249</f>
        <v>portugal</v>
      </c>
      <c r="E249" s="10">
        <f>'Combined Labels'!E249</f>
        <v>163295</v>
      </c>
      <c r="F249" s="10">
        <f>'Combined Labels'!J249</f>
        <v>0</v>
      </c>
      <c r="G249" s="10">
        <f>'Combined Labels'!P249</f>
        <v>1</v>
      </c>
      <c r="H249" s="10">
        <f t="shared" si="3"/>
        <v>99</v>
      </c>
    </row>
    <row r="250" spans="1:8" x14ac:dyDescent="0.2">
      <c r="A250" s="10" t="str">
        <f>'Combined Labels'!A250</f>
        <v>german</v>
      </c>
      <c r="B250" s="10">
        <f>'Combined Labels'!B250</f>
        <v>19757</v>
      </c>
      <c r="C250" s="10" t="str">
        <f>'Combined Labels'!C250</f>
        <v>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v>
      </c>
      <c r="D250" s="10" t="str">
        <f>'Combined Labels'!D250</f>
        <v>germany</v>
      </c>
      <c r="E250" s="10">
        <f>'Combined Labels'!E250</f>
        <v>90054</v>
      </c>
      <c r="F250" s="10">
        <f>'Combined Labels'!J250</f>
        <v>0</v>
      </c>
      <c r="G250" s="10">
        <f>'Combined Labels'!P250</f>
        <v>1</v>
      </c>
      <c r="H250" s="10">
        <f t="shared" si="3"/>
        <v>99</v>
      </c>
    </row>
    <row r="251" spans="1:8" x14ac:dyDescent="0.2">
      <c r="A251" s="10" t="str">
        <f>'Combined Labels'!A251</f>
        <v>cyprus</v>
      </c>
      <c r="B251" s="10">
        <f>'Combined Labels'!B251</f>
        <v>21962</v>
      </c>
      <c r="C251" s="10" t="str">
        <f>'Combined Labels'!C251</f>
        <v>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v>
      </c>
      <c r="D251" s="10" t="str">
        <f>'Combined Labels'!D251</f>
        <v>cyprus</v>
      </c>
      <c r="E251" s="10">
        <f>'Combined Labels'!E251</f>
        <v>100160</v>
      </c>
      <c r="F251" s="10">
        <f>'Combined Labels'!J251</f>
        <v>0</v>
      </c>
      <c r="G251" s="10">
        <f>'Combined Labels'!P251</f>
        <v>0</v>
      </c>
      <c r="H251" s="10">
        <f t="shared" si="3"/>
        <v>0</v>
      </c>
    </row>
    <row r="252" spans="1:8" x14ac:dyDescent="0.2">
      <c r="A252" s="10" t="str">
        <f>'Combined Labels'!A252</f>
        <v>netherlands</v>
      </c>
      <c r="B252" s="10">
        <f>'Combined Labels'!B252</f>
        <v>13040</v>
      </c>
      <c r="C252" s="10" t="str">
        <f>'Combined Labels'!C252</f>
        <v>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v>
      </c>
      <c r="D252" s="10" t="str">
        <f>'Combined Labels'!D252</f>
        <v>netherlands</v>
      </c>
      <c r="E252" s="10">
        <f>'Combined Labels'!E252</f>
        <v>54696</v>
      </c>
      <c r="F252" s="10">
        <f>'Combined Labels'!J252</f>
        <v>0</v>
      </c>
      <c r="G252" s="10">
        <f>'Combined Labels'!P252</f>
        <v>1</v>
      </c>
      <c r="H252" s="10">
        <f t="shared" si="3"/>
        <v>99</v>
      </c>
    </row>
    <row r="253" spans="1:8" x14ac:dyDescent="0.2">
      <c r="A253" s="10" t="str">
        <f>'Combined Labels'!A253</f>
        <v>italian</v>
      </c>
      <c r="B253" s="10">
        <f>'Combined Labels'!B253</f>
        <v>44924</v>
      </c>
      <c r="C253" s="10" t="str">
        <f>'Combined Labels'!C253</f>
        <v>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v>
      </c>
      <c r="D253" s="10" t="str">
        <f>'Combined Labels'!D253</f>
        <v>italy</v>
      </c>
      <c r="E253" s="10">
        <f>'Combined Labels'!E253</f>
        <v>183263</v>
      </c>
      <c r="F253" s="10">
        <f>'Combined Labels'!J253</f>
        <v>-1</v>
      </c>
      <c r="G253" s="10">
        <f>'Combined Labels'!P253</f>
        <v>0</v>
      </c>
      <c r="H253" s="10">
        <f t="shared" si="3"/>
        <v>-1</v>
      </c>
    </row>
    <row r="254" spans="1:8" x14ac:dyDescent="0.2">
      <c r="A254" s="10" t="str">
        <f>'Combined Labels'!A254</f>
        <v>finnish</v>
      </c>
      <c r="B254" s="10">
        <f>'Combined Labels'!B254</f>
        <v>2211</v>
      </c>
      <c r="C254" s="10" t="str">
        <f>'Combined Labels'!C254</f>
        <v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v>
      </c>
      <c r="D254" s="10" t="str">
        <f>'Combined Labels'!D254</f>
        <v>finland</v>
      </c>
      <c r="E254" s="10">
        <f>'Combined Labels'!E254</f>
        <v>6642</v>
      </c>
      <c r="F254" s="10">
        <f>'Combined Labels'!J254</f>
        <v>1</v>
      </c>
      <c r="G254" s="10">
        <f>'Combined Labels'!P254</f>
        <v>0</v>
      </c>
      <c r="H254" s="10">
        <f t="shared" si="3"/>
        <v>1</v>
      </c>
    </row>
    <row r="255" spans="1:8" x14ac:dyDescent="0.2">
      <c r="A255" s="10" t="str">
        <f>'Combined Labels'!A255</f>
        <v>spain</v>
      </c>
      <c r="B255" s="10">
        <f>'Combined Labels'!B255</f>
        <v>44653</v>
      </c>
      <c r="C255" s="10" t="str">
        <f>'Combined Labels'!C255</f>
        <v>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v>
      </c>
      <c r="D255" s="10" t="str">
        <f>'Combined Labels'!D255</f>
        <v>spain</v>
      </c>
      <c r="E255" s="10">
        <f>'Combined Labels'!E255</f>
        <v>182372</v>
      </c>
      <c r="F255" s="10">
        <f>'Combined Labels'!J255</f>
        <v>0</v>
      </c>
      <c r="G255" s="10">
        <f>'Combined Labels'!P255</f>
        <v>1</v>
      </c>
      <c r="H255" s="10">
        <f t="shared" si="3"/>
        <v>99</v>
      </c>
    </row>
    <row r="256" spans="1:8" x14ac:dyDescent="0.2">
      <c r="A256" s="10" t="str">
        <f>'Combined Labels'!A256</f>
        <v>irish</v>
      </c>
      <c r="B256" s="10">
        <f>'Combined Labels'!B256</f>
        <v>9966</v>
      </c>
      <c r="C256" s="10" t="str">
        <f>'Combined Labels'!C256</f>
        <v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v>
      </c>
      <c r="D256" s="10" t="str">
        <f>'Combined Labels'!D256</f>
        <v>ireland</v>
      </c>
      <c r="E256" s="10">
        <f>'Combined Labels'!E256</f>
        <v>40982</v>
      </c>
      <c r="F256" s="10">
        <f>'Combined Labels'!J256</f>
        <v>0</v>
      </c>
      <c r="G256" s="10">
        <f>'Combined Labels'!P256</f>
        <v>1</v>
      </c>
      <c r="H256" s="10">
        <f t="shared" si="3"/>
        <v>99</v>
      </c>
    </row>
    <row r="257" spans="1:8" x14ac:dyDescent="0.2">
      <c r="A257" s="10" t="str">
        <f>'Combined Labels'!A257</f>
        <v>germany</v>
      </c>
      <c r="B257" s="10">
        <f>'Combined Labels'!B257</f>
        <v>46651</v>
      </c>
      <c r="C257" s="10" t="str">
        <f>'Combined Labels'!C257</f>
        <v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v>
      </c>
      <c r="D257" s="10" t="str">
        <f>'Combined Labels'!D257</f>
        <v>germany</v>
      </c>
      <c r="E257" s="10">
        <f>'Combined Labels'!E257</f>
        <v>188384</v>
      </c>
      <c r="F257" s="10">
        <f>'Combined Labels'!J257</f>
        <v>0</v>
      </c>
      <c r="G257" s="10">
        <f>'Combined Labels'!P257</f>
        <v>1</v>
      </c>
      <c r="H257" s="10">
        <f t="shared" si="3"/>
        <v>99</v>
      </c>
    </row>
    <row r="258" spans="1:8" x14ac:dyDescent="0.2">
      <c r="A258" s="10" t="str">
        <f>'Combined Labels'!A258</f>
        <v>spain</v>
      </c>
      <c r="B258" s="10">
        <f>'Combined Labels'!B258</f>
        <v>46777</v>
      </c>
      <c r="C258" s="10" t="str">
        <f>'Combined Labels'!C258</f>
        <v>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v>
      </c>
      <c r="D258" s="10" t="str">
        <f>'Combined Labels'!D258</f>
        <v>spain</v>
      </c>
      <c r="E258" s="10">
        <f>'Combined Labels'!E258</f>
        <v>188776</v>
      </c>
      <c r="F258" s="10">
        <f>'Combined Labels'!J258</f>
        <v>2</v>
      </c>
      <c r="G258" s="10">
        <f>'Combined Labels'!P258</f>
        <v>0</v>
      </c>
      <c r="H258" s="10">
        <f t="shared" si="3"/>
        <v>2</v>
      </c>
    </row>
    <row r="259" spans="1:8" x14ac:dyDescent="0.2">
      <c r="A259" s="10" t="str">
        <f>'Combined Labels'!A259</f>
        <v>sweden</v>
      </c>
      <c r="B259" s="10">
        <f>'Combined Labels'!B259</f>
        <v>9186</v>
      </c>
      <c r="C259" s="10" t="str">
        <f>'Combined Labels'!C259</f>
        <v>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v>
      </c>
      <c r="D259" s="10" t="str">
        <f>'Combined Labels'!D259</f>
        <v>sweden</v>
      </c>
      <c r="E259" s="10">
        <f>'Combined Labels'!E259</f>
        <v>37710</v>
      </c>
      <c r="F259" s="10">
        <f>'Combined Labels'!J259</f>
        <v>0</v>
      </c>
      <c r="G259" s="10">
        <f>'Combined Labels'!P259</f>
        <v>0</v>
      </c>
      <c r="H259" s="10">
        <f t="shared" ref="H259:H301" si="4">IF(G259=1,99,F259)</f>
        <v>0</v>
      </c>
    </row>
    <row r="260" spans="1:8" x14ac:dyDescent="0.2">
      <c r="A260" s="10" t="str">
        <f>'Combined Labels'!A260</f>
        <v>ireland</v>
      </c>
      <c r="B260" s="10">
        <f>'Combined Labels'!B260</f>
        <v>16073</v>
      </c>
      <c r="C260" s="10" t="str">
        <f>'Combined Labels'!C260</f>
        <v>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v>
      </c>
      <c r="D260" s="10" t="str">
        <f>'Combined Labels'!D260</f>
        <v>ireland</v>
      </c>
      <c r="E260" s="10">
        <f>'Combined Labels'!E260</f>
        <v>69615</v>
      </c>
      <c r="F260" s="10">
        <f>'Combined Labels'!J260</f>
        <v>-2</v>
      </c>
      <c r="G260" s="10">
        <f>'Combined Labels'!P260</f>
        <v>0</v>
      </c>
      <c r="H260" s="10">
        <f t="shared" si="4"/>
        <v>-2</v>
      </c>
    </row>
    <row r="261" spans="1:8" x14ac:dyDescent="0.2">
      <c r="A261" s="10" t="str">
        <f>'Combined Labels'!A261</f>
        <v>france</v>
      </c>
      <c r="B261" s="10">
        <f>'Combined Labels'!B261</f>
        <v>42728</v>
      </c>
      <c r="C261" s="10" t="str">
        <f>'Combined Labels'!C261</f>
        <v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v>
      </c>
      <c r="D261" s="10" t="str">
        <f>'Combined Labels'!D261</f>
        <v>france</v>
      </c>
      <c r="E261" s="10">
        <f>'Combined Labels'!E261</f>
        <v>176381</v>
      </c>
      <c r="F261" s="10">
        <f>'Combined Labels'!J261</f>
        <v>-2</v>
      </c>
      <c r="G261" s="10">
        <f>'Combined Labels'!P261</f>
        <v>0</v>
      </c>
      <c r="H261" s="10">
        <f t="shared" si="4"/>
        <v>-2</v>
      </c>
    </row>
    <row r="262" spans="1:8" x14ac:dyDescent="0.2">
      <c r="A262" s="10" t="str">
        <f>'Combined Labels'!A262</f>
        <v>denmark</v>
      </c>
      <c r="B262" s="10">
        <f>'Combined Labels'!B262</f>
        <v>10378</v>
      </c>
      <c r="C262" s="10" t="str">
        <f>'Combined Labels'!C262</f>
        <v>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v>
      </c>
      <c r="D262" s="10" t="str">
        <f>'Combined Labels'!D262</f>
        <v>denmark</v>
      </c>
      <c r="E262" s="10">
        <f>'Combined Labels'!E262</f>
        <v>43035</v>
      </c>
      <c r="F262" s="10">
        <f>'Combined Labels'!J262</f>
        <v>0</v>
      </c>
      <c r="G262" s="10">
        <f>'Combined Labels'!P262</f>
        <v>1</v>
      </c>
      <c r="H262" s="10">
        <f t="shared" si="4"/>
        <v>99</v>
      </c>
    </row>
    <row r="263" spans="1:8" x14ac:dyDescent="0.2">
      <c r="A263" s="10" t="str">
        <f>'Combined Labels'!A263</f>
        <v>copenhagen</v>
      </c>
      <c r="B263" s="10">
        <f>'Combined Labels'!B263</f>
        <v>4664</v>
      </c>
      <c r="C263" s="10" t="str">
        <f>'Combined Labels'!C263</f>
        <v>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v>
      </c>
      <c r="D263" s="10" t="str">
        <f>'Combined Labels'!D263</f>
        <v>denmark</v>
      </c>
      <c r="E263" s="10">
        <f>'Combined Labels'!E263</f>
        <v>16576</v>
      </c>
      <c r="F263" s="10">
        <f>'Combined Labels'!J263</f>
        <v>0</v>
      </c>
      <c r="G263" s="10">
        <f>'Combined Labels'!P263</f>
        <v>1</v>
      </c>
      <c r="H263" s="10">
        <f t="shared" si="4"/>
        <v>99</v>
      </c>
    </row>
    <row r="264" spans="1:8" x14ac:dyDescent="0.2">
      <c r="A264" s="10" t="str">
        <f>'Combined Labels'!A264</f>
        <v>portugal</v>
      </c>
      <c r="B264" s="10">
        <f>'Combined Labels'!B264</f>
        <v>11565</v>
      </c>
      <c r="C264" s="10" t="str">
        <f>'Combined Labels'!C264</f>
        <v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v>
      </c>
      <c r="D264" s="10" t="str">
        <f>'Combined Labels'!D264</f>
        <v>portugal</v>
      </c>
      <c r="E264" s="10">
        <f>'Combined Labels'!E264</f>
        <v>48299</v>
      </c>
      <c r="F264" s="10">
        <f>'Combined Labels'!J264</f>
        <v>1</v>
      </c>
      <c r="G264" s="10">
        <f>'Combined Labels'!P264</f>
        <v>0</v>
      </c>
      <c r="H264" s="10">
        <f t="shared" si="4"/>
        <v>1</v>
      </c>
    </row>
    <row r="265" spans="1:8" x14ac:dyDescent="0.2">
      <c r="A265" s="10" t="str">
        <f>'Combined Labels'!A265</f>
        <v>hungarian</v>
      </c>
      <c r="B265" s="10">
        <f>'Combined Labels'!B265</f>
        <v>34219</v>
      </c>
      <c r="C265" s="10" t="str">
        <f>'Combined Labels'!C265</f>
        <v>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v>
      </c>
      <c r="D265" s="10" t="str">
        <f>'Combined Labels'!D265</f>
        <v>hungary</v>
      </c>
      <c r="E265" s="10">
        <f>'Combined Labels'!E265</f>
        <v>147152</v>
      </c>
      <c r="F265" s="10">
        <f>'Combined Labels'!J265</f>
        <v>2</v>
      </c>
      <c r="G265" s="10">
        <f>'Combined Labels'!P265</f>
        <v>0</v>
      </c>
      <c r="H265" s="10">
        <f t="shared" si="4"/>
        <v>2</v>
      </c>
    </row>
    <row r="266" spans="1:8" x14ac:dyDescent="0.2">
      <c r="A266" s="10" t="str">
        <f>'Combined Labels'!A266</f>
        <v>netherlands</v>
      </c>
      <c r="B266" s="10">
        <f>'Combined Labels'!B266</f>
        <v>28826</v>
      </c>
      <c r="C266" s="10" t="str">
        <f>'Combined Labels'!C266</f>
        <v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v>
      </c>
      <c r="D266" s="10" t="str">
        <f>'Combined Labels'!D266</f>
        <v>netherlands</v>
      </c>
      <c r="E266" s="10">
        <f>'Combined Labels'!E266</f>
        <v>127830</v>
      </c>
      <c r="F266" s="10">
        <f>'Combined Labels'!J266</f>
        <v>1</v>
      </c>
      <c r="G266" s="10">
        <f>'Combined Labels'!P266</f>
        <v>0</v>
      </c>
      <c r="H266" s="10">
        <f t="shared" si="4"/>
        <v>1</v>
      </c>
    </row>
    <row r="267" spans="1:8" x14ac:dyDescent="0.2">
      <c r="A267" s="10" t="str">
        <f>'Combined Labels'!A267</f>
        <v>belgian</v>
      </c>
      <c r="B267" s="10">
        <f>'Combined Labels'!B267</f>
        <v>544</v>
      </c>
      <c r="C267" s="10" t="str">
        <f>'Combined Labels'!C267</f>
        <v>(ph)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v>
      </c>
      <c r="D267" s="10" t="str">
        <f>'Combined Labels'!D267</f>
        <v>belgium</v>
      </c>
      <c r="E267" s="10">
        <f>'Combined Labels'!E267</f>
        <v>1161</v>
      </c>
      <c r="F267" s="10">
        <f>'Combined Labels'!J267</f>
        <v>0</v>
      </c>
      <c r="G267" s="10">
        <f>'Combined Labels'!P267</f>
        <v>0</v>
      </c>
      <c r="H267" s="10">
        <f t="shared" si="4"/>
        <v>0</v>
      </c>
    </row>
    <row r="268" spans="1:8" x14ac:dyDescent="0.2">
      <c r="A268" s="10" t="str">
        <f>'Combined Labels'!A268</f>
        <v>portugal</v>
      </c>
      <c r="B268" s="10">
        <f>'Combined Labels'!B268</f>
        <v>11652</v>
      </c>
      <c r="C268" s="10" t="str">
        <f>'Combined Labels'!C268</f>
        <v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v>
      </c>
      <c r="D268" s="10" t="str">
        <f>'Combined Labels'!D268</f>
        <v>portugal</v>
      </c>
      <c r="E268" s="10">
        <f>'Combined Labels'!E268</f>
        <v>48792</v>
      </c>
      <c r="F268" s="10">
        <f>'Combined Labels'!J268</f>
        <v>0</v>
      </c>
      <c r="G268" s="10">
        <f>'Combined Labels'!P268</f>
        <v>0</v>
      </c>
      <c r="H268" s="10">
        <f t="shared" si="4"/>
        <v>0</v>
      </c>
    </row>
    <row r="269" spans="1:8" x14ac:dyDescent="0.2">
      <c r="A269" s="10" t="str">
        <f>'Combined Labels'!A269</f>
        <v>irish</v>
      </c>
      <c r="B269" s="10">
        <f>'Combined Labels'!B269</f>
        <v>50553</v>
      </c>
      <c r="C269" s="10" t="str">
        <f>'Combined Labels'!C269</f>
        <v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v>
      </c>
      <c r="D269" s="10" t="str">
        <f>'Combined Labels'!D269</f>
        <v>ireland</v>
      </c>
      <c r="E269" s="10">
        <f>'Combined Labels'!E269</f>
        <v>200522</v>
      </c>
      <c r="F269" s="10">
        <f>'Combined Labels'!J269</f>
        <v>0</v>
      </c>
      <c r="G269" s="10">
        <f>'Combined Labels'!P269</f>
        <v>0</v>
      </c>
      <c r="H269" s="10">
        <f t="shared" si="4"/>
        <v>0</v>
      </c>
    </row>
    <row r="270" spans="1:8" x14ac:dyDescent="0.2">
      <c r="A270" s="10" t="str">
        <f>'Combined Labels'!A270</f>
        <v>germany</v>
      </c>
      <c r="B270" s="10">
        <f>'Combined Labels'!B270</f>
        <v>20714</v>
      </c>
      <c r="C270" s="10" t="str">
        <f>'Combined Labels'!C270</f>
        <v>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v>
      </c>
      <c r="D270" s="10" t="str">
        <f>'Combined Labels'!D270</f>
        <v>germany</v>
      </c>
      <c r="E270" s="10">
        <f>'Combined Labels'!E270</f>
        <v>94099</v>
      </c>
      <c r="F270" s="10">
        <f>'Combined Labels'!J270</f>
        <v>1</v>
      </c>
      <c r="G270" s="10">
        <f>'Combined Labels'!P270</f>
        <v>0</v>
      </c>
      <c r="H270" s="10">
        <f t="shared" si="4"/>
        <v>1</v>
      </c>
    </row>
    <row r="271" spans="1:8" x14ac:dyDescent="0.2">
      <c r="A271" s="10" t="str">
        <f>'Combined Labels'!A271</f>
        <v>romania</v>
      </c>
      <c r="B271" s="10">
        <f>'Combined Labels'!B271</f>
        <v>11863</v>
      </c>
      <c r="C271" s="10" t="str">
        <f>'Combined Labels'!C271</f>
        <v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v>
      </c>
      <c r="D271" s="10" t="str">
        <f>'Combined Labels'!D271</f>
        <v>romania</v>
      </c>
      <c r="E271" s="10">
        <f>'Combined Labels'!E271</f>
        <v>49698</v>
      </c>
      <c r="F271" s="10">
        <f>'Combined Labels'!J271</f>
        <v>0</v>
      </c>
      <c r="G271" s="10">
        <f>'Combined Labels'!P271</f>
        <v>1</v>
      </c>
      <c r="H271" s="10">
        <f t="shared" si="4"/>
        <v>99</v>
      </c>
    </row>
    <row r="272" spans="1:8" x14ac:dyDescent="0.2">
      <c r="A272" s="10" t="str">
        <f>'Combined Labels'!A272</f>
        <v>netherlands</v>
      </c>
      <c r="B272" s="10">
        <f>'Combined Labels'!B272</f>
        <v>17175</v>
      </c>
      <c r="C272" s="10" t="str">
        <f>'Combined Labels'!C272</f>
        <v>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v>
      </c>
      <c r="D272" s="10" t="str">
        <f>'Combined Labels'!D272</f>
        <v>netherlands</v>
      </c>
      <c r="E272" s="10">
        <f>'Combined Labels'!E272</f>
        <v>74642</v>
      </c>
      <c r="F272" s="10">
        <f>'Combined Labels'!J272</f>
        <v>0</v>
      </c>
      <c r="G272" s="10">
        <f>'Combined Labels'!P272</f>
        <v>0</v>
      </c>
      <c r="H272" s="10">
        <f t="shared" si="4"/>
        <v>0</v>
      </c>
    </row>
    <row r="273" spans="1:8" x14ac:dyDescent="0.2">
      <c r="A273" s="10" t="str">
        <f>'Combined Labels'!A273</f>
        <v>romania</v>
      </c>
      <c r="B273" s="10">
        <f>'Combined Labels'!B273</f>
        <v>17188</v>
      </c>
      <c r="C273" s="10" t="str">
        <f>'Combined Labels'!C273</f>
        <v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v>
      </c>
      <c r="D273" s="10" t="str">
        <f>'Combined Labels'!D273</f>
        <v>romania</v>
      </c>
      <c r="E273" s="10">
        <f>'Combined Labels'!E273</f>
        <v>74874</v>
      </c>
      <c r="F273" s="10">
        <f>'Combined Labels'!J273</f>
        <v>-1</v>
      </c>
      <c r="G273" s="10">
        <f>'Combined Labels'!P273</f>
        <v>0</v>
      </c>
      <c r="H273" s="10">
        <f t="shared" si="4"/>
        <v>-1</v>
      </c>
    </row>
    <row r="274" spans="1:8" x14ac:dyDescent="0.2">
      <c r="A274" s="10" t="str">
        <f>'Combined Labels'!A274</f>
        <v>belgium</v>
      </c>
      <c r="B274" s="10">
        <f>'Combined Labels'!B274</f>
        <v>21868</v>
      </c>
      <c r="C274" s="10" t="str">
        <f>'Combined Labels'!C274</f>
        <v>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v>
      </c>
      <c r="D274" s="10" t="str">
        <f>'Combined Labels'!D274</f>
        <v>belgium</v>
      </c>
      <c r="E274" s="10">
        <f>'Combined Labels'!E274</f>
        <v>99002</v>
      </c>
      <c r="F274" s="10">
        <f>'Combined Labels'!J274</f>
        <v>0</v>
      </c>
      <c r="G274" s="10">
        <f>'Combined Labels'!P274</f>
        <v>1</v>
      </c>
      <c r="H274" s="10">
        <f t="shared" si="4"/>
        <v>99</v>
      </c>
    </row>
    <row r="275" spans="1:8" x14ac:dyDescent="0.2">
      <c r="A275" s="10" t="str">
        <f>'Combined Labels'!A275</f>
        <v>french</v>
      </c>
      <c r="B275" s="10">
        <f>'Combined Labels'!B275</f>
        <v>35970</v>
      </c>
      <c r="C275" s="10" t="str">
        <f>'Combined Labels'!C275</f>
        <v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v>
      </c>
      <c r="D275" s="10" t="str">
        <f>'Combined Labels'!D275</f>
        <v>france</v>
      </c>
      <c r="E275" s="10">
        <f>'Combined Labels'!E275</f>
        <v>153575</v>
      </c>
      <c r="F275" s="10">
        <f>'Combined Labels'!J275</f>
        <v>0</v>
      </c>
      <c r="G275" s="10">
        <f>'Combined Labels'!P275</f>
        <v>1</v>
      </c>
      <c r="H275" s="10">
        <f t="shared" si="4"/>
        <v>99</v>
      </c>
    </row>
    <row r="276" spans="1:8" x14ac:dyDescent="0.2">
      <c r="A276" s="10" t="str">
        <f>'Combined Labels'!A276</f>
        <v>spain</v>
      </c>
      <c r="B276" s="10">
        <f>'Combined Labels'!B276</f>
        <v>25547</v>
      </c>
      <c r="C276" s="10" t="str">
        <f>'Combined Labels'!C276</f>
        <v>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v>
      </c>
      <c r="D276" s="10" t="str">
        <f>'Combined Labels'!D276</f>
        <v>spain</v>
      </c>
      <c r="E276" s="10">
        <f>'Combined Labels'!E276</f>
        <v>115843</v>
      </c>
      <c r="F276" s="10">
        <f>'Combined Labels'!J276</f>
        <v>0</v>
      </c>
      <c r="G276" s="10">
        <f>'Combined Labels'!P276</f>
        <v>0</v>
      </c>
      <c r="H276" s="10">
        <f t="shared" si="4"/>
        <v>0</v>
      </c>
    </row>
    <row r="277" spans="1:8" x14ac:dyDescent="0.2">
      <c r="A277" s="10" t="str">
        <f>'Combined Labels'!A277</f>
        <v>sofia</v>
      </c>
      <c r="B277" s="10">
        <f>'Combined Labels'!B277</f>
        <v>24142</v>
      </c>
      <c r="C277" s="10" t="str">
        <f>'Combined Labels'!C277</f>
        <v>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v>
      </c>
      <c r="D277" s="10" t="str">
        <f>'Combined Labels'!D277</f>
        <v>bulgaria</v>
      </c>
      <c r="E277" s="10">
        <f>'Combined Labels'!E277</f>
        <v>110826</v>
      </c>
      <c r="F277" s="10">
        <f>'Combined Labels'!J277</f>
        <v>0</v>
      </c>
      <c r="G277" s="10">
        <f>'Combined Labels'!P277</f>
        <v>1</v>
      </c>
      <c r="H277" s="10">
        <f t="shared" si="4"/>
        <v>99</v>
      </c>
    </row>
    <row r="278" spans="1:8" x14ac:dyDescent="0.2">
      <c r="A278" s="10" t="str">
        <f>'Combined Labels'!A278</f>
        <v>czech</v>
      </c>
      <c r="B278" s="10">
        <f>'Combined Labels'!B278</f>
        <v>38681</v>
      </c>
      <c r="C278" s="10" t="str">
        <f>'Combined Labels'!C278</f>
        <v>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v>
      </c>
      <c r="D278" s="10" t="str">
        <f>'Combined Labels'!D278</f>
        <v>czechia</v>
      </c>
      <c r="E278" s="10">
        <f>'Combined Labels'!E278</f>
        <v>163288</v>
      </c>
      <c r="F278" s="10">
        <f>'Combined Labels'!J278</f>
        <v>0</v>
      </c>
      <c r="G278" s="10">
        <f>'Combined Labels'!P278</f>
        <v>0</v>
      </c>
      <c r="H278" s="10">
        <f t="shared" si="4"/>
        <v>0</v>
      </c>
    </row>
    <row r="279" spans="1:8" x14ac:dyDescent="0.2">
      <c r="A279" s="10" t="str">
        <f>'Combined Labels'!A279</f>
        <v>italian</v>
      </c>
      <c r="B279" s="10">
        <f>'Combined Labels'!B279</f>
        <v>23307</v>
      </c>
      <c r="C279" s="10" t="str">
        <f>'Combined Labels'!C279</f>
        <v>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v>
      </c>
      <c r="D279" s="10" t="str">
        <f>'Combined Labels'!D279</f>
        <v>italy</v>
      </c>
      <c r="E279" s="10">
        <f>'Combined Labels'!E279</f>
        <v>106346</v>
      </c>
      <c r="F279" s="10">
        <f>'Combined Labels'!J279</f>
        <v>0</v>
      </c>
      <c r="G279" s="10">
        <f>'Combined Labels'!P279</f>
        <v>0</v>
      </c>
      <c r="H279" s="10">
        <f t="shared" si="4"/>
        <v>0</v>
      </c>
    </row>
    <row r="280" spans="1:8" x14ac:dyDescent="0.2">
      <c r="A280" s="10" t="str">
        <f>'Combined Labels'!A280</f>
        <v>greece</v>
      </c>
      <c r="B280" s="10">
        <f>'Combined Labels'!B280</f>
        <v>15646</v>
      </c>
      <c r="C280" s="10" t="str">
        <f>'Combined Labels'!C280</f>
        <v>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v>
      </c>
      <c r="D280" s="10" t="str">
        <f>'Combined Labels'!D280</f>
        <v>greece</v>
      </c>
      <c r="E280" s="10">
        <f>'Combined Labels'!E280</f>
        <v>67135</v>
      </c>
      <c r="F280" s="10">
        <f>'Combined Labels'!J280</f>
        <v>0</v>
      </c>
      <c r="G280" s="10">
        <f>'Combined Labels'!P280</f>
        <v>0</v>
      </c>
      <c r="H280" s="10">
        <f t="shared" si="4"/>
        <v>0</v>
      </c>
    </row>
    <row r="281" spans="1:8" x14ac:dyDescent="0.2">
      <c r="A281" s="10" t="str">
        <f>'Combined Labels'!A281</f>
        <v>czech</v>
      </c>
      <c r="B281" s="10">
        <f>'Combined Labels'!B281</f>
        <v>49464</v>
      </c>
      <c r="C281" s="10" t="str">
        <f>'Combined Labels'!C281</f>
        <v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v>
      </c>
      <c r="D281" s="10" t="str">
        <f>'Combined Labels'!D281</f>
        <v>czechia</v>
      </c>
      <c r="E281" s="10">
        <f>'Combined Labels'!E281</f>
        <v>197194</v>
      </c>
      <c r="F281" s="10">
        <f>'Combined Labels'!J281</f>
        <v>0</v>
      </c>
      <c r="G281" s="10">
        <f>'Combined Labels'!P281</f>
        <v>0</v>
      </c>
      <c r="H281" s="10">
        <f t="shared" si="4"/>
        <v>0</v>
      </c>
    </row>
    <row r="282" spans="1:8" x14ac:dyDescent="0.2">
      <c r="A282" s="10" t="str">
        <f>'Combined Labels'!A282</f>
        <v>netherlands</v>
      </c>
      <c r="B282" s="10">
        <f>'Combined Labels'!B282</f>
        <v>9985</v>
      </c>
      <c r="C282" s="10" t="str">
        <f>'Combined Labels'!C282</f>
        <v>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v>
      </c>
      <c r="D282" s="10" t="str">
        <f>'Combined Labels'!D282</f>
        <v>netherlands</v>
      </c>
      <c r="E282" s="10">
        <f>'Combined Labels'!E282</f>
        <v>41079</v>
      </c>
      <c r="F282" s="10">
        <f>'Combined Labels'!J282</f>
        <v>1</v>
      </c>
      <c r="G282" s="10">
        <f>'Combined Labels'!P282</f>
        <v>0</v>
      </c>
      <c r="H282" s="10">
        <f t="shared" si="4"/>
        <v>1</v>
      </c>
    </row>
    <row r="283" spans="1:8" x14ac:dyDescent="0.2">
      <c r="A283" s="10" t="str">
        <f>'Combined Labels'!A283</f>
        <v>spain</v>
      </c>
      <c r="B283" s="10">
        <f>'Combined Labels'!B283</f>
        <v>46379</v>
      </c>
      <c r="C283" s="10" t="str">
        <f>'Combined Labels'!C283</f>
        <v>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v>
      </c>
      <c r="D283" s="10" t="str">
        <f>'Combined Labels'!D283</f>
        <v>spain</v>
      </c>
      <c r="E283" s="10">
        <f>'Combined Labels'!E283</f>
        <v>187805</v>
      </c>
      <c r="F283" s="10">
        <f>'Combined Labels'!J283</f>
        <v>0</v>
      </c>
      <c r="G283" s="10">
        <f>'Combined Labels'!P283</f>
        <v>0</v>
      </c>
      <c r="H283" s="10">
        <f t="shared" si="4"/>
        <v>0</v>
      </c>
    </row>
    <row r="284" spans="1:8" x14ac:dyDescent="0.2">
      <c r="A284" s="10" t="str">
        <f>'Combined Labels'!A284</f>
        <v>swedish</v>
      </c>
      <c r="B284" s="10">
        <f>'Combined Labels'!B284</f>
        <v>24632</v>
      </c>
      <c r="C284" s="10" t="str">
        <f>'Combined Labels'!C284</f>
        <v>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v>
      </c>
      <c r="D284" s="10" t="str">
        <f>'Combined Labels'!D284</f>
        <v>sweden</v>
      </c>
      <c r="E284" s="10">
        <f>'Combined Labels'!E284</f>
        <v>112854</v>
      </c>
      <c r="F284" s="10">
        <f>'Combined Labels'!J284</f>
        <v>0</v>
      </c>
      <c r="G284" s="10">
        <f>'Combined Labels'!P284</f>
        <v>0</v>
      </c>
      <c r="H284" s="10">
        <f t="shared" si="4"/>
        <v>0</v>
      </c>
    </row>
    <row r="285" spans="1:8" x14ac:dyDescent="0.2">
      <c r="A285" s="10" t="str">
        <f>'Combined Labels'!A285</f>
        <v>austrian</v>
      </c>
      <c r="B285" s="10">
        <f>'Combined Labels'!B285</f>
        <v>17570</v>
      </c>
      <c r="C285" s="10" t="str">
        <f>'Combined Labels'!C285</f>
        <v>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v>
      </c>
      <c r="D285" s="10" t="str">
        <f>'Combined Labels'!D285</f>
        <v>austria</v>
      </c>
      <c r="E285" s="10">
        <f>'Combined Labels'!E285</f>
        <v>77227</v>
      </c>
      <c r="F285" s="10">
        <f>'Combined Labels'!J285</f>
        <v>0</v>
      </c>
      <c r="G285" s="10">
        <f>'Combined Labels'!P285</f>
        <v>0</v>
      </c>
      <c r="H285" s="10">
        <f t="shared" si="4"/>
        <v>0</v>
      </c>
    </row>
    <row r="286" spans="1:8" x14ac:dyDescent="0.2">
      <c r="A286" s="10" t="str">
        <f>'Combined Labels'!A286</f>
        <v>german</v>
      </c>
      <c r="B286" s="10">
        <f>'Combined Labels'!B286</f>
        <v>10112</v>
      </c>
      <c r="C286" s="10" t="str">
        <f>'Combined Labels'!C286</f>
        <v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v>
      </c>
      <c r="D286" s="10" t="str">
        <f>'Combined Labels'!D286</f>
        <v>germany</v>
      </c>
      <c r="E286" s="10">
        <f>'Combined Labels'!E286</f>
        <v>42465</v>
      </c>
      <c r="F286" s="10">
        <f>'Combined Labels'!J286</f>
        <v>0</v>
      </c>
      <c r="G286" s="10">
        <f>'Combined Labels'!P286</f>
        <v>0</v>
      </c>
      <c r="H286" s="10">
        <f t="shared" si="4"/>
        <v>0</v>
      </c>
    </row>
    <row r="287" spans="1:8" x14ac:dyDescent="0.2">
      <c r="A287" s="10" t="str">
        <f>'Combined Labels'!A287</f>
        <v>germany</v>
      </c>
      <c r="B287" s="10">
        <f>'Combined Labels'!B287</f>
        <v>35753</v>
      </c>
      <c r="C287" s="10" t="str">
        <f>'Combined Labels'!C287</f>
        <v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v>
      </c>
      <c r="D287" s="10" t="str">
        <f>'Combined Labels'!D287</f>
        <v>germany</v>
      </c>
      <c r="E287" s="10">
        <f>'Combined Labels'!E287</f>
        <v>152743</v>
      </c>
      <c r="F287" s="10">
        <f>'Combined Labels'!J287</f>
        <v>0</v>
      </c>
      <c r="G287" s="10">
        <f>'Combined Labels'!P287</f>
        <v>0</v>
      </c>
      <c r="H287" s="10">
        <f t="shared" si="4"/>
        <v>0</v>
      </c>
    </row>
    <row r="288" spans="1:8" x14ac:dyDescent="0.2">
      <c r="A288" s="10" t="str">
        <f>'Combined Labels'!A288</f>
        <v>greece</v>
      </c>
      <c r="B288" s="10">
        <f>'Combined Labels'!B288</f>
        <v>13677</v>
      </c>
      <c r="C288" s="10" t="str">
        <f>'Combined Labels'!C288</f>
        <v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v>
      </c>
      <c r="D288" s="10" t="str">
        <f>'Combined Labels'!D288</f>
        <v>greece</v>
      </c>
      <c r="E288" s="10">
        <f>'Combined Labels'!E288</f>
        <v>57818</v>
      </c>
      <c r="F288" s="10">
        <f>'Combined Labels'!J288</f>
        <v>-1</v>
      </c>
      <c r="G288" s="10">
        <f>'Combined Labels'!P288</f>
        <v>0</v>
      </c>
      <c r="H288" s="10">
        <f t="shared" si="4"/>
        <v>-1</v>
      </c>
    </row>
    <row r="289" spans="1:8" x14ac:dyDescent="0.2">
      <c r="A289" s="10" t="str">
        <f>'Combined Labels'!A289</f>
        <v>romania</v>
      </c>
      <c r="B289" s="10">
        <f>'Combined Labels'!B289</f>
        <v>18250</v>
      </c>
      <c r="C289" s="10" t="str">
        <f>'Combined Labels'!C289</f>
        <v>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v>
      </c>
      <c r="D289" s="10" t="str">
        <f>'Combined Labels'!D289</f>
        <v>romania</v>
      </c>
      <c r="E289" s="10">
        <f>'Combined Labels'!E289</f>
        <v>80741</v>
      </c>
      <c r="F289" s="10">
        <f>'Combined Labels'!J289</f>
        <v>0</v>
      </c>
      <c r="G289" s="10">
        <f>'Combined Labels'!P289</f>
        <v>0</v>
      </c>
      <c r="H289" s="10">
        <f t="shared" si="4"/>
        <v>0</v>
      </c>
    </row>
    <row r="290" spans="1:8" x14ac:dyDescent="0.2">
      <c r="A290" s="10" t="str">
        <f>'Combined Labels'!A290</f>
        <v>hungary</v>
      </c>
      <c r="B290" s="10">
        <f>'Combined Labels'!B290</f>
        <v>19773</v>
      </c>
      <c r="C290" s="10" t="str">
        <f>'Combined Labels'!C290</f>
        <v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v>
      </c>
      <c r="D290" s="10" t="str">
        <f>'Combined Labels'!D290</f>
        <v>hungary</v>
      </c>
      <c r="E290" s="10">
        <f>'Combined Labels'!E290</f>
        <v>90327</v>
      </c>
      <c r="F290" s="10">
        <f>'Combined Labels'!J290</f>
        <v>-2</v>
      </c>
      <c r="G290" s="10">
        <f>'Combined Labels'!P290</f>
        <v>0</v>
      </c>
      <c r="H290" s="10">
        <f t="shared" si="4"/>
        <v>-2</v>
      </c>
    </row>
    <row r="291" spans="1:8" x14ac:dyDescent="0.2">
      <c r="A291" s="10" t="str">
        <f>'Combined Labels'!A291</f>
        <v>austria</v>
      </c>
      <c r="B291" s="10">
        <f>'Combined Labels'!B291</f>
        <v>36616</v>
      </c>
      <c r="C291" s="10" t="str">
        <f>'Combined Labels'!C291</f>
        <v>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v>
      </c>
      <c r="D291" s="10" t="str">
        <f>'Combined Labels'!D291</f>
        <v>austria</v>
      </c>
      <c r="E291" s="10">
        <f>'Combined Labels'!E291</f>
        <v>155795</v>
      </c>
      <c r="F291" s="10">
        <f>'Combined Labels'!J291</f>
        <v>0</v>
      </c>
      <c r="G291" s="10">
        <f>'Combined Labels'!P291</f>
        <v>0</v>
      </c>
      <c r="H291" s="10">
        <f t="shared" si="4"/>
        <v>0</v>
      </c>
    </row>
    <row r="292" spans="1:8" x14ac:dyDescent="0.2">
      <c r="A292" s="10" t="str">
        <f>'Combined Labels'!A292</f>
        <v>italian</v>
      </c>
      <c r="B292" s="10">
        <f>'Combined Labels'!B292</f>
        <v>2762</v>
      </c>
      <c r="C292" s="10" t="str">
        <f>'Combined Labels'!C292</f>
        <v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v>
      </c>
      <c r="D292" s="10" t="str">
        <f>'Combined Labels'!D292</f>
        <v>italy</v>
      </c>
      <c r="E292" s="10">
        <f>'Combined Labels'!E292</f>
        <v>9442</v>
      </c>
      <c r="F292" s="10">
        <f>'Combined Labels'!J292</f>
        <v>0</v>
      </c>
      <c r="G292" s="10">
        <f>'Combined Labels'!P292</f>
        <v>1</v>
      </c>
      <c r="H292" s="10">
        <f t="shared" si="4"/>
        <v>99</v>
      </c>
    </row>
    <row r="293" spans="1:8" x14ac:dyDescent="0.2">
      <c r="A293" s="10" t="str">
        <f>'Combined Labels'!A293</f>
        <v>germany</v>
      </c>
      <c r="B293" s="10">
        <f>'Combined Labels'!B293</f>
        <v>15234</v>
      </c>
      <c r="C293" s="10" t="str">
        <f>'Combined Labels'!C293</f>
        <v>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v>
      </c>
      <c r="D293" s="10" t="str">
        <f>'Combined Labels'!D293</f>
        <v>germany</v>
      </c>
      <c r="E293" s="10">
        <f>'Combined Labels'!E293</f>
        <v>64556</v>
      </c>
      <c r="F293" s="10">
        <f>'Combined Labels'!J293</f>
        <v>0</v>
      </c>
      <c r="G293" s="10">
        <f>'Combined Labels'!P293</f>
        <v>0</v>
      </c>
      <c r="H293" s="10">
        <f t="shared" si="4"/>
        <v>0</v>
      </c>
    </row>
    <row r="294" spans="1:8" x14ac:dyDescent="0.2">
      <c r="A294" s="10" t="str">
        <f>'Combined Labels'!A294</f>
        <v>greece</v>
      </c>
      <c r="B294" s="10">
        <f>'Combined Labels'!B294</f>
        <v>18540</v>
      </c>
      <c r="C294" s="10" t="str">
        <f>'Combined Labels'!C294</f>
        <v>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v>
      </c>
      <c r="D294" s="10" t="str">
        <f>'Combined Labels'!D294</f>
        <v>greece</v>
      </c>
      <c r="E294" s="10">
        <f>'Combined Labels'!E294</f>
        <v>83341</v>
      </c>
      <c r="F294" s="10">
        <f>'Combined Labels'!J294</f>
        <v>1</v>
      </c>
      <c r="G294" s="10">
        <f>'Combined Labels'!P294</f>
        <v>0</v>
      </c>
      <c r="H294" s="10">
        <f t="shared" si="4"/>
        <v>1</v>
      </c>
    </row>
    <row r="295" spans="1:8" x14ac:dyDescent="0.2">
      <c r="A295" s="10" t="str">
        <f>'Combined Labels'!A295</f>
        <v>germany</v>
      </c>
      <c r="B295" s="10">
        <f>'Combined Labels'!B295</f>
        <v>12174</v>
      </c>
      <c r="C295" s="10" t="str">
        <f>'Combined Labels'!C295</f>
        <v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v>
      </c>
      <c r="D295" s="10" t="str">
        <f>'Combined Labels'!D295</f>
        <v>germany</v>
      </c>
      <c r="E295" s="10">
        <f>'Combined Labels'!E295</f>
        <v>50414</v>
      </c>
      <c r="F295" s="10">
        <f>'Combined Labels'!J295</f>
        <v>0</v>
      </c>
      <c r="G295" s="10">
        <f>'Combined Labels'!P295</f>
        <v>1</v>
      </c>
      <c r="H295" s="10">
        <f t="shared" si="4"/>
        <v>99</v>
      </c>
    </row>
    <row r="296" spans="1:8" x14ac:dyDescent="0.2">
      <c r="A296" s="10" t="str">
        <f>'Combined Labels'!A296</f>
        <v>germany</v>
      </c>
      <c r="B296" s="10">
        <f>'Combined Labels'!B296</f>
        <v>44167</v>
      </c>
      <c r="C296" s="10" t="str">
        <f>'Combined Labels'!C296</f>
        <v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v>
      </c>
      <c r="D296" s="10" t="str">
        <f>'Combined Labels'!D296</f>
        <v>germany</v>
      </c>
      <c r="E296" s="10">
        <f>'Combined Labels'!E296</f>
        <v>181056</v>
      </c>
      <c r="F296" s="10">
        <f>'Combined Labels'!J296</f>
        <v>0</v>
      </c>
      <c r="G296" s="10">
        <f>'Combined Labels'!P296</f>
        <v>1</v>
      </c>
      <c r="H296" s="10">
        <f t="shared" si="4"/>
        <v>99</v>
      </c>
    </row>
    <row r="297" spans="1:8" x14ac:dyDescent="0.2">
      <c r="A297" s="10" t="str">
        <f>'Combined Labels'!A297</f>
        <v>greece</v>
      </c>
      <c r="B297" s="10">
        <f>'Combined Labels'!B297</f>
        <v>2266</v>
      </c>
      <c r="C297" s="10" t="str">
        <f>'Combined Labels'!C297</f>
        <v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v>
      </c>
      <c r="D297" s="10" t="str">
        <f>'Combined Labels'!D297</f>
        <v>greece</v>
      </c>
      <c r="E297" s="10">
        <f>'Combined Labels'!E297</f>
        <v>7038</v>
      </c>
      <c r="F297" s="10">
        <f>'Combined Labels'!J297</f>
        <v>2</v>
      </c>
      <c r="G297" s="10">
        <f>'Combined Labels'!P297</f>
        <v>0</v>
      </c>
      <c r="H297" s="10">
        <f t="shared" si="4"/>
        <v>2</v>
      </c>
    </row>
    <row r="298" spans="1:8" x14ac:dyDescent="0.2">
      <c r="A298" s="10" t="str">
        <f>'Combined Labels'!A298</f>
        <v>italy</v>
      </c>
      <c r="B298" s="10">
        <f>'Combined Labels'!B298</f>
        <v>19022</v>
      </c>
      <c r="C298" s="10" t="str">
        <f>'Combined Labels'!C298</f>
        <v>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v>
      </c>
      <c r="D298" s="10" t="str">
        <f>'Combined Labels'!D298</f>
        <v>italy</v>
      </c>
      <c r="E298" s="10">
        <f>'Combined Labels'!E298</f>
        <v>85449</v>
      </c>
      <c r="F298" s="10">
        <f>'Combined Labels'!J298</f>
        <v>-1</v>
      </c>
      <c r="G298" s="10">
        <f>'Combined Labels'!P298</f>
        <v>0</v>
      </c>
      <c r="H298" s="10">
        <f t="shared" si="4"/>
        <v>-1</v>
      </c>
    </row>
    <row r="299" spans="1:8" x14ac:dyDescent="0.2">
      <c r="A299" s="10" t="str">
        <f>'Combined Labels'!A299</f>
        <v>poland</v>
      </c>
      <c r="B299" s="10">
        <f>'Combined Labels'!B299</f>
        <v>28504</v>
      </c>
      <c r="C299" s="10" t="str">
        <f>'Combined Labels'!C299</f>
        <v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v>
      </c>
      <c r="D299" s="10" t="str">
        <f>'Combined Labels'!D299</f>
        <v>poland</v>
      </c>
      <c r="E299" s="10">
        <f>'Combined Labels'!E299</f>
        <v>126338</v>
      </c>
      <c r="F299" s="10">
        <f>'Combined Labels'!J299</f>
        <v>0</v>
      </c>
      <c r="G299" s="10">
        <f>'Combined Labels'!P299</f>
        <v>1</v>
      </c>
      <c r="H299" s="10">
        <f t="shared" si="4"/>
        <v>99</v>
      </c>
    </row>
    <row r="300" spans="1:8" x14ac:dyDescent="0.2">
      <c r="A300" s="10" t="str">
        <f>'Combined Labels'!A300</f>
        <v>sweden</v>
      </c>
      <c r="B300" s="10">
        <f>'Combined Labels'!B300</f>
        <v>44302</v>
      </c>
      <c r="C300" s="10" t="str">
        <f>'Combined Labels'!C300</f>
        <v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v>
      </c>
      <c r="D300" s="10" t="str">
        <f>'Combined Labels'!D300</f>
        <v>sweden</v>
      </c>
      <c r="E300" s="10">
        <f>'Combined Labels'!E300</f>
        <v>181390</v>
      </c>
      <c r="F300" s="10">
        <f>'Combined Labels'!J300</f>
        <v>0</v>
      </c>
      <c r="G300" s="10">
        <f>'Combined Labels'!P300</f>
        <v>0</v>
      </c>
      <c r="H300" s="10">
        <f t="shared" si="4"/>
        <v>0</v>
      </c>
    </row>
    <row r="301" spans="1:8" x14ac:dyDescent="0.2">
      <c r="A301" s="10" t="str">
        <f>'Combined Labels'!A301</f>
        <v>german</v>
      </c>
      <c r="B301" s="10">
        <f>'Combined Labels'!B301</f>
        <v>20792</v>
      </c>
      <c r="C301" s="10" t="str">
        <f>'Combined Labels'!C301</f>
        <v>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v>
      </c>
      <c r="D301" s="10" t="str">
        <f>'Combined Labels'!D301</f>
        <v>germany</v>
      </c>
      <c r="E301" s="10">
        <f>'Combined Labels'!E301</f>
        <v>94631</v>
      </c>
      <c r="F301" s="10">
        <f>'Combined Labels'!J301</f>
        <v>0</v>
      </c>
      <c r="G301" s="10">
        <f>'Combined Labels'!P301</f>
        <v>0</v>
      </c>
      <c r="H301" s="10">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9291E-BCE6-0B46-8C40-D9A04FAA970A}">
  <dimension ref="A1:Q302"/>
  <sheetViews>
    <sheetView zoomScale="119" workbookViewId="0">
      <selection activeCell="C2" sqref="C2"/>
    </sheetView>
  </sheetViews>
  <sheetFormatPr baseColWidth="10" defaultColWidth="10.83203125" defaultRowHeight="15" x14ac:dyDescent="0.2"/>
  <cols>
    <col min="3" max="3" width="103.6640625" customWidth="1"/>
    <col min="4" max="5" width="10.83203125" customWidth="1"/>
    <col min="6" max="6" width="17.33203125" customWidth="1"/>
    <col min="7" max="7" width="16.5" customWidth="1"/>
    <col min="8" max="11" width="26" customWidth="1"/>
    <col min="12" max="12" width="30.1640625" customWidth="1"/>
    <col min="13" max="13" width="22" customWidth="1"/>
    <col min="14" max="16" width="10.83203125" customWidth="1"/>
    <col min="17" max="17" width="19.6640625" customWidth="1"/>
  </cols>
  <sheetData>
    <row r="1" spans="1:17" x14ac:dyDescent="0.2">
      <c r="A1" s="13" t="str">
        <f>'Pietro Labels'!A1</f>
        <v>Keyword</v>
      </c>
      <c r="B1" s="13" t="str">
        <f>'Pietro Labels'!B1</f>
        <v>Transcript_ID</v>
      </c>
      <c r="C1" s="13" t="str">
        <f>'Pietro Labels'!C1</f>
        <v>Snippet</v>
      </c>
      <c r="D1" s="13" t="str">
        <f>'Pietro Labels'!D1</f>
        <v>Country</v>
      </c>
      <c r="E1" s="13" t="str">
        <f>'Pietro Labels'!E1</f>
        <v>Snippet_ID</v>
      </c>
      <c r="F1" s="13" t="s">
        <v>365</v>
      </c>
      <c r="G1" s="13" t="s">
        <v>366</v>
      </c>
      <c r="H1" s="13" t="s">
        <v>369</v>
      </c>
      <c r="I1" s="13" t="s">
        <v>376</v>
      </c>
      <c r="J1" s="13" t="s">
        <v>372</v>
      </c>
      <c r="K1" s="13" t="s">
        <v>373</v>
      </c>
      <c r="L1" s="13" t="s">
        <v>367</v>
      </c>
      <c r="M1" s="13" t="s">
        <v>368</v>
      </c>
      <c r="N1" s="14" t="s">
        <v>371</v>
      </c>
      <c r="O1" s="14" t="s">
        <v>375</v>
      </c>
      <c r="P1" s="14" t="s">
        <v>374</v>
      </c>
      <c r="Q1" s="1" t="s">
        <v>370</v>
      </c>
    </row>
    <row r="2" spans="1:17" ht="112" x14ac:dyDescent="0.2">
      <c r="A2" s="10" t="str">
        <f>'Pietro Labels'!A2</f>
        <v>italy</v>
      </c>
      <c r="B2" s="10">
        <f>'Pietro Labels'!B2</f>
        <v>19567</v>
      </c>
      <c r="C2" s="12" t="str">
        <f>'Pietro Labels'!C2</f>
        <v>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v>
      </c>
      <c r="D2" s="10" t="str">
        <f>'Pietro Labels'!D2</f>
        <v>italy</v>
      </c>
      <c r="E2" s="10">
        <f>'Pietro Labels'!E2</f>
        <v>88569</v>
      </c>
      <c r="F2" s="10">
        <f>'Pietro Labels'!F2</f>
        <v>1</v>
      </c>
      <c r="G2" s="10">
        <f>VLOOKUP(E2,'Nico Labels'!$E$2:$F$301, 2, FALSE)</f>
        <v>0</v>
      </c>
      <c r="H2" s="10">
        <f>IF(F2=G2, 0, 1)</f>
        <v>1</v>
      </c>
      <c r="I2" s="11">
        <v>0</v>
      </c>
      <c r="J2" s="11">
        <f>IF(I2="",G2,I2)</f>
        <v>0</v>
      </c>
      <c r="K2" s="10"/>
      <c r="L2" s="10">
        <f>VLOOKUP('Combined Labels'!E2,'Pietro Labels'!$E$2:$G$301, 3,FALSE)</f>
        <v>0</v>
      </c>
      <c r="M2" s="10">
        <f>VLOOKUP('Combined Labels'!E2, 'Nico Labels'!E2:G301, 3, FALSE)</f>
        <v>0</v>
      </c>
      <c r="N2">
        <f>IF(L2=M2,0,1)</f>
        <v>0</v>
      </c>
      <c r="P2">
        <f>IF(O2="",M2,O2)</f>
        <v>0</v>
      </c>
      <c r="Q2" t="str">
        <f>_xlfn.XLOOKUP(E2,'Nico Labels'!$E$2:$E$301,'Nico Labels'!$C$2:$C$301,,0,1)</f>
        <v>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v>
      </c>
    </row>
    <row r="3" spans="1:17" ht="112" x14ac:dyDescent="0.2">
      <c r="A3" s="10" t="str">
        <f>'Pietro Labels'!A3</f>
        <v>french</v>
      </c>
      <c r="B3" s="10">
        <f>'Pietro Labels'!B3</f>
        <v>8175</v>
      </c>
      <c r="C3" s="12" t="str">
        <f>'Pietro Labels'!C3</f>
        <v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v>
      </c>
      <c r="D3" s="10" t="str">
        <f>'Pietro Labels'!D3</f>
        <v>france</v>
      </c>
      <c r="E3" s="10">
        <f>'Pietro Labels'!E3</f>
        <v>32728</v>
      </c>
      <c r="F3" s="10">
        <f>'Pietro Labels'!F3</f>
        <v>0</v>
      </c>
      <c r="G3" s="10">
        <f>VLOOKUP(E3,'Nico Labels'!$E$2:$F$301, 2, FALSE)</f>
        <v>0</v>
      </c>
      <c r="H3" s="10">
        <f t="shared" ref="H3:H66" si="0">IF(F3=G3, 0, 1)</f>
        <v>0</v>
      </c>
      <c r="I3" s="10"/>
      <c r="J3" s="11">
        <f t="shared" ref="J3:J66" si="1">IF(I3="",G3,I3)</f>
        <v>0</v>
      </c>
      <c r="K3" s="10"/>
      <c r="L3" s="10">
        <f>VLOOKUP('Combined Labels'!E3,'Pietro Labels'!$E$2:$G$301, 3,FALSE)</f>
        <v>1</v>
      </c>
      <c r="M3" s="10">
        <f>VLOOKUP('Combined Labels'!E3, 'Nico Labels'!E3:G302, 3, FALSE)</f>
        <v>1</v>
      </c>
      <c r="N3">
        <f t="shared" ref="N3:N66" si="2">IF(L3=M3,0,1)</f>
        <v>0</v>
      </c>
      <c r="P3">
        <f t="shared" ref="P3:P66" si="3">IF(O3="",M3,O3)</f>
        <v>1</v>
      </c>
      <c r="Q3" t="str">
        <f>_xlfn.XLOOKUP(E3,'Nico Labels'!$E$2:$E$301,'Nico Labels'!$C$2:$C$301,,0,1)</f>
        <v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v>
      </c>
    </row>
    <row r="4" spans="1:17" ht="96" x14ac:dyDescent="0.2">
      <c r="A4" s="10" t="str">
        <f>'Pietro Labels'!A4</f>
        <v>finnish</v>
      </c>
      <c r="B4" s="10">
        <f>'Pietro Labels'!B4</f>
        <v>4644</v>
      </c>
      <c r="C4" s="12" t="str">
        <f>'Pietro Labels'!C4</f>
        <v>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v>
      </c>
      <c r="D4" s="10" t="str">
        <f>'Pietro Labels'!D4</f>
        <v>finland</v>
      </c>
      <c r="E4" s="10">
        <f>'Pietro Labels'!E4</f>
        <v>16223</v>
      </c>
      <c r="F4" s="10">
        <f>'Pietro Labels'!F4</f>
        <v>0</v>
      </c>
      <c r="G4" s="10">
        <f>VLOOKUP(E4,'Nico Labels'!$E$2:$F$301, 2, FALSE)</f>
        <v>0</v>
      </c>
      <c r="H4" s="10">
        <f t="shared" si="0"/>
        <v>0</v>
      </c>
      <c r="I4" s="10"/>
      <c r="J4" s="11">
        <f t="shared" si="1"/>
        <v>0</v>
      </c>
      <c r="K4" s="10"/>
      <c r="L4" s="10">
        <f>VLOOKUP('Combined Labels'!E4,'Pietro Labels'!$E$2:$G$301, 3,FALSE)</f>
        <v>0</v>
      </c>
      <c r="M4" s="10">
        <f>VLOOKUP('Combined Labels'!E4, 'Nico Labels'!E4:G303, 3, FALSE)</f>
        <v>0</v>
      </c>
      <c r="N4">
        <f t="shared" si="2"/>
        <v>0</v>
      </c>
      <c r="P4">
        <f t="shared" si="3"/>
        <v>0</v>
      </c>
      <c r="Q4" t="str">
        <f>_xlfn.XLOOKUP(E4,'Nico Labels'!$E$2:$E$301,'Nico Labels'!$C$2:$C$301,,0,1)</f>
        <v>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v>
      </c>
    </row>
    <row r="5" spans="1:17" ht="112" x14ac:dyDescent="0.2">
      <c r="A5" s="10" t="str">
        <f>'Pietro Labels'!A5</f>
        <v>belgium</v>
      </c>
      <c r="B5" s="10">
        <f>'Pietro Labels'!B5</f>
        <v>32766</v>
      </c>
      <c r="C5" s="12" t="str">
        <f>'Pietro Labels'!C5</f>
        <v>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v>
      </c>
      <c r="D5" s="10" t="str">
        <f>'Pietro Labels'!D5</f>
        <v>belgium</v>
      </c>
      <c r="E5" s="10">
        <f>'Pietro Labels'!E5</f>
        <v>141311</v>
      </c>
      <c r="F5" s="10">
        <f>'Pietro Labels'!F5</f>
        <v>0</v>
      </c>
      <c r="G5" s="10">
        <f>VLOOKUP(E5,'Nico Labels'!$E$2:$F$301, 2, FALSE)</f>
        <v>0</v>
      </c>
      <c r="H5" s="10">
        <f t="shared" si="0"/>
        <v>0</v>
      </c>
      <c r="I5" s="10"/>
      <c r="J5" s="11">
        <f t="shared" si="1"/>
        <v>0</v>
      </c>
      <c r="K5" s="10"/>
      <c r="L5" s="10">
        <f>VLOOKUP('Combined Labels'!E5,'Pietro Labels'!$E$2:$G$301, 3,FALSE)</f>
        <v>1</v>
      </c>
      <c r="M5" s="10">
        <f>VLOOKUP('Combined Labels'!E5, 'Nico Labels'!E5:G304, 3, FALSE)</f>
        <v>0</v>
      </c>
      <c r="N5">
        <f t="shared" si="2"/>
        <v>1</v>
      </c>
      <c r="O5">
        <v>1</v>
      </c>
      <c r="P5">
        <f t="shared" si="3"/>
        <v>1</v>
      </c>
      <c r="Q5" t="str">
        <f>_xlfn.XLOOKUP(E5,'Nico Labels'!$E$2:$E$301,'Nico Labels'!$C$2:$C$301,,0,1)</f>
        <v>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v>
      </c>
    </row>
    <row r="6" spans="1:17" ht="96" x14ac:dyDescent="0.2">
      <c r="A6" s="10" t="str">
        <f>'Pietro Labels'!A6</f>
        <v>italy</v>
      </c>
      <c r="B6" s="10">
        <f>'Pietro Labels'!B6</f>
        <v>53123</v>
      </c>
      <c r="C6" s="12" t="str">
        <f>'Pietro Labels'!C6</f>
        <v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v>
      </c>
      <c r="D6" s="10" t="str">
        <f>'Pietro Labels'!D6</f>
        <v>italy</v>
      </c>
      <c r="E6" s="10">
        <f>'Pietro Labels'!E6</f>
        <v>207617</v>
      </c>
      <c r="F6" s="10">
        <f>'Pietro Labels'!F6</f>
        <v>-2</v>
      </c>
      <c r="G6" s="10">
        <f>VLOOKUP(E6,'Nico Labels'!$E$2:$F$301, 2, FALSE)</f>
        <v>0</v>
      </c>
      <c r="H6" s="10">
        <f t="shared" si="0"/>
        <v>1</v>
      </c>
      <c r="I6" s="10">
        <v>0</v>
      </c>
      <c r="J6" s="11">
        <f t="shared" si="1"/>
        <v>0</v>
      </c>
      <c r="K6" s="10"/>
      <c r="L6" s="10">
        <f>VLOOKUP('Combined Labels'!E6,'Pietro Labels'!$E$2:$G$301, 3,FALSE)</f>
        <v>0</v>
      </c>
      <c r="M6" s="10">
        <f>VLOOKUP('Combined Labels'!E6, 'Nico Labels'!E6:G305, 3, FALSE)</f>
        <v>0</v>
      </c>
      <c r="N6">
        <f t="shared" si="2"/>
        <v>0</v>
      </c>
      <c r="P6">
        <f t="shared" si="3"/>
        <v>0</v>
      </c>
      <c r="Q6" t="str">
        <f>_xlfn.XLOOKUP(E6,'Nico Labels'!$E$2:$E$301,'Nico Labels'!$C$2:$C$301,,0,1)</f>
        <v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v>
      </c>
    </row>
    <row r="7" spans="1:17" ht="112" x14ac:dyDescent="0.2">
      <c r="A7" s="10" t="str">
        <f>'Pietro Labels'!A7</f>
        <v>austria</v>
      </c>
      <c r="B7" s="10">
        <f>'Pietro Labels'!B7</f>
        <v>28931</v>
      </c>
      <c r="C7" s="12" t="str">
        <f>'Pietro Labels'!C7</f>
        <v>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v>
      </c>
      <c r="D7" s="10" t="str">
        <f>'Pietro Labels'!D7</f>
        <v>austria</v>
      </c>
      <c r="E7" s="10">
        <f>'Pietro Labels'!E7</f>
        <v>128377</v>
      </c>
      <c r="F7" s="10">
        <f>'Pietro Labels'!F7</f>
        <v>0</v>
      </c>
      <c r="G7" s="10">
        <f>VLOOKUP(E7,'Nico Labels'!$E$2:$F$301, 2, FALSE)</f>
        <v>0</v>
      </c>
      <c r="H7" s="10">
        <f t="shared" si="0"/>
        <v>0</v>
      </c>
      <c r="I7" s="10"/>
      <c r="J7" s="11">
        <f t="shared" si="1"/>
        <v>0</v>
      </c>
      <c r="K7" s="10"/>
      <c r="L7" s="10">
        <f>VLOOKUP('Combined Labels'!E7,'Pietro Labels'!$E$2:$G$301, 3,FALSE)</f>
        <v>1</v>
      </c>
      <c r="M7" s="10">
        <f>VLOOKUP('Combined Labels'!E7, 'Nico Labels'!E7:G306, 3, FALSE)</f>
        <v>0</v>
      </c>
      <c r="N7">
        <f t="shared" si="2"/>
        <v>1</v>
      </c>
      <c r="O7">
        <v>1</v>
      </c>
      <c r="P7">
        <f t="shared" si="3"/>
        <v>1</v>
      </c>
      <c r="Q7" t="str">
        <f>_xlfn.XLOOKUP(E7,'Nico Labels'!$E$2:$E$301,'Nico Labels'!$C$2:$C$301,,0,1)</f>
        <v>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v>
      </c>
    </row>
    <row r="8" spans="1:17" ht="112" x14ac:dyDescent="0.2">
      <c r="A8" s="10" t="str">
        <f>'Pietro Labels'!A8</f>
        <v>german</v>
      </c>
      <c r="B8" s="10">
        <f>'Pietro Labels'!B8</f>
        <v>34816</v>
      </c>
      <c r="C8" s="12" t="str">
        <f>'Pietro Labels'!C8</f>
        <v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v>
      </c>
      <c r="D8" s="10" t="str">
        <f>'Pietro Labels'!D8</f>
        <v>germany</v>
      </c>
      <c r="E8" s="10">
        <f>'Pietro Labels'!E8</f>
        <v>148897</v>
      </c>
      <c r="F8" s="10">
        <f>'Pietro Labels'!F8</f>
        <v>1</v>
      </c>
      <c r="G8" s="10">
        <f>VLOOKUP(E8,'Nico Labels'!$E$2:$F$301, 2, FALSE)</f>
        <v>0</v>
      </c>
      <c r="H8" s="10">
        <f t="shared" si="0"/>
        <v>1</v>
      </c>
      <c r="I8" s="10">
        <v>0</v>
      </c>
      <c r="J8" s="11">
        <f t="shared" si="1"/>
        <v>0</v>
      </c>
      <c r="K8" s="10"/>
      <c r="L8" s="10">
        <f>VLOOKUP('Combined Labels'!E8,'Pietro Labels'!$E$2:$G$301, 3,FALSE)</f>
        <v>0</v>
      </c>
      <c r="M8" s="10">
        <f>VLOOKUP('Combined Labels'!E8, 'Nico Labels'!E8:G307, 3, FALSE)</f>
        <v>0</v>
      </c>
      <c r="N8">
        <f t="shared" si="2"/>
        <v>0</v>
      </c>
      <c r="P8">
        <f t="shared" si="3"/>
        <v>0</v>
      </c>
      <c r="Q8" t="str">
        <f>_xlfn.XLOOKUP(E8,'Nico Labels'!$E$2:$E$301,'Nico Labels'!$C$2:$C$301,,0,1)</f>
        <v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v>
      </c>
    </row>
    <row r="9" spans="1:17" ht="112" x14ac:dyDescent="0.2">
      <c r="A9" s="10" t="str">
        <f>'Pietro Labels'!A9</f>
        <v>netherlands</v>
      </c>
      <c r="B9" s="10">
        <f>'Pietro Labels'!B9</f>
        <v>18762</v>
      </c>
      <c r="C9" s="12" t="str">
        <f>'Pietro Labels'!C9</f>
        <v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v>
      </c>
      <c r="D9" s="10" t="str">
        <f>'Pietro Labels'!D9</f>
        <v>netherlands</v>
      </c>
      <c r="E9" s="10">
        <f>'Pietro Labels'!E9</f>
        <v>84228</v>
      </c>
      <c r="F9" s="10">
        <f>'Pietro Labels'!F9</f>
        <v>0</v>
      </c>
      <c r="G9" s="10">
        <f>VLOOKUP(E9,'Nico Labels'!$E$2:$F$301, 2, FALSE)</f>
        <v>0</v>
      </c>
      <c r="H9" s="10">
        <f t="shared" si="0"/>
        <v>0</v>
      </c>
      <c r="I9" s="10"/>
      <c r="J9" s="11">
        <f t="shared" si="1"/>
        <v>0</v>
      </c>
      <c r="K9" s="10"/>
      <c r="L9" s="10">
        <f>VLOOKUP('Combined Labels'!E9,'Pietro Labels'!$E$2:$G$301, 3,FALSE)</f>
        <v>1</v>
      </c>
      <c r="M9" s="10">
        <f>VLOOKUP('Combined Labels'!E9, 'Nico Labels'!E9:G308, 3, FALSE)</f>
        <v>0</v>
      </c>
      <c r="N9">
        <f t="shared" si="2"/>
        <v>1</v>
      </c>
      <c r="O9">
        <v>1</v>
      </c>
      <c r="P9">
        <f t="shared" si="3"/>
        <v>1</v>
      </c>
      <c r="Q9" t="str">
        <f>_xlfn.XLOOKUP(E9,'Nico Labels'!$E$2:$E$301,'Nico Labels'!$C$2:$C$301,,0,1)</f>
        <v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v>
      </c>
    </row>
    <row r="10" spans="1:17" ht="96" x14ac:dyDescent="0.2">
      <c r="A10" s="10" t="str">
        <f>'Pietro Labels'!A10</f>
        <v>swedish</v>
      </c>
      <c r="B10" s="10">
        <f>'Pietro Labels'!B10</f>
        <v>17713</v>
      </c>
      <c r="C10" s="12" t="str">
        <f>'Pietro Labels'!C10</f>
        <v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v>
      </c>
      <c r="D10" s="10" t="str">
        <f>'Pietro Labels'!D10</f>
        <v>sweden</v>
      </c>
      <c r="E10" s="10">
        <f>'Pietro Labels'!E10</f>
        <v>77690</v>
      </c>
      <c r="F10" s="10">
        <f>'Pietro Labels'!F10</f>
        <v>0</v>
      </c>
      <c r="G10" s="10">
        <f>VLOOKUP(E10,'Nico Labels'!$E$2:$F$301, 2, FALSE)</f>
        <v>1</v>
      </c>
      <c r="H10" s="10">
        <f t="shared" si="0"/>
        <v>1</v>
      </c>
      <c r="I10" s="10">
        <v>1</v>
      </c>
      <c r="J10" s="11">
        <f t="shared" si="1"/>
        <v>1</v>
      </c>
      <c r="K10" s="10"/>
      <c r="L10" s="10">
        <f>VLOOKUP('Combined Labels'!E10,'Pietro Labels'!$E$2:$G$301, 3,FALSE)</f>
        <v>0</v>
      </c>
      <c r="M10" s="10">
        <f>VLOOKUP('Combined Labels'!E10, 'Nico Labels'!E10:G309, 3, FALSE)</f>
        <v>0</v>
      </c>
      <c r="N10">
        <f t="shared" si="2"/>
        <v>0</v>
      </c>
      <c r="P10">
        <f t="shared" si="3"/>
        <v>0</v>
      </c>
      <c r="Q10" t="str">
        <f>_xlfn.XLOOKUP(E10,'Nico Labels'!$E$2:$E$301,'Nico Labels'!$C$2:$C$301,,0,1)</f>
        <v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v>
      </c>
    </row>
    <row r="11" spans="1:17" ht="96" x14ac:dyDescent="0.2">
      <c r="A11" s="10" t="str">
        <f>'Pietro Labels'!A11</f>
        <v>ireland</v>
      </c>
      <c r="B11" s="10">
        <f>'Pietro Labels'!B11</f>
        <v>24963</v>
      </c>
      <c r="C11" s="12" t="str">
        <f>'Pietro Labels'!C11</f>
        <v>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v>
      </c>
      <c r="D11" s="10" t="str">
        <f>'Pietro Labels'!D11</f>
        <v>ireland</v>
      </c>
      <c r="E11" s="10">
        <f>'Pietro Labels'!E11</f>
        <v>113665</v>
      </c>
      <c r="F11" s="10">
        <f>'Pietro Labels'!F11</f>
        <v>0</v>
      </c>
      <c r="G11" s="10">
        <f>VLOOKUP(E11,'Nico Labels'!$E$2:$F$301, 2, FALSE)</f>
        <v>0</v>
      </c>
      <c r="H11" s="10">
        <f t="shared" si="0"/>
        <v>0</v>
      </c>
      <c r="I11" s="10"/>
      <c r="J11" s="11">
        <f t="shared" si="1"/>
        <v>0</v>
      </c>
      <c r="K11" s="10"/>
      <c r="L11" s="10">
        <f>VLOOKUP('Combined Labels'!E11,'Pietro Labels'!$E$2:$G$301, 3,FALSE)</f>
        <v>1</v>
      </c>
      <c r="M11" s="10">
        <f>VLOOKUP('Combined Labels'!E11, 'Nico Labels'!E11:G310, 3, FALSE)</f>
        <v>1</v>
      </c>
      <c r="N11">
        <f t="shared" si="2"/>
        <v>0</v>
      </c>
      <c r="P11">
        <f t="shared" si="3"/>
        <v>1</v>
      </c>
      <c r="Q11" t="str">
        <f>_xlfn.XLOOKUP(E11,'Nico Labels'!$E$2:$E$301,'Nico Labels'!$C$2:$C$301,,0,1)</f>
        <v>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v>
      </c>
    </row>
    <row r="12" spans="1:17" ht="96" x14ac:dyDescent="0.2">
      <c r="A12" s="10" t="str">
        <f>'Pietro Labels'!A12</f>
        <v>italian</v>
      </c>
      <c r="B12" s="10">
        <f>'Pietro Labels'!B12</f>
        <v>27370</v>
      </c>
      <c r="C12" s="12" t="str">
        <f>'Pietro Labels'!C12</f>
        <v>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v>
      </c>
      <c r="D12" s="10" t="str">
        <f>'Pietro Labels'!D12</f>
        <v>italy</v>
      </c>
      <c r="E12" s="10">
        <f>'Pietro Labels'!E12</f>
        <v>122726</v>
      </c>
      <c r="F12" s="10">
        <f>'Pietro Labels'!F12</f>
        <v>2</v>
      </c>
      <c r="G12" s="10">
        <f>VLOOKUP(E12,'Nico Labels'!$E$2:$F$301, 2, FALSE)</f>
        <v>1</v>
      </c>
      <c r="H12" s="10">
        <f t="shared" si="0"/>
        <v>1</v>
      </c>
      <c r="I12" s="10">
        <v>2</v>
      </c>
      <c r="J12" s="11">
        <f t="shared" si="1"/>
        <v>2</v>
      </c>
      <c r="K12" s="10"/>
      <c r="L12" s="10">
        <f>VLOOKUP('Combined Labels'!E12,'Pietro Labels'!$E$2:$G$301, 3,FALSE)</f>
        <v>0</v>
      </c>
      <c r="M12" s="10">
        <f>VLOOKUP('Combined Labels'!E12, 'Nico Labels'!E12:G311, 3, FALSE)</f>
        <v>0</v>
      </c>
      <c r="N12">
        <f t="shared" si="2"/>
        <v>0</v>
      </c>
      <c r="P12">
        <f t="shared" si="3"/>
        <v>0</v>
      </c>
      <c r="Q12" t="str">
        <f>_xlfn.XLOOKUP(E12,'Nico Labels'!$E$2:$E$301,'Nico Labels'!$C$2:$C$301,,0,1)</f>
        <v>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v>
      </c>
    </row>
    <row r="13" spans="1:17" ht="96" x14ac:dyDescent="0.2">
      <c r="A13" s="10" t="str">
        <f>'Pietro Labels'!A13</f>
        <v>greek</v>
      </c>
      <c r="B13" s="10">
        <f>'Pietro Labels'!B13</f>
        <v>14849</v>
      </c>
      <c r="C13" s="12" t="str">
        <f>'Pietro Labels'!C13</f>
        <v>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v>
      </c>
      <c r="D13" s="10" t="str">
        <f>'Pietro Labels'!D13</f>
        <v>greece</v>
      </c>
      <c r="E13" s="10">
        <f>'Pietro Labels'!E13</f>
        <v>62770</v>
      </c>
      <c r="F13" s="10">
        <f>'Pietro Labels'!F13</f>
        <v>2</v>
      </c>
      <c r="G13" s="10">
        <f>VLOOKUP(E13,'Nico Labels'!$E$2:$F$301, 2, FALSE)</f>
        <v>1</v>
      </c>
      <c r="H13" s="10">
        <f t="shared" si="0"/>
        <v>1</v>
      </c>
      <c r="I13" s="10">
        <v>2</v>
      </c>
      <c r="J13" s="11">
        <f t="shared" si="1"/>
        <v>2</v>
      </c>
      <c r="K13" s="10"/>
      <c r="L13" s="10">
        <f>VLOOKUP('Combined Labels'!E13,'Pietro Labels'!$E$2:$G$301, 3,FALSE)</f>
        <v>0</v>
      </c>
      <c r="M13" s="10">
        <f>VLOOKUP('Combined Labels'!E13, 'Nico Labels'!E13:G312, 3, FALSE)</f>
        <v>0</v>
      </c>
      <c r="N13">
        <f t="shared" si="2"/>
        <v>0</v>
      </c>
      <c r="P13">
        <f t="shared" si="3"/>
        <v>0</v>
      </c>
      <c r="Q13" t="str">
        <f>_xlfn.XLOOKUP(E13,'Nico Labels'!$E$2:$E$301,'Nico Labels'!$C$2:$C$301,,0,1)</f>
        <v>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v>
      </c>
    </row>
    <row r="14" spans="1:17" ht="112" x14ac:dyDescent="0.2">
      <c r="A14" s="10" t="str">
        <f>'Pietro Labels'!A14</f>
        <v>portuguese</v>
      </c>
      <c r="B14" s="10">
        <f>'Pietro Labels'!B14</f>
        <v>14387</v>
      </c>
      <c r="C14" s="12" t="str">
        <f>'Pietro Labels'!C14</f>
        <v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v>
      </c>
      <c r="D14" s="10" t="str">
        <f>'Pietro Labels'!D14</f>
        <v>portugal</v>
      </c>
      <c r="E14" s="10">
        <f>'Pietro Labels'!E14</f>
        <v>60093</v>
      </c>
      <c r="F14" s="10">
        <f>'Pietro Labels'!F14</f>
        <v>2</v>
      </c>
      <c r="G14" s="10">
        <f>VLOOKUP(E14,'Nico Labels'!$E$2:$F$301, 2, FALSE)</f>
        <v>0</v>
      </c>
      <c r="H14" s="10">
        <f t="shared" si="0"/>
        <v>1</v>
      </c>
      <c r="I14" s="10">
        <v>2</v>
      </c>
      <c r="J14" s="11">
        <f t="shared" si="1"/>
        <v>2</v>
      </c>
      <c r="K14" s="10"/>
      <c r="L14" s="10">
        <f>VLOOKUP('Combined Labels'!E14,'Pietro Labels'!$E$2:$G$301, 3,FALSE)</f>
        <v>0</v>
      </c>
      <c r="M14" s="10">
        <f>VLOOKUP('Combined Labels'!E14, 'Nico Labels'!E14:G313, 3, FALSE)</f>
        <v>0</v>
      </c>
      <c r="N14">
        <f t="shared" si="2"/>
        <v>0</v>
      </c>
      <c r="P14">
        <f t="shared" si="3"/>
        <v>0</v>
      </c>
      <c r="Q14" t="str">
        <f>_xlfn.XLOOKUP(E14,'Nico Labels'!$E$2:$E$301,'Nico Labels'!$C$2:$C$301,,0,1)</f>
        <v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v>
      </c>
    </row>
    <row r="15" spans="1:17" ht="112" x14ac:dyDescent="0.2">
      <c r="A15" s="10" t="str">
        <f>'Pietro Labels'!A15</f>
        <v>france</v>
      </c>
      <c r="B15" s="10">
        <f>'Pietro Labels'!B15</f>
        <v>19083</v>
      </c>
      <c r="C15" s="12" t="str">
        <f>'Pietro Labels'!C15</f>
        <v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v>
      </c>
      <c r="D15" s="10" t="str">
        <f>'Pietro Labels'!D15</f>
        <v>france</v>
      </c>
      <c r="E15" s="10">
        <f>'Pietro Labels'!E15</f>
        <v>86350</v>
      </c>
      <c r="F15" s="10">
        <f>'Pietro Labels'!F15</f>
        <v>1</v>
      </c>
      <c r="G15" s="10">
        <f>VLOOKUP(E15,'Nico Labels'!$E$2:$F$301, 2, FALSE)</f>
        <v>1</v>
      </c>
      <c r="H15" s="10">
        <f t="shared" si="0"/>
        <v>0</v>
      </c>
      <c r="I15" s="10"/>
      <c r="J15" s="11">
        <f t="shared" si="1"/>
        <v>1</v>
      </c>
      <c r="K15" s="10"/>
      <c r="L15" s="10">
        <f>VLOOKUP('Combined Labels'!E15,'Pietro Labels'!$E$2:$G$301, 3,FALSE)</f>
        <v>0</v>
      </c>
      <c r="M15" s="10">
        <f>VLOOKUP('Combined Labels'!E15, 'Nico Labels'!E15:G314, 3, FALSE)</f>
        <v>0</v>
      </c>
      <c r="N15">
        <f t="shared" si="2"/>
        <v>0</v>
      </c>
      <c r="P15">
        <f t="shared" si="3"/>
        <v>0</v>
      </c>
      <c r="Q15" t="str">
        <f>_xlfn.XLOOKUP(E15,'Nico Labels'!$E$2:$E$301,'Nico Labels'!$C$2:$C$301,,0,1)</f>
        <v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v>
      </c>
    </row>
    <row r="16" spans="1:17" ht="96" x14ac:dyDescent="0.2">
      <c r="A16" s="10" t="str">
        <f>'Pietro Labels'!A16</f>
        <v>poland</v>
      </c>
      <c r="B16" s="10">
        <f>'Pietro Labels'!B16</f>
        <v>35405</v>
      </c>
      <c r="C16" s="12" t="str">
        <f>'Pietro Labels'!C16</f>
        <v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v>
      </c>
      <c r="D16" s="10" t="str">
        <f>'Pietro Labels'!D16</f>
        <v>poland</v>
      </c>
      <c r="E16" s="10">
        <f>'Pietro Labels'!E16</f>
        <v>151117</v>
      </c>
      <c r="F16" s="10">
        <f>'Pietro Labels'!F16</f>
        <v>0</v>
      </c>
      <c r="G16" s="10">
        <f>VLOOKUP(E16,'Nico Labels'!$E$2:$F$301, 2, FALSE)</f>
        <v>0</v>
      </c>
      <c r="H16" s="10">
        <f t="shared" si="0"/>
        <v>0</v>
      </c>
      <c r="I16" s="10"/>
      <c r="J16" s="11">
        <f t="shared" si="1"/>
        <v>0</v>
      </c>
      <c r="K16" s="10"/>
      <c r="L16" s="10">
        <f>VLOOKUP('Combined Labels'!E16,'Pietro Labels'!$E$2:$G$301, 3,FALSE)</f>
        <v>1</v>
      </c>
      <c r="M16" s="10">
        <f>VLOOKUP('Combined Labels'!E16, 'Nico Labels'!E16:G315, 3, FALSE)</f>
        <v>0</v>
      </c>
      <c r="N16">
        <f t="shared" si="2"/>
        <v>1</v>
      </c>
      <c r="O16">
        <v>1</v>
      </c>
      <c r="P16">
        <f t="shared" si="3"/>
        <v>1</v>
      </c>
      <c r="Q16" t="str">
        <f>_xlfn.XLOOKUP(E16,'Nico Labels'!$E$2:$E$301,'Nico Labels'!$C$2:$C$301,,0,1)</f>
        <v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v>
      </c>
    </row>
    <row r="17" spans="1:17" ht="96" x14ac:dyDescent="0.2">
      <c r="A17" s="10" t="str">
        <f>'Pietro Labels'!A17</f>
        <v>czech</v>
      </c>
      <c r="B17" s="10">
        <f>'Pietro Labels'!B17</f>
        <v>26161</v>
      </c>
      <c r="C17" s="12" t="str">
        <f>'Pietro Labels'!C17</f>
        <v>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v>
      </c>
      <c r="D17" s="10" t="str">
        <f>'Pietro Labels'!D17</f>
        <v>czechia</v>
      </c>
      <c r="E17" s="10">
        <f>'Pietro Labels'!E17</f>
        <v>118299</v>
      </c>
      <c r="F17" s="10">
        <f>'Pietro Labels'!F17</f>
        <v>2</v>
      </c>
      <c r="G17" s="10">
        <f>VLOOKUP(E17,'Nico Labels'!$E$2:$F$301, 2, FALSE)</f>
        <v>2</v>
      </c>
      <c r="H17" s="10">
        <f t="shared" si="0"/>
        <v>0</v>
      </c>
      <c r="I17" s="10"/>
      <c r="J17" s="11">
        <f t="shared" si="1"/>
        <v>2</v>
      </c>
      <c r="K17" s="10"/>
      <c r="L17" s="10">
        <f>VLOOKUP('Combined Labels'!E17,'Pietro Labels'!$E$2:$G$301, 3,FALSE)</f>
        <v>0</v>
      </c>
      <c r="M17" s="10">
        <f>VLOOKUP('Combined Labels'!E17, 'Nico Labels'!E17:G316, 3, FALSE)</f>
        <v>0</v>
      </c>
      <c r="N17">
        <f t="shared" si="2"/>
        <v>0</v>
      </c>
      <c r="P17">
        <f t="shared" si="3"/>
        <v>0</v>
      </c>
      <c r="Q17" t="str">
        <f>_xlfn.XLOOKUP(E17,'Nico Labels'!$E$2:$E$301,'Nico Labels'!$C$2:$C$301,,0,1)</f>
        <v>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v>
      </c>
    </row>
    <row r="18" spans="1:17" ht="96" x14ac:dyDescent="0.2">
      <c r="A18" s="10" t="str">
        <f>'Pietro Labels'!A18</f>
        <v>sweden</v>
      </c>
      <c r="B18" s="10">
        <f>'Pietro Labels'!B18</f>
        <v>24261</v>
      </c>
      <c r="C18" s="12" t="str">
        <f>'Pietro Labels'!C18</f>
        <v>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v>
      </c>
      <c r="D18" s="10" t="str">
        <f>'Pietro Labels'!D18</f>
        <v>sweden</v>
      </c>
      <c r="E18" s="10">
        <f>'Pietro Labels'!E18</f>
        <v>111146</v>
      </c>
      <c r="F18" s="10">
        <f>'Pietro Labels'!F18</f>
        <v>0</v>
      </c>
      <c r="G18" s="10">
        <f>VLOOKUP(E18,'Nico Labels'!$E$2:$F$301, 2, FALSE)</f>
        <v>0</v>
      </c>
      <c r="H18" s="10">
        <f t="shared" si="0"/>
        <v>0</v>
      </c>
      <c r="I18" s="10"/>
      <c r="J18" s="11">
        <f t="shared" si="1"/>
        <v>0</v>
      </c>
      <c r="K18" s="10"/>
      <c r="L18" s="10">
        <f>VLOOKUP('Combined Labels'!E18,'Pietro Labels'!$E$2:$G$301, 3,FALSE)</f>
        <v>1</v>
      </c>
      <c r="M18" s="10">
        <f>VLOOKUP('Combined Labels'!E18, 'Nico Labels'!E18:G317, 3, FALSE)</f>
        <v>0</v>
      </c>
      <c r="N18">
        <f t="shared" si="2"/>
        <v>1</v>
      </c>
      <c r="O18">
        <v>1</v>
      </c>
      <c r="P18">
        <f t="shared" si="3"/>
        <v>1</v>
      </c>
      <c r="Q18" t="str">
        <f>_xlfn.XLOOKUP(E18,'Nico Labels'!$E$2:$E$301,'Nico Labels'!$C$2:$C$301,,0,1)</f>
        <v>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v>
      </c>
    </row>
    <row r="19" spans="1:17" ht="96" x14ac:dyDescent="0.2">
      <c r="A19" s="10" t="str">
        <f>'Pietro Labels'!A19</f>
        <v>poland</v>
      </c>
      <c r="B19" s="10">
        <f>'Pietro Labels'!B19</f>
        <v>49482</v>
      </c>
      <c r="C19" s="12" t="str">
        <f>'Pietro Labels'!C19</f>
        <v>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v>
      </c>
      <c r="D19" s="10" t="str">
        <f>'Pietro Labels'!D19</f>
        <v>poland</v>
      </c>
      <c r="E19" s="10">
        <f>'Pietro Labels'!E19</f>
        <v>197278</v>
      </c>
      <c r="F19" s="10">
        <f>'Pietro Labels'!F19</f>
        <v>0</v>
      </c>
      <c r="G19" s="10">
        <f>VLOOKUP(E19,'Nico Labels'!$E$2:$F$301, 2, FALSE)</f>
        <v>-1</v>
      </c>
      <c r="H19" s="10">
        <f t="shared" si="0"/>
        <v>1</v>
      </c>
      <c r="I19" s="10">
        <v>-1</v>
      </c>
      <c r="J19" s="11">
        <f t="shared" si="1"/>
        <v>-1</v>
      </c>
      <c r="K19" s="10"/>
      <c r="L19" s="10">
        <f>VLOOKUP('Combined Labels'!E19,'Pietro Labels'!$E$2:$G$301, 3,FALSE)</f>
        <v>0</v>
      </c>
      <c r="M19" s="10">
        <f>VLOOKUP('Combined Labels'!E19, 'Nico Labels'!E19:G318, 3, FALSE)</f>
        <v>0</v>
      </c>
      <c r="N19">
        <f t="shared" si="2"/>
        <v>0</v>
      </c>
      <c r="P19">
        <f t="shared" si="3"/>
        <v>0</v>
      </c>
      <c r="Q19" t="str">
        <f>_xlfn.XLOOKUP(E19,'Nico Labels'!$E$2:$E$301,'Nico Labels'!$C$2:$C$301,,0,1)</f>
        <v>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v>
      </c>
    </row>
    <row r="20" spans="1:17" ht="112" x14ac:dyDescent="0.2">
      <c r="A20" s="10" t="str">
        <f>'Pietro Labels'!A20</f>
        <v>finland</v>
      </c>
      <c r="B20" s="10">
        <f>'Pietro Labels'!B20</f>
        <v>7394</v>
      </c>
      <c r="C20" s="12" t="str">
        <f>'Pietro Labels'!C20</f>
        <v>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v>
      </c>
      <c r="D20" s="10" t="str">
        <f>'Pietro Labels'!D20</f>
        <v>finland</v>
      </c>
      <c r="E20" s="10">
        <f>'Pietro Labels'!E20</f>
        <v>28938</v>
      </c>
      <c r="F20" s="10">
        <f>'Pietro Labels'!F20</f>
        <v>0</v>
      </c>
      <c r="G20" s="10">
        <f>VLOOKUP(E20,'Nico Labels'!$E$2:$F$301, 2, FALSE)</f>
        <v>0</v>
      </c>
      <c r="H20" s="10">
        <f t="shared" si="0"/>
        <v>0</v>
      </c>
      <c r="I20" s="10"/>
      <c r="J20" s="11">
        <f t="shared" si="1"/>
        <v>0</v>
      </c>
      <c r="K20" s="10"/>
      <c r="L20" s="10">
        <f>VLOOKUP('Combined Labels'!E20,'Pietro Labels'!$E$2:$G$301, 3,FALSE)</f>
        <v>1</v>
      </c>
      <c r="M20" s="10">
        <f>VLOOKUP('Combined Labels'!E20, 'Nico Labels'!E20:G319, 3, FALSE)</f>
        <v>0</v>
      </c>
      <c r="N20">
        <f t="shared" si="2"/>
        <v>1</v>
      </c>
      <c r="O20">
        <v>0</v>
      </c>
      <c r="P20">
        <f t="shared" si="3"/>
        <v>0</v>
      </c>
      <c r="Q20" t="str">
        <f>_xlfn.XLOOKUP(E20,'Nico Labels'!$E$2:$E$301,'Nico Labels'!$C$2:$C$301,,0,1)</f>
        <v>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v>
      </c>
    </row>
    <row r="21" spans="1:17" ht="112" x14ac:dyDescent="0.2">
      <c r="A21" s="10" t="str">
        <f>'Pietro Labels'!A21</f>
        <v>france</v>
      </c>
      <c r="B21" s="10">
        <f>'Pietro Labels'!B21</f>
        <v>4743</v>
      </c>
      <c r="C21" s="12" t="str">
        <f>'Pietro Labels'!C21</f>
        <v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v>
      </c>
      <c r="D21" s="10" t="str">
        <f>'Pietro Labels'!D21</f>
        <v>france</v>
      </c>
      <c r="E21" s="10">
        <f>'Pietro Labels'!E21</f>
        <v>17665</v>
      </c>
      <c r="F21" s="10">
        <f>'Pietro Labels'!F21</f>
        <v>0</v>
      </c>
      <c r="G21" s="10">
        <f>VLOOKUP(E21,'Nico Labels'!$E$2:$F$301, 2, FALSE)</f>
        <v>0</v>
      </c>
      <c r="H21" s="10">
        <f t="shared" si="0"/>
        <v>0</v>
      </c>
      <c r="I21" s="10"/>
      <c r="J21" s="11">
        <f t="shared" si="1"/>
        <v>0</v>
      </c>
      <c r="K21" s="10"/>
      <c r="L21" s="10">
        <f>VLOOKUP('Combined Labels'!E21,'Pietro Labels'!$E$2:$G$301, 3,FALSE)</f>
        <v>0</v>
      </c>
      <c r="M21" s="10">
        <f>VLOOKUP('Combined Labels'!E21, 'Nico Labels'!E21:G320, 3, FALSE)</f>
        <v>0</v>
      </c>
      <c r="N21">
        <f t="shared" si="2"/>
        <v>0</v>
      </c>
      <c r="P21">
        <f t="shared" si="3"/>
        <v>0</v>
      </c>
      <c r="Q21" t="str">
        <f>_xlfn.XLOOKUP(E21,'Nico Labels'!$E$2:$E$301,'Nico Labels'!$C$2:$C$301,,0,1)</f>
        <v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v>
      </c>
    </row>
    <row r="22" spans="1:17" ht="112" x14ac:dyDescent="0.2">
      <c r="A22" s="10" t="str">
        <f>'Pietro Labels'!A22</f>
        <v>french</v>
      </c>
      <c r="B22" s="10">
        <f>'Pietro Labels'!B22</f>
        <v>41926</v>
      </c>
      <c r="C22" s="12" t="str">
        <f>'Pietro Labels'!C22</f>
        <v>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v>
      </c>
      <c r="D22" s="10" t="str">
        <f>'Pietro Labels'!D22</f>
        <v>france</v>
      </c>
      <c r="E22" s="10">
        <f>'Pietro Labels'!E22</f>
        <v>174138</v>
      </c>
      <c r="F22" s="10">
        <f>'Pietro Labels'!F22</f>
        <v>2</v>
      </c>
      <c r="G22" s="10">
        <f>VLOOKUP(E22,'Nico Labels'!$E$2:$F$301, 2, FALSE)</f>
        <v>0</v>
      </c>
      <c r="H22" s="10">
        <f t="shared" si="0"/>
        <v>1</v>
      </c>
      <c r="I22" s="10">
        <v>0</v>
      </c>
      <c r="J22" s="11">
        <f t="shared" si="1"/>
        <v>0</v>
      </c>
      <c r="K22" s="10"/>
      <c r="L22" s="10">
        <f>VLOOKUP('Combined Labels'!E22,'Pietro Labels'!$E$2:$G$301, 3,FALSE)</f>
        <v>0</v>
      </c>
      <c r="M22" s="10">
        <f>VLOOKUP('Combined Labels'!E22, 'Nico Labels'!E22:G321, 3, FALSE)</f>
        <v>0</v>
      </c>
      <c r="N22">
        <f t="shared" si="2"/>
        <v>0</v>
      </c>
      <c r="P22">
        <f t="shared" si="3"/>
        <v>0</v>
      </c>
      <c r="Q22" t="str">
        <f>_xlfn.XLOOKUP(E22,'Nico Labels'!$E$2:$E$301,'Nico Labels'!$C$2:$C$301,,0,1)</f>
        <v>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v>
      </c>
    </row>
    <row r="23" spans="1:17" ht="96" x14ac:dyDescent="0.2">
      <c r="A23" s="10" t="str">
        <f>'Pietro Labels'!A23</f>
        <v>italy</v>
      </c>
      <c r="B23" s="10">
        <f>'Pietro Labels'!B23</f>
        <v>21357</v>
      </c>
      <c r="C23" s="12" t="str">
        <f>'Pietro Labels'!C23</f>
        <v>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v>
      </c>
      <c r="D23" s="10" t="str">
        <f>'Pietro Labels'!D23</f>
        <v>italy</v>
      </c>
      <c r="E23" s="10">
        <f>'Pietro Labels'!E23</f>
        <v>96779</v>
      </c>
      <c r="F23" s="10">
        <f>'Pietro Labels'!F23</f>
        <v>0</v>
      </c>
      <c r="G23" s="10">
        <f>VLOOKUP(E23,'Nico Labels'!$E$2:$F$301, 2, FALSE)</f>
        <v>0</v>
      </c>
      <c r="H23" s="10">
        <f t="shared" si="0"/>
        <v>0</v>
      </c>
      <c r="I23" s="10"/>
      <c r="J23" s="11">
        <f t="shared" si="1"/>
        <v>0</v>
      </c>
      <c r="K23" s="10"/>
      <c r="L23" s="10">
        <f>VLOOKUP('Combined Labels'!E23,'Pietro Labels'!$E$2:$G$301, 3,FALSE)</f>
        <v>0</v>
      </c>
      <c r="M23" s="10">
        <f>VLOOKUP('Combined Labels'!E23, 'Nico Labels'!E23:G322, 3, FALSE)</f>
        <v>0</v>
      </c>
      <c r="N23">
        <f t="shared" si="2"/>
        <v>0</v>
      </c>
      <c r="P23">
        <f t="shared" si="3"/>
        <v>0</v>
      </c>
      <c r="Q23" t="str">
        <f>_xlfn.XLOOKUP(E23,'Nico Labels'!$E$2:$E$301,'Nico Labels'!$C$2:$C$301,,0,1)</f>
        <v>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v>
      </c>
    </row>
    <row r="24" spans="1:17" ht="96" x14ac:dyDescent="0.2">
      <c r="A24" s="10" t="str">
        <f>'Pietro Labels'!A24</f>
        <v>french</v>
      </c>
      <c r="B24" s="10">
        <f>'Pietro Labels'!B24</f>
        <v>31865</v>
      </c>
      <c r="C24" s="12" t="str">
        <f>'Pietro Labels'!C24</f>
        <v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v>
      </c>
      <c r="D24" s="10" t="str">
        <f>'Pietro Labels'!D24</f>
        <v>france</v>
      </c>
      <c r="E24" s="10">
        <f>'Pietro Labels'!E24</f>
        <v>137789</v>
      </c>
      <c r="F24" s="10">
        <f>'Pietro Labels'!F24</f>
        <v>0</v>
      </c>
      <c r="G24" s="10">
        <f>VLOOKUP(E24,'Nico Labels'!$E$2:$F$301, 2, FALSE)</f>
        <v>0</v>
      </c>
      <c r="H24" s="10">
        <f t="shared" si="0"/>
        <v>0</v>
      </c>
      <c r="I24" s="10"/>
      <c r="J24" s="11">
        <f t="shared" si="1"/>
        <v>0</v>
      </c>
      <c r="K24" s="10"/>
      <c r="L24" s="10">
        <f>VLOOKUP('Combined Labels'!E24,'Pietro Labels'!$E$2:$G$301, 3,FALSE)</f>
        <v>0</v>
      </c>
      <c r="M24" s="10">
        <f>VLOOKUP('Combined Labels'!E24, 'Nico Labels'!E24:G323, 3, FALSE)</f>
        <v>0</v>
      </c>
      <c r="N24">
        <f t="shared" si="2"/>
        <v>0</v>
      </c>
      <c r="P24">
        <f t="shared" si="3"/>
        <v>0</v>
      </c>
      <c r="Q24" t="str">
        <f>_xlfn.XLOOKUP(E24,'Nico Labels'!$E$2:$E$301,'Nico Labels'!$C$2:$C$301,,0,1)</f>
        <v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v>
      </c>
    </row>
    <row r="25" spans="1:17" ht="96" x14ac:dyDescent="0.2">
      <c r="A25" s="10" t="str">
        <f>'Pietro Labels'!A25</f>
        <v>netherlands</v>
      </c>
      <c r="B25" s="10">
        <f>'Pietro Labels'!B25</f>
        <v>48806</v>
      </c>
      <c r="C25" s="12" t="str">
        <f>'Pietro Labels'!C25</f>
        <v>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v>
      </c>
      <c r="D25" s="10" t="str">
        <f>'Pietro Labels'!D25</f>
        <v>netherlands</v>
      </c>
      <c r="E25" s="10">
        <f>'Pietro Labels'!E25</f>
        <v>195681</v>
      </c>
      <c r="F25" s="10">
        <f>'Pietro Labels'!F25</f>
        <v>0</v>
      </c>
      <c r="G25" s="10">
        <f>VLOOKUP(E25,'Nico Labels'!$E$2:$F$301, 2, FALSE)</f>
        <v>0</v>
      </c>
      <c r="H25" s="10">
        <f t="shared" si="0"/>
        <v>0</v>
      </c>
      <c r="I25" s="10"/>
      <c r="J25" s="11">
        <f t="shared" si="1"/>
        <v>0</v>
      </c>
      <c r="K25" s="10"/>
      <c r="L25" s="10">
        <f>VLOOKUP('Combined Labels'!E25,'Pietro Labels'!$E$2:$G$301, 3,FALSE)</f>
        <v>0</v>
      </c>
      <c r="M25" s="10">
        <f>VLOOKUP('Combined Labels'!E25, 'Nico Labels'!E25:G324, 3, FALSE)</f>
        <v>0</v>
      </c>
      <c r="N25">
        <f t="shared" si="2"/>
        <v>0</v>
      </c>
      <c r="P25">
        <f t="shared" si="3"/>
        <v>0</v>
      </c>
      <c r="Q25" t="str">
        <f>_xlfn.XLOOKUP(E25,'Nico Labels'!$E$2:$E$301,'Nico Labels'!$C$2:$C$301,,0,1)</f>
        <v>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v>
      </c>
    </row>
    <row r="26" spans="1:17" ht="112" x14ac:dyDescent="0.2">
      <c r="A26" s="10" t="str">
        <f>'Pietro Labels'!A26</f>
        <v>greeks</v>
      </c>
      <c r="B26" s="10">
        <f>'Pietro Labels'!B26</f>
        <v>18867</v>
      </c>
      <c r="C26" s="12" t="str">
        <f>'Pietro Labels'!C26</f>
        <v>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v>
      </c>
      <c r="D26" s="10" t="str">
        <f>'Pietro Labels'!D26</f>
        <v>greece</v>
      </c>
      <c r="E26" s="10">
        <f>'Pietro Labels'!E26</f>
        <v>84678</v>
      </c>
      <c r="F26" s="10">
        <f>'Pietro Labels'!F26</f>
        <v>-1</v>
      </c>
      <c r="G26" s="10">
        <f>VLOOKUP(E26,'Nico Labels'!$E$2:$F$301, 2, FALSE)</f>
        <v>-2</v>
      </c>
      <c r="H26" s="10">
        <f t="shared" si="0"/>
        <v>1</v>
      </c>
      <c r="I26" s="10">
        <v>-2</v>
      </c>
      <c r="J26" s="11">
        <f t="shared" si="1"/>
        <v>-2</v>
      </c>
      <c r="K26" s="10"/>
      <c r="L26" s="10">
        <f>VLOOKUP('Combined Labels'!E26,'Pietro Labels'!$E$2:$G$301, 3,FALSE)</f>
        <v>0</v>
      </c>
      <c r="M26" s="10">
        <f>VLOOKUP('Combined Labels'!E26, 'Nico Labels'!E26:G325, 3, FALSE)</f>
        <v>0</v>
      </c>
      <c r="N26">
        <f t="shared" si="2"/>
        <v>0</v>
      </c>
      <c r="P26">
        <f t="shared" si="3"/>
        <v>0</v>
      </c>
      <c r="Q26" t="str">
        <f>_xlfn.XLOOKUP(E26,'Nico Labels'!$E$2:$E$301,'Nico Labels'!$C$2:$C$301,,0,1)</f>
        <v>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v>
      </c>
    </row>
    <row r="27" spans="1:17" ht="96" x14ac:dyDescent="0.2">
      <c r="A27" s="10" t="str">
        <f>'Pietro Labels'!A27</f>
        <v>swedish</v>
      </c>
      <c r="B27" s="10">
        <f>'Pietro Labels'!B27</f>
        <v>10234</v>
      </c>
      <c r="C27" s="12" t="str">
        <f>'Pietro Labels'!C27</f>
        <v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v>
      </c>
      <c r="D27" s="10" t="str">
        <f>'Pietro Labels'!D27</f>
        <v>sweden</v>
      </c>
      <c r="E27" s="10">
        <f>'Pietro Labels'!E27</f>
        <v>42535</v>
      </c>
      <c r="F27" s="10">
        <f>'Pietro Labels'!F27</f>
        <v>0</v>
      </c>
      <c r="G27" s="10">
        <f>VLOOKUP(E27,'Nico Labels'!$E$2:$F$301, 2, FALSE)</f>
        <v>0</v>
      </c>
      <c r="H27" s="10">
        <f t="shared" si="0"/>
        <v>0</v>
      </c>
      <c r="I27" s="10"/>
      <c r="J27" s="11">
        <f t="shared" si="1"/>
        <v>0</v>
      </c>
      <c r="K27" s="10"/>
      <c r="L27" s="10">
        <f>VLOOKUP('Combined Labels'!E27,'Pietro Labels'!$E$2:$G$301, 3,FALSE)</f>
        <v>1</v>
      </c>
      <c r="M27" s="10">
        <f>VLOOKUP('Combined Labels'!E27, 'Nico Labels'!E27:G326, 3, FALSE)</f>
        <v>0</v>
      </c>
      <c r="N27">
        <f t="shared" si="2"/>
        <v>1</v>
      </c>
      <c r="O27">
        <v>1</v>
      </c>
      <c r="P27">
        <f t="shared" si="3"/>
        <v>1</v>
      </c>
      <c r="Q27" t="str">
        <f>_xlfn.XLOOKUP(E27,'Nico Labels'!$E$2:$E$301,'Nico Labels'!$C$2:$C$301,,0,1)</f>
        <v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v>
      </c>
    </row>
    <row r="28" spans="1:17" ht="112" x14ac:dyDescent="0.2">
      <c r="A28" s="10" t="str">
        <f>'Pietro Labels'!A28</f>
        <v>belgium</v>
      </c>
      <c r="B28" s="10">
        <f>'Pietro Labels'!B28</f>
        <v>14204</v>
      </c>
      <c r="C28" s="12" t="str">
        <f>'Pietro Labels'!C28</f>
        <v>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v>
      </c>
      <c r="D28" s="10" t="str">
        <f>'Pietro Labels'!D28</f>
        <v>belgium</v>
      </c>
      <c r="E28" s="10">
        <f>'Pietro Labels'!E28</f>
        <v>59698</v>
      </c>
      <c r="F28" s="10">
        <f>'Pietro Labels'!F28</f>
        <v>1</v>
      </c>
      <c r="G28" s="10">
        <f>VLOOKUP(E28,'Nico Labels'!$E$2:$F$301, 2, FALSE)</f>
        <v>0</v>
      </c>
      <c r="H28" s="10">
        <f t="shared" si="0"/>
        <v>1</v>
      </c>
      <c r="I28" s="10">
        <v>0</v>
      </c>
      <c r="J28" s="11">
        <f t="shared" si="1"/>
        <v>0</v>
      </c>
      <c r="K28" s="10"/>
      <c r="L28" s="10">
        <f>VLOOKUP('Combined Labels'!E28,'Pietro Labels'!$E$2:$G$301, 3,FALSE)</f>
        <v>0</v>
      </c>
      <c r="M28" s="10">
        <f>VLOOKUP('Combined Labels'!E28, 'Nico Labels'!E28:G327, 3, FALSE)</f>
        <v>0</v>
      </c>
      <c r="N28">
        <f t="shared" si="2"/>
        <v>0</v>
      </c>
      <c r="P28">
        <f t="shared" si="3"/>
        <v>0</v>
      </c>
      <c r="Q28" t="str">
        <f>_xlfn.XLOOKUP(E28,'Nico Labels'!$E$2:$E$301,'Nico Labels'!$C$2:$C$301,,0,1)</f>
        <v>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v>
      </c>
    </row>
    <row r="29" spans="1:17" ht="112" x14ac:dyDescent="0.2">
      <c r="A29" s="10" t="str">
        <f>'Pietro Labels'!A29</f>
        <v>czech</v>
      </c>
      <c r="B29" s="10">
        <f>'Pietro Labels'!B29</f>
        <v>24529</v>
      </c>
      <c r="C29" s="12" t="str">
        <f>'Pietro Labels'!C29</f>
        <v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v>
      </c>
      <c r="D29" s="10" t="str">
        <f>'Pietro Labels'!D29</f>
        <v>czechia</v>
      </c>
      <c r="E29" s="10">
        <f>'Pietro Labels'!E29</f>
        <v>112221</v>
      </c>
      <c r="F29" s="10">
        <f>'Pietro Labels'!F29</f>
        <v>-1</v>
      </c>
      <c r="G29" s="10">
        <f>VLOOKUP(E29,'Nico Labels'!$E$2:$F$301, 2, FALSE)</f>
        <v>-1</v>
      </c>
      <c r="H29" s="10">
        <f t="shared" si="0"/>
        <v>0</v>
      </c>
      <c r="I29" s="10"/>
      <c r="J29" s="11">
        <f t="shared" si="1"/>
        <v>-1</v>
      </c>
      <c r="K29" s="10"/>
      <c r="L29" s="10">
        <f>VLOOKUP('Combined Labels'!E29,'Pietro Labels'!$E$2:$G$301, 3,FALSE)</f>
        <v>0</v>
      </c>
      <c r="M29" s="10">
        <f>VLOOKUP('Combined Labels'!E29, 'Nico Labels'!E29:G328, 3, FALSE)</f>
        <v>0</v>
      </c>
      <c r="N29">
        <f t="shared" si="2"/>
        <v>0</v>
      </c>
      <c r="P29">
        <f t="shared" si="3"/>
        <v>0</v>
      </c>
      <c r="Q29" t="str">
        <f>_xlfn.XLOOKUP(E29,'Nico Labels'!$E$2:$E$301,'Nico Labels'!$C$2:$C$301,,0,1)</f>
        <v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v>
      </c>
    </row>
    <row r="30" spans="1:17" ht="96" x14ac:dyDescent="0.2">
      <c r="A30" s="10" t="str">
        <f>'Pietro Labels'!A30</f>
        <v>german</v>
      </c>
      <c r="B30" s="10">
        <f>'Pietro Labels'!B30</f>
        <v>4446</v>
      </c>
      <c r="C30" s="12" t="str">
        <f>'Pietro Labels'!C30</f>
        <v>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v>
      </c>
      <c r="D30" s="10" t="str">
        <f>'Pietro Labels'!D30</f>
        <v>germany</v>
      </c>
      <c r="E30" s="10">
        <f>'Pietro Labels'!E30</f>
        <v>15647</v>
      </c>
      <c r="F30" s="10">
        <f>'Pietro Labels'!F30</f>
        <v>0</v>
      </c>
      <c r="G30" s="10">
        <f>VLOOKUP(E30,'Nico Labels'!$E$2:$F$301, 2, FALSE)</f>
        <v>0</v>
      </c>
      <c r="H30" s="10">
        <f t="shared" si="0"/>
        <v>0</v>
      </c>
      <c r="I30" s="10"/>
      <c r="J30" s="11">
        <f t="shared" si="1"/>
        <v>0</v>
      </c>
      <c r="K30" s="10"/>
      <c r="L30" s="10">
        <f>VLOOKUP('Combined Labels'!E30,'Pietro Labels'!$E$2:$G$301, 3,FALSE)</f>
        <v>0</v>
      </c>
      <c r="M30" s="10">
        <f>VLOOKUP('Combined Labels'!E30, 'Nico Labels'!E30:G329, 3, FALSE)</f>
        <v>0</v>
      </c>
      <c r="N30">
        <f t="shared" si="2"/>
        <v>0</v>
      </c>
      <c r="P30">
        <f t="shared" si="3"/>
        <v>0</v>
      </c>
      <c r="Q30" t="str">
        <f>_xlfn.XLOOKUP(E30,'Nico Labels'!$E$2:$E$301,'Nico Labels'!$C$2:$C$301,,0,1)</f>
        <v>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v>
      </c>
    </row>
    <row r="31" spans="1:17" ht="96" x14ac:dyDescent="0.2">
      <c r="A31" s="10" t="str">
        <f>'Pietro Labels'!A31</f>
        <v>estonia</v>
      </c>
      <c r="B31" s="10">
        <f>'Pietro Labels'!B31</f>
        <v>13148</v>
      </c>
      <c r="C31" s="12" t="str">
        <f>'Pietro Labels'!C31</f>
        <v>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v>
      </c>
      <c r="D31" s="10" t="str">
        <f>'Pietro Labels'!D31</f>
        <v>estonia</v>
      </c>
      <c r="E31" s="10">
        <f>'Pietro Labels'!E31</f>
        <v>55195</v>
      </c>
      <c r="F31" s="10">
        <f>'Pietro Labels'!F31</f>
        <v>2</v>
      </c>
      <c r="G31" s="10">
        <f>VLOOKUP(E31,'Nico Labels'!$E$2:$F$301, 2, FALSE)</f>
        <v>1</v>
      </c>
      <c r="H31" s="10">
        <f t="shared" si="0"/>
        <v>1</v>
      </c>
      <c r="I31" s="10">
        <v>1</v>
      </c>
      <c r="J31" s="11">
        <f t="shared" si="1"/>
        <v>1</v>
      </c>
      <c r="K31" s="10"/>
      <c r="L31" s="10">
        <f>VLOOKUP('Combined Labels'!E31,'Pietro Labels'!$E$2:$G$301, 3,FALSE)</f>
        <v>0</v>
      </c>
      <c r="M31" s="10">
        <f>VLOOKUP('Combined Labels'!E31, 'Nico Labels'!E31:G330, 3, FALSE)</f>
        <v>0</v>
      </c>
      <c r="N31">
        <f t="shared" si="2"/>
        <v>0</v>
      </c>
      <c r="P31">
        <f t="shared" si="3"/>
        <v>0</v>
      </c>
      <c r="Q31" t="str">
        <f>_xlfn.XLOOKUP(E31,'Nico Labels'!$E$2:$E$301,'Nico Labels'!$C$2:$C$301,,0,1)</f>
        <v>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v>
      </c>
    </row>
    <row r="32" spans="1:17" ht="96" x14ac:dyDescent="0.2">
      <c r="A32" s="10" t="str">
        <f>'Pietro Labels'!A32</f>
        <v>france</v>
      </c>
      <c r="B32" s="10">
        <f>'Pietro Labels'!B32</f>
        <v>22297</v>
      </c>
      <c r="C32" s="12" t="str">
        <f>'Pietro Labels'!C32</f>
        <v>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v>
      </c>
      <c r="D32" s="10" t="str">
        <f>'Pietro Labels'!D32</f>
        <v>france</v>
      </c>
      <c r="E32" s="10">
        <f>'Pietro Labels'!E32</f>
        <v>101469</v>
      </c>
      <c r="F32" s="10">
        <f>'Pietro Labels'!F32</f>
        <v>1</v>
      </c>
      <c r="G32" s="10">
        <f>VLOOKUP(E32,'Nico Labels'!$E$2:$F$301, 2, FALSE)</f>
        <v>1</v>
      </c>
      <c r="H32" s="10">
        <f t="shared" si="0"/>
        <v>0</v>
      </c>
      <c r="I32" s="10"/>
      <c r="J32" s="11">
        <f t="shared" si="1"/>
        <v>1</v>
      </c>
      <c r="K32" s="10"/>
      <c r="L32" s="10">
        <f>VLOOKUP('Combined Labels'!E32,'Pietro Labels'!$E$2:$G$301, 3,FALSE)</f>
        <v>0</v>
      </c>
      <c r="M32" s="10">
        <f>VLOOKUP('Combined Labels'!E32, 'Nico Labels'!E32:G331, 3, FALSE)</f>
        <v>0</v>
      </c>
      <c r="N32">
        <f t="shared" si="2"/>
        <v>0</v>
      </c>
      <c r="P32">
        <f t="shared" si="3"/>
        <v>0</v>
      </c>
      <c r="Q32" t="str">
        <f>_xlfn.XLOOKUP(E32,'Nico Labels'!$E$2:$E$301,'Nico Labels'!$C$2:$C$301,,0,1)</f>
        <v>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v>
      </c>
    </row>
    <row r="33" spans="1:17" ht="112" x14ac:dyDescent="0.2">
      <c r="A33" s="10" t="str">
        <f>'Pietro Labels'!A33</f>
        <v>spain</v>
      </c>
      <c r="B33" s="10">
        <f>'Pietro Labels'!B33</f>
        <v>44371</v>
      </c>
      <c r="C33" s="12" t="str">
        <f>'Pietro Labels'!C33</f>
        <v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v>
      </c>
      <c r="D33" s="10" t="str">
        <f>'Pietro Labels'!D33</f>
        <v>spain</v>
      </c>
      <c r="E33" s="10">
        <f>'Pietro Labels'!E33</f>
        <v>181510</v>
      </c>
      <c r="F33" s="10">
        <f>'Pietro Labels'!F33</f>
        <v>-1</v>
      </c>
      <c r="G33" s="10">
        <f>VLOOKUP(E33,'Nico Labels'!$E$2:$F$301, 2, FALSE)</f>
        <v>1</v>
      </c>
      <c r="H33" s="10">
        <f t="shared" si="0"/>
        <v>1</v>
      </c>
      <c r="I33" s="10">
        <v>0</v>
      </c>
      <c r="J33" s="11">
        <f t="shared" si="1"/>
        <v>0</v>
      </c>
      <c r="K33" s="10"/>
      <c r="L33" s="10">
        <f>VLOOKUP('Combined Labels'!E33,'Pietro Labels'!$E$2:$G$301, 3,FALSE)</f>
        <v>0</v>
      </c>
      <c r="M33" s="10">
        <f>VLOOKUP('Combined Labels'!E33, 'Nico Labels'!E33:G332, 3, FALSE)</f>
        <v>0</v>
      </c>
      <c r="N33">
        <f t="shared" si="2"/>
        <v>0</v>
      </c>
      <c r="P33">
        <f t="shared" si="3"/>
        <v>0</v>
      </c>
      <c r="Q33" t="str">
        <f>_xlfn.XLOOKUP(E33,'Nico Labels'!$E$2:$E$301,'Nico Labels'!$C$2:$C$301,,0,1)</f>
        <v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v>
      </c>
    </row>
    <row r="34" spans="1:17" ht="112" x14ac:dyDescent="0.2">
      <c r="A34" s="10" t="str">
        <f>'Pietro Labels'!A34</f>
        <v>poland</v>
      </c>
      <c r="B34" s="10">
        <f>'Pietro Labels'!B34</f>
        <v>7611</v>
      </c>
      <c r="C34" s="12" t="str">
        <f>'Pietro Labels'!C34</f>
        <v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v>
      </c>
      <c r="D34" s="10" t="str">
        <f>'Pietro Labels'!D34</f>
        <v>poland</v>
      </c>
      <c r="E34" s="10">
        <f>'Pietro Labels'!E34</f>
        <v>30108</v>
      </c>
      <c r="F34" s="10">
        <f>'Pietro Labels'!F34</f>
        <v>0</v>
      </c>
      <c r="G34" s="10">
        <f>VLOOKUP(E34,'Nico Labels'!$E$2:$F$301, 2, FALSE)</f>
        <v>0</v>
      </c>
      <c r="H34" s="10">
        <f t="shared" si="0"/>
        <v>0</v>
      </c>
      <c r="I34" s="10"/>
      <c r="J34" s="11">
        <f t="shared" si="1"/>
        <v>0</v>
      </c>
      <c r="K34" s="10"/>
      <c r="L34" s="10">
        <f>VLOOKUP('Combined Labels'!E34,'Pietro Labels'!$E$2:$G$301, 3,FALSE)</f>
        <v>1</v>
      </c>
      <c r="M34" s="10">
        <f>VLOOKUP('Combined Labels'!E34, 'Nico Labels'!E34:G333, 3, FALSE)</f>
        <v>0</v>
      </c>
      <c r="N34">
        <f t="shared" si="2"/>
        <v>1</v>
      </c>
      <c r="O34">
        <v>1</v>
      </c>
      <c r="P34">
        <f t="shared" si="3"/>
        <v>1</v>
      </c>
      <c r="Q34" t="str">
        <f>_xlfn.XLOOKUP(E34,'Nico Labels'!$E$2:$E$301,'Nico Labels'!$C$2:$C$301,,0,1)</f>
        <v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v>
      </c>
    </row>
    <row r="35" spans="1:17" ht="112" x14ac:dyDescent="0.2">
      <c r="A35" s="10" t="str">
        <f>'Pietro Labels'!A35</f>
        <v>austria</v>
      </c>
      <c r="B35" s="10">
        <f>'Pietro Labels'!B35</f>
        <v>50476</v>
      </c>
      <c r="C35" s="12" t="str">
        <f>'Pietro Labels'!C35</f>
        <v>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v>
      </c>
      <c r="D35" s="10" t="str">
        <f>'Pietro Labels'!D35</f>
        <v>austria</v>
      </c>
      <c r="E35" s="10">
        <f>'Pietro Labels'!E35</f>
        <v>200338</v>
      </c>
      <c r="F35" s="10">
        <f>'Pietro Labels'!F35</f>
        <v>-1</v>
      </c>
      <c r="G35" s="10">
        <f>VLOOKUP(E35,'Nico Labels'!$E$2:$F$301, 2, FALSE)</f>
        <v>-1</v>
      </c>
      <c r="H35" s="10">
        <f t="shared" si="0"/>
        <v>0</v>
      </c>
      <c r="I35" s="10"/>
      <c r="J35" s="11">
        <f t="shared" si="1"/>
        <v>-1</v>
      </c>
      <c r="K35" s="10"/>
      <c r="L35" s="10">
        <f>VLOOKUP('Combined Labels'!E35,'Pietro Labels'!$E$2:$G$301, 3,FALSE)</f>
        <v>0</v>
      </c>
      <c r="M35" s="10">
        <f>VLOOKUP('Combined Labels'!E35, 'Nico Labels'!E35:G334, 3, FALSE)</f>
        <v>0</v>
      </c>
      <c r="N35">
        <f t="shared" si="2"/>
        <v>0</v>
      </c>
      <c r="P35">
        <f t="shared" si="3"/>
        <v>0</v>
      </c>
      <c r="Q35" t="str">
        <f>_xlfn.XLOOKUP(E35,'Nico Labels'!$E$2:$E$301,'Nico Labels'!$C$2:$C$301,,0,1)</f>
        <v>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v>
      </c>
    </row>
    <row r="36" spans="1:17" ht="112" x14ac:dyDescent="0.2">
      <c r="A36" s="10" t="str">
        <f>'Pietro Labels'!A36</f>
        <v>swedish</v>
      </c>
      <c r="B36" s="10">
        <f>'Pietro Labels'!B36</f>
        <v>23036</v>
      </c>
      <c r="C36" s="12" t="str">
        <f>'Pietro Labels'!C36</f>
        <v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v>
      </c>
      <c r="D36" s="10" t="str">
        <f>'Pietro Labels'!D36</f>
        <v>sweden</v>
      </c>
      <c r="E36" s="10">
        <f>'Pietro Labels'!E36</f>
        <v>105249</v>
      </c>
      <c r="F36" s="10">
        <f>'Pietro Labels'!F36</f>
        <v>1</v>
      </c>
      <c r="G36" s="10">
        <f>VLOOKUP(E36,'Nico Labels'!$E$2:$F$301, 2, FALSE)</f>
        <v>0</v>
      </c>
      <c r="H36" s="10">
        <f t="shared" si="0"/>
        <v>1</v>
      </c>
      <c r="I36" s="10">
        <v>0</v>
      </c>
      <c r="J36" s="11">
        <f t="shared" si="1"/>
        <v>0</v>
      </c>
      <c r="K36" s="10"/>
      <c r="L36" s="10">
        <f>VLOOKUP('Combined Labels'!E36,'Pietro Labels'!$E$2:$G$301, 3,FALSE)</f>
        <v>0</v>
      </c>
      <c r="M36" s="10">
        <f>VLOOKUP('Combined Labels'!E36, 'Nico Labels'!E36:G335, 3, FALSE)</f>
        <v>0</v>
      </c>
      <c r="N36">
        <f t="shared" si="2"/>
        <v>0</v>
      </c>
      <c r="P36">
        <f t="shared" si="3"/>
        <v>0</v>
      </c>
      <c r="Q36" t="str">
        <f>_xlfn.XLOOKUP(E36,'Nico Labels'!$E$2:$E$301,'Nico Labels'!$C$2:$C$301,,0,1)</f>
        <v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v>
      </c>
    </row>
    <row r="37" spans="1:17" ht="112" x14ac:dyDescent="0.2">
      <c r="A37" s="10" t="str">
        <f>'Pietro Labels'!A37</f>
        <v>french</v>
      </c>
      <c r="B37" s="10">
        <f>'Pietro Labels'!B37</f>
        <v>42034</v>
      </c>
      <c r="C37" s="12" t="str">
        <f>'Pietro Labels'!C37</f>
        <v>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v>
      </c>
      <c r="D37" s="10" t="str">
        <f>'Pietro Labels'!D37</f>
        <v>france</v>
      </c>
      <c r="E37" s="10">
        <f>'Pietro Labels'!E37</f>
        <v>174671</v>
      </c>
      <c r="F37" s="10">
        <f>'Pietro Labels'!F37</f>
        <v>0</v>
      </c>
      <c r="G37" s="10">
        <f>VLOOKUP(E37,'Nico Labels'!$E$2:$F$301, 2, FALSE)</f>
        <v>1</v>
      </c>
      <c r="H37" s="10">
        <f t="shared" si="0"/>
        <v>1</v>
      </c>
      <c r="I37" s="10">
        <v>1</v>
      </c>
      <c r="J37" s="11">
        <f t="shared" si="1"/>
        <v>1</v>
      </c>
      <c r="K37" s="10"/>
      <c r="L37" s="10">
        <f>VLOOKUP('Combined Labels'!E37,'Pietro Labels'!$E$2:$G$301, 3,FALSE)</f>
        <v>1</v>
      </c>
      <c r="M37" s="10">
        <f>VLOOKUP('Combined Labels'!E37, 'Nico Labels'!E37:G336, 3, FALSE)</f>
        <v>0</v>
      </c>
      <c r="N37">
        <f t="shared" si="2"/>
        <v>1</v>
      </c>
      <c r="O37">
        <v>0</v>
      </c>
      <c r="P37">
        <f t="shared" si="3"/>
        <v>0</v>
      </c>
      <c r="Q37" t="str">
        <f>_xlfn.XLOOKUP(E37,'Nico Labels'!$E$2:$E$301,'Nico Labels'!$C$2:$C$301,,0,1)</f>
        <v>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v>
      </c>
    </row>
    <row r="38" spans="1:17" ht="112" x14ac:dyDescent="0.2">
      <c r="A38" s="10" t="str">
        <f>'Pietro Labels'!A38</f>
        <v>greek</v>
      </c>
      <c r="B38" s="10">
        <f>'Pietro Labels'!B38</f>
        <v>25673</v>
      </c>
      <c r="C38" s="12" t="str">
        <f>'Pietro Labels'!C38</f>
        <v>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v>
      </c>
      <c r="D38" s="10" t="str">
        <f>'Pietro Labels'!D38</f>
        <v>greece</v>
      </c>
      <c r="E38" s="10">
        <f>'Pietro Labels'!E38</f>
        <v>116537</v>
      </c>
      <c r="F38" s="10">
        <f>'Pietro Labels'!F38</f>
        <v>2</v>
      </c>
      <c r="G38" s="10">
        <f>VLOOKUP(E38,'Nico Labels'!$E$2:$F$301, 2, FALSE)</f>
        <v>0</v>
      </c>
      <c r="H38" s="10">
        <f t="shared" si="0"/>
        <v>1</v>
      </c>
      <c r="I38" s="10">
        <v>1</v>
      </c>
      <c r="J38" s="11">
        <f t="shared" si="1"/>
        <v>1</v>
      </c>
      <c r="K38" s="10"/>
      <c r="L38" s="10">
        <f>VLOOKUP('Combined Labels'!E38,'Pietro Labels'!$E$2:$G$301, 3,FALSE)</f>
        <v>0</v>
      </c>
      <c r="M38" s="10">
        <f>VLOOKUP('Combined Labels'!E38, 'Nico Labels'!E38:G337, 3, FALSE)</f>
        <v>0</v>
      </c>
      <c r="N38">
        <f t="shared" si="2"/>
        <v>0</v>
      </c>
      <c r="P38">
        <f t="shared" si="3"/>
        <v>0</v>
      </c>
      <c r="Q38" t="str">
        <f>_xlfn.XLOOKUP(E38,'Nico Labels'!$E$2:$E$301,'Nico Labels'!$C$2:$C$301,,0,1)</f>
        <v>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v>
      </c>
    </row>
    <row r="39" spans="1:17" ht="96" x14ac:dyDescent="0.2">
      <c r="A39" s="10" t="str">
        <f>'Pietro Labels'!A39</f>
        <v>portugal</v>
      </c>
      <c r="B39" s="10">
        <f>'Pietro Labels'!B39</f>
        <v>41118</v>
      </c>
      <c r="C39" s="12" t="str">
        <f>'Pietro Labels'!C39</f>
        <v>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v>
      </c>
      <c r="D39" s="10" t="str">
        <f>'Pietro Labels'!D39</f>
        <v>portugal</v>
      </c>
      <c r="E39" s="10">
        <f>'Pietro Labels'!E39</f>
        <v>171540</v>
      </c>
      <c r="F39" s="10">
        <f>'Pietro Labels'!F39</f>
        <v>-1</v>
      </c>
      <c r="G39" s="10">
        <f>VLOOKUP(E39,'Nico Labels'!$E$2:$F$301, 2, FALSE)</f>
        <v>-1</v>
      </c>
      <c r="H39" s="10">
        <f t="shared" si="0"/>
        <v>0</v>
      </c>
      <c r="I39" s="10"/>
      <c r="J39" s="11">
        <f t="shared" si="1"/>
        <v>-1</v>
      </c>
      <c r="K39" s="10"/>
      <c r="L39" s="10">
        <f>VLOOKUP('Combined Labels'!E39,'Pietro Labels'!$E$2:$G$301, 3,FALSE)</f>
        <v>0</v>
      </c>
      <c r="M39" s="10">
        <f>VLOOKUP('Combined Labels'!E39, 'Nico Labels'!E39:G338, 3, FALSE)</f>
        <v>0</v>
      </c>
      <c r="N39">
        <f t="shared" si="2"/>
        <v>0</v>
      </c>
      <c r="P39">
        <f t="shared" si="3"/>
        <v>0</v>
      </c>
      <c r="Q39" t="str">
        <f>_xlfn.XLOOKUP(E39,'Nico Labels'!$E$2:$E$301,'Nico Labels'!$C$2:$C$301,,0,1)</f>
        <v>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v>
      </c>
    </row>
    <row r="40" spans="1:17" ht="96" x14ac:dyDescent="0.2">
      <c r="A40" s="10" t="str">
        <f>'Pietro Labels'!A40</f>
        <v>dutch</v>
      </c>
      <c r="B40" s="10">
        <f>'Pietro Labels'!B40</f>
        <v>3125</v>
      </c>
      <c r="C40" s="12" t="str">
        <f>'Pietro Labels'!C40</f>
        <v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v>
      </c>
      <c r="D40" s="10" t="str">
        <f>'Pietro Labels'!D40</f>
        <v>netherlands</v>
      </c>
      <c r="E40" s="10">
        <f>'Pietro Labels'!E40</f>
        <v>10330</v>
      </c>
      <c r="F40" s="10">
        <f>'Pietro Labels'!F40</f>
        <v>0</v>
      </c>
      <c r="G40" s="10">
        <f>VLOOKUP(E40,'Nico Labels'!$E$2:$F$301, 2, FALSE)</f>
        <v>0</v>
      </c>
      <c r="H40" s="10">
        <f t="shared" si="0"/>
        <v>0</v>
      </c>
      <c r="I40" s="10"/>
      <c r="J40" s="11">
        <f t="shared" si="1"/>
        <v>0</v>
      </c>
      <c r="K40" s="10"/>
      <c r="L40" s="10">
        <f>VLOOKUP('Combined Labels'!E40,'Pietro Labels'!$E$2:$G$301, 3,FALSE)</f>
        <v>1</v>
      </c>
      <c r="M40" s="10">
        <f>VLOOKUP('Combined Labels'!E40, 'Nico Labels'!E40:G339, 3, FALSE)</f>
        <v>0</v>
      </c>
      <c r="N40">
        <f t="shared" si="2"/>
        <v>1</v>
      </c>
      <c r="O40">
        <v>1</v>
      </c>
      <c r="P40">
        <f t="shared" si="3"/>
        <v>1</v>
      </c>
      <c r="Q40" t="str">
        <f>_xlfn.XLOOKUP(E40,'Nico Labels'!$E$2:$E$301,'Nico Labels'!$C$2:$C$301,,0,1)</f>
        <v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v>
      </c>
    </row>
    <row r="41" spans="1:17" ht="96" x14ac:dyDescent="0.2">
      <c r="A41" s="10" t="str">
        <f>'Pietro Labels'!A41</f>
        <v>italy</v>
      </c>
      <c r="B41" s="10">
        <f>'Pietro Labels'!B41</f>
        <v>46072</v>
      </c>
      <c r="C41" s="12" t="str">
        <f>'Pietro Labels'!C41</f>
        <v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v>
      </c>
      <c r="D41" s="10" t="str">
        <f>'Pietro Labels'!D41</f>
        <v>italy</v>
      </c>
      <c r="E41" s="10">
        <f>'Pietro Labels'!E41</f>
        <v>186757</v>
      </c>
      <c r="F41" s="10">
        <f>'Pietro Labels'!F41</f>
        <v>0</v>
      </c>
      <c r="G41" s="10">
        <f>VLOOKUP(E41,'Nico Labels'!$E$2:$F$301, 2, FALSE)</f>
        <v>0</v>
      </c>
      <c r="H41" s="10">
        <f t="shared" si="0"/>
        <v>0</v>
      </c>
      <c r="I41" s="10"/>
      <c r="J41" s="11">
        <f t="shared" si="1"/>
        <v>0</v>
      </c>
      <c r="K41" s="10"/>
      <c r="L41" s="10">
        <f>VLOOKUP('Combined Labels'!E41,'Pietro Labels'!$E$2:$G$301, 3,FALSE)</f>
        <v>1</v>
      </c>
      <c r="M41" s="10">
        <f>VLOOKUP('Combined Labels'!E41, 'Nico Labels'!E41:G340, 3, FALSE)</f>
        <v>0</v>
      </c>
      <c r="N41">
        <f t="shared" si="2"/>
        <v>1</v>
      </c>
      <c r="O41">
        <v>1</v>
      </c>
      <c r="P41">
        <f t="shared" si="3"/>
        <v>1</v>
      </c>
      <c r="Q41" t="str">
        <f>_xlfn.XLOOKUP(E41,'Nico Labels'!$E$2:$E$301,'Nico Labels'!$C$2:$C$301,,0,1)</f>
        <v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v>
      </c>
    </row>
    <row r="42" spans="1:17" ht="112" x14ac:dyDescent="0.2">
      <c r="A42" s="10" t="str">
        <f>'Pietro Labels'!A42</f>
        <v>spain</v>
      </c>
      <c r="B42" s="10">
        <f>'Pietro Labels'!B42</f>
        <v>12727</v>
      </c>
      <c r="C42" s="12" t="str">
        <f>'Pietro Labels'!C42</f>
        <v>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v>
      </c>
      <c r="D42" s="10" t="str">
        <f>'Pietro Labels'!D42</f>
        <v>spain</v>
      </c>
      <c r="E42" s="10">
        <f>'Pietro Labels'!E42</f>
        <v>53334</v>
      </c>
      <c r="F42" s="10">
        <f>'Pietro Labels'!F42</f>
        <v>0</v>
      </c>
      <c r="G42" s="10">
        <f>VLOOKUP(E42,'Nico Labels'!$E$2:$F$301, 2, FALSE)</f>
        <v>0</v>
      </c>
      <c r="H42" s="10">
        <f t="shared" si="0"/>
        <v>0</v>
      </c>
      <c r="I42" s="10"/>
      <c r="J42" s="11">
        <f t="shared" si="1"/>
        <v>0</v>
      </c>
      <c r="K42" s="10"/>
      <c r="L42" s="10">
        <f>VLOOKUP('Combined Labels'!E42,'Pietro Labels'!$E$2:$G$301, 3,FALSE)</f>
        <v>0</v>
      </c>
      <c r="M42" s="10">
        <f>VLOOKUP('Combined Labels'!E42, 'Nico Labels'!E42:G341, 3, FALSE)</f>
        <v>0</v>
      </c>
      <c r="N42">
        <f t="shared" si="2"/>
        <v>0</v>
      </c>
      <c r="P42">
        <f t="shared" si="3"/>
        <v>0</v>
      </c>
      <c r="Q42" t="str">
        <f>_xlfn.XLOOKUP(E42,'Nico Labels'!$E$2:$E$301,'Nico Labels'!$C$2:$C$301,,0,1)</f>
        <v>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v>
      </c>
    </row>
    <row r="43" spans="1:17" ht="112" x14ac:dyDescent="0.2">
      <c r="A43" s="10" t="str">
        <f>'Pietro Labels'!A43</f>
        <v>swedish</v>
      </c>
      <c r="B43" s="10">
        <f>'Pietro Labels'!B43</f>
        <v>5619</v>
      </c>
      <c r="C43" s="12" t="str">
        <f>'Pietro Labels'!C43</f>
        <v>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v>
      </c>
      <c r="D43" s="10" t="str">
        <f>'Pietro Labels'!D43</f>
        <v>sweden</v>
      </c>
      <c r="E43" s="10">
        <f>'Pietro Labels'!E43</f>
        <v>20554</v>
      </c>
      <c r="F43" s="10">
        <f>'Pietro Labels'!F43</f>
        <v>0</v>
      </c>
      <c r="G43" s="10">
        <f>VLOOKUP(E43,'Nico Labels'!$E$2:$F$301, 2, FALSE)</f>
        <v>1</v>
      </c>
      <c r="H43" s="10">
        <f t="shared" si="0"/>
        <v>1</v>
      </c>
      <c r="I43" s="10">
        <v>1</v>
      </c>
      <c r="J43" s="11">
        <f t="shared" si="1"/>
        <v>1</v>
      </c>
      <c r="K43" s="10"/>
      <c r="L43" s="10">
        <f>VLOOKUP('Combined Labels'!E43,'Pietro Labels'!$E$2:$G$301, 3,FALSE)</f>
        <v>0</v>
      </c>
      <c r="M43" s="10">
        <f>VLOOKUP('Combined Labels'!E43, 'Nico Labels'!E43:G342, 3, FALSE)</f>
        <v>0</v>
      </c>
      <c r="N43">
        <f t="shared" si="2"/>
        <v>0</v>
      </c>
      <c r="P43">
        <f t="shared" si="3"/>
        <v>0</v>
      </c>
      <c r="Q43" t="str">
        <f>_xlfn.XLOOKUP(E43,'Nico Labels'!$E$2:$E$301,'Nico Labels'!$C$2:$C$301,,0,1)</f>
        <v>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v>
      </c>
    </row>
    <row r="44" spans="1:17" ht="96" x14ac:dyDescent="0.2">
      <c r="A44" s="10" t="str">
        <f>'Pietro Labels'!A44</f>
        <v>danish</v>
      </c>
      <c r="B44" s="10">
        <f>'Pietro Labels'!B44</f>
        <v>36702</v>
      </c>
      <c r="C44" s="12" t="str">
        <f>'Pietro Labels'!C44</f>
        <v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v>
      </c>
      <c r="D44" s="10" t="str">
        <f>'Pietro Labels'!D44</f>
        <v>denmark</v>
      </c>
      <c r="E44" s="10">
        <f>'Pietro Labels'!E44</f>
        <v>155986</v>
      </c>
      <c r="F44" s="10">
        <f>'Pietro Labels'!F44</f>
        <v>0</v>
      </c>
      <c r="G44" s="10">
        <f>VLOOKUP(E44,'Nico Labels'!$E$2:$F$301, 2, FALSE)</f>
        <v>-1</v>
      </c>
      <c r="H44" s="10">
        <f t="shared" si="0"/>
        <v>1</v>
      </c>
      <c r="I44" s="10"/>
      <c r="J44" s="11">
        <f t="shared" si="1"/>
        <v>-1</v>
      </c>
      <c r="K44" s="10"/>
      <c r="L44" s="10">
        <f>VLOOKUP('Combined Labels'!E44,'Pietro Labels'!$E$2:$G$301, 3,FALSE)</f>
        <v>1</v>
      </c>
      <c r="M44" s="10">
        <f>VLOOKUP('Combined Labels'!E44, 'Nico Labels'!E44:G343, 3, FALSE)</f>
        <v>0</v>
      </c>
      <c r="N44">
        <f t="shared" si="2"/>
        <v>1</v>
      </c>
      <c r="O44">
        <v>1</v>
      </c>
      <c r="P44">
        <f t="shared" si="3"/>
        <v>1</v>
      </c>
      <c r="Q44" t="str">
        <f>_xlfn.XLOOKUP(E44,'Nico Labels'!$E$2:$E$301,'Nico Labels'!$C$2:$C$301,,0,1)</f>
        <v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v>
      </c>
    </row>
    <row r="45" spans="1:17" ht="96" x14ac:dyDescent="0.2">
      <c r="A45" s="10" t="str">
        <f>'Pietro Labels'!A45</f>
        <v>denmark</v>
      </c>
      <c r="B45" s="10">
        <f>'Pietro Labels'!B45</f>
        <v>30258</v>
      </c>
      <c r="C45" s="12" t="str">
        <f>'Pietro Labels'!C45</f>
        <v>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v>
      </c>
      <c r="D45" s="10" t="str">
        <f>'Pietro Labels'!D45</f>
        <v>denmark</v>
      </c>
      <c r="E45" s="10">
        <f>'Pietro Labels'!E45</f>
        <v>132901</v>
      </c>
      <c r="F45" s="10">
        <f>'Pietro Labels'!F45</f>
        <v>-1</v>
      </c>
      <c r="G45" s="10">
        <f>VLOOKUP(E45,'Nico Labels'!$E$2:$F$301, 2, FALSE)</f>
        <v>-1</v>
      </c>
      <c r="H45" s="10">
        <f t="shared" si="0"/>
        <v>0</v>
      </c>
      <c r="I45" s="10"/>
      <c r="J45" s="11">
        <f t="shared" si="1"/>
        <v>-1</v>
      </c>
      <c r="K45" s="10"/>
      <c r="L45" s="10">
        <f>VLOOKUP('Combined Labels'!E45,'Pietro Labels'!$E$2:$G$301, 3,FALSE)</f>
        <v>0</v>
      </c>
      <c r="M45" s="10">
        <f>VLOOKUP('Combined Labels'!E45, 'Nico Labels'!E45:G344, 3, FALSE)</f>
        <v>0</v>
      </c>
      <c r="N45">
        <f t="shared" si="2"/>
        <v>0</v>
      </c>
      <c r="P45">
        <f t="shared" si="3"/>
        <v>0</v>
      </c>
      <c r="Q45" t="str">
        <f>_xlfn.XLOOKUP(E45,'Nico Labels'!$E$2:$E$301,'Nico Labels'!$C$2:$C$301,,0,1)</f>
        <v>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v>
      </c>
    </row>
    <row r="46" spans="1:17" ht="112" x14ac:dyDescent="0.2">
      <c r="A46" s="10" t="str">
        <f>'Pietro Labels'!A46</f>
        <v>germany</v>
      </c>
      <c r="B46" s="10">
        <f>'Pietro Labels'!B46</f>
        <v>45626</v>
      </c>
      <c r="C46" s="12" t="str">
        <f>'Pietro Labels'!C46</f>
        <v>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v>
      </c>
      <c r="D46" s="10" t="str">
        <f>'Pietro Labels'!D46</f>
        <v>germany</v>
      </c>
      <c r="E46" s="10">
        <f>'Pietro Labels'!E46</f>
        <v>185558</v>
      </c>
      <c r="F46" s="10">
        <f>'Pietro Labels'!F46</f>
        <v>0</v>
      </c>
      <c r="G46" s="10">
        <f>VLOOKUP(E46,'Nico Labels'!$E$2:$F$301, 2, FALSE)</f>
        <v>0</v>
      </c>
      <c r="H46" s="10">
        <f t="shared" si="0"/>
        <v>0</v>
      </c>
      <c r="I46" s="10"/>
      <c r="J46" s="11">
        <f t="shared" si="1"/>
        <v>0</v>
      </c>
      <c r="K46" s="10"/>
      <c r="L46" s="10">
        <f>VLOOKUP('Combined Labels'!E46,'Pietro Labels'!$E$2:$G$301, 3,FALSE)</f>
        <v>1</v>
      </c>
      <c r="M46" s="10">
        <f>VLOOKUP('Combined Labels'!E46, 'Nico Labels'!E46:G345, 3, FALSE)</f>
        <v>0</v>
      </c>
      <c r="N46">
        <f t="shared" si="2"/>
        <v>1</v>
      </c>
      <c r="O46">
        <v>1</v>
      </c>
      <c r="P46">
        <f t="shared" si="3"/>
        <v>1</v>
      </c>
      <c r="Q46" t="str">
        <f>_xlfn.XLOOKUP(E46,'Nico Labels'!$E$2:$E$301,'Nico Labels'!$C$2:$C$301,,0,1)</f>
        <v>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v>
      </c>
    </row>
    <row r="47" spans="1:17" ht="96" x14ac:dyDescent="0.2">
      <c r="A47" s="10" t="str">
        <f>'Pietro Labels'!A47</f>
        <v>madrid</v>
      </c>
      <c r="B47" s="10">
        <f>'Pietro Labels'!B47</f>
        <v>10332</v>
      </c>
      <c r="C47" s="12" t="str">
        <f>'Pietro Labels'!C47</f>
        <v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v>
      </c>
      <c r="D47" s="10" t="str">
        <f>'Pietro Labels'!D47</f>
        <v>spain</v>
      </c>
      <c r="E47" s="10">
        <f>'Pietro Labels'!E47</f>
        <v>42840</v>
      </c>
      <c r="F47" s="10">
        <f>'Pietro Labels'!F47</f>
        <v>2</v>
      </c>
      <c r="G47" s="10">
        <f>VLOOKUP(E47,'Nico Labels'!$E$2:$F$301, 2, FALSE)</f>
        <v>0</v>
      </c>
      <c r="H47" s="10">
        <f t="shared" si="0"/>
        <v>1</v>
      </c>
      <c r="I47" s="10">
        <v>1</v>
      </c>
      <c r="J47" s="11">
        <f t="shared" si="1"/>
        <v>1</v>
      </c>
      <c r="K47" s="10"/>
      <c r="L47" s="10">
        <f>VLOOKUP('Combined Labels'!E47,'Pietro Labels'!$E$2:$G$301, 3,FALSE)</f>
        <v>0</v>
      </c>
      <c r="M47" s="10">
        <f>VLOOKUP('Combined Labels'!E47, 'Nico Labels'!E47:G346, 3, FALSE)</f>
        <v>0</v>
      </c>
      <c r="N47">
        <f t="shared" si="2"/>
        <v>0</v>
      </c>
      <c r="P47">
        <f t="shared" si="3"/>
        <v>0</v>
      </c>
      <c r="Q47" t="str">
        <f>_xlfn.XLOOKUP(E47,'Nico Labels'!$E$2:$E$301,'Nico Labels'!$C$2:$C$301,,0,1)</f>
        <v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v>
      </c>
    </row>
    <row r="48" spans="1:17" ht="112" x14ac:dyDescent="0.2">
      <c r="A48" s="10" t="str">
        <f>'Pietro Labels'!A48</f>
        <v>austrian</v>
      </c>
      <c r="B48" s="10">
        <f>'Pietro Labels'!B48</f>
        <v>19770</v>
      </c>
      <c r="C48" s="12" t="str">
        <f>'Pietro Labels'!C48</f>
        <v>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v>
      </c>
      <c r="D48" s="10" t="str">
        <f>'Pietro Labels'!D48</f>
        <v>austria</v>
      </c>
      <c r="E48" s="10">
        <f>'Pietro Labels'!E48</f>
        <v>90215</v>
      </c>
      <c r="F48" s="10">
        <f>'Pietro Labels'!F48</f>
        <v>0</v>
      </c>
      <c r="G48" s="10">
        <f>VLOOKUP(E48,'Nico Labels'!$E$2:$F$301, 2, FALSE)</f>
        <v>0</v>
      </c>
      <c r="H48" s="10">
        <f t="shared" si="0"/>
        <v>0</v>
      </c>
      <c r="I48" s="10"/>
      <c r="J48" s="11">
        <f t="shared" si="1"/>
        <v>0</v>
      </c>
      <c r="K48" s="10"/>
      <c r="L48" s="10">
        <f>VLOOKUP('Combined Labels'!E48,'Pietro Labels'!$E$2:$G$301, 3,FALSE)</f>
        <v>1</v>
      </c>
      <c r="M48" s="10">
        <f>VLOOKUP('Combined Labels'!E48, 'Nico Labels'!E48:G347, 3, FALSE)</f>
        <v>0</v>
      </c>
      <c r="N48">
        <f t="shared" si="2"/>
        <v>1</v>
      </c>
      <c r="O48">
        <v>1</v>
      </c>
      <c r="P48">
        <f t="shared" si="3"/>
        <v>1</v>
      </c>
      <c r="Q48" t="str">
        <f>_xlfn.XLOOKUP(E48,'Nico Labels'!$E$2:$E$301,'Nico Labels'!$C$2:$C$301,,0,1)</f>
        <v>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v>
      </c>
    </row>
    <row r="49" spans="1:17" ht="112" x14ac:dyDescent="0.2">
      <c r="A49" s="10" t="str">
        <f>'Pietro Labels'!A49</f>
        <v>greek</v>
      </c>
      <c r="B49" s="10">
        <f>'Pietro Labels'!B49</f>
        <v>22916</v>
      </c>
      <c r="C49" s="12" t="str">
        <f>'Pietro Labels'!C49</f>
        <v>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v>
      </c>
      <c r="D49" s="10" t="str">
        <f>'Pietro Labels'!D49</f>
        <v>greece</v>
      </c>
      <c r="E49" s="10">
        <f>'Pietro Labels'!E49</f>
        <v>104853</v>
      </c>
      <c r="F49" s="10">
        <f>'Pietro Labels'!F49</f>
        <v>0</v>
      </c>
      <c r="G49" s="10">
        <f>VLOOKUP(E49,'Nico Labels'!$E$2:$F$301, 2, FALSE)</f>
        <v>1</v>
      </c>
      <c r="H49" s="10">
        <f t="shared" si="0"/>
        <v>1</v>
      </c>
      <c r="I49" s="10">
        <v>0</v>
      </c>
      <c r="J49" s="11">
        <f t="shared" si="1"/>
        <v>0</v>
      </c>
      <c r="K49" s="10"/>
      <c r="L49" s="10">
        <f>VLOOKUP('Combined Labels'!E49,'Pietro Labels'!$E$2:$G$301, 3,FALSE)</f>
        <v>1</v>
      </c>
      <c r="M49" s="10">
        <f>VLOOKUP('Combined Labels'!E49, 'Nico Labels'!E49:G348, 3, FALSE)</f>
        <v>0</v>
      </c>
      <c r="N49">
        <f t="shared" si="2"/>
        <v>1</v>
      </c>
      <c r="O49">
        <v>0</v>
      </c>
      <c r="P49">
        <f t="shared" si="3"/>
        <v>0</v>
      </c>
      <c r="Q49" t="str">
        <f>_xlfn.XLOOKUP(E49,'Nico Labels'!$E$2:$E$301,'Nico Labels'!$C$2:$C$301,,0,1)</f>
        <v>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v>
      </c>
    </row>
    <row r="50" spans="1:17" ht="96" x14ac:dyDescent="0.2">
      <c r="A50" s="10" t="str">
        <f>'Pietro Labels'!A50</f>
        <v>germany</v>
      </c>
      <c r="B50" s="10">
        <f>'Pietro Labels'!B50</f>
        <v>52418</v>
      </c>
      <c r="C50" s="12" t="str">
        <f>'Pietro Labels'!C50</f>
        <v>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v>
      </c>
      <c r="D50" s="10" t="str">
        <f>'Pietro Labels'!D50</f>
        <v>germany</v>
      </c>
      <c r="E50" s="10">
        <f>'Pietro Labels'!E50</f>
        <v>205851</v>
      </c>
      <c r="F50" s="10">
        <f>'Pietro Labels'!F50</f>
        <v>0</v>
      </c>
      <c r="G50" s="10">
        <f>VLOOKUP(E50,'Nico Labels'!$E$2:$F$301, 2, FALSE)</f>
        <v>0</v>
      </c>
      <c r="H50" s="10">
        <f t="shared" si="0"/>
        <v>0</v>
      </c>
      <c r="I50" s="10"/>
      <c r="J50" s="11">
        <f t="shared" si="1"/>
        <v>0</v>
      </c>
      <c r="K50" s="10"/>
      <c r="L50" s="10">
        <f>VLOOKUP('Combined Labels'!E50,'Pietro Labels'!$E$2:$G$301, 3,FALSE)</f>
        <v>1</v>
      </c>
      <c r="M50" s="10">
        <f>VLOOKUP('Combined Labels'!E50, 'Nico Labels'!E50:G349, 3, FALSE)</f>
        <v>0</v>
      </c>
      <c r="N50">
        <f t="shared" si="2"/>
        <v>1</v>
      </c>
      <c r="O50">
        <v>0</v>
      </c>
      <c r="P50">
        <f t="shared" si="3"/>
        <v>0</v>
      </c>
      <c r="Q50" t="str">
        <f>_xlfn.XLOOKUP(E50,'Nico Labels'!$E$2:$E$301,'Nico Labels'!$C$2:$C$301,,0,1)</f>
        <v>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v>
      </c>
    </row>
    <row r="51" spans="1:17" ht="96" x14ac:dyDescent="0.2">
      <c r="A51" s="10" t="str">
        <f>'Pietro Labels'!A51</f>
        <v>greece</v>
      </c>
      <c r="B51" s="10">
        <f>'Pietro Labels'!B51</f>
        <v>11049</v>
      </c>
      <c r="C51" s="12" t="str">
        <f>'Pietro Labels'!C51</f>
        <v>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v>
      </c>
      <c r="D51" s="10" t="str">
        <f>'Pietro Labels'!D51</f>
        <v>greece</v>
      </c>
      <c r="E51" s="10">
        <f>'Pietro Labels'!E51</f>
        <v>46117</v>
      </c>
      <c r="F51" s="10">
        <f>'Pietro Labels'!F51</f>
        <v>-1</v>
      </c>
      <c r="G51" s="10">
        <f>VLOOKUP(E51,'Nico Labels'!$E$2:$F$301, 2, FALSE)</f>
        <v>1</v>
      </c>
      <c r="H51" s="10">
        <f t="shared" si="0"/>
        <v>1</v>
      </c>
      <c r="I51" s="10">
        <v>1</v>
      </c>
      <c r="J51" s="11">
        <f t="shared" si="1"/>
        <v>1</v>
      </c>
      <c r="K51" s="10"/>
      <c r="L51" s="10">
        <f>VLOOKUP('Combined Labels'!E51,'Pietro Labels'!$E$2:$G$301, 3,FALSE)</f>
        <v>0</v>
      </c>
      <c r="M51" s="10">
        <f>VLOOKUP('Combined Labels'!E51, 'Nico Labels'!E51:G350, 3, FALSE)</f>
        <v>0</v>
      </c>
      <c r="N51">
        <f t="shared" si="2"/>
        <v>0</v>
      </c>
      <c r="P51">
        <f t="shared" si="3"/>
        <v>0</v>
      </c>
      <c r="Q51" t="str">
        <f>_xlfn.XLOOKUP(E51,'Nico Labels'!$E$2:$E$301,'Nico Labels'!$C$2:$C$301,,0,1)</f>
        <v>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v>
      </c>
    </row>
    <row r="52" spans="1:17" ht="112" x14ac:dyDescent="0.2">
      <c r="A52" s="10" t="str">
        <f>'Pietro Labels'!A52</f>
        <v>netherlands</v>
      </c>
      <c r="B52" s="10">
        <f>'Pietro Labels'!B52</f>
        <v>5448</v>
      </c>
      <c r="C52" s="12" t="str">
        <f>'Pietro Labels'!C52</f>
        <v>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v>
      </c>
      <c r="D52" s="10" t="str">
        <f>'Pietro Labels'!D52</f>
        <v>netherlands</v>
      </c>
      <c r="E52" s="10">
        <f>'Pietro Labels'!E52</f>
        <v>19708</v>
      </c>
      <c r="F52" s="10">
        <f>'Pietro Labels'!F52</f>
        <v>0</v>
      </c>
      <c r="G52" s="10">
        <f>VLOOKUP(E52,'Nico Labels'!$E$2:$F$301, 2, FALSE)</f>
        <v>0</v>
      </c>
      <c r="H52" s="10">
        <f t="shared" si="0"/>
        <v>0</v>
      </c>
      <c r="I52" s="10"/>
      <c r="J52" s="11">
        <f t="shared" si="1"/>
        <v>0</v>
      </c>
      <c r="K52" s="10"/>
      <c r="L52" s="10">
        <f>VLOOKUP('Combined Labels'!E52,'Pietro Labels'!$E$2:$G$301, 3,FALSE)</f>
        <v>0</v>
      </c>
      <c r="M52" s="10">
        <f>VLOOKUP('Combined Labels'!E52, 'Nico Labels'!E52:G351, 3, FALSE)</f>
        <v>0</v>
      </c>
      <c r="N52">
        <f t="shared" si="2"/>
        <v>0</v>
      </c>
      <c r="P52">
        <f t="shared" si="3"/>
        <v>0</v>
      </c>
      <c r="Q52" t="str">
        <f>_xlfn.XLOOKUP(E52,'Nico Labels'!$E$2:$E$301,'Nico Labels'!$C$2:$C$301,,0,1)</f>
        <v>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v>
      </c>
    </row>
    <row r="53" spans="1:17" ht="96" x14ac:dyDescent="0.2">
      <c r="A53" s="10" t="str">
        <f>'Pietro Labels'!A53</f>
        <v>poland</v>
      </c>
      <c r="B53" s="10">
        <f>'Pietro Labels'!B53</f>
        <v>40571</v>
      </c>
      <c r="C53" s="12" t="str">
        <f>'Pietro Labels'!C53</f>
        <v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v>
      </c>
      <c r="D53" s="10" t="str">
        <f>'Pietro Labels'!D53</f>
        <v>poland</v>
      </c>
      <c r="E53" s="10">
        <f>'Pietro Labels'!E53</f>
        <v>169766</v>
      </c>
      <c r="F53" s="10">
        <f>'Pietro Labels'!F53</f>
        <v>-1</v>
      </c>
      <c r="G53" s="10">
        <f>VLOOKUP(E53,'Nico Labels'!$E$2:$F$301, 2, FALSE)</f>
        <v>-1</v>
      </c>
      <c r="H53" s="10">
        <f t="shared" si="0"/>
        <v>0</v>
      </c>
      <c r="I53" s="10"/>
      <c r="J53" s="11">
        <f t="shared" si="1"/>
        <v>-1</v>
      </c>
      <c r="K53" s="10"/>
      <c r="L53" s="10">
        <f>VLOOKUP('Combined Labels'!E53,'Pietro Labels'!$E$2:$G$301, 3,FALSE)</f>
        <v>0</v>
      </c>
      <c r="M53" s="10">
        <f>VLOOKUP('Combined Labels'!E53, 'Nico Labels'!E53:G352, 3, FALSE)</f>
        <v>0</v>
      </c>
      <c r="N53">
        <f t="shared" si="2"/>
        <v>0</v>
      </c>
      <c r="P53">
        <f t="shared" si="3"/>
        <v>0</v>
      </c>
      <c r="Q53" t="str">
        <f>_xlfn.XLOOKUP(E53,'Nico Labels'!$E$2:$E$301,'Nico Labels'!$C$2:$C$301,,0,1)</f>
        <v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v>
      </c>
    </row>
    <row r="54" spans="1:17" ht="112" x14ac:dyDescent="0.2">
      <c r="A54" s="10" t="str">
        <f>'Pietro Labels'!A54</f>
        <v>france</v>
      </c>
      <c r="B54" s="10">
        <f>'Pietro Labels'!B54</f>
        <v>34994</v>
      </c>
      <c r="C54" s="12" t="str">
        <f>'Pietro Labels'!C54</f>
        <v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v>
      </c>
      <c r="D54" s="10" t="str">
        <f>'Pietro Labels'!D54</f>
        <v>france</v>
      </c>
      <c r="E54" s="10">
        <f>'Pietro Labels'!E54</f>
        <v>149695</v>
      </c>
      <c r="F54" s="10">
        <f>'Pietro Labels'!F54</f>
        <v>0</v>
      </c>
      <c r="G54" s="10">
        <f>VLOOKUP(E54,'Nico Labels'!$E$2:$F$301, 2, FALSE)</f>
        <v>1</v>
      </c>
      <c r="H54" s="10">
        <f t="shared" si="0"/>
        <v>1</v>
      </c>
      <c r="I54" s="10">
        <v>1</v>
      </c>
      <c r="J54" s="11">
        <f t="shared" si="1"/>
        <v>1</v>
      </c>
      <c r="K54" s="10"/>
      <c r="L54" s="10">
        <f>VLOOKUP('Combined Labels'!E54,'Pietro Labels'!$E$2:$G$301, 3,FALSE)</f>
        <v>1</v>
      </c>
      <c r="M54" s="10">
        <f>VLOOKUP('Combined Labels'!E54, 'Nico Labels'!E54:G353, 3, FALSE)</f>
        <v>0</v>
      </c>
      <c r="N54">
        <f t="shared" si="2"/>
        <v>1</v>
      </c>
      <c r="O54">
        <v>0</v>
      </c>
      <c r="P54">
        <f t="shared" si="3"/>
        <v>0</v>
      </c>
      <c r="Q54" t="str">
        <f>_xlfn.XLOOKUP(E54,'Nico Labels'!$E$2:$E$301,'Nico Labels'!$C$2:$C$301,,0,1)</f>
        <v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v>
      </c>
    </row>
    <row r="55" spans="1:17" ht="96" x14ac:dyDescent="0.2">
      <c r="A55" s="10" t="str">
        <f>'Pietro Labels'!A55</f>
        <v>german</v>
      </c>
      <c r="B55" s="10">
        <f>'Pietro Labels'!B55</f>
        <v>36332</v>
      </c>
      <c r="C55" s="12" t="str">
        <f>'Pietro Labels'!C55</f>
        <v>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v>
      </c>
      <c r="D55" s="10" t="str">
        <f>'Pietro Labels'!D55</f>
        <v>germany</v>
      </c>
      <c r="E55" s="10">
        <f>'Pietro Labels'!E55</f>
        <v>154326</v>
      </c>
      <c r="F55" s="10">
        <f>'Pietro Labels'!F55</f>
        <v>2</v>
      </c>
      <c r="G55" s="10">
        <f>VLOOKUP(E55,'Nico Labels'!$E$2:$F$301, 2, FALSE)</f>
        <v>1</v>
      </c>
      <c r="H55" s="10">
        <f t="shared" si="0"/>
        <v>1</v>
      </c>
      <c r="I55" s="10">
        <v>2</v>
      </c>
      <c r="J55" s="11">
        <f t="shared" si="1"/>
        <v>2</v>
      </c>
      <c r="K55" s="10"/>
      <c r="L55" s="10">
        <f>VLOOKUP('Combined Labels'!E55,'Pietro Labels'!$E$2:$G$301, 3,FALSE)</f>
        <v>0</v>
      </c>
      <c r="M55" s="10">
        <f>VLOOKUP('Combined Labels'!E55, 'Nico Labels'!E55:G354, 3, FALSE)</f>
        <v>0</v>
      </c>
      <c r="N55">
        <f t="shared" si="2"/>
        <v>0</v>
      </c>
      <c r="P55">
        <f t="shared" si="3"/>
        <v>0</v>
      </c>
      <c r="Q55" t="str">
        <f>_xlfn.XLOOKUP(E55,'Nico Labels'!$E$2:$E$301,'Nico Labels'!$C$2:$C$301,,0,1)</f>
        <v>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v>
      </c>
    </row>
    <row r="56" spans="1:17" ht="96" x14ac:dyDescent="0.2">
      <c r="A56" s="10" t="str">
        <f>'Pietro Labels'!A56</f>
        <v>spain</v>
      </c>
      <c r="B56" s="10">
        <f>'Pietro Labels'!B56</f>
        <v>22282</v>
      </c>
      <c r="C56" s="12" t="str">
        <f>'Pietro Labels'!C56</f>
        <v>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v>
      </c>
      <c r="D56" s="10" t="str">
        <f>'Pietro Labels'!D56</f>
        <v>spain</v>
      </c>
      <c r="E56" s="10">
        <f>'Pietro Labels'!E56</f>
        <v>101430</v>
      </c>
      <c r="F56" s="10">
        <f>'Pietro Labels'!F56</f>
        <v>-1</v>
      </c>
      <c r="G56" s="10">
        <f>VLOOKUP(E56,'Nico Labels'!$E$2:$F$301, 2, FALSE)</f>
        <v>0</v>
      </c>
      <c r="H56" s="10">
        <f t="shared" si="0"/>
        <v>1</v>
      </c>
      <c r="I56" s="10">
        <v>0</v>
      </c>
      <c r="J56" s="11">
        <f t="shared" si="1"/>
        <v>0</v>
      </c>
      <c r="K56" s="10"/>
      <c r="L56" s="10">
        <f>VLOOKUP('Combined Labels'!E56,'Pietro Labels'!$E$2:$G$301, 3,FALSE)</f>
        <v>0</v>
      </c>
      <c r="M56" s="10">
        <f>VLOOKUP('Combined Labels'!E56, 'Nico Labels'!E56:G355, 3, FALSE)</f>
        <v>0</v>
      </c>
      <c r="N56">
        <f t="shared" si="2"/>
        <v>0</v>
      </c>
      <c r="P56">
        <f t="shared" si="3"/>
        <v>0</v>
      </c>
      <c r="Q56" t="str">
        <f>_xlfn.XLOOKUP(E56,'Nico Labels'!$E$2:$E$301,'Nico Labels'!$C$2:$C$301,,0,1)</f>
        <v>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v>
      </c>
    </row>
    <row r="57" spans="1:17" ht="112" x14ac:dyDescent="0.2">
      <c r="A57" s="10" t="str">
        <f>'Pietro Labels'!A57</f>
        <v>sweden</v>
      </c>
      <c r="B57" s="10">
        <f>'Pietro Labels'!B57</f>
        <v>9965</v>
      </c>
      <c r="C57" s="12" t="str">
        <f>'Pietro Labels'!C57</f>
        <v>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v>
      </c>
      <c r="D57" s="10" t="str">
        <f>'Pietro Labels'!D57</f>
        <v>sweden</v>
      </c>
      <c r="E57" s="10">
        <f>'Pietro Labels'!E57</f>
        <v>40897</v>
      </c>
      <c r="F57" s="10">
        <f>'Pietro Labels'!F57</f>
        <v>2</v>
      </c>
      <c r="G57" s="10">
        <f>VLOOKUP(E57,'Nico Labels'!$E$2:$F$301, 2, FALSE)</f>
        <v>1</v>
      </c>
      <c r="H57" s="10">
        <f t="shared" si="0"/>
        <v>1</v>
      </c>
      <c r="I57" s="10">
        <v>1</v>
      </c>
      <c r="J57" s="11">
        <f t="shared" si="1"/>
        <v>1</v>
      </c>
      <c r="K57" s="10"/>
      <c r="L57" s="10">
        <f>VLOOKUP('Combined Labels'!E57,'Pietro Labels'!$E$2:$G$301, 3,FALSE)</f>
        <v>0</v>
      </c>
      <c r="M57" s="10">
        <f>VLOOKUP('Combined Labels'!E57, 'Nico Labels'!E57:G356, 3, FALSE)</f>
        <v>0</v>
      </c>
      <c r="N57">
        <f t="shared" si="2"/>
        <v>0</v>
      </c>
      <c r="P57">
        <f t="shared" si="3"/>
        <v>0</v>
      </c>
      <c r="Q57" t="str">
        <f>_xlfn.XLOOKUP(E57,'Nico Labels'!$E$2:$E$301,'Nico Labels'!$C$2:$C$301,,0,1)</f>
        <v>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v>
      </c>
    </row>
    <row r="58" spans="1:17" ht="96" x14ac:dyDescent="0.2">
      <c r="A58" s="10" t="str">
        <f>'Pietro Labels'!A58</f>
        <v>spain</v>
      </c>
      <c r="B58" s="10">
        <f>'Pietro Labels'!B58</f>
        <v>14875</v>
      </c>
      <c r="C58" s="12" t="str">
        <f>'Pietro Labels'!C58</f>
        <v>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v>
      </c>
      <c r="D58" s="10" t="str">
        <f>'Pietro Labels'!D58</f>
        <v>spain</v>
      </c>
      <c r="E58" s="10">
        <f>'Pietro Labels'!E58</f>
        <v>63403</v>
      </c>
      <c r="F58" s="10">
        <f>'Pietro Labels'!F58</f>
        <v>0</v>
      </c>
      <c r="G58" s="10">
        <f>VLOOKUP(E58,'Nico Labels'!$E$2:$F$301, 2, FALSE)</f>
        <v>0</v>
      </c>
      <c r="H58" s="10">
        <f t="shared" si="0"/>
        <v>0</v>
      </c>
      <c r="I58" s="10"/>
      <c r="J58" s="11">
        <f t="shared" si="1"/>
        <v>0</v>
      </c>
      <c r="K58" s="10"/>
      <c r="L58" s="10">
        <f>VLOOKUP('Combined Labels'!E58,'Pietro Labels'!$E$2:$G$301, 3,FALSE)</f>
        <v>1</v>
      </c>
      <c r="M58" s="10">
        <f>VLOOKUP('Combined Labels'!E58, 'Nico Labels'!E58:G357, 3, FALSE)</f>
        <v>0</v>
      </c>
      <c r="N58">
        <f t="shared" si="2"/>
        <v>1</v>
      </c>
      <c r="O58">
        <v>0</v>
      </c>
      <c r="P58">
        <f t="shared" si="3"/>
        <v>0</v>
      </c>
      <c r="Q58" t="str">
        <f>_xlfn.XLOOKUP(E58,'Nico Labels'!$E$2:$E$301,'Nico Labels'!$C$2:$C$301,,0,1)</f>
        <v>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v>
      </c>
    </row>
    <row r="59" spans="1:17" ht="96" x14ac:dyDescent="0.2">
      <c r="A59" s="10" t="str">
        <f>'Pietro Labels'!A59</f>
        <v>bulgaria</v>
      </c>
      <c r="B59" s="10">
        <f>'Pietro Labels'!B59</f>
        <v>16405</v>
      </c>
      <c r="C59" s="12" t="str">
        <f>'Pietro Labels'!C59</f>
        <v>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v>
      </c>
      <c r="D59" s="10" t="str">
        <f>'Pietro Labels'!D59</f>
        <v>bulgaria</v>
      </c>
      <c r="E59" s="10">
        <f>'Pietro Labels'!E59</f>
        <v>71178</v>
      </c>
      <c r="F59" s="10">
        <f>'Pietro Labels'!F59</f>
        <v>-1</v>
      </c>
      <c r="G59" s="10">
        <f>VLOOKUP(E59,'Nico Labels'!$E$2:$F$301, 2, FALSE)</f>
        <v>-1</v>
      </c>
      <c r="H59" s="10">
        <f t="shared" si="0"/>
        <v>0</v>
      </c>
      <c r="I59" s="10"/>
      <c r="J59" s="11">
        <f t="shared" si="1"/>
        <v>-1</v>
      </c>
      <c r="K59" s="10"/>
      <c r="L59" s="10">
        <f>VLOOKUP('Combined Labels'!E59,'Pietro Labels'!$E$2:$G$301, 3,FALSE)</f>
        <v>0</v>
      </c>
      <c r="M59" s="10">
        <f>VLOOKUP('Combined Labels'!E59, 'Nico Labels'!E59:G358, 3, FALSE)</f>
        <v>0</v>
      </c>
      <c r="N59">
        <f t="shared" si="2"/>
        <v>0</v>
      </c>
      <c r="P59">
        <f t="shared" si="3"/>
        <v>0</v>
      </c>
      <c r="Q59" t="str">
        <f>_xlfn.XLOOKUP(E59,'Nico Labels'!$E$2:$E$301,'Nico Labels'!$C$2:$C$301,,0,1)</f>
        <v>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v>
      </c>
    </row>
    <row r="60" spans="1:17" ht="112" x14ac:dyDescent="0.2">
      <c r="A60" s="10" t="str">
        <f>'Pietro Labels'!A60</f>
        <v>cyprus</v>
      </c>
      <c r="B60" s="10">
        <f>'Pietro Labels'!B60</f>
        <v>48969</v>
      </c>
      <c r="C60" s="12" t="str">
        <f>'Pietro Labels'!C60</f>
        <v>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v>
      </c>
      <c r="D60" s="10" t="str">
        <f>'Pietro Labels'!D60</f>
        <v>cyprus</v>
      </c>
      <c r="E60" s="10">
        <f>'Pietro Labels'!E60</f>
        <v>196098</v>
      </c>
      <c r="F60" s="10">
        <f>'Pietro Labels'!F60</f>
        <v>0</v>
      </c>
      <c r="G60" s="10">
        <f>VLOOKUP(E60,'Nico Labels'!$E$2:$F$301, 2, FALSE)</f>
        <v>-1</v>
      </c>
      <c r="H60" s="10">
        <f t="shared" si="0"/>
        <v>1</v>
      </c>
      <c r="I60" s="10"/>
      <c r="J60" s="11">
        <f t="shared" si="1"/>
        <v>-1</v>
      </c>
      <c r="K60" s="10"/>
      <c r="L60" s="10">
        <f>VLOOKUP('Combined Labels'!E60,'Pietro Labels'!$E$2:$G$301, 3,FALSE)</f>
        <v>1</v>
      </c>
      <c r="M60" s="10">
        <f>VLOOKUP('Combined Labels'!E60, 'Nico Labels'!E60:G359, 3, FALSE)</f>
        <v>0</v>
      </c>
      <c r="N60">
        <f t="shared" si="2"/>
        <v>1</v>
      </c>
      <c r="O60">
        <v>1</v>
      </c>
      <c r="P60">
        <f t="shared" si="3"/>
        <v>1</v>
      </c>
      <c r="Q60" t="str">
        <f>_xlfn.XLOOKUP(E60,'Nico Labels'!$E$2:$E$301,'Nico Labels'!$C$2:$C$301,,0,1)</f>
        <v>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v>
      </c>
    </row>
    <row r="61" spans="1:17" ht="96" x14ac:dyDescent="0.2">
      <c r="A61" s="10" t="str">
        <f>'Pietro Labels'!A61</f>
        <v>italy</v>
      </c>
      <c r="B61" s="10">
        <f>'Pietro Labels'!B61</f>
        <v>2748</v>
      </c>
      <c r="C61" s="12" t="str">
        <f>'Pietro Labels'!C61</f>
        <v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v>
      </c>
      <c r="D61" s="10" t="str">
        <f>'Pietro Labels'!D61</f>
        <v>italy</v>
      </c>
      <c r="E61" s="10">
        <f>'Pietro Labels'!E61</f>
        <v>9251</v>
      </c>
      <c r="F61" s="10">
        <f>'Pietro Labels'!F61</f>
        <v>0</v>
      </c>
      <c r="G61" s="10">
        <f>VLOOKUP(E61,'Nico Labels'!$E$2:$F$301, 2, FALSE)</f>
        <v>1</v>
      </c>
      <c r="H61" s="10">
        <f t="shared" si="0"/>
        <v>1</v>
      </c>
      <c r="I61" s="10"/>
      <c r="J61" s="11">
        <f t="shared" si="1"/>
        <v>1</v>
      </c>
      <c r="K61" s="10"/>
      <c r="L61" s="10">
        <f>VLOOKUP('Combined Labels'!E61,'Pietro Labels'!$E$2:$G$301, 3,FALSE)</f>
        <v>1</v>
      </c>
      <c r="M61" s="10">
        <f>VLOOKUP('Combined Labels'!E61, 'Nico Labels'!E61:G360, 3, FALSE)</f>
        <v>0</v>
      </c>
      <c r="N61">
        <f t="shared" si="2"/>
        <v>1</v>
      </c>
      <c r="O61">
        <v>1</v>
      </c>
      <c r="P61">
        <f t="shared" si="3"/>
        <v>1</v>
      </c>
      <c r="Q61" t="str">
        <f>_xlfn.XLOOKUP(E61,'Nico Labels'!$E$2:$E$301,'Nico Labels'!$C$2:$C$301,,0,1)</f>
        <v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v>
      </c>
    </row>
    <row r="62" spans="1:17" ht="112" x14ac:dyDescent="0.2">
      <c r="A62" s="10" t="str">
        <f>'Pietro Labels'!A62</f>
        <v>dutch</v>
      </c>
      <c r="B62" s="10">
        <f>'Pietro Labels'!B62</f>
        <v>8783</v>
      </c>
      <c r="C62" s="12" t="str">
        <f>'Pietro Labels'!C62</f>
        <v>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v>
      </c>
      <c r="D62" s="10" t="str">
        <f>'Pietro Labels'!D62</f>
        <v>netherlands</v>
      </c>
      <c r="E62" s="10">
        <f>'Pietro Labels'!E62</f>
        <v>35726</v>
      </c>
      <c r="F62" s="10">
        <f>'Pietro Labels'!F62</f>
        <v>0</v>
      </c>
      <c r="G62" s="10">
        <f>VLOOKUP(E62,'Nico Labels'!$E$2:$F$301, 2, FALSE)</f>
        <v>-1</v>
      </c>
      <c r="H62" s="10">
        <f t="shared" si="0"/>
        <v>1</v>
      </c>
      <c r="I62" s="10">
        <v>0</v>
      </c>
      <c r="J62" s="11">
        <f t="shared" si="1"/>
        <v>0</v>
      </c>
      <c r="K62" s="10"/>
      <c r="L62" s="10">
        <f>VLOOKUP('Combined Labels'!E62,'Pietro Labels'!$E$2:$G$301, 3,FALSE)</f>
        <v>1</v>
      </c>
      <c r="M62" s="10">
        <f>VLOOKUP('Combined Labels'!E62, 'Nico Labels'!E62:G361, 3, FALSE)</f>
        <v>0</v>
      </c>
      <c r="N62">
        <f t="shared" si="2"/>
        <v>1</v>
      </c>
      <c r="O62">
        <v>0</v>
      </c>
      <c r="P62">
        <f t="shared" si="3"/>
        <v>0</v>
      </c>
      <c r="Q62" t="str">
        <f>_xlfn.XLOOKUP(E62,'Nico Labels'!$E$2:$E$301,'Nico Labels'!$C$2:$C$301,,0,1)</f>
        <v>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v>
      </c>
    </row>
    <row r="63" spans="1:17" ht="112" x14ac:dyDescent="0.2">
      <c r="A63" s="10" t="str">
        <f>'Pietro Labels'!A63</f>
        <v>germany</v>
      </c>
      <c r="B63" s="10">
        <f>'Pietro Labels'!B63</f>
        <v>33964</v>
      </c>
      <c r="C63" s="12" t="str">
        <f>'Pietro Labels'!C63</f>
        <v>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v>
      </c>
      <c r="D63" s="10" t="str">
        <f>'Pietro Labels'!D63</f>
        <v>germany</v>
      </c>
      <c r="E63" s="10">
        <f>'Pietro Labels'!E63</f>
        <v>145673</v>
      </c>
      <c r="F63" s="10">
        <f>'Pietro Labels'!F63</f>
        <v>2</v>
      </c>
      <c r="G63" s="10">
        <f>VLOOKUP(E63,'Nico Labels'!$E$2:$F$301, 2, FALSE)</f>
        <v>1</v>
      </c>
      <c r="H63" s="10">
        <f t="shared" si="0"/>
        <v>1</v>
      </c>
      <c r="I63" s="10">
        <v>2</v>
      </c>
      <c r="J63" s="11">
        <f t="shared" si="1"/>
        <v>2</v>
      </c>
      <c r="K63" s="10"/>
      <c r="L63" s="10">
        <f>VLOOKUP('Combined Labels'!E63,'Pietro Labels'!$E$2:$G$301, 3,FALSE)</f>
        <v>0</v>
      </c>
      <c r="M63" s="10">
        <f>VLOOKUP('Combined Labels'!E63, 'Nico Labels'!E63:G362, 3, FALSE)</f>
        <v>0</v>
      </c>
      <c r="N63">
        <f t="shared" si="2"/>
        <v>0</v>
      </c>
      <c r="P63">
        <f t="shared" si="3"/>
        <v>0</v>
      </c>
      <c r="Q63" t="str">
        <f>_xlfn.XLOOKUP(E63,'Nico Labels'!$E$2:$E$301,'Nico Labels'!$C$2:$C$301,,0,1)</f>
        <v>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v>
      </c>
    </row>
    <row r="64" spans="1:17" ht="96" x14ac:dyDescent="0.2">
      <c r="A64" s="10" t="str">
        <f>'Pietro Labels'!A64</f>
        <v>hungary</v>
      </c>
      <c r="B64" s="10">
        <f>'Pietro Labels'!B64</f>
        <v>38899</v>
      </c>
      <c r="C64" s="12" t="str">
        <f>'Pietro Labels'!C64</f>
        <v>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v>
      </c>
      <c r="D64" s="10" t="str">
        <f>'Pietro Labels'!D64</f>
        <v>hungary</v>
      </c>
      <c r="E64" s="10">
        <f>'Pietro Labels'!E64</f>
        <v>164282</v>
      </c>
      <c r="F64" s="10">
        <f>'Pietro Labels'!F64</f>
        <v>0</v>
      </c>
      <c r="G64" s="10">
        <f>VLOOKUP(E64,'Nico Labels'!$E$2:$F$301, 2, FALSE)</f>
        <v>1</v>
      </c>
      <c r="H64" s="10">
        <f t="shared" si="0"/>
        <v>1</v>
      </c>
      <c r="I64" s="10">
        <v>1</v>
      </c>
      <c r="J64" s="11">
        <f t="shared" si="1"/>
        <v>1</v>
      </c>
      <c r="K64" s="10"/>
      <c r="L64" s="10">
        <f>VLOOKUP('Combined Labels'!E64,'Pietro Labels'!$E$2:$G$301, 3,FALSE)</f>
        <v>0</v>
      </c>
      <c r="M64" s="10">
        <f>VLOOKUP('Combined Labels'!E64, 'Nico Labels'!E64:G363, 3, FALSE)</f>
        <v>0</v>
      </c>
      <c r="N64">
        <f t="shared" si="2"/>
        <v>0</v>
      </c>
      <c r="P64">
        <f t="shared" si="3"/>
        <v>0</v>
      </c>
      <c r="Q64" t="str">
        <f>_xlfn.XLOOKUP(E64,'Nico Labels'!$E$2:$E$301,'Nico Labels'!$C$2:$C$301,,0,1)</f>
        <v>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v>
      </c>
    </row>
    <row r="65" spans="1:17" ht="96" x14ac:dyDescent="0.2">
      <c r="A65" s="10" t="str">
        <f>'Pietro Labels'!A65</f>
        <v>belgium</v>
      </c>
      <c r="B65" s="10">
        <f>'Pietro Labels'!B65</f>
        <v>41275</v>
      </c>
      <c r="C65" s="12" t="str">
        <f>'Pietro Labels'!C65</f>
        <v>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v>
      </c>
      <c r="D65" s="10" t="str">
        <f>'Pietro Labels'!D65</f>
        <v>belgium</v>
      </c>
      <c r="E65" s="10">
        <f>'Pietro Labels'!E65</f>
        <v>172205</v>
      </c>
      <c r="F65" s="10">
        <f>'Pietro Labels'!F65</f>
        <v>0</v>
      </c>
      <c r="G65" s="10">
        <f>VLOOKUP(E65,'Nico Labels'!$E$2:$F$301, 2, FALSE)</f>
        <v>0</v>
      </c>
      <c r="H65" s="10">
        <f t="shared" si="0"/>
        <v>0</v>
      </c>
      <c r="I65" s="10"/>
      <c r="J65" s="11">
        <f t="shared" si="1"/>
        <v>0</v>
      </c>
      <c r="K65" s="10"/>
      <c r="L65" s="10">
        <f>VLOOKUP('Combined Labels'!E65,'Pietro Labels'!$E$2:$G$301, 3,FALSE)</f>
        <v>1</v>
      </c>
      <c r="M65" s="10">
        <f>VLOOKUP('Combined Labels'!E65, 'Nico Labels'!E65:G364, 3, FALSE)</f>
        <v>0</v>
      </c>
      <c r="N65">
        <f t="shared" si="2"/>
        <v>1</v>
      </c>
      <c r="O65">
        <v>1</v>
      </c>
      <c r="P65">
        <f t="shared" si="3"/>
        <v>1</v>
      </c>
      <c r="Q65" t="str">
        <f>_xlfn.XLOOKUP(E65,'Nico Labels'!$E$2:$E$301,'Nico Labels'!$C$2:$C$301,,0,1)</f>
        <v>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v>
      </c>
    </row>
    <row r="66" spans="1:17" ht="96" x14ac:dyDescent="0.2">
      <c r="A66" s="10" t="str">
        <f>'Pietro Labels'!A66</f>
        <v>maltese</v>
      </c>
      <c r="B66" s="10">
        <f>'Pietro Labels'!B66</f>
        <v>360</v>
      </c>
      <c r="C66" s="12" t="str">
        <f>'Pietro Labels'!C66</f>
        <v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v>
      </c>
      <c r="D66" s="10" t="str">
        <f>'Pietro Labels'!D66</f>
        <v>malta</v>
      </c>
      <c r="E66" s="10">
        <f>'Pietro Labels'!E66</f>
        <v>476</v>
      </c>
      <c r="F66" s="10">
        <f>'Pietro Labels'!F66</f>
        <v>0</v>
      </c>
      <c r="G66" s="10">
        <f>VLOOKUP(E66,'Nico Labels'!$E$2:$F$301, 2, FALSE)</f>
        <v>0</v>
      </c>
      <c r="H66" s="10">
        <f t="shared" si="0"/>
        <v>0</v>
      </c>
      <c r="I66" s="10"/>
      <c r="J66" s="11">
        <f t="shared" si="1"/>
        <v>0</v>
      </c>
      <c r="K66" s="10"/>
      <c r="L66" s="10">
        <f>VLOOKUP('Combined Labels'!E66,'Pietro Labels'!$E$2:$G$301, 3,FALSE)</f>
        <v>1</v>
      </c>
      <c r="M66" s="10">
        <f>VLOOKUP('Combined Labels'!E66, 'Nico Labels'!E66:G365, 3, FALSE)</f>
        <v>1</v>
      </c>
      <c r="N66">
        <f t="shared" si="2"/>
        <v>0</v>
      </c>
      <c r="P66">
        <f t="shared" si="3"/>
        <v>1</v>
      </c>
      <c r="Q66" t="str">
        <f>_xlfn.XLOOKUP(E66,'Nico Labels'!$E$2:$E$301,'Nico Labels'!$C$2:$C$301,,0,1)</f>
        <v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v>
      </c>
    </row>
    <row r="67" spans="1:17" ht="96" x14ac:dyDescent="0.2">
      <c r="A67" s="10" t="str">
        <f>'Pietro Labels'!A67</f>
        <v>ireland</v>
      </c>
      <c r="B67" s="10">
        <f>'Pietro Labels'!B67</f>
        <v>13061</v>
      </c>
      <c r="C67" s="12" t="str">
        <f>'Pietro Labels'!C67</f>
        <v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v>
      </c>
      <c r="D67" s="10" t="str">
        <f>'Pietro Labels'!D67</f>
        <v>ireland</v>
      </c>
      <c r="E67" s="10">
        <f>'Pietro Labels'!E67</f>
        <v>54739</v>
      </c>
      <c r="F67" s="10">
        <f>'Pietro Labels'!F67</f>
        <v>0</v>
      </c>
      <c r="G67" s="10">
        <f>VLOOKUP(E67,'Nico Labels'!$E$2:$F$301, 2, FALSE)</f>
        <v>0</v>
      </c>
      <c r="H67" s="10">
        <f t="shared" ref="H67:H130" si="4">IF(F67=G67, 0, 1)</f>
        <v>0</v>
      </c>
      <c r="I67" s="10"/>
      <c r="J67" s="11">
        <f t="shared" ref="J67:J130" si="5">IF(I67="",G67,I67)</f>
        <v>0</v>
      </c>
      <c r="K67" s="10"/>
      <c r="L67" s="10">
        <f>VLOOKUP('Combined Labels'!E67,'Pietro Labels'!$E$2:$G$301, 3,FALSE)</f>
        <v>1</v>
      </c>
      <c r="M67" s="10">
        <f>VLOOKUP('Combined Labels'!E67, 'Nico Labels'!E67:G366, 3, FALSE)</f>
        <v>1</v>
      </c>
      <c r="N67">
        <f t="shared" ref="N67:N130" si="6">IF(L67=M67,0,1)</f>
        <v>0</v>
      </c>
      <c r="P67">
        <f t="shared" ref="P67:P130" si="7">IF(O67="",M67,O67)</f>
        <v>1</v>
      </c>
      <c r="Q67" t="str">
        <f>_xlfn.XLOOKUP(E67,'Nico Labels'!$E$2:$E$301,'Nico Labels'!$C$2:$C$301,,0,1)</f>
        <v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v>
      </c>
    </row>
    <row r="68" spans="1:17" ht="96" x14ac:dyDescent="0.2">
      <c r="A68" s="10" t="str">
        <f>'Pietro Labels'!A68</f>
        <v>netherlands</v>
      </c>
      <c r="B68" s="10">
        <f>'Pietro Labels'!B68</f>
        <v>7118</v>
      </c>
      <c r="C68" s="12" t="str">
        <f>'Pietro Labels'!C68</f>
        <v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v>
      </c>
      <c r="D68" s="10" t="str">
        <f>'Pietro Labels'!D68</f>
        <v>netherlands</v>
      </c>
      <c r="E68" s="10">
        <f>'Pietro Labels'!E68</f>
        <v>27001</v>
      </c>
      <c r="F68" s="10">
        <f>'Pietro Labels'!F68</f>
        <v>0</v>
      </c>
      <c r="G68" s="10">
        <f>VLOOKUP(E68,'Nico Labels'!$E$2:$F$301, 2, FALSE)</f>
        <v>0</v>
      </c>
      <c r="H68" s="10">
        <f t="shared" si="4"/>
        <v>0</v>
      </c>
      <c r="I68" s="10"/>
      <c r="J68" s="11">
        <f t="shared" si="5"/>
        <v>0</v>
      </c>
      <c r="K68" s="10"/>
      <c r="L68" s="10">
        <f>VLOOKUP('Combined Labels'!E68,'Pietro Labels'!$E$2:$G$301, 3,FALSE)</f>
        <v>1</v>
      </c>
      <c r="M68" s="10">
        <f>VLOOKUP('Combined Labels'!E68, 'Nico Labels'!E68:G367, 3, FALSE)</f>
        <v>0</v>
      </c>
      <c r="N68">
        <f t="shared" si="6"/>
        <v>1</v>
      </c>
      <c r="O68">
        <v>1</v>
      </c>
      <c r="P68">
        <f t="shared" si="7"/>
        <v>1</v>
      </c>
      <c r="Q68" t="str">
        <f>_xlfn.XLOOKUP(E68,'Nico Labels'!$E$2:$E$301,'Nico Labels'!$C$2:$C$301,,0,1)</f>
        <v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v>
      </c>
    </row>
    <row r="69" spans="1:17" ht="112" x14ac:dyDescent="0.2">
      <c r="A69" s="10" t="str">
        <f>'Pietro Labels'!A69</f>
        <v>stockholm</v>
      </c>
      <c r="B69" s="10">
        <f>'Pietro Labels'!B69</f>
        <v>46914</v>
      </c>
      <c r="C69" s="12" t="str">
        <f>'Pietro Labels'!C69</f>
        <v>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v>
      </c>
      <c r="D69" s="10" t="str">
        <f>'Pietro Labels'!D69</f>
        <v>sweden</v>
      </c>
      <c r="E69" s="10">
        <f>'Pietro Labels'!E69</f>
        <v>189474</v>
      </c>
      <c r="F69" s="10">
        <f>'Pietro Labels'!F69</f>
        <v>0</v>
      </c>
      <c r="G69" s="10">
        <f>VLOOKUP(E69,'Nico Labels'!$E$2:$F$301, 2, FALSE)</f>
        <v>0</v>
      </c>
      <c r="H69" s="10">
        <f t="shared" si="4"/>
        <v>0</v>
      </c>
      <c r="I69" s="10"/>
      <c r="J69" s="11">
        <f t="shared" si="5"/>
        <v>0</v>
      </c>
      <c r="K69" s="10"/>
      <c r="L69" s="10">
        <f>VLOOKUP('Combined Labels'!E69,'Pietro Labels'!$E$2:$G$301, 3,FALSE)</f>
        <v>1</v>
      </c>
      <c r="M69" s="10">
        <f>VLOOKUP('Combined Labels'!E69, 'Nico Labels'!E69:G368, 3, FALSE)</f>
        <v>0</v>
      </c>
      <c r="N69">
        <f t="shared" si="6"/>
        <v>1</v>
      </c>
      <c r="O69">
        <v>1</v>
      </c>
      <c r="P69">
        <f t="shared" si="7"/>
        <v>1</v>
      </c>
      <c r="Q69" t="str">
        <f>_xlfn.XLOOKUP(E69,'Nico Labels'!$E$2:$E$301,'Nico Labels'!$C$2:$C$301,,0,1)</f>
        <v>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v>
      </c>
    </row>
    <row r="70" spans="1:17" ht="112" x14ac:dyDescent="0.2">
      <c r="A70" s="10" t="str">
        <f>'Pietro Labels'!A70</f>
        <v>germany</v>
      </c>
      <c r="B70" s="10">
        <f>'Pietro Labels'!B70</f>
        <v>1360</v>
      </c>
      <c r="C70" s="12" t="str">
        <f>'Pietro Labels'!C70</f>
        <v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v>
      </c>
      <c r="D70" s="10" t="str">
        <f>'Pietro Labels'!D70</f>
        <v>germany</v>
      </c>
      <c r="E70" s="10">
        <f>'Pietro Labels'!E70</f>
        <v>3491</v>
      </c>
      <c r="F70" s="10">
        <f>'Pietro Labels'!F70</f>
        <v>2</v>
      </c>
      <c r="G70" s="10">
        <f>VLOOKUP(E70,'Nico Labels'!$E$2:$F$301, 2, FALSE)</f>
        <v>-1</v>
      </c>
      <c r="H70" s="10">
        <f t="shared" si="4"/>
        <v>1</v>
      </c>
      <c r="I70" s="10">
        <v>-1</v>
      </c>
      <c r="J70" s="11">
        <f t="shared" si="5"/>
        <v>-1</v>
      </c>
      <c r="K70" s="10"/>
      <c r="L70" s="10">
        <f>VLOOKUP('Combined Labels'!E70,'Pietro Labels'!$E$2:$G$301, 3,FALSE)</f>
        <v>0</v>
      </c>
      <c r="M70" s="10">
        <f>VLOOKUP('Combined Labels'!E70, 'Nico Labels'!E70:G369, 3, FALSE)</f>
        <v>0</v>
      </c>
      <c r="N70">
        <f t="shared" si="6"/>
        <v>0</v>
      </c>
      <c r="P70">
        <f t="shared" si="7"/>
        <v>0</v>
      </c>
      <c r="Q70" t="str">
        <f>_xlfn.XLOOKUP(E70,'Nico Labels'!$E$2:$E$301,'Nico Labels'!$C$2:$C$301,,0,1)</f>
        <v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v>
      </c>
    </row>
    <row r="71" spans="1:17" ht="96" x14ac:dyDescent="0.2">
      <c r="A71" s="10" t="str">
        <f>'Pietro Labels'!A71</f>
        <v>vienna</v>
      </c>
      <c r="B71" s="10">
        <f>'Pietro Labels'!B71</f>
        <v>19768</v>
      </c>
      <c r="C71" s="12" t="str">
        <f>'Pietro Labels'!C71</f>
        <v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v>
      </c>
      <c r="D71" s="10" t="str">
        <f>'Pietro Labels'!D71</f>
        <v>austria</v>
      </c>
      <c r="E71" s="10">
        <f>'Pietro Labels'!E71</f>
        <v>90185</v>
      </c>
      <c r="F71" s="10">
        <f>'Pietro Labels'!F71</f>
        <v>0</v>
      </c>
      <c r="G71" s="10">
        <f>VLOOKUP(E71,'Nico Labels'!$E$2:$F$301, 2, FALSE)</f>
        <v>0</v>
      </c>
      <c r="H71" s="10">
        <f t="shared" si="4"/>
        <v>0</v>
      </c>
      <c r="I71" s="10"/>
      <c r="J71" s="11">
        <f t="shared" si="5"/>
        <v>0</v>
      </c>
      <c r="K71" s="10"/>
      <c r="L71" s="10">
        <f>VLOOKUP('Combined Labels'!E71,'Pietro Labels'!$E$2:$G$301, 3,FALSE)</f>
        <v>1</v>
      </c>
      <c r="M71" s="10">
        <f>VLOOKUP('Combined Labels'!E71, 'Nico Labels'!E71:G370, 3, FALSE)</f>
        <v>1</v>
      </c>
      <c r="N71">
        <f t="shared" si="6"/>
        <v>0</v>
      </c>
      <c r="P71">
        <f t="shared" si="7"/>
        <v>1</v>
      </c>
      <c r="Q71" t="str">
        <f>_xlfn.XLOOKUP(E71,'Nico Labels'!$E$2:$E$301,'Nico Labels'!$C$2:$C$301,,0,1)</f>
        <v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v>
      </c>
    </row>
    <row r="72" spans="1:17" ht="96" x14ac:dyDescent="0.2">
      <c r="A72" s="10" t="str">
        <f>'Pietro Labels'!A72</f>
        <v>italy</v>
      </c>
      <c r="B72" s="10">
        <f>'Pietro Labels'!B72</f>
        <v>7309</v>
      </c>
      <c r="C72" s="12" t="str">
        <f>'Pietro Labels'!C72</f>
        <v>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v>
      </c>
      <c r="D72" s="10" t="str">
        <f>'Pietro Labels'!D72</f>
        <v>italy</v>
      </c>
      <c r="E72" s="10">
        <f>'Pietro Labels'!E72</f>
        <v>27789</v>
      </c>
      <c r="F72" s="10">
        <f>'Pietro Labels'!F72</f>
        <v>0</v>
      </c>
      <c r="G72" s="10">
        <f>VLOOKUP(E72,'Nico Labels'!$E$2:$F$301, 2, FALSE)</f>
        <v>0</v>
      </c>
      <c r="H72" s="10">
        <f t="shared" si="4"/>
        <v>0</v>
      </c>
      <c r="I72" s="10"/>
      <c r="J72" s="11">
        <f t="shared" si="5"/>
        <v>0</v>
      </c>
      <c r="K72" s="10"/>
      <c r="L72" s="10">
        <f>VLOOKUP('Combined Labels'!E72,'Pietro Labels'!$E$2:$G$301, 3,FALSE)</f>
        <v>1</v>
      </c>
      <c r="M72" s="10">
        <f>VLOOKUP('Combined Labels'!E72, 'Nico Labels'!E72:G371, 3, FALSE)</f>
        <v>0</v>
      </c>
      <c r="N72">
        <f t="shared" si="6"/>
        <v>1</v>
      </c>
      <c r="O72">
        <v>1</v>
      </c>
      <c r="P72">
        <f t="shared" si="7"/>
        <v>1</v>
      </c>
      <c r="Q72" t="str">
        <f>_xlfn.XLOOKUP(E72,'Nico Labels'!$E$2:$E$301,'Nico Labels'!$C$2:$C$301,,0,1)</f>
        <v>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v>
      </c>
    </row>
    <row r="73" spans="1:17" ht="112" x14ac:dyDescent="0.2">
      <c r="A73" s="10" t="str">
        <f>'Pietro Labels'!A73</f>
        <v>finland</v>
      </c>
      <c r="B73" s="10">
        <f>'Pietro Labels'!B73</f>
        <v>23570</v>
      </c>
      <c r="C73" s="12" t="str">
        <f>'Pietro Labels'!C73</f>
        <v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v>
      </c>
      <c r="D73" s="10" t="str">
        <f>'Pietro Labels'!D73</f>
        <v>finland</v>
      </c>
      <c r="E73" s="10">
        <f>'Pietro Labels'!E73</f>
        <v>107798</v>
      </c>
      <c r="F73" s="10">
        <f>'Pietro Labels'!F73</f>
        <v>0</v>
      </c>
      <c r="G73" s="10">
        <f>VLOOKUP(E73,'Nico Labels'!$E$2:$F$301, 2, FALSE)</f>
        <v>1</v>
      </c>
      <c r="H73" s="10">
        <f t="shared" si="4"/>
        <v>1</v>
      </c>
      <c r="I73" s="10">
        <v>1</v>
      </c>
      <c r="J73" s="11">
        <f t="shared" si="5"/>
        <v>1</v>
      </c>
      <c r="K73" s="10"/>
      <c r="L73" s="10">
        <f>VLOOKUP('Combined Labels'!E73,'Pietro Labels'!$E$2:$G$301, 3,FALSE)</f>
        <v>1</v>
      </c>
      <c r="M73" s="10">
        <f>VLOOKUP('Combined Labels'!E73, 'Nico Labels'!E73:G372, 3, FALSE)</f>
        <v>0</v>
      </c>
      <c r="N73">
        <f t="shared" si="6"/>
        <v>1</v>
      </c>
      <c r="O73">
        <v>0</v>
      </c>
      <c r="P73">
        <f t="shared" si="7"/>
        <v>0</v>
      </c>
      <c r="Q73" t="str">
        <f>_xlfn.XLOOKUP(E73,'Nico Labels'!$E$2:$E$301,'Nico Labels'!$C$2:$C$301,,0,1)</f>
        <v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v>
      </c>
    </row>
    <row r="74" spans="1:17" ht="112" x14ac:dyDescent="0.2">
      <c r="A74" s="10" t="str">
        <f>'Pietro Labels'!A74</f>
        <v>romanian</v>
      </c>
      <c r="B74" s="10">
        <f>'Pietro Labels'!B74</f>
        <v>38850</v>
      </c>
      <c r="C74" s="12" t="str">
        <f>'Pietro Labels'!C74</f>
        <v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v>
      </c>
      <c r="D74" s="10" t="str">
        <f>'Pietro Labels'!D74</f>
        <v>romania</v>
      </c>
      <c r="E74" s="10">
        <f>'Pietro Labels'!E74</f>
        <v>164064</v>
      </c>
      <c r="F74" s="10">
        <f>'Pietro Labels'!F74</f>
        <v>-1</v>
      </c>
      <c r="G74" s="10">
        <f>VLOOKUP(E74,'Nico Labels'!$E$2:$F$301, 2, FALSE)</f>
        <v>0</v>
      </c>
      <c r="H74" s="10">
        <f t="shared" si="4"/>
        <v>1</v>
      </c>
      <c r="I74" s="10">
        <v>0</v>
      </c>
      <c r="J74" s="11">
        <f t="shared" si="5"/>
        <v>0</v>
      </c>
      <c r="K74" s="10"/>
      <c r="L74" s="10">
        <f>VLOOKUP('Combined Labels'!E74,'Pietro Labels'!$E$2:$G$301, 3,FALSE)</f>
        <v>0</v>
      </c>
      <c r="M74" s="10">
        <f>VLOOKUP('Combined Labels'!E74, 'Nico Labels'!E74:G373, 3, FALSE)</f>
        <v>0</v>
      </c>
      <c r="N74">
        <f t="shared" si="6"/>
        <v>0</v>
      </c>
      <c r="P74">
        <f t="shared" si="7"/>
        <v>0</v>
      </c>
      <c r="Q74" t="str">
        <f>_xlfn.XLOOKUP(E74,'Nico Labels'!$E$2:$E$301,'Nico Labels'!$C$2:$C$301,,0,1)</f>
        <v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v>
      </c>
    </row>
    <row r="75" spans="1:17" ht="112" x14ac:dyDescent="0.2">
      <c r="A75" s="10" t="str">
        <f>'Pietro Labels'!A75</f>
        <v>portugal</v>
      </c>
      <c r="B75" s="10">
        <f>'Pietro Labels'!B75</f>
        <v>471</v>
      </c>
      <c r="C75" s="12" t="str">
        <f>'Pietro Labels'!C75</f>
        <v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v>
      </c>
      <c r="D75" s="10" t="str">
        <f>'Pietro Labels'!D75</f>
        <v>portugal</v>
      </c>
      <c r="E75" s="10">
        <f>'Pietro Labels'!E75</f>
        <v>651</v>
      </c>
      <c r="F75" s="10">
        <f>'Pietro Labels'!F75</f>
        <v>2</v>
      </c>
      <c r="G75" s="10">
        <f>VLOOKUP(E75,'Nico Labels'!$E$2:$F$301, 2, FALSE)</f>
        <v>0</v>
      </c>
      <c r="H75" s="10">
        <f t="shared" si="4"/>
        <v>1</v>
      </c>
      <c r="I75" s="10">
        <v>0</v>
      </c>
      <c r="J75" s="11">
        <f t="shared" si="5"/>
        <v>0</v>
      </c>
      <c r="K75" s="10"/>
      <c r="L75" s="10">
        <f>VLOOKUP('Combined Labels'!E75,'Pietro Labels'!$E$2:$G$301, 3,FALSE)</f>
        <v>0</v>
      </c>
      <c r="M75" s="10">
        <f>VLOOKUP('Combined Labels'!E75, 'Nico Labels'!E75:G374, 3, FALSE)</f>
        <v>0</v>
      </c>
      <c r="N75">
        <f t="shared" si="6"/>
        <v>0</v>
      </c>
      <c r="P75">
        <f t="shared" si="7"/>
        <v>0</v>
      </c>
      <c r="Q75" t="str">
        <f>_xlfn.XLOOKUP(E75,'Nico Labels'!$E$2:$E$301,'Nico Labels'!$C$2:$C$301,,0,1)</f>
        <v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v>
      </c>
    </row>
    <row r="76" spans="1:17" ht="112" x14ac:dyDescent="0.2">
      <c r="A76" s="10" t="str">
        <f>'Pietro Labels'!A76</f>
        <v>swedish</v>
      </c>
      <c r="B76" s="10">
        <f>'Pietro Labels'!B76</f>
        <v>3052</v>
      </c>
      <c r="C76" s="12" t="str">
        <f>'Pietro Labels'!C76</f>
        <v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v>
      </c>
      <c r="D76" s="10" t="str">
        <f>'Pietro Labels'!D76</f>
        <v>sweden</v>
      </c>
      <c r="E76" s="10">
        <f>'Pietro Labels'!E76</f>
        <v>10170</v>
      </c>
      <c r="F76" s="10">
        <f>'Pietro Labels'!F76</f>
        <v>0</v>
      </c>
      <c r="G76" s="10">
        <f>VLOOKUP(E76,'Nico Labels'!$E$2:$F$301, 2, FALSE)</f>
        <v>0</v>
      </c>
      <c r="H76" s="10">
        <f t="shared" si="4"/>
        <v>0</v>
      </c>
      <c r="I76" s="10"/>
      <c r="J76" s="11">
        <f t="shared" si="5"/>
        <v>0</v>
      </c>
      <c r="K76" s="10"/>
      <c r="L76" s="10">
        <f>VLOOKUP('Combined Labels'!E76,'Pietro Labels'!$E$2:$G$301, 3,FALSE)</f>
        <v>0</v>
      </c>
      <c r="M76" s="10">
        <f>VLOOKUP('Combined Labels'!E76, 'Nico Labels'!E76:G375, 3, FALSE)</f>
        <v>0</v>
      </c>
      <c r="N76">
        <f t="shared" si="6"/>
        <v>0</v>
      </c>
      <c r="P76">
        <f t="shared" si="7"/>
        <v>0</v>
      </c>
      <c r="Q76" t="str">
        <f>_xlfn.XLOOKUP(E76,'Nico Labels'!$E$2:$E$301,'Nico Labels'!$C$2:$C$301,,0,1)</f>
        <v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v>
      </c>
    </row>
    <row r="77" spans="1:17" ht="112" x14ac:dyDescent="0.2">
      <c r="A77" s="10" t="str">
        <f>'Pietro Labels'!A77</f>
        <v>belgium</v>
      </c>
      <c r="B77" s="10">
        <f>'Pietro Labels'!B77</f>
        <v>7668</v>
      </c>
      <c r="C77" s="12" t="str">
        <f>'Pietro Labels'!C77</f>
        <v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v>
      </c>
      <c r="D77" s="10" t="str">
        <f>'Pietro Labels'!D77</f>
        <v>belgium</v>
      </c>
      <c r="E77" s="10">
        <f>'Pietro Labels'!E77</f>
        <v>30629</v>
      </c>
      <c r="F77" s="10">
        <f>'Pietro Labels'!F77</f>
        <v>0</v>
      </c>
      <c r="G77" s="10">
        <f>VLOOKUP(E77,'Nico Labels'!$E$2:$F$301, 2, FALSE)</f>
        <v>0</v>
      </c>
      <c r="H77" s="10">
        <f t="shared" si="4"/>
        <v>0</v>
      </c>
      <c r="I77" s="10"/>
      <c r="J77" s="11">
        <f t="shared" si="5"/>
        <v>0</v>
      </c>
      <c r="K77" s="10"/>
      <c r="L77" s="10">
        <f>VLOOKUP('Combined Labels'!E77,'Pietro Labels'!$E$2:$G$301, 3,FALSE)</f>
        <v>1</v>
      </c>
      <c r="M77" s="10">
        <f>VLOOKUP('Combined Labels'!E77, 'Nico Labels'!E77:G376, 3, FALSE)</f>
        <v>0</v>
      </c>
      <c r="N77">
        <f t="shared" si="6"/>
        <v>1</v>
      </c>
      <c r="O77">
        <v>1</v>
      </c>
      <c r="P77">
        <f t="shared" si="7"/>
        <v>1</v>
      </c>
      <c r="Q77" t="str">
        <f>_xlfn.XLOOKUP(E77,'Nico Labels'!$E$2:$E$301,'Nico Labels'!$C$2:$C$301,,0,1)</f>
        <v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v>
      </c>
    </row>
    <row r="78" spans="1:17" ht="112" x14ac:dyDescent="0.2">
      <c r="A78" s="10" t="str">
        <f>'Pietro Labels'!A78</f>
        <v>italy</v>
      </c>
      <c r="B78" s="10">
        <f>'Pietro Labels'!B78</f>
        <v>7752</v>
      </c>
      <c r="C78" s="12" t="str">
        <f>'Pietro Labels'!C78</f>
        <v>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v>
      </c>
      <c r="D78" s="10" t="str">
        <f>'Pietro Labels'!D78</f>
        <v>italy</v>
      </c>
      <c r="E78" s="10">
        <f>'Pietro Labels'!E78</f>
        <v>31645</v>
      </c>
      <c r="F78" s="10">
        <f>'Pietro Labels'!F78</f>
        <v>-1</v>
      </c>
      <c r="G78" s="10">
        <f>VLOOKUP(E78,'Nico Labels'!$E$2:$F$301, 2, FALSE)</f>
        <v>-1</v>
      </c>
      <c r="H78" s="10">
        <f t="shared" si="4"/>
        <v>0</v>
      </c>
      <c r="I78" s="10"/>
      <c r="J78" s="11">
        <f t="shared" si="5"/>
        <v>-1</v>
      </c>
      <c r="K78" s="10"/>
      <c r="L78" s="10">
        <f>VLOOKUP('Combined Labels'!E78,'Pietro Labels'!$E$2:$G$301, 3,FALSE)</f>
        <v>0</v>
      </c>
      <c r="M78" s="10">
        <f>VLOOKUP('Combined Labels'!E78, 'Nico Labels'!E78:G377, 3, FALSE)</f>
        <v>0</v>
      </c>
      <c r="N78">
        <f t="shared" si="6"/>
        <v>0</v>
      </c>
      <c r="P78">
        <f t="shared" si="7"/>
        <v>0</v>
      </c>
      <c r="Q78" t="str">
        <f>_xlfn.XLOOKUP(E78,'Nico Labels'!$E$2:$E$301,'Nico Labels'!$C$2:$C$301,,0,1)</f>
        <v>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v>
      </c>
    </row>
    <row r="79" spans="1:17" ht="112" x14ac:dyDescent="0.2">
      <c r="A79" s="10" t="str">
        <f>'Pietro Labels'!A79</f>
        <v>irish</v>
      </c>
      <c r="B79" s="10">
        <f>'Pietro Labels'!B79</f>
        <v>3539</v>
      </c>
      <c r="C79" s="12" t="str">
        <f>'Pietro Labels'!C79</f>
        <v>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v>
      </c>
      <c r="D79" s="10" t="str">
        <f>'Pietro Labels'!D79</f>
        <v>ireland</v>
      </c>
      <c r="E79" s="10">
        <f>'Pietro Labels'!E79</f>
        <v>12015</v>
      </c>
      <c r="F79" s="10">
        <f>'Pietro Labels'!F79</f>
        <v>0</v>
      </c>
      <c r="G79" s="10">
        <f>VLOOKUP(E79,'Nico Labels'!$E$2:$F$301, 2, FALSE)</f>
        <v>1</v>
      </c>
      <c r="H79" s="10">
        <f t="shared" si="4"/>
        <v>1</v>
      </c>
      <c r="I79" s="10">
        <v>1</v>
      </c>
      <c r="J79" s="11">
        <f t="shared" si="5"/>
        <v>1</v>
      </c>
      <c r="K79" s="10"/>
      <c r="L79" s="10">
        <f>VLOOKUP('Combined Labels'!E79,'Pietro Labels'!$E$2:$G$301, 3,FALSE)</f>
        <v>0</v>
      </c>
      <c r="M79" s="10">
        <f>VLOOKUP('Combined Labels'!E79, 'Nico Labels'!E79:G378, 3, FALSE)</f>
        <v>0</v>
      </c>
      <c r="N79">
        <f t="shared" si="6"/>
        <v>0</v>
      </c>
      <c r="P79">
        <f t="shared" si="7"/>
        <v>0</v>
      </c>
      <c r="Q79" t="str">
        <f>_xlfn.XLOOKUP(E79,'Nico Labels'!$E$2:$E$301,'Nico Labels'!$C$2:$C$301,,0,1)</f>
        <v>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v>
      </c>
    </row>
    <row r="80" spans="1:17" ht="96" x14ac:dyDescent="0.2">
      <c r="A80" s="10" t="str">
        <f>'Pietro Labels'!A80</f>
        <v>finnish</v>
      </c>
      <c r="B80" s="10">
        <f>'Pietro Labels'!B80</f>
        <v>49057</v>
      </c>
      <c r="C80" s="12" t="str">
        <f>'Pietro Labels'!C80</f>
        <v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v>
      </c>
      <c r="D80" s="10" t="str">
        <f>'Pietro Labels'!D80</f>
        <v>finland</v>
      </c>
      <c r="E80" s="10">
        <f>'Pietro Labels'!E80</f>
        <v>196362</v>
      </c>
      <c r="F80" s="10">
        <f>'Pietro Labels'!F80</f>
        <v>1</v>
      </c>
      <c r="G80" s="10">
        <f>VLOOKUP(E80,'Nico Labels'!$E$2:$F$301, 2, FALSE)</f>
        <v>0</v>
      </c>
      <c r="H80" s="10">
        <f t="shared" si="4"/>
        <v>1</v>
      </c>
      <c r="I80" s="10">
        <v>0</v>
      </c>
      <c r="J80" s="11">
        <f t="shared" si="5"/>
        <v>0</v>
      </c>
      <c r="K80" s="10"/>
      <c r="L80" s="10">
        <f>VLOOKUP('Combined Labels'!E80,'Pietro Labels'!$E$2:$G$301, 3,FALSE)</f>
        <v>0</v>
      </c>
      <c r="M80" s="10">
        <f>VLOOKUP('Combined Labels'!E80, 'Nico Labels'!E80:G379, 3, FALSE)</f>
        <v>0</v>
      </c>
      <c r="N80">
        <f t="shared" si="6"/>
        <v>0</v>
      </c>
      <c r="P80">
        <f t="shared" si="7"/>
        <v>0</v>
      </c>
      <c r="Q80" t="str">
        <f>_xlfn.XLOOKUP(E80,'Nico Labels'!$E$2:$E$301,'Nico Labels'!$C$2:$C$301,,0,1)</f>
        <v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v>
      </c>
    </row>
    <row r="81" spans="1:17" ht="96" x14ac:dyDescent="0.2">
      <c r="A81" s="10" t="str">
        <f>'Pietro Labels'!A81</f>
        <v>sweden</v>
      </c>
      <c r="B81" s="10">
        <f>'Pietro Labels'!B81</f>
        <v>52343</v>
      </c>
      <c r="C81" s="12" t="str">
        <f>'Pietro Labels'!C81</f>
        <v>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v>
      </c>
      <c r="D81" s="10" t="str">
        <f>'Pietro Labels'!D81</f>
        <v>sweden</v>
      </c>
      <c r="E81" s="10">
        <f>'Pietro Labels'!E81</f>
        <v>205648</v>
      </c>
      <c r="F81" s="10">
        <f>'Pietro Labels'!F81</f>
        <v>-1</v>
      </c>
      <c r="G81" s="10">
        <f>VLOOKUP(E81,'Nico Labels'!$E$2:$F$301, 2, FALSE)</f>
        <v>-1</v>
      </c>
      <c r="H81" s="10">
        <f t="shared" si="4"/>
        <v>0</v>
      </c>
      <c r="I81" s="10"/>
      <c r="J81" s="11">
        <f t="shared" si="5"/>
        <v>-1</v>
      </c>
      <c r="K81" s="10"/>
      <c r="L81" s="10">
        <f>VLOOKUP('Combined Labels'!E81,'Pietro Labels'!$E$2:$G$301, 3,FALSE)</f>
        <v>0</v>
      </c>
      <c r="M81" s="10">
        <f>VLOOKUP('Combined Labels'!E81, 'Nico Labels'!E81:G380, 3, FALSE)</f>
        <v>0</v>
      </c>
      <c r="N81">
        <f t="shared" si="6"/>
        <v>0</v>
      </c>
      <c r="P81">
        <f t="shared" si="7"/>
        <v>0</v>
      </c>
      <c r="Q81" t="str">
        <f>_xlfn.XLOOKUP(E81,'Nico Labels'!$E$2:$E$301,'Nico Labels'!$C$2:$C$301,,0,1)</f>
        <v>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v>
      </c>
    </row>
    <row r="82" spans="1:17" ht="96" x14ac:dyDescent="0.2">
      <c r="A82" s="10" t="str">
        <f>'Pietro Labels'!A82</f>
        <v>croatia</v>
      </c>
      <c r="B82" s="10">
        <f>'Pietro Labels'!B82</f>
        <v>14205</v>
      </c>
      <c r="C82" s="12" t="str">
        <f>'Pietro Labels'!C82</f>
        <v>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v>
      </c>
      <c r="D82" s="10" t="str">
        <f>'Pietro Labels'!D82</f>
        <v>croatia</v>
      </c>
      <c r="E82" s="10">
        <f>'Pietro Labels'!E82</f>
        <v>59754</v>
      </c>
      <c r="F82" s="10">
        <f>'Pietro Labels'!F82</f>
        <v>1</v>
      </c>
      <c r="G82" s="10">
        <f>VLOOKUP(E82,'Nico Labels'!$E$2:$F$301, 2, FALSE)</f>
        <v>1</v>
      </c>
      <c r="H82" s="10">
        <f t="shared" si="4"/>
        <v>0</v>
      </c>
      <c r="I82" s="10"/>
      <c r="J82" s="11">
        <f t="shared" si="5"/>
        <v>1</v>
      </c>
      <c r="K82" s="10"/>
      <c r="L82" s="10">
        <f>VLOOKUP('Combined Labels'!E82,'Pietro Labels'!$E$2:$G$301, 3,FALSE)</f>
        <v>0</v>
      </c>
      <c r="M82" s="10">
        <f>VLOOKUP('Combined Labels'!E82, 'Nico Labels'!E82:G381, 3, FALSE)</f>
        <v>0</v>
      </c>
      <c r="N82">
        <f t="shared" si="6"/>
        <v>0</v>
      </c>
      <c r="P82">
        <f t="shared" si="7"/>
        <v>0</v>
      </c>
      <c r="Q82" t="str">
        <f>_xlfn.XLOOKUP(E82,'Nico Labels'!$E$2:$E$301,'Nico Labels'!$C$2:$C$301,,0,1)</f>
        <v>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v>
      </c>
    </row>
    <row r="83" spans="1:17" ht="112" x14ac:dyDescent="0.2">
      <c r="A83" s="10" t="str">
        <f>'Pietro Labels'!A83</f>
        <v>netherlands</v>
      </c>
      <c r="B83" s="10">
        <f>'Pietro Labels'!B83</f>
        <v>30171</v>
      </c>
      <c r="C83" s="12" t="str">
        <f>'Pietro Labels'!C83</f>
        <v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v>
      </c>
      <c r="D83" s="10" t="str">
        <f>'Pietro Labels'!D83</f>
        <v>netherlands</v>
      </c>
      <c r="E83" s="10">
        <f>'Pietro Labels'!E83</f>
        <v>132341</v>
      </c>
      <c r="F83" s="10">
        <f>'Pietro Labels'!F83</f>
        <v>0</v>
      </c>
      <c r="G83" s="10">
        <f>VLOOKUP(E83,'Nico Labels'!$E$2:$F$301, 2, FALSE)</f>
        <v>0</v>
      </c>
      <c r="H83" s="10">
        <f t="shared" si="4"/>
        <v>0</v>
      </c>
      <c r="I83" s="10"/>
      <c r="J83" s="11">
        <f t="shared" si="5"/>
        <v>0</v>
      </c>
      <c r="K83" s="10"/>
      <c r="L83" s="10">
        <f>VLOOKUP('Combined Labels'!E83,'Pietro Labels'!$E$2:$G$301, 3,FALSE)</f>
        <v>1</v>
      </c>
      <c r="M83" s="10">
        <f>VLOOKUP('Combined Labels'!E83, 'Nico Labels'!E83:G382, 3, FALSE)</f>
        <v>0</v>
      </c>
      <c r="N83">
        <f t="shared" si="6"/>
        <v>1</v>
      </c>
      <c r="O83">
        <v>1</v>
      </c>
      <c r="P83">
        <f t="shared" si="7"/>
        <v>1</v>
      </c>
      <c r="Q83" t="str">
        <f>_xlfn.XLOOKUP(E83,'Nico Labels'!$E$2:$E$301,'Nico Labels'!$C$2:$C$301,,0,1)</f>
        <v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v>
      </c>
    </row>
    <row r="84" spans="1:17" ht="80" x14ac:dyDescent="0.2">
      <c r="A84" s="10" t="str">
        <f>'Pietro Labels'!A84</f>
        <v>sofia</v>
      </c>
      <c r="B84" s="10">
        <f>'Pietro Labels'!B84</f>
        <v>535</v>
      </c>
      <c r="C84" s="12" t="str">
        <f>'Pietro Labels'!C84</f>
        <v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v>
      </c>
      <c r="D84" s="10" t="str">
        <f>'Pietro Labels'!D84</f>
        <v>bulgaria</v>
      </c>
      <c r="E84" s="10">
        <f>'Pietro Labels'!E84</f>
        <v>975</v>
      </c>
      <c r="F84" s="10">
        <f>'Pietro Labels'!F84</f>
        <v>0</v>
      </c>
      <c r="G84" s="10">
        <f>VLOOKUP(E84,'Nico Labels'!$E$2:$F$301, 2, FALSE)</f>
        <v>0</v>
      </c>
      <c r="H84" s="10">
        <f t="shared" si="4"/>
        <v>0</v>
      </c>
      <c r="I84" s="10"/>
      <c r="J84" s="11">
        <f t="shared" si="5"/>
        <v>0</v>
      </c>
      <c r="K84" s="10"/>
      <c r="L84" s="10">
        <f>VLOOKUP('Combined Labels'!E84,'Pietro Labels'!$E$2:$G$301, 3,FALSE)</f>
        <v>1</v>
      </c>
      <c r="M84" s="10">
        <f>VLOOKUP('Combined Labels'!E84, 'Nico Labels'!E84:G383, 3, FALSE)</f>
        <v>1</v>
      </c>
      <c r="N84">
        <f t="shared" si="6"/>
        <v>0</v>
      </c>
      <c r="P84">
        <f t="shared" si="7"/>
        <v>1</v>
      </c>
      <c r="Q84" t="str">
        <f>_xlfn.XLOOKUP(E84,'Nico Labels'!$E$2:$E$301,'Nico Labels'!$C$2:$C$301,,0,1)</f>
        <v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v>
      </c>
    </row>
    <row r="85" spans="1:17" ht="112" x14ac:dyDescent="0.2">
      <c r="A85" s="10" t="str">
        <f>'Pietro Labels'!A85</f>
        <v>sweden</v>
      </c>
      <c r="B85" s="10">
        <f>'Pietro Labels'!B85</f>
        <v>37113</v>
      </c>
      <c r="C85" s="12" t="str">
        <f>'Pietro Labels'!C85</f>
        <v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v>
      </c>
      <c r="D85" s="10" t="str">
        <f>'Pietro Labels'!D85</f>
        <v>sweden</v>
      </c>
      <c r="E85" s="10">
        <f>'Pietro Labels'!E85</f>
        <v>157210</v>
      </c>
      <c r="F85" s="10">
        <f>'Pietro Labels'!F85</f>
        <v>2</v>
      </c>
      <c r="G85" s="10">
        <f>VLOOKUP(E85,'Nico Labels'!$E$2:$F$301, 2, FALSE)</f>
        <v>0</v>
      </c>
      <c r="H85" s="10">
        <f t="shared" si="4"/>
        <v>1</v>
      </c>
      <c r="I85" s="10">
        <v>1</v>
      </c>
      <c r="J85" s="11">
        <f t="shared" si="5"/>
        <v>1</v>
      </c>
      <c r="K85" s="10"/>
      <c r="L85" s="10">
        <f>VLOOKUP('Combined Labels'!E85,'Pietro Labels'!$E$2:$G$301, 3,FALSE)</f>
        <v>0</v>
      </c>
      <c r="M85" s="10">
        <f>VLOOKUP('Combined Labels'!E85, 'Nico Labels'!E85:G384, 3, FALSE)</f>
        <v>0</v>
      </c>
      <c r="N85">
        <f t="shared" si="6"/>
        <v>0</v>
      </c>
      <c r="P85">
        <f t="shared" si="7"/>
        <v>0</v>
      </c>
      <c r="Q85" t="str">
        <f>_xlfn.XLOOKUP(E85,'Nico Labels'!$E$2:$E$301,'Nico Labels'!$C$2:$C$301,,0,1)</f>
        <v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v>
      </c>
    </row>
    <row r="86" spans="1:17" ht="96" x14ac:dyDescent="0.2">
      <c r="A86" s="10" t="str">
        <f>'Pietro Labels'!A86</f>
        <v>spain</v>
      </c>
      <c r="B86" s="10">
        <f>'Pietro Labels'!B86</f>
        <v>15388</v>
      </c>
      <c r="C86" s="12" t="str">
        <f>'Pietro Labels'!C86</f>
        <v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v>
      </c>
      <c r="D86" s="10" t="str">
        <f>'Pietro Labels'!D86</f>
        <v>spain</v>
      </c>
      <c r="E86" s="10">
        <f>'Pietro Labels'!E86</f>
        <v>65577</v>
      </c>
      <c r="F86" s="10">
        <f>'Pietro Labels'!F86</f>
        <v>0</v>
      </c>
      <c r="G86" s="10">
        <f>VLOOKUP(E86,'Nico Labels'!$E$2:$F$301, 2, FALSE)</f>
        <v>0</v>
      </c>
      <c r="H86" s="10">
        <f t="shared" si="4"/>
        <v>0</v>
      </c>
      <c r="I86" s="10"/>
      <c r="J86" s="11">
        <f t="shared" si="5"/>
        <v>0</v>
      </c>
      <c r="K86" s="10"/>
      <c r="L86" s="10">
        <f>VLOOKUP('Combined Labels'!E86,'Pietro Labels'!$E$2:$G$301, 3,FALSE)</f>
        <v>1</v>
      </c>
      <c r="M86" s="10">
        <f>VLOOKUP('Combined Labels'!E86, 'Nico Labels'!E86:G385, 3, FALSE)</f>
        <v>0</v>
      </c>
      <c r="N86">
        <f t="shared" si="6"/>
        <v>1</v>
      </c>
      <c r="O86">
        <v>1</v>
      </c>
      <c r="P86">
        <f t="shared" si="7"/>
        <v>1</v>
      </c>
      <c r="Q86" t="str">
        <f>_xlfn.XLOOKUP(E86,'Nico Labels'!$E$2:$E$301,'Nico Labels'!$C$2:$C$301,,0,1)</f>
        <v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v>
      </c>
    </row>
    <row r="87" spans="1:17" ht="112" x14ac:dyDescent="0.2">
      <c r="A87" s="10" t="str">
        <f>'Pietro Labels'!A87</f>
        <v>portugal</v>
      </c>
      <c r="B87" s="10">
        <f>'Pietro Labels'!B87</f>
        <v>41910</v>
      </c>
      <c r="C87" s="12" t="str">
        <f>'Pietro Labels'!C87</f>
        <v>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v>
      </c>
      <c r="D87" s="10" t="str">
        <f>'Pietro Labels'!D87</f>
        <v>portugal</v>
      </c>
      <c r="E87" s="10">
        <f>'Pietro Labels'!E87</f>
        <v>174075</v>
      </c>
      <c r="F87" s="10">
        <f>'Pietro Labels'!F87</f>
        <v>-1</v>
      </c>
      <c r="G87" s="10">
        <f>VLOOKUP(E87,'Nico Labels'!$E$2:$F$301, 2, FALSE)</f>
        <v>-1</v>
      </c>
      <c r="H87" s="10">
        <f t="shared" si="4"/>
        <v>0</v>
      </c>
      <c r="I87" s="10"/>
      <c r="J87" s="11">
        <f t="shared" si="5"/>
        <v>-1</v>
      </c>
      <c r="K87" s="10"/>
      <c r="L87" s="10">
        <f>VLOOKUP('Combined Labels'!E87,'Pietro Labels'!$E$2:$G$301, 3,FALSE)</f>
        <v>0</v>
      </c>
      <c r="M87" s="10">
        <f>VLOOKUP('Combined Labels'!E87, 'Nico Labels'!E87:G386, 3, FALSE)</f>
        <v>0</v>
      </c>
      <c r="N87">
        <f t="shared" si="6"/>
        <v>0</v>
      </c>
      <c r="P87">
        <f t="shared" si="7"/>
        <v>0</v>
      </c>
      <c r="Q87" t="str">
        <f>_xlfn.XLOOKUP(E87,'Nico Labels'!$E$2:$E$301,'Nico Labels'!$C$2:$C$301,,0,1)</f>
        <v>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v>
      </c>
    </row>
    <row r="88" spans="1:17" ht="112" x14ac:dyDescent="0.2">
      <c r="A88" s="10" t="str">
        <f>'Pietro Labels'!A88</f>
        <v>france</v>
      </c>
      <c r="B88" s="10">
        <f>'Pietro Labels'!B88</f>
        <v>45056</v>
      </c>
      <c r="C88" s="12" t="str">
        <f>'Pietro Labels'!C88</f>
        <v>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v>
      </c>
      <c r="D88" s="10" t="str">
        <f>'Pietro Labels'!D88</f>
        <v>france</v>
      </c>
      <c r="E88" s="10">
        <f>'Pietro Labels'!E88</f>
        <v>183571</v>
      </c>
      <c r="F88" s="10">
        <f>'Pietro Labels'!F88</f>
        <v>1</v>
      </c>
      <c r="G88" s="10">
        <f>VLOOKUP(E88,'Nico Labels'!$E$2:$F$301, 2, FALSE)</f>
        <v>0</v>
      </c>
      <c r="H88" s="10">
        <f t="shared" si="4"/>
        <v>1</v>
      </c>
      <c r="I88" s="10">
        <v>1</v>
      </c>
      <c r="J88" s="11">
        <f t="shared" si="5"/>
        <v>1</v>
      </c>
      <c r="K88" s="10"/>
      <c r="L88" s="10">
        <f>VLOOKUP('Combined Labels'!E88,'Pietro Labels'!$E$2:$G$301, 3,FALSE)</f>
        <v>0</v>
      </c>
      <c r="M88" s="10">
        <f>VLOOKUP('Combined Labels'!E88, 'Nico Labels'!E88:G387, 3, FALSE)</f>
        <v>0</v>
      </c>
      <c r="N88">
        <f t="shared" si="6"/>
        <v>0</v>
      </c>
      <c r="P88">
        <f t="shared" si="7"/>
        <v>0</v>
      </c>
      <c r="Q88" t="str">
        <f>_xlfn.XLOOKUP(E88,'Nico Labels'!$E$2:$E$301,'Nico Labels'!$C$2:$C$301,,0,1)</f>
        <v>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v>
      </c>
    </row>
    <row r="89" spans="1:17" ht="96" x14ac:dyDescent="0.2">
      <c r="A89" s="10" t="str">
        <f>'Pietro Labels'!A89</f>
        <v>copenhagen</v>
      </c>
      <c r="B89" s="10">
        <f>'Pietro Labels'!B89</f>
        <v>3816</v>
      </c>
      <c r="C89" s="12" t="str">
        <f>'Pietro Labels'!C89</f>
        <v>.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v>
      </c>
      <c r="D89" s="10" t="str">
        <f>'Pietro Labels'!D89</f>
        <v>denmark</v>
      </c>
      <c r="E89" s="10">
        <f>'Pietro Labels'!E89</f>
        <v>13849</v>
      </c>
      <c r="F89" s="10">
        <f>'Pietro Labels'!F89</f>
        <v>0</v>
      </c>
      <c r="G89" s="10">
        <f>VLOOKUP(E89,'Nico Labels'!$E$2:$F$301, 2, FALSE)</f>
        <v>0</v>
      </c>
      <c r="H89" s="10">
        <f t="shared" si="4"/>
        <v>0</v>
      </c>
      <c r="I89" s="10"/>
      <c r="J89" s="11">
        <f t="shared" si="5"/>
        <v>0</v>
      </c>
      <c r="K89" s="10"/>
      <c r="L89" s="10">
        <f>VLOOKUP('Combined Labels'!E89,'Pietro Labels'!$E$2:$G$301, 3,FALSE)</f>
        <v>0</v>
      </c>
      <c r="M89" s="10">
        <f>VLOOKUP('Combined Labels'!E89, 'Nico Labels'!E89:G388, 3, FALSE)</f>
        <v>0</v>
      </c>
      <c r="N89">
        <f t="shared" si="6"/>
        <v>0</v>
      </c>
      <c r="P89">
        <f t="shared" si="7"/>
        <v>0</v>
      </c>
      <c r="Q89" t="str">
        <f>_xlfn.XLOOKUP(E89,'Nico Labels'!$E$2:$E$301,'Nico Labels'!$C$2:$C$301,,0,1)</f>
        <v>.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v>
      </c>
    </row>
    <row r="90" spans="1:17" ht="96" x14ac:dyDescent="0.2">
      <c r="A90" s="10" t="str">
        <f>'Pietro Labels'!A90</f>
        <v>holland</v>
      </c>
      <c r="B90" s="10">
        <f>'Pietro Labels'!B90</f>
        <v>47545</v>
      </c>
      <c r="C90" s="12" t="str">
        <f>'Pietro Labels'!C90</f>
        <v>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v>
      </c>
      <c r="D90" s="10" t="str">
        <f>'Pietro Labels'!D90</f>
        <v>netherlands</v>
      </c>
      <c r="E90" s="10">
        <f>'Pietro Labels'!E90</f>
        <v>191376</v>
      </c>
      <c r="F90" s="10">
        <f>'Pietro Labels'!F90</f>
        <v>0</v>
      </c>
      <c r="G90" s="10">
        <f>VLOOKUP(E90,'Nico Labels'!$E$2:$F$301, 2, FALSE)</f>
        <v>0</v>
      </c>
      <c r="H90" s="10">
        <f t="shared" si="4"/>
        <v>0</v>
      </c>
      <c r="I90" s="10"/>
      <c r="J90" s="11">
        <f t="shared" si="5"/>
        <v>0</v>
      </c>
      <c r="K90" s="10"/>
      <c r="L90" s="10">
        <f>VLOOKUP('Combined Labels'!E90,'Pietro Labels'!$E$2:$G$301, 3,FALSE)</f>
        <v>1</v>
      </c>
      <c r="M90" s="10">
        <f>VLOOKUP('Combined Labels'!E90, 'Nico Labels'!E90:G389, 3, FALSE)</f>
        <v>1</v>
      </c>
      <c r="N90">
        <f t="shared" si="6"/>
        <v>0</v>
      </c>
      <c r="P90">
        <f t="shared" si="7"/>
        <v>1</v>
      </c>
      <c r="Q90" t="str">
        <f>_xlfn.XLOOKUP(E90,'Nico Labels'!$E$2:$E$301,'Nico Labels'!$C$2:$C$301,,0,1)</f>
        <v>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v>
      </c>
    </row>
    <row r="91" spans="1:17" ht="96" x14ac:dyDescent="0.2">
      <c r="A91" s="10" t="str">
        <f>'Pietro Labels'!A91</f>
        <v>sweden</v>
      </c>
      <c r="B91" s="10">
        <f>'Pietro Labels'!B91</f>
        <v>35083</v>
      </c>
      <c r="C91" s="12" t="str">
        <f>'Pietro Labels'!C91</f>
        <v>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v>
      </c>
      <c r="D91" s="10" t="str">
        <f>'Pietro Labels'!D91</f>
        <v>sweden</v>
      </c>
      <c r="E91" s="10">
        <f>'Pietro Labels'!E91</f>
        <v>150243</v>
      </c>
      <c r="F91" s="10">
        <f>'Pietro Labels'!F91</f>
        <v>-1</v>
      </c>
      <c r="G91" s="10">
        <f>VLOOKUP(E91,'Nico Labels'!$E$2:$F$301, 2, FALSE)</f>
        <v>0</v>
      </c>
      <c r="H91" s="10">
        <f t="shared" si="4"/>
        <v>1</v>
      </c>
      <c r="I91" s="10">
        <v>-1</v>
      </c>
      <c r="J91" s="11">
        <f t="shared" si="5"/>
        <v>-1</v>
      </c>
      <c r="K91" s="10"/>
      <c r="L91" s="10">
        <f>VLOOKUP('Combined Labels'!E91,'Pietro Labels'!$E$2:$G$301, 3,FALSE)</f>
        <v>0</v>
      </c>
      <c r="M91" s="10">
        <f>VLOOKUP('Combined Labels'!E91, 'Nico Labels'!E91:G390, 3, FALSE)</f>
        <v>0</v>
      </c>
      <c r="N91">
        <f t="shared" si="6"/>
        <v>0</v>
      </c>
      <c r="P91">
        <f t="shared" si="7"/>
        <v>0</v>
      </c>
      <c r="Q91" t="str">
        <f>_xlfn.XLOOKUP(E91,'Nico Labels'!$E$2:$E$301,'Nico Labels'!$C$2:$C$301,,0,1)</f>
        <v>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v>
      </c>
    </row>
    <row r="92" spans="1:17" ht="96" x14ac:dyDescent="0.2">
      <c r="A92" s="10" t="str">
        <f>'Pietro Labels'!A92</f>
        <v>bulgaria</v>
      </c>
      <c r="B92" s="10">
        <f>'Pietro Labels'!B92</f>
        <v>17239</v>
      </c>
      <c r="C92" s="12" t="str">
        <f>'Pietro Labels'!C92</f>
        <v>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v>
      </c>
      <c r="D92" s="10" t="str">
        <f>'Pietro Labels'!D92</f>
        <v>bulgaria</v>
      </c>
      <c r="E92" s="10">
        <f>'Pietro Labels'!E92</f>
        <v>75312</v>
      </c>
      <c r="F92" s="10">
        <f>'Pietro Labels'!F92</f>
        <v>-1</v>
      </c>
      <c r="G92" s="10">
        <f>VLOOKUP(E92,'Nico Labels'!$E$2:$F$301, 2, FALSE)</f>
        <v>-1</v>
      </c>
      <c r="H92" s="10">
        <f t="shared" si="4"/>
        <v>0</v>
      </c>
      <c r="I92" s="10"/>
      <c r="J92" s="11">
        <f t="shared" si="5"/>
        <v>-1</v>
      </c>
      <c r="K92" s="10"/>
      <c r="L92" s="10">
        <f>VLOOKUP('Combined Labels'!E92,'Pietro Labels'!$E$2:$G$301, 3,FALSE)</f>
        <v>0</v>
      </c>
      <c r="M92" s="10">
        <f>VLOOKUP('Combined Labels'!E92, 'Nico Labels'!E92:G391, 3, FALSE)</f>
        <v>0</v>
      </c>
      <c r="N92">
        <f t="shared" si="6"/>
        <v>0</v>
      </c>
      <c r="P92">
        <f t="shared" si="7"/>
        <v>0</v>
      </c>
      <c r="Q92" t="str">
        <f>_xlfn.XLOOKUP(E92,'Nico Labels'!$E$2:$E$301,'Nico Labels'!$C$2:$C$301,,0,1)</f>
        <v>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v>
      </c>
    </row>
    <row r="93" spans="1:17" ht="96" x14ac:dyDescent="0.2">
      <c r="A93" s="10" t="str">
        <f>'Pietro Labels'!A93</f>
        <v>ireland</v>
      </c>
      <c r="B93" s="10">
        <f>'Pietro Labels'!B93</f>
        <v>10680</v>
      </c>
      <c r="C93" s="12" t="str">
        <f>'Pietro Labels'!C93</f>
        <v>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v>
      </c>
      <c r="D93" s="10" t="str">
        <f>'Pietro Labels'!D93</f>
        <v>ireland</v>
      </c>
      <c r="E93" s="10">
        <f>'Pietro Labels'!E93</f>
        <v>44501</v>
      </c>
      <c r="F93" s="10">
        <f>'Pietro Labels'!F93</f>
        <v>0</v>
      </c>
      <c r="G93" s="10">
        <f>VLOOKUP(E93,'Nico Labels'!$E$2:$F$301, 2, FALSE)</f>
        <v>0</v>
      </c>
      <c r="H93" s="10">
        <f t="shared" si="4"/>
        <v>0</v>
      </c>
      <c r="I93" s="10"/>
      <c r="J93" s="11">
        <f t="shared" si="5"/>
        <v>0</v>
      </c>
      <c r="K93" s="10"/>
      <c r="L93" s="10">
        <f>VLOOKUP('Combined Labels'!E93,'Pietro Labels'!$E$2:$G$301, 3,FALSE)</f>
        <v>1</v>
      </c>
      <c r="M93" s="10">
        <f>VLOOKUP('Combined Labels'!E93, 'Nico Labels'!E93:G392, 3, FALSE)</f>
        <v>1</v>
      </c>
      <c r="N93">
        <f t="shared" si="6"/>
        <v>0</v>
      </c>
      <c r="P93">
        <f t="shared" si="7"/>
        <v>1</v>
      </c>
      <c r="Q93" t="str">
        <f>_xlfn.XLOOKUP(E93,'Nico Labels'!$E$2:$E$301,'Nico Labels'!$C$2:$C$301,,0,1)</f>
        <v>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v>
      </c>
    </row>
    <row r="94" spans="1:17" ht="112" x14ac:dyDescent="0.2">
      <c r="A94" s="10" t="str">
        <f>'Pietro Labels'!A94</f>
        <v>czech</v>
      </c>
      <c r="B94" s="10">
        <f>'Pietro Labels'!B94</f>
        <v>47785</v>
      </c>
      <c r="C94" s="12" t="str">
        <f>'Pietro Labels'!C94</f>
        <v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v>
      </c>
      <c r="D94" s="10" t="str">
        <f>'Pietro Labels'!D94</f>
        <v>czechia</v>
      </c>
      <c r="E94" s="10">
        <f>'Pietro Labels'!E94</f>
        <v>192231</v>
      </c>
      <c r="F94" s="10">
        <f>'Pietro Labels'!F94</f>
        <v>2</v>
      </c>
      <c r="G94" s="10">
        <f>VLOOKUP(E94,'Nico Labels'!$E$2:$F$301, 2, FALSE)</f>
        <v>1</v>
      </c>
      <c r="H94" s="10">
        <f t="shared" si="4"/>
        <v>1</v>
      </c>
      <c r="I94" s="10">
        <v>1</v>
      </c>
      <c r="J94" s="11">
        <f t="shared" si="5"/>
        <v>1</v>
      </c>
      <c r="K94" s="10"/>
      <c r="L94" s="10">
        <f>VLOOKUP('Combined Labels'!E94,'Pietro Labels'!$E$2:$G$301, 3,FALSE)</f>
        <v>0</v>
      </c>
      <c r="M94" s="10">
        <f>VLOOKUP('Combined Labels'!E94, 'Nico Labels'!E94:G393, 3, FALSE)</f>
        <v>0</v>
      </c>
      <c r="N94">
        <f t="shared" si="6"/>
        <v>0</v>
      </c>
      <c r="P94">
        <f t="shared" si="7"/>
        <v>0</v>
      </c>
      <c r="Q94" t="str">
        <f>_xlfn.XLOOKUP(E94,'Nico Labels'!$E$2:$E$301,'Nico Labels'!$C$2:$C$301,,0,1)</f>
        <v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v>
      </c>
    </row>
    <row r="95" spans="1:17" ht="112" x14ac:dyDescent="0.2">
      <c r="A95" s="10" t="str">
        <f>'Pietro Labels'!A95</f>
        <v>spanish</v>
      </c>
      <c r="B95" s="10">
        <f>'Pietro Labels'!B95</f>
        <v>4478</v>
      </c>
      <c r="C95" s="12" t="str">
        <f>'Pietro Labels'!C95</f>
        <v>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v>
      </c>
      <c r="D95" s="10" t="str">
        <f>'Pietro Labels'!D95</f>
        <v>spain</v>
      </c>
      <c r="E95" s="10">
        <f>'Pietro Labels'!E95</f>
        <v>15709</v>
      </c>
      <c r="F95" s="10">
        <f>'Pietro Labels'!F95</f>
        <v>2</v>
      </c>
      <c r="G95" s="10">
        <f>VLOOKUP(E95,'Nico Labels'!$E$2:$F$301, 2, FALSE)</f>
        <v>1</v>
      </c>
      <c r="H95" s="10">
        <f t="shared" si="4"/>
        <v>1</v>
      </c>
      <c r="I95" s="10">
        <v>1</v>
      </c>
      <c r="J95" s="11">
        <f t="shared" si="5"/>
        <v>1</v>
      </c>
      <c r="K95" s="10"/>
      <c r="L95" s="10">
        <f>VLOOKUP('Combined Labels'!E95,'Pietro Labels'!$E$2:$G$301, 3,FALSE)</f>
        <v>0</v>
      </c>
      <c r="M95" s="10">
        <f>VLOOKUP('Combined Labels'!E95, 'Nico Labels'!E95:G394, 3, FALSE)</f>
        <v>0</v>
      </c>
      <c r="N95">
        <f t="shared" si="6"/>
        <v>0</v>
      </c>
      <c r="P95">
        <f t="shared" si="7"/>
        <v>0</v>
      </c>
      <c r="Q95" t="str">
        <f>_xlfn.XLOOKUP(E95,'Nico Labels'!$E$2:$E$301,'Nico Labels'!$C$2:$C$301,,0,1)</f>
        <v>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v>
      </c>
    </row>
    <row r="96" spans="1:17" ht="96" x14ac:dyDescent="0.2">
      <c r="A96" s="10" t="str">
        <f>'Pietro Labels'!A96</f>
        <v>czech</v>
      </c>
      <c r="B96" s="10">
        <f>'Pietro Labels'!B96</f>
        <v>26785</v>
      </c>
      <c r="C96" s="12" t="str">
        <f>'Pietro Labels'!C96</f>
        <v>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v>
      </c>
      <c r="D96" s="10" t="str">
        <f>'Pietro Labels'!D96</f>
        <v>czechia</v>
      </c>
      <c r="E96" s="10">
        <f>'Pietro Labels'!E96</f>
        <v>120509</v>
      </c>
      <c r="F96" s="10">
        <f>'Pietro Labels'!F96</f>
        <v>0</v>
      </c>
      <c r="G96" s="10">
        <f>VLOOKUP(E96,'Nico Labels'!$E$2:$F$301, 2, FALSE)</f>
        <v>0</v>
      </c>
      <c r="H96" s="10">
        <f t="shared" si="4"/>
        <v>0</v>
      </c>
      <c r="I96" s="10"/>
      <c r="J96" s="11">
        <f t="shared" si="5"/>
        <v>0</v>
      </c>
      <c r="K96" s="10"/>
      <c r="L96" s="10">
        <f>VLOOKUP('Combined Labels'!E96,'Pietro Labels'!$E$2:$G$301, 3,FALSE)</f>
        <v>1</v>
      </c>
      <c r="M96" s="10">
        <f>VLOOKUP('Combined Labels'!E96, 'Nico Labels'!E96:G395, 3, FALSE)</f>
        <v>0</v>
      </c>
      <c r="N96">
        <f t="shared" si="6"/>
        <v>1</v>
      </c>
      <c r="O96">
        <v>1</v>
      </c>
      <c r="P96">
        <f t="shared" si="7"/>
        <v>1</v>
      </c>
      <c r="Q96" t="str">
        <f>_xlfn.XLOOKUP(E96,'Nico Labels'!$E$2:$E$301,'Nico Labels'!$C$2:$C$301,,0,1)</f>
        <v>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v>
      </c>
    </row>
    <row r="97" spans="1:17" ht="112" x14ac:dyDescent="0.2">
      <c r="A97" s="10" t="str">
        <f>'Pietro Labels'!A97</f>
        <v>italy</v>
      </c>
      <c r="B97" s="10">
        <f>'Pietro Labels'!B97</f>
        <v>50251</v>
      </c>
      <c r="C97" s="12" t="str">
        <f>'Pietro Labels'!C97</f>
        <v>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v>
      </c>
      <c r="D97" s="10" t="str">
        <f>'Pietro Labels'!D97</f>
        <v>italy</v>
      </c>
      <c r="E97" s="10">
        <f>'Pietro Labels'!E97</f>
        <v>199621</v>
      </c>
      <c r="F97" s="10">
        <f>'Pietro Labels'!F97</f>
        <v>0</v>
      </c>
      <c r="G97" s="10">
        <f>VLOOKUP(E97,'Nico Labels'!$E$2:$F$301, 2, FALSE)</f>
        <v>0</v>
      </c>
      <c r="H97" s="10">
        <f t="shared" si="4"/>
        <v>0</v>
      </c>
      <c r="I97" s="10"/>
      <c r="J97" s="11">
        <f t="shared" si="5"/>
        <v>0</v>
      </c>
      <c r="K97" s="10"/>
      <c r="L97" s="10">
        <f>VLOOKUP('Combined Labels'!E97,'Pietro Labels'!$E$2:$G$301, 3,FALSE)</f>
        <v>1</v>
      </c>
      <c r="M97" s="10">
        <f>VLOOKUP('Combined Labels'!E97, 'Nico Labels'!E97:G396, 3, FALSE)</f>
        <v>0</v>
      </c>
      <c r="N97">
        <f t="shared" si="6"/>
        <v>1</v>
      </c>
      <c r="O97">
        <v>1</v>
      </c>
      <c r="P97">
        <f t="shared" si="7"/>
        <v>1</v>
      </c>
      <c r="Q97" t="str">
        <f>_xlfn.XLOOKUP(E97,'Nico Labels'!$E$2:$E$301,'Nico Labels'!$C$2:$C$301,,0,1)</f>
        <v>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v>
      </c>
    </row>
    <row r="98" spans="1:17" ht="96" x14ac:dyDescent="0.2">
      <c r="A98" s="10" t="str">
        <f>'Pietro Labels'!A98</f>
        <v>german</v>
      </c>
      <c r="B98" s="10">
        <f>'Pietro Labels'!B98</f>
        <v>13157</v>
      </c>
      <c r="C98" s="12" t="str">
        <f>'Pietro Labels'!C98</f>
        <v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v>
      </c>
      <c r="D98" s="10" t="str">
        <f>'Pietro Labels'!D98</f>
        <v>germany</v>
      </c>
      <c r="E98" s="10">
        <f>'Pietro Labels'!E98</f>
        <v>55278</v>
      </c>
      <c r="F98" s="10">
        <f>'Pietro Labels'!F98</f>
        <v>-1</v>
      </c>
      <c r="G98" s="10">
        <f>VLOOKUP(E98,'Nico Labels'!$E$2:$F$301, 2, FALSE)</f>
        <v>-1</v>
      </c>
      <c r="H98" s="10">
        <f t="shared" si="4"/>
        <v>0</v>
      </c>
      <c r="I98" s="10"/>
      <c r="J98" s="11">
        <f t="shared" si="5"/>
        <v>-1</v>
      </c>
      <c r="K98" s="10"/>
      <c r="L98" s="10">
        <f>VLOOKUP('Combined Labels'!E98,'Pietro Labels'!$E$2:$G$301, 3,FALSE)</f>
        <v>0</v>
      </c>
      <c r="M98" s="10">
        <f>VLOOKUP('Combined Labels'!E98, 'Nico Labels'!E98:G397, 3, FALSE)</f>
        <v>0</v>
      </c>
      <c r="N98">
        <f t="shared" si="6"/>
        <v>0</v>
      </c>
      <c r="P98">
        <f t="shared" si="7"/>
        <v>0</v>
      </c>
      <c r="Q98" t="str">
        <f>_xlfn.XLOOKUP(E98,'Nico Labels'!$E$2:$E$301,'Nico Labels'!$C$2:$C$301,,0,1)</f>
        <v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v>
      </c>
    </row>
    <row r="99" spans="1:17" ht="112" x14ac:dyDescent="0.2">
      <c r="A99" s="10" t="str">
        <f>'Pietro Labels'!A99</f>
        <v>austria</v>
      </c>
      <c r="B99" s="10">
        <f>'Pietro Labels'!B99</f>
        <v>49488</v>
      </c>
      <c r="C99" s="12" t="str">
        <f>'Pietro Labels'!C99</f>
        <v>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v>
      </c>
      <c r="D99" s="10" t="str">
        <f>'Pietro Labels'!D99</f>
        <v>austria</v>
      </c>
      <c r="E99" s="10">
        <f>'Pietro Labels'!E99</f>
        <v>197291</v>
      </c>
      <c r="F99" s="10">
        <f>'Pietro Labels'!F99</f>
        <v>0</v>
      </c>
      <c r="G99" s="10">
        <f>VLOOKUP(E99,'Nico Labels'!$E$2:$F$301, 2, FALSE)</f>
        <v>0</v>
      </c>
      <c r="H99" s="10">
        <f t="shared" si="4"/>
        <v>0</v>
      </c>
      <c r="I99" s="10"/>
      <c r="J99" s="11">
        <f t="shared" si="5"/>
        <v>0</v>
      </c>
      <c r="K99" s="10"/>
      <c r="L99" s="10">
        <f>VLOOKUP('Combined Labels'!E99,'Pietro Labels'!$E$2:$G$301, 3,FALSE)</f>
        <v>0</v>
      </c>
      <c r="M99" s="10">
        <f>VLOOKUP('Combined Labels'!E99, 'Nico Labels'!E99:G398, 3, FALSE)</f>
        <v>0</v>
      </c>
      <c r="N99">
        <f t="shared" si="6"/>
        <v>0</v>
      </c>
      <c r="P99">
        <f t="shared" si="7"/>
        <v>0</v>
      </c>
      <c r="Q99" t="str">
        <f>_xlfn.XLOOKUP(E99,'Nico Labels'!$E$2:$E$301,'Nico Labels'!$C$2:$C$301,,0,1)</f>
        <v>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v>
      </c>
    </row>
    <row r="100" spans="1:17" ht="96" x14ac:dyDescent="0.2">
      <c r="A100" s="10" t="str">
        <f>'Pietro Labels'!A100</f>
        <v>irish</v>
      </c>
      <c r="B100" s="10">
        <f>'Pietro Labels'!B100</f>
        <v>19774</v>
      </c>
      <c r="C100" s="12" t="str">
        <f>'Pietro Labels'!C100</f>
        <v>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v>
      </c>
      <c r="D100" s="10" t="str">
        <f>'Pietro Labels'!D100</f>
        <v>ireland</v>
      </c>
      <c r="E100" s="10">
        <f>'Pietro Labels'!E100</f>
        <v>90391</v>
      </c>
      <c r="F100" s="10">
        <f>'Pietro Labels'!F100</f>
        <v>-2</v>
      </c>
      <c r="G100" s="10">
        <f>VLOOKUP(E100,'Nico Labels'!$E$2:$F$301, 2, FALSE)</f>
        <v>-1</v>
      </c>
      <c r="H100" s="10">
        <f t="shared" si="4"/>
        <v>1</v>
      </c>
      <c r="I100" s="10">
        <v>-2</v>
      </c>
      <c r="J100" s="11">
        <f t="shared" si="5"/>
        <v>-2</v>
      </c>
      <c r="K100" s="10"/>
      <c r="L100" s="10">
        <f>VLOOKUP('Combined Labels'!E100,'Pietro Labels'!$E$2:$G$301, 3,FALSE)</f>
        <v>0</v>
      </c>
      <c r="M100" s="10">
        <f>VLOOKUP('Combined Labels'!E100, 'Nico Labels'!E100:G399, 3, FALSE)</f>
        <v>0</v>
      </c>
      <c r="N100">
        <f t="shared" si="6"/>
        <v>0</v>
      </c>
      <c r="P100">
        <f t="shared" si="7"/>
        <v>0</v>
      </c>
      <c r="Q100" t="str">
        <f>_xlfn.XLOOKUP(E100,'Nico Labels'!$E$2:$E$301,'Nico Labels'!$C$2:$C$301,,0,1)</f>
        <v>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v>
      </c>
    </row>
    <row r="101" spans="1:17" ht="112" x14ac:dyDescent="0.2">
      <c r="A101" s="10" t="str">
        <f>'Pietro Labels'!A101</f>
        <v>german</v>
      </c>
      <c r="B101" s="10">
        <f>'Pietro Labels'!B101</f>
        <v>23145</v>
      </c>
      <c r="C101" s="12" t="str">
        <f>'Pietro Labels'!C101</f>
        <v>,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v>
      </c>
      <c r="D101" s="10" t="str">
        <f>'Pietro Labels'!D101</f>
        <v>germany</v>
      </c>
      <c r="E101" s="10">
        <f>'Pietro Labels'!E101</f>
        <v>105482</v>
      </c>
      <c r="F101" s="10">
        <f>'Pietro Labels'!F101</f>
        <v>0</v>
      </c>
      <c r="G101" s="10">
        <f>VLOOKUP(E101,'Nico Labels'!$E$2:$F$301, 2, FALSE)</f>
        <v>0</v>
      </c>
      <c r="H101" s="10">
        <f t="shared" si="4"/>
        <v>0</v>
      </c>
      <c r="I101" s="10"/>
      <c r="J101" s="11">
        <f t="shared" si="5"/>
        <v>0</v>
      </c>
      <c r="K101" s="10"/>
      <c r="L101" s="10">
        <f>VLOOKUP('Combined Labels'!E101,'Pietro Labels'!$E$2:$G$301, 3,FALSE)</f>
        <v>0</v>
      </c>
      <c r="M101" s="10">
        <f>VLOOKUP('Combined Labels'!E101, 'Nico Labels'!E101:G400, 3, FALSE)</f>
        <v>0</v>
      </c>
      <c r="N101">
        <f t="shared" si="6"/>
        <v>0</v>
      </c>
      <c r="P101">
        <f t="shared" si="7"/>
        <v>0</v>
      </c>
      <c r="Q101" t="str">
        <f>_xlfn.XLOOKUP(E101,'Nico Labels'!$E$2:$E$301,'Nico Labels'!$C$2:$C$301,,0,1)</f>
        <v>,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v>
      </c>
    </row>
    <row r="102" spans="1:17" ht="96" x14ac:dyDescent="0.2">
      <c r="A102" s="10" t="str">
        <f>'Pietro Labels'!A102</f>
        <v>finland</v>
      </c>
      <c r="B102" s="10">
        <f>'Pietro Labels'!B102</f>
        <v>39213</v>
      </c>
      <c r="C102" s="12" t="str">
        <f>'Pietro Labels'!C102</f>
        <v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v>
      </c>
      <c r="D102" s="10" t="str">
        <f>'Pietro Labels'!D102</f>
        <v>finland</v>
      </c>
      <c r="E102" s="10">
        <f>'Pietro Labels'!E102</f>
        <v>165210</v>
      </c>
      <c r="F102" s="10">
        <f>'Pietro Labels'!F102</f>
        <v>-1</v>
      </c>
      <c r="G102" s="10">
        <f>VLOOKUP(E102,'Nico Labels'!$E$2:$F$301, 2, FALSE)</f>
        <v>1</v>
      </c>
      <c r="H102" s="10">
        <f t="shared" si="4"/>
        <v>1</v>
      </c>
      <c r="I102" s="10">
        <v>1</v>
      </c>
      <c r="J102" s="11">
        <f t="shared" si="5"/>
        <v>1</v>
      </c>
      <c r="K102" s="10"/>
      <c r="L102" s="10">
        <f>VLOOKUP('Combined Labels'!E102,'Pietro Labels'!$E$2:$G$301, 3,FALSE)</f>
        <v>0</v>
      </c>
      <c r="M102" s="10">
        <f>VLOOKUP('Combined Labels'!E102, 'Nico Labels'!E102:G401, 3, FALSE)</f>
        <v>0</v>
      </c>
      <c r="N102">
        <f t="shared" si="6"/>
        <v>0</v>
      </c>
      <c r="P102">
        <f t="shared" si="7"/>
        <v>0</v>
      </c>
      <c r="Q102" t="str">
        <f>_xlfn.XLOOKUP(E102,'Nico Labels'!$E$2:$E$301,'Nico Labels'!$C$2:$C$301,,0,1)</f>
        <v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v>
      </c>
    </row>
    <row r="103" spans="1:17" ht="112" x14ac:dyDescent="0.2">
      <c r="A103" s="10" t="str">
        <f>'Pietro Labels'!A103</f>
        <v>french</v>
      </c>
      <c r="B103" s="10">
        <f>'Pietro Labels'!B103</f>
        <v>20895</v>
      </c>
      <c r="C103" s="12" t="str">
        <f>'Pietro Labels'!C103</f>
        <v>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v>
      </c>
      <c r="D103" s="10" t="str">
        <f>'Pietro Labels'!D103</f>
        <v>france</v>
      </c>
      <c r="E103" s="10">
        <f>'Pietro Labels'!E103</f>
        <v>94980</v>
      </c>
      <c r="F103" s="10">
        <f>'Pietro Labels'!F103</f>
        <v>0</v>
      </c>
      <c r="G103" s="10">
        <f>VLOOKUP(E103,'Nico Labels'!$E$2:$F$301, 2, FALSE)</f>
        <v>0</v>
      </c>
      <c r="H103" s="10">
        <f t="shared" si="4"/>
        <v>0</v>
      </c>
      <c r="I103" s="10"/>
      <c r="J103" s="11">
        <f t="shared" si="5"/>
        <v>0</v>
      </c>
      <c r="K103" s="10"/>
      <c r="L103" s="10">
        <f>VLOOKUP('Combined Labels'!E103,'Pietro Labels'!$E$2:$G$301, 3,FALSE)</f>
        <v>0</v>
      </c>
      <c r="M103" s="10">
        <f>VLOOKUP('Combined Labels'!E103, 'Nico Labels'!E103:G402, 3, FALSE)</f>
        <v>0</v>
      </c>
      <c r="N103">
        <f t="shared" si="6"/>
        <v>0</v>
      </c>
      <c r="P103">
        <f t="shared" si="7"/>
        <v>0</v>
      </c>
      <c r="Q103" t="str">
        <f>_xlfn.XLOOKUP(E103,'Nico Labels'!$E$2:$E$301,'Nico Labels'!$C$2:$C$301,,0,1)</f>
        <v>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v>
      </c>
    </row>
    <row r="104" spans="1:17" ht="96" x14ac:dyDescent="0.2">
      <c r="A104" s="10" t="str">
        <f>'Pietro Labels'!A104</f>
        <v>ireland</v>
      </c>
      <c r="B104" s="10">
        <f>'Pietro Labels'!B104</f>
        <v>32490</v>
      </c>
      <c r="C104" s="12" t="str">
        <f>'Pietro Labels'!C104</f>
        <v>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v>
      </c>
      <c r="D104" s="10" t="str">
        <f>'Pietro Labels'!D104</f>
        <v>ireland</v>
      </c>
      <c r="E104" s="10">
        <f>'Pietro Labels'!E104</f>
        <v>140108</v>
      </c>
      <c r="F104" s="10">
        <f>'Pietro Labels'!F104</f>
        <v>0</v>
      </c>
      <c r="G104" s="10">
        <f>VLOOKUP(E104,'Nico Labels'!$E$2:$F$301, 2, FALSE)</f>
        <v>0</v>
      </c>
      <c r="H104" s="10">
        <f t="shared" si="4"/>
        <v>0</v>
      </c>
      <c r="I104" s="10"/>
      <c r="J104" s="11">
        <f t="shared" si="5"/>
        <v>0</v>
      </c>
      <c r="K104" s="10"/>
      <c r="L104" s="10">
        <f>VLOOKUP('Combined Labels'!E104,'Pietro Labels'!$E$2:$G$301, 3,FALSE)</f>
        <v>1</v>
      </c>
      <c r="M104" s="10">
        <f>VLOOKUP('Combined Labels'!E104, 'Nico Labels'!E104:G403, 3, FALSE)</f>
        <v>0</v>
      </c>
      <c r="N104">
        <f t="shared" si="6"/>
        <v>1</v>
      </c>
      <c r="O104">
        <v>0</v>
      </c>
      <c r="P104">
        <f t="shared" si="7"/>
        <v>0</v>
      </c>
      <c r="Q104" t="str">
        <f>_xlfn.XLOOKUP(E104,'Nico Labels'!$E$2:$E$301,'Nico Labels'!$C$2:$C$301,,0,1)</f>
        <v>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v>
      </c>
    </row>
    <row r="105" spans="1:17" ht="96" x14ac:dyDescent="0.2">
      <c r="A105" s="10" t="str">
        <f>'Pietro Labels'!A105</f>
        <v>belgium</v>
      </c>
      <c r="B105" s="10">
        <f>'Pietro Labels'!B105</f>
        <v>1419</v>
      </c>
      <c r="C105" s="12" t="str">
        <f>'Pietro Labels'!C105</f>
        <v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v>
      </c>
      <c r="D105" s="10" t="str">
        <f>'Pietro Labels'!D105</f>
        <v>belgium</v>
      </c>
      <c r="E105" s="10">
        <f>'Pietro Labels'!E105</f>
        <v>4077</v>
      </c>
      <c r="F105" s="10">
        <f>'Pietro Labels'!F105</f>
        <v>1</v>
      </c>
      <c r="G105" s="10">
        <f>VLOOKUP(E105,'Nico Labels'!$E$2:$F$301, 2, FALSE)</f>
        <v>0</v>
      </c>
      <c r="H105" s="10">
        <f t="shared" si="4"/>
        <v>1</v>
      </c>
      <c r="I105" s="10">
        <v>0</v>
      </c>
      <c r="J105" s="11">
        <f t="shared" si="5"/>
        <v>0</v>
      </c>
      <c r="K105" s="10"/>
      <c r="L105" s="10">
        <f>VLOOKUP('Combined Labels'!E105,'Pietro Labels'!$E$2:$G$301, 3,FALSE)</f>
        <v>0</v>
      </c>
      <c r="M105" s="10">
        <f>VLOOKUP('Combined Labels'!E105, 'Nico Labels'!E105:G404, 3, FALSE)</f>
        <v>0</v>
      </c>
      <c r="N105">
        <f t="shared" si="6"/>
        <v>0</v>
      </c>
      <c r="P105">
        <f t="shared" si="7"/>
        <v>0</v>
      </c>
      <c r="Q105" t="str">
        <f>_xlfn.XLOOKUP(E105,'Nico Labels'!$E$2:$E$301,'Nico Labels'!$C$2:$C$301,,0,1)</f>
        <v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v>
      </c>
    </row>
    <row r="106" spans="1:17" ht="96" x14ac:dyDescent="0.2">
      <c r="A106" s="10" t="str">
        <f>'Pietro Labels'!A106</f>
        <v>spain</v>
      </c>
      <c r="B106" s="10">
        <f>'Pietro Labels'!B106</f>
        <v>6200</v>
      </c>
      <c r="C106" s="12" t="str">
        <f>'Pietro Labels'!C106</f>
        <v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v>
      </c>
      <c r="D106" s="10" t="str">
        <f>'Pietro Labels'!D106</f>
        <v>spain</v>
      </c>
      <c r="E106" s="10">
        <f>'Pietro Labels'!E106</f>
        <v>23120</v>
      </c>
      <c r="F106" s="10">
        <f>'Pietro Labels'!F106</f>
        <v>-1</v>
      </c>
      <c r="G106" s="10">
        <f>VLOOKUP(E106,'Nico Labels'!$E$2:$F$301, 2, FALSE)</f>
        <v>0</v>
      </c>
      <c r="H106" s="10">
        <f t="shared" si="4"/>
        <v>1</v>
      </c>
      <c r="I106" s="10">
        <v>0</v>
      </c>
      <c r="J106" s="11">
        <f t="shared" si="5"/>
        <v>0</v>
      </c>
      <c r="K106" s="10"/>
      <c r="L106" s="10">
        <f>VLOOKUP('Combined Labels'!E106,'Pietro Labels'!$E$2:$G$301, 3,FALSE)</f>
        <v>0</v>
      </c>
      <c r="M106" s="10">
        <f>VLOOKUP('Combined Labels'!E106, 'Nico Labels'!E106:G405, 3, FALSE)</f>
        <v>0</v>
      </c>
      <c r="N106">
        <f t="shared" si="6"/>
        <v>0</v>
      </c>
      <c r="P106">
        <f t="shared" si="7"/>
        <v>0</v>
      </c>
      <c r="Q106" t="str">
        <f>_xlfn.XLOOKUP(E106,'Nico Labels'!$E$2:$E$301,'Nico Labels'!$C$2:$C$301,,0,1)</f>
        <v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v>
      </c>
    </row>
    <row r="107" spans="1:17" ht="112" x14ac:dyDescent="0.2">
      <c r="A107" s="10" t="str">
        <f>'Pietro Labels'!A107</f>
        <v>italy</v>
      </c>
      <c r="B107" s="10">
        <f>'Pietro Labels'!B107</f>
        <v>11320</v>
      </c>
      <c r="C107" s="12" t="str">
        <f>'Pietro Labels'!C107</f>
        <v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v>
      </c>
      <c r="D107" s="10" t="str">
        <f>'Pietro Labels'!D107</f>
        <v>italy</v>
      </c>
      <c r="E107" s="10">
        <f>'Pietro Labels'!E107</f>
        <v>47737</v>
      </c>
      <c r="F107" s="10">
        <f>'Pietro Labels'!F107</f>
        <v>0</v>
      </c>
      <c r="G107" s="10">
        <f>VLOOKUP(E107,'Nico Labels'!$E$2:$F$301, 2, FALSE)</f>
        <v>0</v>
      </c>
      <c r="H107" s="10">
        <f t="shared" si="4"/>
        <v>0</v>
      </c>
      <c r="I107" s="10"/>
      <c r="J107" s="11">
        <f t="shared" si="5"/>
        <v>0</v>
      </c>
      <c r="K107" s="10"/>
      <c r="L107" s="10">
        <f>VLOOKUP('Combined Labels'!E107,'Pietro Labels'!$E$2:$G$301, 3,FALSE)</f>
        <v>1</v>
      </c>
      <c r="M107" s="10">
        <f>VLOOKUP('Combined Labels'!E107, 'Nico Labels'!E107:G406, 3, FALSE)</f>
        <v>0</v>
      </c>
      <c r="N107">
        <f t="shared" si="6"/>
        <v>1</v>
      </c>
      <c r="O107">
        <v>1</v>
      </c>
      <c r="P107">
        <f t="shared" si="7"/>
        <v>1</v>
      </c>
      <c r="Q107" t="str">
        <f>_xlfn.XLOOKUP(E107,'Nico Labels'!$E$2:$E$301,'Nico Labels'!$C$2:$C$301,,0,1)</f>
        <v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v>
      </c>
    </row>
    <row r="108" spans="1:17" ht="112" x14ac:dyDescent="0.2">
      <c r="A108" s="10" t="str">
        <f>'Pietro Labels'!A108</f>
        <v>italy</v>
      </c>
      <c r="B108" s="10">
        <f>'Pietro Labels'!B108</f>
        <v>27607</v>
      </c>
      <c r="C108" s="12" t="str">
        <f>'Pietro Labels'!C108</f>
        <v>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v>
      </c>
      <c r="D108" s="10" t="str">
        <f>'Pietro Labels'!D108</f>
        <v>italy</v>
      </c>
      <c r="E108" s="10">
        <f>'Pietro Labels'!E108</f>
        <v>123829</v>
      </c>
      <c r="F108" s="10">
        <f>'Pietro Labels'!F108</f>
        <v>0</v>
      </c>
      <c r="G108" s="10">
        <f>VLOOKUP(E108,'Nico Labels'!$E$2:$F$301, 2, FALSE)</f>
        <v>0</v>
      </c>
      <c r="H108" s="10">
        <f t="shared" si="4"/>
        <v>0</v>
      </c>
      <c r="I108" s="10"/>
      <c r="J108" s="11">
        <f t="shared" si="5"/>
        <v>0</v>
      </c>
      <c r="K108" s="10"/>
      <c r="L108" s="10">
        <f>VLOOKUP('Combined Labels'!E108,'Pietro Labels'!$E$2:$G$301, 3,FALSE)</f>
        <v>1</v>
      </c>
      <c r="M108" s="10">
        <f>VLOOKUP('Combined Labels'!E108, 'Nico Labels'!E108:G407, 3, FALSE)</f>
        <v>0</v>
      </c>
      <c r="N108">
        <f t="shared" si="6"/>
        <v>1</v>
      </c>
      <c r="O108">
        <v>0</v>
      </c>
      <c r="P108">
        <f t="shared" si="7"/>
        <v>0</v>
      </c>
      <c r="Q108" t="str">
        <f>_xlfn.XLOOKUP(E108,'Nico Labels'!$E$2:$E$301,'Nico Labels'!$C$2:$C$301,,0,1)</f>
        <v>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v>
      </c>
    </row>
    <row r="109" spans="1:17" ht="96" x14ac:dyDescent="0.2">
      <c r="A109" s="10" t="str">
        <f>'Pietro Labels'!A109</f>
        <v>dutch</v>
      </c>
      <c r="B109" s="10">
        <f>'Pietro Labels'!B109</f>
        <v>5072</v>
      </c>
      <c r="C109" s="12" t="str">
        <f>'Pietro Labels'!C109</f>
        <v>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v>
      </c>
      <c r="D109" s="10" t="str">
        <f>'Pietro Labels'!D109</f>
        <v>netherlands</v>
      </c>
      <c r="E109" s="10">
        <f>'Pietro Labels'!E109</f>
        <v>18515</v>
      </c>
      <c r="F109" s="10">
        <f>'Pietro Labels'!F109</f>
        <v>0</v>
      </c>
      <c r="G109" s="10">
        <f>VLOOKUP(E109,'Nico Labels'!$E$2:$F$301, 2, FALSE)</f>
        <v>0</v>
      </c>
      <c r="H109" s="10">
        <f t="shared" si="4"/>
        <v>0</v>
      </c>
      <c r="I109" s="10"/>
      <c r="J109" s="11">
        <f t="shared" si="5"/>
        <v>0</v>
      </c>
      <c r="K109" s="10"/>
      <c r="L109" s="10">
        <f>VLOOKUP('Combined Labels'!E109,'Pietro Labels'!$E$2:$G$301, 3,FALSE)</f>
        <v>0</v>
      </c>
      <c r="M109" s="10">
        <f>VLOOKUP('Combined Labels'!E109, 'Nico Labels'!E109:G408, 3, FALSE)</f>
        <v>0</v>
      </c>
      <c r="N109">
        <f t="shared" si="6"/>
        <v>0</v>
      </c>
      <c r="P109">
        <f t="shared" si="7"/>
        <v>0</v>
      </c>
      <c r="Q109" t="str">
        <f>_xlfn.XLOOKUP(E109,'Nico Labels'!$E$2:$E$301,'Nico Labels'!$C$2:$C$301,,0,1)</f>
        <v>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v>
      </c>
    </row>
    <row r="110" spans="1:17" ht="112" x14ac:dyDescent="0.2">
      <c r="A110" s="10" t="str">
        <f>'Pietro Labels'!A110</f>
        <v>german</v>
      </c>
      <c r="B110" s="10">
        <f>'Pietro Labels'!B110</f>
        <v>30133</v>
      </c>
      <c r="C110" s="12" t="str">
        <f>'Pietro Labels'!C110</f>
        <v>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v>
      </c>
      <c r="D110" s="10" t="str">
        <f>'Pietro Labels'!D110</f>
        <v>germany</v>
      </c>
      <c r="E110" s="10">
        <f>'Pietro Labels'!E110</f>
        <v>132049</v>
      </c>
      <c r="F110" s="10">
        <f>'Pietro Labels'!F110</f>
        <v>1</v>
      </c>
      <c r="G110" s="10">
        <f>VLOOKUP(E110,'Nico Labels'!$E$2:$F$301, 2, FALSE)</f>
        <v>0</v>
      </c>
      <c r="H110" s="10">
        <f t="shared" si="4"/>
        <v>1</v>
      </c>
      <c r="I110" s="10">
        <v>0</v>
      </c>
      <c r="J110" s="11">
        <f t="shared" si="5"/>
        <v>0</v>
      </c>
      <c r="K110" s="10"/>
      <c r="L110" s="10">
        <f>VLOOKUP('Combined Labels'!E110,'Pietro Labels'!$E$2:$G$301, 3,FALSE)</f>
        <v>0</v>
      </c>
      <c r="M110" s="10">
        <f>VLOOKUP('Combined Labels'!E110, 'Nico Labels'!E110:G409, 3, FALSE)</f>
        <v>0</v>
      </c>
      <c r="N110">
        <f t="shared" si="6"/>
        <v>0</v>
      </c>
      <c r="P110">
        <f t="shared" si="7"/>
        <v>0</v>
      </c>
      <c r="Q110" t="str">
        <f>_xlfn.XLOOKUP(E110,'Nico Labels'!$E$2:$E$301,'Nico Labels'!$C$2:$C$301,,0,1)</f>
        <v>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v>
      </c>
    </row>
    <row r="111" spans="1:17" ht="96" x14ac:dyDescent="0.2">
      <c r="A111" s="10" t="str">
        <f>'Pietro Labels'!A111</f>
        <v>french</v>
      </c>
      <c r="B111" s="10">
        <f>'Pietro Labels'!B111</f>
        <v>22766</v>
      </c>
      <c r="C111" s="12" t="str">
        <f>'Pietro Labels'!C111</f>
        <v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v>
      </c>
      <c r="D111" s="10" t="str">
        <f>'Pietro Labels'!D111</f>
        <v>france</v>
      </c>
      <c r="E111" s="10">
        <f>'Pietro Labels'!E111</f>
        <v>103999</v>
      </c>
      <c r="F111" s="10">
        <f>'Pietro Labels'!F111</f>
        <v>0</v>
      </c>
      <c r="G111" s="10">
        <f>VLOOKUP(E111,'Nico Labels'!$E$2:$F$301, 2, FALSE)</f>
        <v>0</v>
      </c>
      <c r="H111" s="10">
        <f t="shared" si="4"/>
        <v>0</v>
      </c>
      <c r="I111" s="10"/>
      <c r="J111" s="11">
        <f t="shared" si="5"/>
        <v>0</v>
      </c>
      <c r="K111" s="10"/>
      <c r="L111" s="10">
        <f>VLOOKUP('Combined Labels'!E111,'Pietro Labels'!$E$2:$G$301, 3,FALSE)</f>
        <v>1</v>
      </c>
      <c r="M111" s="10">
        <f>VLOOKUP('Combined Labels'!E111, 'Nico Labels'!E111:G410, 3, FALSE)</f>
        <v>0</v>
      </c>
      <c r="N111">
        <f t="shared" si="6"/>
        <v>1</v>
      </c>
      <c r="O111">
        <v>1</v>
      </c>
      <c r="P111">
        <f t="shared" si="7"/>
        <v>1</v>
      </c>
      <c r="Q111" t="str">
        <f>_xlfn.XLOOKUP(E111,'Nico Labels'!$E$2:$E$301,'Nico Labels'!$C$2:$C$301,,0,1)</f>
        <v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v>
      </c>
    </row>
    <row r="112" spans="1:17" ht="96" x14ac:dyDescent="0.2">
      <c r="A112" s="10" t="str">
        <f>'Pietro Labels'!A112</f>
        <v>greek</v>
      </c>
      <c r="B112" s="10">
        <f>'Pietro Labels'!B112</f>
        <v>19713</v>
      </c>
      <c r="C112" s="12" t="str">
        <f>'Pietro Labels'!C112</f>
        <v>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v>
      </c>
      <c r="D112" s="10" t="str">
        <f>'Pietro Labels'!D112</f>
        <v>greece</v>
      </c>
      <c r="E112" s="10">
        <f>'Pietro Labels'!E112</f>
        <v>89320</v>
      </c>
      <c r="F112" s="10">
        <f>'Pietro Labels'!F112</f>
        <v>-2</v>
      </c>
      <c r="G112" s="10">
        <f>VLOOKUP(E112,'Nico Labels'!$E$2:$F$301, 2, FALSE)</f>
        <v>-2</v>
      </c>
      <c r="H112" s="10">
        <f t="shared" si="4"/>
        <v>0</v>
      </c>
      <c r="I112" s="10"/>
      <c r="J112" s="11">
        <f t="shared" si="5"/>
        <v>-2</v>
      </c>
      <c r="K112" s="10"/>
      <c r="L112" s="10">
        <f>VLOOKUP('Combined Labels'!E112,'Pietro Labels'!$E$2:$G$301, 3,FALSE)</f>
        <v>0</v>
      </c>
      <c r="M112" s="10">
        <f>VLOOKUP('Combined Labels'!E112, 'Nico Labels'!E112:G411, 3, FALSE)</f>
        <v>0</v>
      </c>
      <c r="N112">
        <f t="shared" si="6"/>
        <v>0</v>
      </c>
      <c r="P112">
        <f t="shared" si="7"/>
        <v>0</v>
      </c>
      <c r="Q112" t="str">
        <f>_xlfn.XLOOKUP(E112,'Nico Labels'!$E$2:$E$301,'Nico Labels'!$C$2:$C$301,,0,1)</f>
        <v>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v>
      </c>
    </row>
    <row r="113" spans="1:17" ht="96" x14ac:dyDescent="0.2">
      <c r="A113" s="10" t="str">
        <f>'Pietro Labels'!A113</f>
        <v>finland</v>
      </c>
      <c r="B113" s="10">
        <f>'Pietro Labels'!B113</f>
        <v>11520</v>
      </c>
      <c r="C113" s="12" t="str">
        <f>'Pietro Labels'!C113</f>
        <v>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v>
      </c>
      <c r="D113" s="10" t="str">
        <f>'Pietro Labels'!D113</f>
        <v>finland</v>
      </c>
      <c r="E113" s="10">
        <f>'Pietro Labels'!E113</f>
        <v>48246</v>
      </c>
      <c r="F113" s="10">
        <f>'Pietro Labels'!F113</f>
        <v>0</v>
      </c>
      <c r="G113" s="10">
        <f>VLOOKUP(E113,'Nico Labels'!$E$2:$F$301, 2, FALSE)</f>
        <v>0</v>
      </c>
      <c r="H113" s="10">
        <f t="shared" si="4"/>
        <v>0</v>
      </c>
      <c r="I113" s="10"/>
      <c r="J113" s="11">
        <f t="shared" si="5"/>
        <v>0</v>
      </c>
      <c r="K113" s="10"/>
      <c r="L113" s="10">
        <f>VLOOKUP('Combined Labels'!E113,'Pietro Labels'!$E$2:$G$301, 3,FALSE)</f>
        <v>0</v>
      </c>
      <c r="M113" s="10">
        <f>VLOOKUP('Combined Labels'!E113, 'Nico Labels'!E113:G412, 3, FALSE)</f>
        <v>0</v>
      </c>
      <c r="N113">
        <f t="shared" si="6"/>
        <v>0</v>
      </c>
      <c r="P113">
        <f t="shared" si="7"/>
        <v>0</v>
      </c>
      <c r="Q113" t="str">
        <f>_xlfn.XLOOKUP(E113,'Nico Labels'!$E$2:$E$301,'Nico Labels'!$C$2:$C$301,,0,1)</f>
        <v>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v>
      </c>
    </row>
    <row r="114" spans="1:17" ht="96" x14ac:dyDescent="0.2">
      <c r="A114" s="10" t="str">
        <f>'Pietro Labels'!A114</f>
        <v>greek</v>
      </c>
      <c r="B114" s="10">
        <f>'Pietro Labels'!B114</f>
        <v>15470</v>
      </c>
      <c r="C114" s="12" t="str">
        <f>'Pietro Labels'!C114</f>
        <v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v>
      </c>
      <c r="D114" s="10" t="str">
        <f>'Pietro Labels'!D114</f>
        <v>greece</v>
      </c>
      <c r="E114" s="10">
        <f>'Pietro Labels'!E114</f>
        <v>66442</v>
      </c>
      <c r="F114" s="10">
        <f>'Pietro Labels'!F114</f>
        <v>0</v>
      </c>
      <c r="G114" s="10">
        <f>VLOOKUP(E114,'Nico Labels'!$E$2:$F$301, 2, FALSE)</f>
        <v>0</v>
      </c>
      <c r="H114" s="10">
        <f t="shared" si="4"/>
        <v>0</v>
      </c>
      <c r="I114" s="10"/>
      <c r="J114" s="11">
        <f t="shared" si="5"/>
        <v>0</v>
      </c>
      <c r="K114" s="10"/>
      <c r="L114" s="10">
        <f>VLOOKUP('Combined Labels'!E114,'Pietro Labels'!$E$2:$G$301, 3,FALSE)</f>
        <v>0</v>
      </c>
      <c r="M114" s="10">
        <f>VLOOKUP('Combined Labels'!E114, 'Nico Labels'!E114:G413, 3, FALSE)</f>
        <v>0</v>
      </c>
      <c r="N114">
        <f t="shared" si="6"/>
        <v>0</v>
      </c>
      <c r="P114">
        <f t="shared" si="7"/>
        <v>0</v>
      </c>
      <c r="Q114" t="str">
        <f>_xlfn.XLOOKUP(E114,'Nico Labels'!$E$2:$E$301,'Nico Labels'!$C$2:$C$301,,0,1)</f>
        <v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v>
      </c>
    </row>
    <row r="115" spans="1:17" ht="96" x14ac:dyDescent="0.2">
      <c r="A115" s="10" t="str">
        <f>'Pietro Labels'!A115</f>
        <v>italy</v>
      </c>
      <c r="B115" s="10">
        <f>'Pietro Labels'!B115</f>
        <v>1868</v>
      </c>
      <c r="C115" s="12" t="str">
        <f>'Pietro Labels'!C115</f>
        <v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v>
      </c>
      <c r="D115" s="10" t="str">
        <f>'Pietro Labels'!D115</f>
        <v>italy</v>
      </c>
      <c r="E115" s="10">
        <f>'Pietro Labels'!E115</f>
        <v>5930</v>
      </c>
      <c r="F115" s="10">
        <f>'Pietro Labels'!F115</f>
        <v>0</v>
      </c>
      <c r="G115" s="10">
        <f>VLOOKUP(E115,'Nico Labels'!$E$2:$F$301, 2, FALSE)</f>
        <v>0</v>
      </c>
      <c r="H115" s="10">
        <f t="shared" si="4"/>
        <v>0</v>
      </c>
      <c r="I115" s="10"/>
      <c r="J115" s="11">
        <f t="shared" si="5"/>
        <v>0</v>
      </c>
      <c r="K115" s="10"/>
      <c r="L115" s="10">
        <f>VLOOKUP('Combined Labels'!E115,'Pietro Labels'!$E$2:$G$301, 3,FALSE)</f>
        <v>1</v>
      </c>
      <c r="M115" s="10">
        <f>VLOOKUP('Combined Labels'!E115, 'Nico Labels'!E115:G414, 3, FALSE)</f>
        <v>0</v>
      </c>
      <c r="N115">
        <f t="shared" si="6"/>
        <v>1</v>
      </c>
      <c r="O115">
        <v>1</v>
      </c>
      <c r="P115">
        <f t="shared" si="7"/>
        <v>1</v>
      </c>
      <c r="Q115" t="str">
        <f>_xlfn.XLOOKUP(E115,'Nico Labels'!$E$2:$E$301,'Nico Labels'!$C$2:$C$301,,0,1)</f>
        <v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v>
      </c>
    </row>
    <row r="116" spans="1:17" ht="96" x14ac:dyDescent="0.2">
      <c r="A116" s="10" t="str">
        <f>'Pietro Labels'!A116</f>
        <v>sweden</v>
      </c>
      <c r="B116" s="10">
        <f>'Pietro Labels'!B116</f>
        <v>16986</v>
      </c>
      <c r="C116" s="12" t="str">
        <f>'Pietro Labels'!C116</f>
        <v>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v>
      </c>
      <c r="D116" s="10" t="str">
        <f>'Pietro Labels'!D116</f>
        <v>sweden</v>
      </c>
      <c r="E116" s="10">
        <f>'Pietro Labels'!E116</f>
        <v>73597</v>
      </c>
      <c r="F116" s="10">
        <f>'Pietro Labels'!F116</f>
        <v>2</v>
      </c>
      <c r="G116" s="10">
        <f>VLOOKUP(E116,'Nico Labels'!$E$2:$F$301, 2, FALSE)</f>
        <v>2</v>
      </c>
      <c r="H116" s="10">
        <f t="shared" si="4"/>
        <v>0</v>
      </c>
      <c r="I116" s="10"/>
      <c r="J116" s="11">
        <f t="shared" si="5"/>
        <v>2</v>
      </c>
      <c r="K116" s="10"/>
      <c r="L116" s="10">
        <f>VLOOKUP('Combined Labels'!E116,'Pietro Labels'!$E$2:$G$301, 3,FALSE)</f>
        <v>0</v>
      </c>
      <c r="M116" s="10">
        <f>VLOOKUP('Combined Labels'!E116, 'Nico Labels'!E116:G415, 3, FALSE)</f>
        <v>0</v>
      </c>
      <c r="N116">
        <f t="shared" si="6"/>
        <v>0</v>
      </c>
      <c r="P116">
        <f t="shared" si="7"/>
        <v>0</v>
      </c>
      <c r="Q116" t="str">
        <f>_xlfn.XLOOKUP(E116,'Nico Labels'!$E$2:$E$301,'Nico Labels'!$C$2:$C$301,,0,1)</f>
        <v>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v>
      </c>
    </row>
    <row r="117" spans="1:17" ht="96" x14ac:dyDescent="0.2">
      <c r="A117" s="10" t="str">
        <f>'Pietro Labels'!A117</f>
        <v>french</v>
      </c>
      <c r="B117" s="10">
        <f>'Pietro Labels'!B117</f>
        <v>25649</v>
      </c>
      <c r="C117" s="12" t="str">
        <f>'Pietro Labels'!C117</f>
        <v>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v>
      </c>
      <c r="D117" s="10" t="str">
        <f>'Pietro Labels'!D117</f>
        <v>france</v>
      </c>
      <c r="E117" s="10">
        <f>'Pietro Labels'!E117</f>
        <v>116467</v>
      </c>
      <c r="F117" s="10">
        <f>'Pietro Labels'!F117</f>
        <v>0</v>
      </c>
      <c r="G117" s="10">
        <f>VLOOKUP(E117,'Nico Labels'!$E$2:$F$301, 2, FALSE)</f>
        <v>0</v>
      </c>
      <c r="H117" s="10">
        <f t="shared" si="4"/>
        <v>0</v>
      </c>
      <c r="I117" s="10"/>
      <c r="J117" s="11">
        <f t="shared" si="5"/>
        <v>0</v>
      </c>
      <c r="K117" s="10"/>
      <c r="L117" s="10">
        <f>VLOOKUP('Combined Labels'!E117,'Pietro Labels'!$E$2:$G$301, 3,FALSE)</f>
        <v>1</v>
      </c>
      <c r="M117" s="10">
        <f>VLOOKUP('Combined Labels'!E117, 'Nico Labels'!E117:G416, 3, FALSE)</f>
        <v>0</v>
      </c>
      <c r="N117">
        <f t="shared" si="6"/>
        <v>1</v>
      </c>
      <c r="O117">
        <v>1</v>
      </c>
      <c r="P117">
        <f t="shared" si="7"/>
        <v>1</v>
      </c>
      <c r="Q117" t="str">
        <f>_xlfn.XLOOKUP(E117,'Nico Labels'!$E$2:$E$301,'Nico Labels'!$C$2:$C$301,,0,1)</f>
        <v>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v>
      </c>
    </row>
    <row r="118" spans="1:17" ht="96" x14ac:dyDescent="0.2">
      <c r="A118" s="10" t="str">
        <f>'Pietro Labels'!A118</f>
        <v>belgium</v>
      </c>
      <c r="B118" s="10">
        <f>'Pietro Labels'!B118</f>
        <v>26877</v>
      </c>
      <c r="C118" s="12" t="str">
        <f>'Pietro Labels'!C118</f>
        <v>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v>
      </c>
      <c r="D118" s="10" t="str">
        <f>'Pietro Labels'!D118</f>
        <v>belgium</v>
      </c>
      <c r="E118" s="10">
        <f>'Pietro Labels'!E118</f>
        <v>120990</v>
      </c>
      <c r="F118" s="10">
        <f>'Pietro Labels'!F118</f>
        <v>0</v>
      </c>
      <c r="G118" s="10">
        <f>VLOOKUP(E118,'Nico Labels'!$E$2:$F$301, 2, FALSE)</f>
        <v>0</v>
      </c>
      <c r="H118" s="10">
        <f t="shared" si="4"/>
        <v>0</v>
      </c>
      <c r="I118" s="10"/>
      <c r="J118" s="11">
        <f t="shared" si="5"/>
        <v>0</v>
      </c>
      <c r="K118" s="10"/>
      <c r="L118" s="10">
        <f>VLOOKUP('Combined Labels'!E118,'Pietro Labels'!$E$2:$G$301, 3,FALSE)</f>
        <v>0</v>
      </c>
      <c r="M118" s="10">
        <f>VLOOKUP('Combined Labels'!E118, 'Nico Labels'!E118:G417, 3, FALSE)</f>
        <v>0</v>
      </c>
      <c r="N118">
        <f t="shared" si="6"/>
        <v>0</v>
      </c>
      <c r="P118">
        <f t="shared" si="7"/>
        <v>0</v>
      </c>
      <c r="Q118" t="str">
        <f>_xlfn.XLOOKUP(E118,'Nico Labels'!$E$2:$E$301,'Nico Labels'!$C$2:$C$301,,0,1)</f>
        <v>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v>
      </c>
    </row>
    <row r="119" spans="1:17" ht="96" x14ac:dyDescent="0.2">
      <c r="A119" s="10" t="str">
        <f>'Pietro Labels'!A119</f>
        <v>france</v>
      </c>
      <c r="B119" s="10">
        <f>'Pietro Labels'!B119</f>
        <v>29287</v>
      </c>
      <c r="C119" s="12" t="str">
        <f>'Pietro Labels'!C119</f>
        <v>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v>
      </c>
      <c r="D119" s="10" t="str">
        <f>'Pietro Labels'!D119</f>
        <v>france</v>
      </c>
      <c r="E119" s="10">
        <f>'Pietro Labels'!E119</f>
        <v>129118</v>
      </c>
      <c r="F119" s="10">
        <f>'Pietro Labels'!F119</f>
        <v>1</v>
      </c>
      <c r="G119" s="10">
        <f>VLOOKUP(E119,'Nico Labels'!$E$2:$F$301, 2, FALSE)</f>
        <v>0</v>
      </c>
      <c r="H119" s="10">
        <f t="shared" si="4"/>
        <v>1</v>
      </c>
      <c r="I119" s="10">
        <v>0</v>
      </c>
      <c r="J119" s="11">
        <f t="shared" si="5"/>
        <v>0</v>
      </c>
      <c r="K119" s="10"/>
      <c r="L119" s="10">
        <f>VLOOKUP('Combined Labels'!E119,'Pietro Labels'!$E$2:$G$301, 3,FALSE)</f>
        <v>0</v>
      </c>
      <c r="M119" s="10">
        <f>VLOOKUP('Combined Labels'!E119, 'Nico Labels'!E119:G418, 3, FALSE)</f>
        <v>0</v>
      </c>
      <c r="N119">
        <f t="shared" si="6"/>
        <v>0</v>
      </c>
      <c r="P119">
        <f t="shared" si="7"/>
        <v>0</v>
      </c>
      <c r="Q119" t="str">
        <f>_xlfn.XLOOKUP(E119,'Nico Labels'!$E$2:$E$301,'Nico Labels'!$C$2:$C$301,,0,1)</f>
        <v>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v>
      </c>
    </row>
    <row r="120" spans="1:17" ht="96" x14ac:dyDescent="0.2">
      <c r="A120" s="10" t="str">
        <f>'Pietro Labels'!A120</f>
        <v>italian</v>
      </c>
      <c r="B120" s="10">
        <f>'Pietro Labels'!B120</f>
        <v>25730</v>
      </c>
      <c r="C120" s="12" t="str">
        <f>'Pietro Labels'!C120</f>
        <v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v>
      </c>
      <c r="D120" s="10" t="str">
        <f>'Pietro Labels'!D120</f>
        <v>italy</v>
      </c>
      <c r="E120" s="10">
        <f>'Pietro Labels'!E120</f>
        <v>116898</v>
      </c>
      <c r="F120" s="10">
        <f>'Pietro Labels'!F120</f>
        <v>1</v>
      </c>
      <c r="G120" s="10">
        <f>VLOOKUP(E120,'Nico Labels'!$E$2:$F$301, 2, FALSE)</f>
        <v>1</v>
      </c>
      <c r="H120" s="10">
        <f t="shared" si="4"/>
        <v>0</v>
      </c>
      <c r="I120" s="10"/>
      <c r="J120" s="11">
        <f t="shared" si="5"/>
        <v>1</v>
      </c>
      <c r="K120" s="10"/>
      <c r="L120" s="10">
        <f>VLOOKUP('Combined Labels'!E120,'Pietro Labels'!$E$2:$G$301, 3,FALSE)</f>
        <v>0</v>
      </c>
      <c r="M120" s="10">
        <f>VLOOKUP('Combined Labels'!E120, 'Nico Labels'!E120:G419, 3, FALSE)</f>
        <v>0</v>
      </c>
      <c r="N120">
        <f t="shared" si="6"/>
        <v>0</v>
      </c>
      <c r="P120">
        <f t="shared" si="7"/>
        <v>0</v>
      </c>
      <c r="Q120" t="str">
        <f>_xlfn.XLOOKUP(E120,'Nico Labels'!$E$2:$E$301,'Nico Labels'!$C$2:$C$301,,0,1)</f>
        <v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v>
      </c>
    </row>
    <row r="121" spans="1:17" ht="96" x14ac:dyDescent="0.2">
      <c r="A121" s="10" t="str">
        <f>'Pietro Labels'!A121</f>
        <v>germany</v>
      </c>
      <c r="B121" s="10">
        <f>'Pietro Labels'!B121</f>
        <v>12705</v>
      </c>
      <c r="C121" s="12" t="str">
        <f>'Pietro Labels'!C121</f>
        <v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v>
      </c>
      <c r="D121" s="10" t="str">
        <f>'Pietro Labels'!D121</f>
        <v>germany</v>
      </c>
      <c r="E121" s="10">
        <f>'Pietro Labels'!E121</f>
        <v>53211</v>
      </c>
      <c r="F121" s="10">
        <f>'Pietro Labels'!F121</f>
        <v>0</v>
      </c>
      <c r="G121" s="10">
        <f>VLOOKUP(E121,'Nico Labels'!$E$2:$F$301, 2, FALSE)</f>
        <v>0</v>
      </c>
      <c r="H121" s="10">
        <f t="shared" si="4"/>
        <v>0</v>
      </c>
      <c r="I121" s="10"/>
      <c r="J121" s="11">
        <f t="shared" si="5"/>
        <v>0</v>
      </c>
      <c r="K121" s="10"/>
      <c r="L121" s="10">
        <f>VLOOKUP('Combined Labels'!E121,'Pietro Labels'!$E$2:$G$301, 3,FALSE)</f>
        <v>1</v>
      </c>
      <c r="M121" s="10">
        <f>VLOOKUP('Combined Labels'!E121, 'Nico Labels'!E121:G420, 3, FALSE)</f>
        <v>0</v>
      </c>
      <c r="N121">
        <f t="shared" si="6"/>
        <v>1</v>
      </c>
      <c r="O121">
        <v>1</v>
      </c>
      <c r="P121">
        <f t="shared" si="7"/>
        <v>1</v>
      </c>
      <c r="Q121" t="str">
        <f>_xlfn.XLOOKUP(E121,'Nico Labels'!$E$2:$E$301,'Nico Labels'!$C$2:$C$301,,0,1)</f>
        <v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v>
      </c>
    </row>
    <row r="122" spans="1:17" ht="96" x14ac:dyDescent="0.2">
      <c r="A122" s="10" t="str">
        <f>'Pietro Labels'!A122</f>
        <v>netherlands</v>
      </c>
      <c r="B122" s="10">
        <f>'Pietro Labels'!B122</f>
        <v>34046</v>
      </c>
      <c r="C122" s="12" t="str">
        <f>'Pietro Labels'!C122</f>
        <v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v>
      </c>
      <c r="D122" s="10" t="str">
        <f>'Pietro Labels'!D122</f>
        <v>netherlands</v>
      </c>
      <c r="E122" s="10">
        <f>'Pietro Labels'!E122</f>
        <v>146045</v>
      </c>
      <c r="F122" s="10">
        <f>'Pietro Labels'!F122</f>
        <v>0</v>
      </c>
      <c r="G122" s="10">
        <f>VLOOKUP(E122,'Nico Labels'!$E$2:$F$301, 2, FALSE)</f>
        <v>0</v>
      </c>
      <c r="H122" s="10">
        <f t="shared" si="4"/>
        <v>0</v>
      </c>
      <c r="I122" s="10"/>
      <c r="J122" s="11">
        <f t="shared" si="5"/>
        <v>0</v>
      </c>
      <c r="K122" s="10"/>
      <c r="L122" s="10">
        <f>VLOOKUP('Combined Labels'!E122,'Pietro Labels'!$E$2:$G$301, 3,FALSE)</f>
        <v>1</v>
      </c>
      <c r="M122" s="10">
        <f>VLOOKUP('Combined Labels'!E122, 'Nico Labels'!E122:G421, 3, FALSE)</f>
        <v>0</v>
      </c>
      <c r="N122">
        <f t="shared" si="6"/>
        <v>1</v>
      </c>
      <c r="O122">
        <v>1</v>
      </c>
      <c r="P122">
        <f t="shared" si="7"/>
        <v>1</v>
      </c>
      <c r="Q122" t="str">
        <f>_xlfn.XLOOKUP(E122,'Nico Labels'!$E$2:$E$301,'Nico Labels'!$C$2:$C$301,,0,1)</f>
        <v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v>
      </c>
    </row>
    <row r="123" spans="1:17" ht="112" x14ac:dyDescent="0.2">
      <c r="A123" s="10" t="str">
        <f>'Pietro Labels'!A123</f>
        <v>france</v>
      </c>
      <c r="B123" s="10">
        <f>'Pietro Labels'!B123</f>
        <v>27366</v>
      </c>
      <c r="C123" s="12" t="str">
        <f>'Pietro Labels'!C123</f>
        <v>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v>
      </c>
      <c r="D123" s="10" t="str">
        <f>'Pietro Labels'!D123</f>
        <v>france</v>
      </c>
      <c r="E123" s="10">
        <f>'Pietro Labels'!E123</f>
        <v>122705</v>
      </c>
      <c r="F123" s="10">
        <f>'Pietro Labels'!F123</f>
        <v>1</v>
      </c>
      <c r="G123" s="10">
        <f>VLOOKUP(E123,'Nico Labels'!$E$2:$F$301, 2, FALSE)</f>
        <v>1</v>
      </c>
      <c r="H123" s="10">
        <f t="shared" si="4"/>
        <v>0</v>
      </c>
      <c r="I123" s="10"/>
      <c r="J123" s="11">
        <f t="shared" si="5"/>
        <v>1</v>
      </c>
      <c r="K123" s="10"/>
      <c r="L123" s="10">
        <f>VLOOKUP('Combined Labels'!E123,'Pietro Labels'!$E$2:$G$301, 3,FALSE)</f>
        <v>0</v>
      </c>
      <c r="M123" s="10">
        <f>VLOOKUP('Combined Labels'!E123, 'Nico Labels'!E123:G422, 3, FALSE)</f>
        <v>0</v>
      </c>
      <c r="N123">
        <f t="shared" si="6"/>
        <v>0</v>
      </c>
      <c r="P123">
        <f t="shared" si="7"/>
        <v>0</v>
      </c>
      <c r="Q123" t="str">
        <f>_xlfn.XLOOKUP(E123,'Nico Labels'!$E$2:$E$301,'Nico Labels'!$C$2:$C$301,,0,1)</f>
        <v>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v>
      </c>
    </row>
    <row r="124" spans="1:17" ht="96" x14ac:dyDescent="0.2">
      <c r="A124" s="10" t="str">
        <f>'Pietro Labels'!A124</f>
        <v>germany</v>
      </c>
      <c r="B124" s="10">
        <f>'Pietro Labels'!B124</f>
        <v>26264</v>
      </c>
      <c r="C124" s="12" t="str">
        <f>'Pietro Labels'!C124</f>
        <v>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v>
      </c>
      <c r="D124" s="10" t="str">
        <f>'Pietro Labels'!D124</f>
        <v>germany</v>
      </c>
      <c r="E124" s="10">
        <f>'Pietro Labels'!E124</f>
        <v>118759</v>
      </c>
      <c r="F124" s="10">
        <f>'Pietro Labels'!F124</f>
        <v>1</v>
      </c>
      <c r="G124" s="10">
        <f>VLOOKUP(E124,'Nico Labels'!$E$2:$F$301, 2, FALSE)</f>
        <v>1</v>
      </c>
      <c r="H124" s="10">
        <f t="shared" si="4"/>
        <v>0</v>
      </c>
      <c r="I124" s="10"/>
      <c r="J124" s="11">
        <f t="shared" si="5"/>
        <v>1</v>
      </c>
      <c r="K124" s="10"/>
      <c r="L124" s="10">
        <f>VLOOKUP('Combined Labels'!E124,'Pietro Labels'!$E$2:$G$301, 3,FALSE)</f>
        <v>0</v>
      </c>
      <c r="M124" s="10">
        <f>VLOOKUP('Combined Labels'!E124, 'Nico Labels'!E124:G423, 3, FALSE)</f>
        <v>0</v>
      </c>
      <c r="N124">
        <f t="shared" si="6"/>
        <v>0</v>
      </c>
      <c r="P124">
        <f t="shared" si="7"/>
        <v>0</v>
      </c>
      <c r="Q124" t="str">
        <f>_xlfn.XLOOKUP(E124,'Nico Labels'!$E$2:$E$301,'Nico Labels'!$C$2:$C$301,,0,1)</f>
        <v>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v>
      </c>
    </row>
    <row r="125" spans="1:17" ht="112" x14ac:dyDescent="0.2">
      <c r="A125" s="10" t="str">
        <f>'Pietro Labels'!A125</f>
        <v>italian</v>
      </c>
      <c r="B125" s="10">
        <f>'Pietro Labels'!B125</f>
        <v>27531</v>
      </c>
      <c r="C125" s="12" t="str">
        <f>'Pietro Labels'!C125</f>
        <v>,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v>
      </c>
      <c r="D125" s="10" t="str">
        <f>'Pietro Labels'!D125</f>
        <v>italy</v>
      </c>
      <c r="E125" s="10">
        <f>'Pietro Labels'!E125</f>
        <v>123563</v>
      </c>
      <c r="F125" s="10">
        <f>'Pietro Labels'!F125</f>
        <v>1</v>
      </c>
      <c r="G125" s="10">
        <f>VLOOKUP(E125,'Nico Labels'!$E$2:$F$301, 2, FALSE)</f>
        <v>-2</v>
      </c>
      <c r="H125" s="10">
        <f t="shared" si="4"/>
        <v>1</v>
      </c>
      <c r="I125" s="10">
        <v>-2</v>
      </c>
      <c r="J125" s="11">
        <f t="shared" si="5"/>
        <v>-2</v>
      </c>
      <c r="K125" s="10"/>
      <c r="L125" s="10">
        <f>VLOOKUP('Combined Labels'!E125,'Pietro Labels'!$E$2:$G$301, 3,FALSE)</f>
        <v>0</v>
      </c>
      <c r="M125" s="10">
        <f>VLOOKUP('Combined Labels'!E125, 'Nico Labels'!E125:G424, 3, FALSE)</f>
        <v>0</v>
      </c>
      <c r="N125">
        <f t="shared" si="6"/>
        <v>0</v>
      </c>
      <c r="P125">
        <f t="shared" si="7"/>
        <v>0</v>
      </c>
      <c r="Q125" t="str">
        <f>_xlfn.XLOOKUP(E125,'Nico Labels'!$E$2:$E$301,'Nico Labels'!$C$2:$C$301,,0,1)</f>
        <v>,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v>
      </c>
    </row>
    <row r="126" spans="1:17" ht="112" x14ac:dyDescent="0.2">
      <c r="A126" s="10" t="str">
        <f>'Pietro Labels'!A126</f>
        <v>czech</v>
      </c>
      <c r="B126" s="10">
        <f>'Pietro Labels'!B126</f>
        <v>24385</v>
      </c>
      <c r="C126" s="12" t="str">
        <f>'Pietro Labels'!C126</f>
        <v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v>
      </c>
      <c r="D126" s="10" t="str">
        <f>'Pietro Labels'!D126</f>
        <v>czechia</v>
      </c>
      <c r="E126" s="10">
        <f>'Pietro Labels'!E126</f>
        <v>111511</v>
      </c>
      <c r="F126" s="10">
        <f>'Pietro Labels'!F126</f>
        <v>1</v>
      </c>
      <c r="G126" s="10">
        <f>VLOOKUP(E126,'Nico Labels'!$E$2:$F$301, 2, FALSE)</f>
        <v>2</v>
      </c>
      <c r="H126" s="10">
        <f t="shared" si="4"/>
        <v>1</v>
      </c>
      <c r="I126" s="10">
        <v>2</v>
      </c>
      <c r="J126" s="11">
        <f t="shared" si="5"/>
        <v>2</v>
      </c>
      <c r="K126" s="10"/>
      <c r="L126" s="10">
        <f>VLOOKUP('Combined Labels'!E126,'Pietro Labels'!$E$2:$G$301, 3,FALSE)</f>
        <v>0</v>
      </c>
      <c r="M126" s="10">
        <f>VLOOKUP('Combined Labels'!E126, 'Nico Labels'!E126:G425, 3, FALSE)</f>
        <v>0</v>
      </c>
      <c r="N126">
        <f t="shared" si="6"/>
        <v>0</v>
      </c>
      <c r="P126">
        <f t="shared" si="7"/>
        <v>0</v>
      </c>
      <c r="Q126" t="str">
        <f>_xlfn.XLOOKUP(E126,'Nico Labels'!$E$2:$E$301,'Nico Labels'!$C$2:$C$301,,0,1)</f>
        <v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v>
      </c>
    </row>
    <row r="127" spans="1:17" ht="96" x14ac:dyDescent="0.2">
      <c r="A127" s="10" t="str">
        <f>'Pietro Labels'!A127</f>
        <v>austria</v>
      </c>
      <c r="B127" s="10">
        <f>'Pietro Labels'!B127</f>
        <v>13013</v>
      </c>
      <c r="C127" s="12" t="str">
        <f>'Pietro Labels'!C127</f>
        <v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v>
      </c>
      <c r="D127" s="10" t="str">
        <f>'Pietro Labels'!D127</f>
        <v>austria</v>
      </c>
      <c r="E127" s="10">
        <f>'Pietro Labels'!E127</f>
        <v>54302</v>
      </c>
      <c r="F127" s="10">
        <f>'Pietro Labels'!F127</f>
        <v>1</v>
      </c>
      <c r="G127" s="10">
        <f>VLOOKUP(E127,'Nico Labels'!$E$2:$F$301, 2, FALSE)</f>
        <v>1</v>
      </c>
      <c r="H127" s="10">
        <f t="shared" si="4"/>
        <v>0</v>
      </c>
      <c r="I127" s="10"/>
      <c r="J127" s="11">
        <f t="shared" si="5"/>
        <v>1</v>
      </c>
      <c r="K127" s="10"/>
      <c r="L127" s="10">
        <f>VLOOKUP('Combined Labels'!E127,'Pietro Labels'!$E$2:$G$301, 3,FALSE)</f>
        <v>0</v>
      </c>
      <c r="M127" s="10">
        <f>VLOOKUP('Combined Labels'!E127, 'Nico Labels'!E127:G426, 3, FALSE)</f>
        <v>0</v>
      </c>
      <c r="N127">
        <f t="shared" si="6"/>
        <v>0</v>
      </c>
      <c r="P127">
        <f t="shared" si="7"/>
        <v>0</v>
      </c>
      <c r="Q127" t="str">
        <f>_xlfn.XLOOKUP(E127,'Nico Labels'!$E$2:$E$301,'Nico Labels'!$C$2:$C$301,,0,1)</f>
        <v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v>
      </c>
    </row>
    <row r="128" spans="1:17" ht="96" x14ac:dyDescent="0.2">
      <c r="A128" s="10" t="str">
        <f>'Pietro Labels'!A128</f>
        <v>portugal</v>
      </c>
      <c r="B128" s="10">
        <f>'Pietro Labels'!B128</f>
        <v>13362</v>
      </c>
      <c r="C128" s="12" t="str">
        <f>'Pietro Labels'!C128</f>
        <v>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v>
      </c>
      <c r="D128" s="10" t="str">
        <f>'Pietro Labels'!D128</f>
        <v>portugal</v>
      </c>
      <c r="E128" s="10">
        <f>'Pietro Labels'!E128</f>
        <v>55869</v>
      </c>
      <c r="F128" s="10">
        <f>'Pietro Labels'!F128</f>
        <v>0</v>
      </c>
      <c r="G128" s="10">
        <f>VLOOKUP(E128,'Nico Labels'!$E$2:$F$301, 2, FALSE)</f>
        <v>0</v>
      </c>
      <c r="H128" s="10">
        <f t="shared" si="4"/>
        <v>0</v>
      </c>
      <c r="I128" s="10"/>
      <c r="J128" s="11">
        <f t="shared" si="5"/>
        <v>0</v>
      </c>
      <c r="K128" s="10"/>
      <c r="L128" s="10">
        <f>VLOOKUP('Combined Labels'!E128,'Pietro Labels'!$E$2:$G$301, 3,FALSE)</f>
        <v>0</v>
      </c>
      <c r="M128" s="10">
        <f>VLOOKUP('Combined Labels'!E128, 'Nico Labels'!E128:G427, 3, FALSE)</f>
        <v>0</v>
      </c>
      <c r="N128">
        <f t="shared" si="6"/>
        <v>0</v>
      </c>
      <c r="P128">
        <f t="shared" si="7"/>
        <v>0</v>
      </c>
      <c r="Q128" t="str">
        <f>_xlfn.XLOOKUP(E128,'Nico Labels'!$E$2:$E$301,'Nico Labels'!$C$2:$C$301,,0,1)</f>
        <v>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v>
      </c>
    </row>
    <row r="129" spans="1:17" ht="112" x14ac:dyDescent="0.2">
      <c r="A129" s="10" t="str">
        <f>'Pietro Labels'!A129</f>
        <v>hungary</v>
      </c>
      <c r="B129" s="10">
        <f>'Pietro Labels'!B129</f>
        <v>44538</v>
      </c>
      <c r="C129" s="12" t="str">
        <f>'Pietro Labels'!C129</f>
        <v>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v>
      </c>
      <c r="D129" s="10" t="str">
        <f>'Pietro Labels'!D129</f>
        <v>hungary</v>
      </c>
      <c r="E129" s="10">
        <f>'Pietro Labels'!E129</f>
        <v>181880</v>
      </c>
      <c r="F129" s="10">
        <f>'Pietro Labels'!F129</f>
        <v>2</v>
      </c>
      <c r="G129" s="10">
        <f>VLOOKUP(E129,'Nico Labels'!$E$2:$F$301, 2, FALSE)</f>
        <v>1</v>
      </c>
      <c r="H129" s="10">
        <f t="shared" si="4"/>
        <v>1</v>
      </c>
      <c r="I129" s="10">
        <v>2</v>
      </c>
      <c r="J129" s="11">
        <f t="shared" si="5"/>
        <v>2</v>
      </c>
      <c r="K129" s="10"/>
      <c r="L129" s="10">
        <f>VLOOKUP('Combined Labels'!E129,'Pietro Labels'!$E$2:$G$301, 3,FALSE)</f>
        <v>0</v>
      </c>
      <c r="M129" s="10">
        <f>VLOOKUP('Combined Labels'!E129, 'Nico Labels'!E129:G428, 3, FALSE)</f>
        <v>0</v>
      </c>
      <c r="N129">
        <f t="shared" si="6"/>
        <v>0</v>
      </c>
      <c r="P129">
        <f t="shared" si="7"/>
        <v>0</v>
      </c>
      <c r="Q129" t="str">
        <f>_xlfn.XLOOKUP(E129,'Nico Labels'!$E$2:$E$301,'Nico Labels'!$C$2:$C$301,,0,1)</f>
        <v>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v>
      </c>
    </row>
    <row r="130" spans="1:17" ht="80" x14ac:dyDescent="0.2">
      <c r="A130" s="10" t="str">
        <f>'Pietro Labels'!A130</f>
        <v>holland</v>
      </c>
      <c r="B130" s="10">
        <f>'Pietro Labels'!B130</f>
        <v>12040</v>
      </c>
      <c r="C130" s="12" t="str">
        <f>'Pietro Labels'!C130</f>
        <v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v>
      </c>
      <c r="D130" s="10" t="str">
        <f>'Pietro Labels'!D130</f>
        <v>netherlands</v>
      </c>
      <c r="E130" s="10">
        <f>'Pietro Labels'!E130</f>
        <v>50208</v>
      </c>
      <c r="F130" s="10">
        <f>'Pietro Labels'!F130</f>
        <v>0</v>
      </c>
      <c r="G130" s="10">
        <f>VLOOKUP(E130,'Nico Labels'!$E$2:$F$301, 2, FALSE)</f>
        <v>0</v>
      </c>
      <c r="H130" s="10">
        <f t="shared" si="4"/>
        <v>0</v>
      </c>
      <c r="I130" s="10"/>
      <c r="J130" s="11">
        <f t="shared" si="5"/>
        <v>0</v>
      </c>
      <c r="K130" s="10"/>
      <c r="L130" s="10">
        <f>VLOOKUP('Combined Labels'!E130,'Pietro Labels'!$E$2:$G$301, 3,FALSE)</f>
        <v>1</v>
      </c>
      <c r="M130" s="10">
        <f>VLOOKUP('Combined Labels'!E130, 'Nico Labels'!E130:G429, 3, FALSE)</f>
        <v>1</v>
      </c>
      <c r="N130">
        <f t="shared" si="6"/>
        <v>0</v>
      </c>
      <c r="P130">
        <f t="shared" si="7"/>
        <v>1</v>
      </c>
      <c r="Q130" t="str">
        <f>_xlfn.XLOOKUP(E130,'Nico Labels'!$E$2:$E$301,'Nico Labels'!$C$2:$C$301,,0,1)</f>
        <v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v>
      </c>
    </row>
    <row r="131" spans="1:17" ht="96" x14ac:dyDescent="0.2">
      <c r="A131" s="10" t="str">
        <f>'Pietro Labels'!A131</f>
        <v>irish</v>
      </c>
      <c r="B131" s="10">
        <f>'Pietro Labels'!B131</f>
        <v>18216</v>
      </c>
      <c r="C131" s="12" t="str">
        <f>'Pietro Labels'!C131</f>
        <v>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v>
      </c>
      <c r="D131" s="10" t="str">
        <f>'Pietro Labels'!D131</f>
        <v>ireland</v>
      </c>
      <c r="E131" s="10">
        <f>'Pietro Labels'!E131</f>
        <v>80547</v>
      </c>
      <c r="F131" s="10">
        <f>'Pietro Labels'!F131</f>
        <v>0</v>
      </c>
      <c r="G131" s="10">
        <f>VLOOKUP(E131,'Nico Labels'!$E$2:$F$301, 2, FALSE)</f>
        <v>1</v>
      </c>
      <c r="H131" s="10">
        <f t="shared" ref="H131:H194" si="8">IF(F131=G131, 0, 1)</f>
        <v>1</v>
      </c>
      <c r="I131" s="10">
        <v>0</v>
      </c>
      <c r="J131" s="11">
        <f t="shared" ref="J131:J194" si="9">IF(I131="",G131,I131)</f>
        <v>0</v>
      </c>
      <c r="K131" s="10"/>
      <c r="L131" s="10">
        <f>VLOOKUP('Combined Labels'!E131,'Pietro Labels'!$E$2:$G$301, 3,FALSE)</f>
        <v>0</v>
      </c>
      <c r="M131" s="10">
        <f>VLOOKUP('Combined Labels'!E131, 'Nico Labels'!E131:G430, 3, FALSE)</f>
        <v>0</v>
      </c>
      <c r="N131">
        <f t="shared" ref="N131:N194" si="10">IF(L131=M131,0,1)</f>
        <v>0</v>
      </c>
      <c r="P131">
        <f t="shared" ref="P131:P194" si="11">IF(O131="",M131,O131)</f>
        <v>0</v>
      </c>
      <c r="Q131" t="str">
        <f>_xlfn.XLOOKUP(E131,'Nico Labels'!$E$2:$E$301,'Nico Labels'!$C$2:$C$301,,0,1)</f>
        <v>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v>
      </c>
    </row>
    <row r="132" spans="1:17" ht="96" x14ac:dyDescent="0.2">
      <c r="A132" s="10" t="str">
        <f>'Pietro Labels'!A132</f>
        <v>romania</v>
      </c>
      <c r="B132" s="10">
        <f>'Pietro Labels'!B132</f>
        <v>41398</v>
      </c>
      <c r="C132" s="12" t="str">
        <f>'Pietro Labels'!C132</f>
        <v>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v>
      </c>
      <c r="D132" s="10" t="str">
        <f>'Pietro Labels'!D132</f>
        <v>romania</v>
      </c>
      <c r="E132" s="10">
        <f>'Pietro Labels'!E132</f>
        <v>172939</v>
      </c>
      <c r="F132" s="10">
        <f>'Pietro Labels'!F132</f>
        <v>0</v>
      </c>
      <c r="G132" s="10">
        <f>VLOOKUP(E132,'Nico Labels'!$E$2:$F$301, 2, FALSE)</f>
        <v>0</v>
      </c>
      <c r="H132" s="10">
        <f t="shared" si="8"/>
        <v>0</v>
      </c>
      <c r="I132" s="10"/>
      <c r="J132" s="11">
        <f t="shared" si="9"/>
        <v>0</v>
      </c>
      <c r="K132" s="10"/>
      <c r="L132" s="10">
        <f>VLOOKUP('Combined Labels'!E132,'Pietro Labels'!$E$2:$G$301, 3,FALSE)</f>
        <v>1</v>
      </c>
      <c r="M132" s="10">
        <f>VLOOKUP('Combined Labels'!E132, 'Nico Labels'!E132:G431, 3, FALSE)</f>
        <v>0</v>
      </c>
      <c r="N132">
        <f t="shared" si="10"/>
        <v>1</v>
      </c>
      <c r="O132">
        <v>1</v>
      </c>
      <c r="P132">
        <f t="shared" si="11"/>
        <v>1</v>
      </c>
      <c r="Q132" t="str">
        <f>_xlfn.XLOOKUP(E132,'Nico Labels'!$E$2:$E$301,'Nico Labels'!$C$2:$C$301,,0,1)</f>
        <v>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v>
      </c>
    </row>
    <row r="133" spans="1:17" ht="112" x14ac:dyDescent="0.2">
      <c r="A133" s="10" t="str">
        <f>'Pietro Labels'!A133</f>
        <v>sweden</v>
      </c>
      <c r="B133" s="10">
        <f>'Pietro Labels'!B133</f>
        <v>25932</v>
      </c>
      <c r="C133" s="12" t="str">
        <f>'Pietro Labels'!C133</f>
        <v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v>
      </c>
      <c r="D133" s="10" t="str">
        <f>'Pietro Labels'!D133</f>
        <v>sweden</v>
      </c>
      <c r="E133" s="10">
        <f>'Pietro Labels'!E133</f>
        <v>117318</v>
      </c>
      <c r="F133" s="10">
        <f>'Pietro Labels'!F133</f>
        <v>0</v>
      </c>
      <c r="G133" s="10">
        <f>VLOOKUP(E133,'Nico Labels'!$E$2:$F$301, 2, FALSE)</f>
        <v>0</v>
      </c>
      <c r="H133" s="10">
        <f t="shared" si="8"/>
        <v>0</v>
      </c>
      <c r="I133" s="10"/>
      <c r="J133" s="11">
        <f t="shared" si="9"/>
        <v>0</v>
      </c>
      <c r="K133" s="10"/>
      <c r="L133" s="10">
        <f>VLOOKUP('Combined Labels'!E133,'Pietro Labels'!$E$2:$G$301, 3,FALSE)</f>
        <v>0</v>
      </c>
      <c r="M133" s="10">
        <f>VLOOKUP('Combined Labels'!E133, 'Nico Labels'!E133:G432, 3, FALSE)</f>
        <v>0</v>
      </c>
      <c r="N133">
        <f t="shared" si="10"/>
        <v>0</v>
      </c>
      <c r="P133">
        <f t="shared" si="11"/>
        <v>0</v>
      </c>
      <c r="Q133" t="str">
        <f>_xlfn.XLOOKUP(E133,'Nico Labels'!$E$2:$E$301,'Nico Labels'!$C$2:$C$301,,0,1)</f>
        <v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v>
      </c>
    </row>
    <row r="134" spans="1:17" ht="112" x14ac:dyDescent="0.2">
      <c r="A134" s="10" t="str">
        <f>'Pietro Labels'!A134</f>
        <v>spain</v>
      </c>
      <c r="B134" s="10">
        <f>'Pietro Labels'!B134</f>
        <v>15787</v>
      </c>
      <c r="C134" s="12" t="str">
        <f>'Pietro Labels'!C134</f>
        <v>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v>
      </c>
      <c r="D134" s="10" t="str">
        <f>'Pietro Labels'!D134</f>
        <v>spain</v>
      </c>
      <c r="E134" s="10">
        <f>'Pietro Labels'!E134</f>
        <v>67519</v>
      </c>
      <c r="F134" s="10">
        <f>'Pietro Labels'!F134</f>
        <v>2</v>
      </c>
      <c r="G134" s="10">
        <f>VLOOKUP(E134,'Nico Labels'!$E$2:$F$301, 2, FALSE)</f>
        <v>1</v>
      </c>
      <c r="H134" s="10">
        <f t="shared" si="8"/>
        <v>1</v>
      </c>
      <c r="I134" s="10">
        <v>1</v>
      </c>
      <c r="J134" s="11">
        <f t="shared" si="9"/>
        <v>1</v>
      </c>
      <c r="K134" s="10"/>
      <c r="L134" s="10">
        <f>VLOOKUP('Combined Labels'!E134,'Pietro Labels'!$E$2:$G$301, 3,FALSE)</f>
        <v>0</v>
      </c>
      <c r="M134" s="10">
        <f>VLOOKUP('Combined Labels'!E134, 'Nico Labels'!E134:G433, 3, FALSE)</f>
        <v>0</v>
      </c>
      <c r="N134">
        <f t="shared" si="10"/>
        <v>0</v>
      </c>
      <c r="P134">
        <f t="shared" si="11"/>
        <v>0</v>
      </c>
      <c r="Q134" t="str">
        <f>_xlfn.XLOOKUP(E134,'Nico Labels'!$E$2:$E$301,'Nico Labels'!$C$2:$C$301,,0,1)</f>
        <v>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v>
      </c>
    </row>
    <row r="135" spans="1:17" ht="96" x14ac:dyDescent="0.2">
      <c r="A135" s="10" t="str">
        <f>'Pietro Labels'!A135</f>
        <v>paris</v>
      </c>
      <c r="B135" s="10">
        <f>'Pietro Labels'!B135</f>
        <v>14594</v>
      </c>
      <c r="C135" s="12" t="str">
        <f>'Pietro Labels'!C135</f>
        <v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v>
      </c>
      <c r="D135" s="10" t="str">
        <f>'Pietro Labels'!D135</f>
        <v>france</v>
      </c>
      <c r="E135" s="10">
        <f>'Pietro Labels'!E135</f>
        <v>60692</v>
      </c>
      <c r="F135" s="10">
        <f>'Pietro Labels'!F135</f>
        <v>0</v>
      </c>
      <c r="G135" s="10">
        <f>VLOOKUP(E135,'Nico Labels'!$E$2:$F$301, 2, FALSE)</f>
        <v>0</v>
      </c>
      <c r="H135" s="10">
        <f t="shared" si="8"/>
        <v>0</v>
      </c>
      <c r="I135" s="10"/>
      <c r="J135" s="11">
        <f t="shared" si="9"/>
        <v>0</v>
      </c>
      <c r="K135" s="10"/>
      <c r="L135" s="10">
        <f>VLOOKUP('Combined Labels'!E135,'Pietro Labels'!$E$2:$G$301, 3,FALSE)</f>
        <v>1</v>
      </c>
      <c r="M135" s="10">
        <f>VLOOKUP('Combined Labels'!E135, 'Nico Labels'!E135:G434, 3, FALSE)</f>
        <v>1</v>
      </c>
      <c r="N135">
        <f t="shared" si="10"/>
        <v>0</v>
      </c>
      <c r="P135">
        <f t="shared" si="11"/>
        <v>1</v>
      </c>
      <c r="Q135" t="str">
        <f>_xlfn.XLOOKUP(E135,'Nico Labels'!$E$2:$E$301,'Nico Labels'!$C$2:$C$301,,0,1)</f>
        <v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v>
      </c>
    </row>
    <row r="136" spans="1:17" ht="112" x14ac:dyDescent="0.2">
      <c r="A136" s="10" t="str">
        <f>'Pietro Labels'!A136</f>
        <v>sweden</v>
      </c>
      <c r="B136" s="10">
        <f>'Pietro Labels'!B136</f>
        <v>15118</v>
      </c>
      <c r="C136" s="12" t="str">
        <f>'Pietro Labels'!C136</f>
        <v>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v>
      </c>
      <c r="D136" s="10" t="str">
        <f>'Pietro Labels'!D136</f>
        <v>sweden</v>
      </c>
      <c r="E136" s="10">
        <f>'Pietro Labels'!E136</f>
        <v>64143</v>
      </c>
      <c r="F136" s="10">
        <f>'Pietro Labels'!F136</f>
        <v>1</v>
      </c>
      <c r="G136" s="10">
        <f>VLOOKUP(E136,'Nico Labels'!$E$2:$F$301, 2, FALSE)</f>
        <v>1</v>
      </c>
      <c r="H136" s="10">
        <f t="shared" si="8"/>
        <v>0</v>
      </c>
      <c r="I136" s="10"/>
      <c r="J136" s="11">
        <f t="shared" si="9"/>
        <v>1</v>
      </c>
      <c r="K136" s="10"/>
      <c r="L136" s="10">
        <f>VLOOKUP('Combined Labels'!E136,'Pietro Labels'!$E$2:$G$301, 3,FALSE)</f>
        <v>0</v>
      </c>
      <c r="M136" s="10">
        <f>VLOOKUP('Combined Labels'!E136, 'Nico Labels'!E136:G435, 3, FALSE)</f>
        <v>0</v>
      </c>
      <c r="N136">
        <f t="shared" si="10"/>
        <v>0</v>
      </c>
      <c r="P136">
        <f t="shared" si="11"/>
        <v>0</v>
      </c>
      <c r="Q136" t="str">
        <f>_xlfn.XLOOKUP(E136,'Nico Labels'!$E$2:$E$301,'Nico Labels'!$C$2:$C$301,,0,1)</f>
        <v>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v>
      </c>
    </row>
    <row r="137" spans="1:17" ht="96" x14ac:dyDescent="0.2">
      <c r="A137" s="10" t="str">
        <f>'Pietro Labels'!A137</f>
        <v>italy</v>
      </c>
      <c r="B137" s="10">
        <f>'Pietro Labels'!B137</f>
        <v>10660</v>
      </c>
      <c r="C137" s="12" t="str">
        <f>'Pietro Labels'!C137</f>
        <v>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v>
      </c>
      <c r="D137" s="10" t="str">
        <f>'Pietro Labels'!D137</f>
        <v>italy</v>
      </c>
      <c r="E137" s="10">
        <f>'Pietro Labels'!E137</f>
        <v>44379</v>
      </c>
      <c r="F137" s="10">
        <f>'Pietro Labels'!F137</f>
        <v>0</v>
      </c>
      <c r="G137" s="10">
        <f>VLOOKUP(E137,'Nico Labels'!$E$2:$F$301, 2, FALSE)</f>
        <v>0</v>
      </c>
      <c r="H137" s="10">
        <f t="shared" si="8"/>
        <v>0</v>
      </c>
      <c r="I137" s="10"/>
      <c r="J137" s="11">
        <f t="shared" si="9"/>
        <v>0</v>
      </c>
      <c r="K137" s="10"/>
      <c r="L137" s="10">
        <f>VLOOKUP('Combined Labels'!E137,'Pietro Labels'!$E$2:$G$301, 3,FALSE)</f>
        <v>1</v>
      </c>
      <c r="M137" s="10">
        <f>VLOOKUP('Combined Labels'!E137, 'Nico Labels'!E137:G436, 3, FALSE)</f>
        <v>0</v>
      </c>
      <c r="N137">
        <f t="shared" si="10"/>
        <v>1</v>
      </c>
      <c r="O137">
        <v>1</v>
      </c>
      <c r="P137">
        <f t="shared" si="11"/>
        <v>1</v>
      </c>
      <c r="Q137" t="str">
        <f>_xlfn.XLOOKUP(E137,'Nico Labels'!$E$2:$E$301,'Nico Labels'!$C$2:$C$301,,0,1)</f>
        <v>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v>
      </c>
    </row>
    <row r="138" spans="1:17" ht="112" x14ac:dyDescent="0.2">
      <c r="A138" s="10" t="str">
        <f>'Pietro Labels'!A138</f>
        <v>germany</v>
      </c>
      <c r="B138" s="10">
        <f>'Pietro Labels'!B138</f>
        <v>23973</v>
      </c>
      <c r="C138" s="12" t="str">
        <f>'Pietro Labels'!C138</f>
        <v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v>
      </c>
      <c r="D138" s="10" t="str">
        <f>'Pietro Labels'!D138</f>
        <v>germany</v>
      </c>
      <c r="E138" s="10">
        <f>'Pietro Labels'!E138</f>
        <v>110248</v>
      </c>
      <c r="F138" s="10">
        <f>'Pietro Labels'!F138</f>
        <v>1</v>
      </c>
      <c r="G138" s="10">
        <f>VLOOKUP(E138,'Nico Labels'!$E$2:$F$301, 2, FALSE)</f>
        <v>0</v>
      </c>
      <c r="H138" s="10">
        <f t="shared" si="8"/>
        <v>1</v>
      </c>
      <c r="I138" s="10">
        <v>0</v>
      </c>
      <c r="J138" s="11">
        <f t="shared" si="9"/>
        <v>0</v>
      </c>
      <c r="K138" s="10"/>
      <c r="L138" s="10">
        <f>VLOOKUP('Combined Labels'!E138,'Pietro Labels'!$E$2:$G$301, 3,FALSE)</f>
        <v>0</v>
      </c>
      <c r="M138" s="10">
        <f>VLOOKUP('Combined Labels'!E138, 'Nico Labels'!E138:G437, 3, FALSE)</f>
        <v>0</v>
      </c>
      <c r="N138">
        <f t="shared" si="10"/>
        <v>0</v>
      </c>
      <c r="P138">
        <f t="shared" si="11"/>
        <v>0</v>
      </c>
      <c r="Q138" t="str">
        <f>_xlfn.XLOOKUP(E138,'Nico Labels'!$E$2:$E$301,'Nico Labels'!$C$2:$C$301,,0,1)</f>
        <v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v>
      </c>
    </row>
    <row r="139" spans="1:17" ht="96" x14ac:dyDescent="0.2">
      <c r="A139" s="10" t="str">
        <f>'Pietro Labels'!A139</f>
        <v>sweden</v>
      </c>
      <c r="B139" s="10">
        <f>'Pietro Labels'!B139</f>
        <v>28990</v>
      </c>
      <c r="C139" s="12" t="str">
        <f>'Pietro Labels'!C139</f>
        <v>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v>
      </c>
      <c r="D139" s="10" t="str">
        <f>'Pietro Labels'!D139</f>
        <v>sweden</v>
      </c>
      <c r="E139" s="10">
        <f>'Pietro Labels'!E139</f>
        <v>128632</v>
      </c>
      <c r="F139" s="10">
        <f>'Pietro Labels'!F139</f>
        <v>1</v>
      </c>
      <c r="G139" s="10">
        <f>VLOOKUP(E139,'Nico Labels'!$E$2:$F$301, 2, FALSE)</f>
        <v>0</v>
      </c>
      <c r="H139" s="10">
        <f t="shared" si="8"/>
        <v>1</v>
      </c>
      <c r="I139" s="10">
        <v>0</v>
      </c>
      <c r="J139" s="11">
        <f t="shared" si="9"/>
        <v>0</v>
      </c>
      <c r="K139" s="10"/>
      <c r="L139" s="10">
        <f>VLOOKUP('Combined Labels'!E139,'Pietro Labels'!$E$2:$G$301, 3,FALSE)</f>
        <v>0</v>
      </c>
      <c r="M139" s="10">
        <f>VLOOKUP('Combined Labels'!E139, 'Nico Labels'!E139:G438, 3, FALSE)</f>
        <v>0</v>
      </c>
      <c r="N139">
        <f t="shared" si="10"/>
        <v>0</v>
      </c>
      <c r="P139">
        <f t="shared" si="11"/>
        <v>0</v>
      </c>
      <c r="Q139" t="str">
        <f>_xlfn.XLOOKUP(E139,'Nico Labels'!$E$2:$E$301,'Nico Labels'!$C$2:$C$301,,0,1)</f>
        <v>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v>
      </c>
    </row>
    <row r="140" spans="1:17" ht="96" x14ac:dyDescent="0.2">
      <c r="A140" s="10" t="str">
        <f>'Pietro Labels'!A140</f>
        <v>italian</v>
      </c>
      <c r="B140" s="10">
        <f>'Pietro Labels'!B140</f>
        <v>14159</v>
      </c>
      <c r="C140" s="12" t="str">
        <f>'Pietro Labels'!C140</f>
        <v>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v>
      </c>
      <c r="D140" s="10" t="str">
        <f>'Pietro Labels'!D140</f>
        <v>italy</v>
      </c>
      <c r="E140" s="10">
        <f>'Pietro Labels'!E140</f>
        <v>59193</v>
      </c>
      <c r="F140" s="10">
        <f>'Pietro Labels'!F140</f>
        <v>-2</v>
      </c>
      <c r="G140" s="10">
        <f>VLOOKUP(E140,'Nico Labels'!$E$2:$F$301, 2, FALSE)</f>
        <v>-1</v>
      </c>
      <c r="H140" s="10">
        <f t="shared" si="8"/>
        <v>1</v>
      </c>
      <c r="I140" s="10">
        <v>-2</v>
      </c>
      <c r="J140" s="11">
        <f t="shared" si="9"/>
        <v>-2</v>
      </c>
      <c r="K140" s="10"/>
      <c r="L140" s="10">
        <f>VLOOKUP('Combined Labels'!E140,'Pietro Labels'!$E$2:$G$301, 3,FALSE)</f>
        <v>0</v>
      </c>
      <c r="M140" s="10">
        <f>VLOOKUP('Combined Labels'!E140, 'Nico Labels'!E140:G439, 3, FALSE)</f>
        <v>0</v>
      </c>
      <c r="N140">
        <f t="shared" si="10"/>
        <v>0</v>
      </c>
      <c r="P140">
        <f t="shared" si="11"/>
        <v>0</v>
      </c>
      <c r="Q140" t="str">
        <f>_xlfn.XLOOKUP(E140,'Nico Labels'!$E$2:$E$301,'Nico Labels'!$C$2:$C$301,,0,1)</f>
        <v>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v>
      </c>
    </row>
    <row r="141" spans="1:17" ht="112" x14ac:dyDescent="0.2">
      <c r="A141" s="10" t="str">
        <f>'Pietro Labels'!A141</f>
        <v>spain</v>
      </c>
      <c r="B141" s="10">
        <f>'Pietro Labels'!B141</f>
        <v>17925</v>
      </c>
      <c r="C141" s="12" t="str">
        <f>'Pietro Labels'!C141</f>
        <v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v>
      </c>
      <c r="D141" s="10" t="str">
        <f>'Pietro Labels'!D141</f>
        <v>spain</v>
      </c>
      <c r="E141" s="10">
        <f>'Pietro Labels'!E141</f>
        <v>79314</v>
      </c>
      <c r="F141" s="10">
        <f>'Pietro Labels'!F141</f>
        <v>0</v>
      </c>
      <c r="G141" s="10">
        <f>VLOOKUP(E141,'Nico Labels'!$E$2:$F$301, 2, FALSE)</f>
        <v>0</v>
      </c>
      <c r="H141" s="10">
        <f t="shared" si="8"/>
        <v>0</v>
      </c>
      <c r="I141" s="10"/>
      <c r="J141" s="11">
        <f t="shared" si="9"/>
        <v>0</v>
      </c>
      <c r="K141" s="10"/>
      <c r="L141" s="10">
        <f>VLOOKUP('Combined Labels'!E141,'Pietro Labels'!$E$2:$G$301, 3,FALSE)</f>
        <v>1</v>
      </c>
      <c r="M141" s="10">
        <f>VLOOKUP('Combined Labels'!E141, 'Nico Labels'!E141:G440, 3, FALSE)</f>
        <v>0</v>
      </c>
      <c r="N141">
        <f t="shared" si="10"/>
        <v>1</v>
      </c>
      <c r="O141">
        <v>1</v>
      </c>
      <c r="P141">
        <f t="shared" si="11"/>
        <v>1</v>
      </c>
      <c r="Q141" t="str">
        <f>_xlfn.XLOOKUP(E141,'Nico Labels'!$E$2:$E$301,'Nico Labels'!$C$2:$C$301,,0,1)</f>
        <v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v>
      </c>
    </row>
    <row r="142" spans="1:17" ht="96" x14ac:dyDescent="0.2">
      <c r="A142" s="10" t="str">
        <f>'Pietro Labels'!A142</f>
        <v>rome</v>
      </c>
      <c r="B142" s="10">
        <f>'Pietro Labels'!B142</f>
        <v>41118</v>
      </c>
      <c r="C142" s="12" t="str">
        <f>'Pietro Labels'!C142</f>
        <v>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v>
      </c>
      <c r="D142" s="10" t="str">
        <f>'Pietro Labels'!D142</f>
        <v>italy</v>
      </c>
      <c r="E142" s="10">
        <f>'Pietro Labels'!E142</f>
        <v>171568</v>
      </c>
      <c r="F142" s="10">
        <f>'Pietro Labels'!F142</f>
        <v>-1</v>
      </c>
      <c r="G142" s="10">
        <f>VLOOKUP(E142,'Nico Labels'!$E$2:$F$301, 2, FALSE)</f>
        <v>0</v>
      </c>
      <c r="H142" s="10">
        <f t="shared" si="8"/>
        <v>1</v>
      </c>
      <c r="I142" s="10">
        <v>-1</v>
      </c>
      <c r="J142" s="11">
        <f t="shared" si="9"/>
        <v>-1</v>
      </c>
      <c r="K142" s="10"/>
      <c r="L142" s="10">
        <f>VLOOKUP('Combined Labels'!E142,'Pietro Labels'!$E$2:$G$301, 3,FALSE)</f>
        <v>0</v>
      </c>
      <c r="M142" s="10">
        <f>VLOOKUP('Combined Labels'!E142, 'Nico Labels'!E142:G441, 3, FALSE)</f>
        <v>0</v>
      </c>
      <c r="N142">
        <f t="shared" si="10"/>
        <v>0</v>
      </c>
      <c r="P142">
        <f t="shared" si="11"/>
        <v>0</v>
      </c>
      <c r="Q142" t="str">
        <f>_xlfn.XLOOKUP(E142,'Nico Labels'!$E$2:$E$301,'Nico Labels'!$C$2:$C$301,,0,1)</f>
        <v>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v>
      </c>
    </row>
    <row r="143" spans="1:17" ht="96" x14ac:dyDescent="0.2">
      <c r="A143" s="10" t="str">
        <f>'Pietro Labels'!A143</f>
        <v>greek</v>
      </c>
      <c r="B143" s="10">
        <f>'Pietro Labels'!B143</f>
        <v>11033</v>
      </c>
      <c r="C143" s="12" t="str">
        <f>'Pietro Labels'!C143</f>
        <v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v>
      </c>
      <c r="D143" s="10" t="str">
        <f>'Pietro Labels'!D143</f>
        <v>greece</v>
      </c>
      <c r="E143" s="10">
        <f>'Pietro Labels'!E143</f>
        <v>46050</v>
      </c>
      <c r="F143" s="10">
        <f>'Pietro Labels'!F143</f>
        <v>1</v>
      </c>
      <c r="G143" s="10">
        <f>VLOOKUP(E143,'Nico Labels'!$E$2:$F$301, 2, FALSE)</f>
        <v>-2</v>
      </c>
      <c r="H143" s="10">
        <f t="shared" si="8"/>
        <v>1</v>
      </c>
      <c r="I143" s="10">
        <v>-2</v>
      </c>
      <c r="J143" s="11">
        <f t="shared" si="9"/>
        <v>-2</v>
      </c>
      <c r="K143" s="10"/>
      <c r="L143" s="10">
        <f>VLOOKUP('Combined Labels'!E143,'Pietro Labels'!$E$2:$G$301, 3,FALSE)</f>
        <v>0</v>
      </c>
      <c r="M143" s="10">
        <f>VLOOKUP('Combined Labels'!E143, 'Nico Labels'!E143:G442, 3, FALSE)</f>
        <v>0</v>
      </c>
      <c r="N143">
        <f t="shared" si="10"/>
        <v>0</v>
      </c>
      <c r="P143">
        <f t="shared" si="11"/>
        <v>0</v>
      </c>
      <c r="Q143" t="str">
        <f>_xlfn.XLOOKUP(E143,'Nico Labels'!$E$2:$E$301,'Nico Labels'!$C$2:$C$301,,0,1)</f>
        <v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v>
      </c>
    </row>
    <row r="144" spans="1:17" ht="96" x14ac:dyDescent="0.2">
      <c r="A144" s="10" t="str">
        <f>'Pietro Labels'!A144</f>
        <v>greece</v>
      </c>
      <c r="B144" s="10">
        <f>'Pietro Labels'!B144</f>
        <v>14658</v>
      </c>
      <c r="C144" s="12" t="str">
        <f>'Pietro Labels'!C144</f>
        <v>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v>
      </c>
      <c r="D144" s="10" t="str">
        <f>'Pietro Labels'!D144</f>
        <v>greece</v>
      </c>
      <c r="E144" s="10">
        <f>'Pietro Labels'!E144</f>
        <v>61065</v>
      </c>
      <c r="F144" s="10">
        <f>'Pietro Labels'!F144</f>
        <v>0</v>
      </c>
      <c r="G144" s="10">
        <f>VLOOKUP(E144,'Nico Labels'!$E$2:$F$301, 2, FALSE)</f>
        <v>-2</v>
      </c>
      <c r="H144" s="10">
        <f t="shared" si="8"/>
        <v>1</v>
      </c>
      <c r="I144" s="10">
        <v>-2</v>
      </c>
      <c r="J144" s="11">
        <f t="shared" si="9"/>
        <v>-2</v>
      </c>
      <c r="K144" s="10"/>
      <c r="L144" s="10">
        <f>VLOOKUP('Combined Labels'!E144,'Pietro Labels'!$E$2:$G$301, 3,FALSE)</f>
        <v>1</v>
      </c>
      <c r="M144" s="10">
        <f>VLOOKUP('Combined Labels'!E144, 'Nico Labels'!E144:G443, 3, FALSE)</f>
        <v>0</v>
      </c>
      <c r="N144">
        <f t="shared" si="10"/>
        <v>1</v>
      </c>
      <c r="O144">
        <v>0</v>
      </c>
      <c r="P144">
        <f t="shared" si="11"/>
        <v>0</v>
      </c>
      <c r="Q144" t="str">
        <f>_xlfn.XLOOKUP(E144,'Nico Labels'!$E$2:$E$301,'Nico Labels'!$C$2:$C$301,,0,1)</f>
        <v>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v>
      </c>
    </row>
    <row r="145" spans="1:17" ht="96" x14ac:dyDescent="0.2">
      <c r="A145" s="10" t="str">
        <f>'Pietro Labels'!A145</f>
        <v>greek</v>
      </c>
      <c r="B145" s="10">
        <f>'Pietro Labels'!B145</f>
        <v>26360</v>
      </c>
      <c r="C145" s="12" t="str">
        <f>'Pietro Labels'!C145</f>
        <v>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v>
      </c>
      <c r="D145" s="10" t="str">
        <f>'Pietro Labels'!D145</f>
        <v>greece</v>
      </c>
      <c r="E145" s="10">
        <f>'Pietro Labels'!E145</f>
        <v>119482</v>
      </c>
      <c r="F145" s="10">
        <f>'Pietro Labels'!F145</f>
        <v>1</v>
      </c>
      <c r="G145" s="10">
        <f>VLOOKUP(E145,'Nico Labels'!$E$2:$F$301, 2, FALSE)</f>
        <v>-1</v>
      </c>
      <c r="H145" s="10">
        <f t="shared" si="8"/>
        <v>1</v>
      </c>
      <c r="I145" s="11">
        <v>-1</v>
      </c>
      <c r="J145" s="11">
        <f t="shared" si="9"/>
        <v>-1</v>
      </c>
      <c r="K145" s="10"/>
      <c r="L145" s="10">
        <f>VLOOKUP('Combined Labels'!E145,'Pietro Labels'!$E$2:$G$301, 3,FALSE)</f>
        <v>0</v>
      </c>
      <c r="M145" s="10">
        <f>VLOOKUP('Combined Labels'!E145, 'Nico Labels'!E145:G444, 3, FALSE)</f>
        <v>0</v>
      </c>
      <c r="N145">
        <f t="shared" si="10"/>
        <v>0</v>
      </c>
      <c r="P145">
        <f t="shared" si="11"/>
        <v>0</v>
      </c>
      <c r="Q145" t="str">
        <f>_xlfn.XLOOKUP(E145,'Nico Labels'!$E$2:$E$301,'Nico Labels'!$C$2:$C$301,,0,1)</f>
        <v>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v>
      </c>
    </row>
    <row r="146" spans="1:17" ht="112" x14ac:dyDescent="0.2">
      <c r="A146" s="10" t="str">
        <f>'Pietro Labels'!A146</f>
        <v>belgium</v>
      </c>
      <c r="B146" s="10">
        <f>'Pietro Labels'!B146</f>
        <v>42996</v>
      </c>
      <c r="C146" s="12" t="str">
        <f>'Pietro Labels'!C146</f>
        <v>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v>
      </c>
      <c r="D146" s="10" t="str">
        <f>'Pietro Labels'!D146</f>
        <v>belgium</v>
      </c>
      <c r="E146" s="10">
        <f>'Pietro Labels'!E146</f>
        <v>177406</v>
      </c>
      <c r="F146" s="10">
        <f>'Pietro Labels'!F146</f>
        <v>1</v>
      </c>
      <c r="G146" s="10">
        <f>VLOOKUP(E146,'Nico Labels'!$E$2:$F$301, 2, FALSE)</f>
        <v>1</v>
      </c>
      <c r="H146" s="10">
        <f t="shared" si="8"/>
        <v>0</v>
      </c>
      <c r="I146" s="10"/>
      <c r="J146" s="11">
        <f t="shared" si="9"/>
        <v>1</v>
      </c>
      <c r="K146" s="10"/>
      <c r="L146" s="10">
        <f>VLOOKUP('Combined Labels'!E146,'Pietro Labels'!$E$2:$G$301, 3,FALSE)</f>
        <v>0</v>
      </c>
      <c r="M146" s="10">
        <f>VLOOKUP('Combined Labels'!E146, 'Nico Labels'!E146:G445, 3, FALSE)</f>
        <v>0</v>
      </c>
      <c r="N146">
        <f t="shared" si="10"/>
        <v>0</v>
      </c>
      <c r="P146">
        <f t="shared" si="11"/>
        <v>0</v>
      </c>
      <c r="Q146" t="str">
        <f>_xlfn.XLOOKUP(E146,'Nico Labels'!$E$2:$E$301,'Nico Labels'!$C$2:$C$301,,0,1)</f>
        <v>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v>
      </c>
    </row>
    <row r="147" spans="1:17" ht="112" x14ac:dyDescent="0.2">
      <c r="A147" s="10" t="str">
        <f>'Pietro Labels'!A147</f>
        <v>warsaw</v>
      </c>
      <c r="B147" s="10">
        <f>'Pietro Labels'!B147</f>
        <v>52242</v>
      </c>
      <c r="C147" s="12" t="str">
        <f>'Pietro Labels'!C147</f>
        <v>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v>
      </c>
      <c r="D147" s="10" t="str">
        <f>'Pietro Labels'!D147</f>
        <v>poland</v>
      </c>
      <c r="E147" s="10">
        <f>'Pietro Labels'!E147</f>
        <v>205398</v>
      </c>
      <c r="F147" s="10">
        <f>'Pietro Labels'!F147</f>
        <v>2</v>
      </c>
      <c r="G147" s="10">
        <f>VLOOKUP(E147,'Nico Labels'!$E$2:$F$301, 2, FALSE)</f>
        <v>1</v>
      </c>
      <c r="H147" s="10">
        <f t="shared" si="8"/>
        <v>1</v>
      </c>
      <c r="I147" s="10">
        <v>2</v>
      </c>
      <c r="J147" s="11">
        <f t="shared" si="9"/>
        <v>2</v>
      </c>
      <c r="K147" s="10"/>
      <c r="L147" s="10">
        <f>VLOOKUP('Combined Labels'!E147,'Pietro Labels'!$E$2:$G$301, 3,FALSE)</f>
        <v>0</v>
      </c>
      <c r="M147" s="10">
        <f>VLOOKUP('Combined Labels'!E147, 'Nico Labels'!E147:G446, 3, FALSE)</f>
        <v>0</v>
      </c>
      <c r="N147">
        <f t="shared" si="10"/>
        <v>0</v>
      </c>
      <c r="P147">
        <f t="shared" si="11"/>
        <v>0</v>
      </c>
      <c r="Q147" t="str">
        <f>_xlfn.XLOOKUP(E147,'Nico Labels'!$E$2:$E$301,'Nico Labels'!$C$2:$C$301,,0,1)</f>
        <v>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v>
      </c>
    </row>
    <row r="148" spans="1:17" ht="112" x14ac:dyDescent="0.2">
      <c r="A148" s="10" t="str">
        <f>'Pietro Labels'!A148</f>
        <v>portugal</v>
      </c>
      <c r="B148" s="10">
        <f>'Pietro Labels'!B148</f>
        <v>41351</v>
      </c>
      <c r="C148" s="12" t="str">
        <f>'Pietro Labels'!C148</f>
        <v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v>
      </c>
      <c r="D148" s="10" t="str">
        <f>'Pietro Labels'!D148</f>
        <v>portugal</v>
      </c>
      <c r="E148" s="10">
        <f>'Pietro Labels'!E148</f>
        <v>172661</v>
      </c>
      <c r="F148" s="10">
        <f>'Pietro Labels'!F148</f>
        <v>0</v>
      </c>
      <c r="G148" s="10">
        <f>VLOOKUP(E148,'Nico Labels'!$E$2:$F$301, 2, FALSE)</f>
        <v>1</v>
      </c>
      <c r="H148" s="10">
        <f t="shared" si="8"/>
        <v>1</v>
      </c>
      <c r="I148" s="10">
        <v>0</v>
      </c>
      <c r="J148" s="11">
        <f t="shared" si="9"/>
        <v>0</v>
      </c>
      <c r="K148" s="10"/>
      <c r="L148" s="10">
        <f>VLOOKUP('Combined Labels'!E148,'Pietro Labels'!$E$2:$G$301, 3,FALSE)</f>
        <v>1</v>
      </c>
      <c r="M148" s="10">
        <f>VLOOKUP('Combined Labels'!E148, 'Nico Labels'!E148:G447, 3, FALSE)</f>
        <v>0</v>
      </c>
      <c r="N148">
        <f t="shared" si="10"/>
        <v>1</v>
      </c>
      <c r="O148">
        <v>0</v>
      </c>
      <c r="P148">
        <f t="shared" si="11"/>
        <v>0</v>
      </c>
      <c r="Q148" t="str">
        <f>_xlfn.XLOOKUP(E148,'Nico Labels'!$E$2:$E$301,'Nico Labels'!$C$2:$C$301,,0,1)</f>
        <v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v>
      </c>
    </row>
    <row r="149" spans="1:17" ht="96" x14ac:dyDescent="0.2">
      <c r="A149" s="10" t="str">
        <f>'Pietro Labels'!A149</f>
        <v>ireland</v>
      </c>
      <c r="B149" s="10">
        <f>'Pietro Labels'!B149</f>
        <v>4564</v>
      </c>
      <c r="C149" s="12" t="str">
        <f>'Pietro Labels'!C149</f>
        <v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v>
      </c>
      <c r="D149" s="10" t="str">
        <f>'Pietro Labels'!D149</f>
        <v>ireland</v>
      </c>
      <c r="E149" s="10">
        <f>'Pietro Labels'!E149</f>
        <v>15991</v>
      </c>
      <c r="F149" s="10">
        <f>'Pietro Labels'!F149</f>
        <v>0</v>
      </c>
      <c r="G149" s="10">
        <f>VLOOKUP(E149,'Nico Labels'!$E$2:$F$301, 2, FALSE)</f>
        <v>0</v>
      </c>
      <c r="H149" s="10">
        <f t="shared" si="8"/>
        <v>0</v>
      </c>
      <c r="I149" s="10"/>
      <c r="J149" s="11">
        <f t="shared" si="9"/>
        <v>0</v>
      </c>
      <c r="K149" s="10"/>
      <c r="L149" s="10">
        <f>VLOOKUP('Combined Labels'!E149,'Pietro Labels'!$E$2:$G$301, 3,FALSE)</f>
        <v>0</v>
      </c>
      <c r="M149" s="10">
        <f>VLOOKUP('Combined Labels'!E149, 'Nico Labels'!E149:G448, 3, FALSE)</f>
        <v>1</v>
      </c>
      <c r="N149">
        <f t="shared" si="10"/>
        <v>1</v>
      </c>
      <c r="O149">
        <v>1</v>
      </c>
      <c r="P149">
        <f t="shared" si="11"/>
        <v>1</v>
      </c>
      <c r="Q149" t="str">
        <f>_xlfn.XLOOKUP(E149,'Nico Labels'!$E$2:$E$301,'Nico Labels'!$C$2:$C$301,,0,1)</f>
        <v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v>
      </c>
    </row>
    <row r="150" spans="1:17" ht="96" x14ac:dyDescent="0.2">
      <c r="A150" s="10" t="str">
        <f>'Pietro Labels'!A150</f>
        <v>italy</v>
      </c>
      <c r="B150" s="10">
        <f>'Pietro Labels'!B150</f>
        <v>5779</v>
      </c>
      <c r="C150" s="12" t="str">
        <f>'Pietro Labels'!C150</f>
        <v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v>
      </c>
      <c r="D150" s="10" t="str">
        <f>'Pietro Labels'!D150</f>
        <v>italy</v>
      </c>
      <c r="E150" s="10">
        <f>'Pietro Labels'!E150</f>
        <v>22078</v>
      </c>
      <c r="F150" s="10">
        <f>'Pietro Labels'!F150</f>
        <v>0</v>
      </c>
      <c r="G150" s="10">
        <f>VLOOKUP(E150,'Nico Labels'!$E$2:$F$301, 2, FALSE)</f>
        <v>0</v>
      </c>
      <c r="H150" s="10">
        <f t="shared" si="8"/>
        <v>0</v>
      </c>
      <c r="I150" s="10"/>
      <c r="J150" s="11">
        <f t="shared" si="9"/>
        <v>0</v>
      </c>
      <c r="K150" s="10"/>
      <c r="L150" s="10">
        <f>VLOOKUP('Combined Labels'!E150,'Pietro Labels'!$E$2:$G$301, 3,FALSE)</f>
        <v>0</v>
      </c>
      <c r="M150" s="10">
        <f>VLOOKUP('Combined Labels'!E150, 'Nico Labels'!E150:G449, 3, FALSE)</f>
        <v>0</v>
      </c>
      <c r="N150">
        <f t="shared" si="10"/>
        <v>0</v>
      </c>
      <c r="P150">
        <f t="shared" si="11"/>
        <v>0</v>
      </c>
      <c r="Q150" t="str">
        <f>_xlfn.XLOOKUP(E150,'Nico Labels'!$E$2:$E$301,'Nico Labels'!$C$2:$C$301,,0,1)</f>
        <v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v>
      </c>
    </row>
    <row r="151" spans="1:17" ht="112" x14ac:dyDescent="0.2">
      <c r="A151" s="10" t="str">
        <f>'Pietro Labels'!A151</f>
        <v>holland</v>
      </c>
      <c r="B151" s="10">
        <f>'Pietro Labels'!B151</f>
        <v>6705</v>
      </c>
      <c r="C151" s="12" t="str">
        <f>'Pietro Labels'!C151</f>
        <v>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v>
      </c>
      <c r="D151" s="10" t="str">
        <f>'Pietro Labels'!D151</f>
        <v>netherlands</v>
      </c>
      <c r="E151" s="10">
        <f>'Pietro Labels'!E151</f>
        <v>25203</v>
      </c>
      <c r="F151" s="10">
        <f>'Pietro Labels'!F151</f>
        <v>0</v>
      </c>
      <c r="G151" s="10">
        <f>VLOOKUP(E151,'Nico Labels'!$E$2:$F$301, 2, FALSE)</f>
        <v>0</v>
      </c>
      <c r="H151" s="10">
        <f t="shared" si="8"/>
        <v>0</v>
      </c>
      <c r="I151" s="10"/>
      <c r="J151" s="11">
        <f t="shared" si="9"/>
        <v>0</v>
      </c>
      <c r="K151" s="10"/>
      <c r="L151" s="10">
        <f>VLOOKUP('Combined Labels'!E151,'Pietro Labels'!$E$2:$G$301, 3,FALSE)</f>
        <v>0</v>
      </c>
      <c r="M151" s="10">
        <f>VLOOKUP('Combined Labels'!E151, 'Nico Labels'!E151:G450, 3, FALSE)</f>
        <v>1</v>
      </c>
      <c r="N151">
        <f t="shared" si="10"/>
        <v>1</v>
      </c>
      <c r="O151">
        <v>1</v>
      </c>
      <c r="P151">
        <f t="shared" si="11"/>
        <v>1</v>
      </c>
      <c r="Q151" t="str">
        <f>_xlfn.XLOOKUP(E151,'Nico Labels'!$E$2:$E$301,'Nico Labels'!$C$2:$C$301,,0,1)</f>
        <v>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v>
      </c>
    </row>
    <row r="152" spans="1:17" ht="112" x14ac:dyDescent="0.2">
      <c r="A152" s="10" t="str">
        <f>'Pietro Labels'!A152</f>
        <v>sweden</v>
      </c>
      <c r="B152" s="10">
        <f>'Pietro Labels'!B152</f>
        <v>34620</v>
      </c>
      <c r="C152" s="12" t="str">
        <f>'Pietro Labels'!C152</f>
        <v>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v>
      </c>
      <c r="D152" s="10" t="str">
        <f>'Pietro Labels'!D152</f>
        <v>sweden</v>
      </c>
      <c r="E152" s="10">
        <f>'Pietro Labels'!E152</f>
        <v>148265</v>
      </c>
      <c r="F152" s="10">
        <f>'Pietro Labels'!F152</f>
        <v>0</v>
      </c>
      <c r="G152" s="10">
        <f>VLOOKUP(E152,'Nico Labels'!$E$2:$F$301, 2, FALSE)</f>
        <v>0</v>
      </c>
      <c r="H152" s="10">
        <f t="shared" si="8"/>
        <v>0</v>
      </c>
      <c r="I152" s="10"/>
      <c r="J152" s="11">
        <f t="shared" si="9"/>
        <v>0</v>
      </c>
      <c r="K152" s="10"/>
      <c r="L152" s="10">
        <f>VLOOKUP('Combined Labels'!E152,'Pietro Labels'!$E$2:$G$301, 3,FALSE)</f>
        <v>0</v>
      </c>
      <c r="M152" s="10">
        <f>VLOOKUP('Combined Labels'!E152, 'Nico Labels'!E152:G451, 3, FALSE)</f>
        <v>0</v>
      </c>
      <c r="N152">
        <f t="shared" si="10"/>
        <v>0</v>
      </c>
      <c r="P152">
        <f t="shared" si="11"/>
        <v>0</v>
      </c>
      <c r="Q152" t="str">
        <f>_xlfn.XLOOKUP(E152,'Nico Labels'!$E$2:$E$301,'Nico Labels'!$C$2:$C$301,,0,1)</f>
        <v>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v>
      </c>
    </row>
    <row r="153" spans="1:17" ht="112" x14ac:dyDescent="0.2">
      <c r="A153" s="10" t="str">
        <f>'Pietro Labels'!A153</f>
        <v>italy</v>
      </c>
      <c r="B153" s="10">
        <f>'Pietro Labels'!B153</f>
        <v>23613</v>
      </c>
      <c r="C153" s="12" t="str">
        <f>'Pietro Labels'!C153</f>
        <v>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v>
      </c>
      <c r="D153" s="10" t="str">
        <f>'Pietro Labels'!D153</f>
        <v>italy</v>
      </c>
      <c r="E153" s="10">
        <f>'Pietro Labels'!E153</f>
        <v>107957</v>
      </c>
      <c r="F153" s="10">
        <f>'Pietro Labels'!F153</f>
        <v>2</v>
      </c>
      <c r="G153" s="10">
        <f>VLOOKUP(E153,'Nico Labels'!$E$2:$F$301, 2, FALSE)</f>
        <v>1</v>
      </c>
      <c r="H153" s="10">
        <f t="shared" si="8"/>
        <v>1</v>
      </c>
      <c r="I153" s="10">
        <v>1</v>
      </c>
      <c r="J153" s="11">
        <f t="shared" si="9"/>
        <v>1</v>
      </c>
      <c r="K153" s="10"/>
      <c r="L153" s="10">
        <f>VLOOKUP('Combined Labels'!E153,'Pietro Labels'!$E$2:$G$301, 3,FALSE)</f>
        <v>0</v>
      </c>
      <c r="M153" s="10">
        <f>VLOOKUP('Combined Labels'!E153, 'Nico Labels'!E153:G452, 3, FALSE)</f>
        <v>0</v>
      </c>
      <c r="N153">
        <f t="shared" si="10"/>
        <v>0</v>
      </c>
      <c r="P153">
        <f t="shared" si="11"/>
        <v>0</v>
      </c>
      <c r="Q153" t="str">
        <f>_xlfn.XLOOKUP(E153,'Nico Labels'!$E$2:$E$301,'Nico Labels'!$C$2:$C$301,,0,1)</f>
        <v>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v>
      </c>
    </row>
    <row r="154" spans="1:17" ht="96" x14ac:dyDescent="0.2">
      <c r="A154" s="10" t="str">
        <f>'Pietro Labels'!A154</f>
        <v>ireland</v>
      </c>
      <c r="B154" s="10">
        <f>'Pietro Labels'!B154</f>
        <v>48597</v>
      </c>
      <c r="C154" s="12" t="str">
        <f>'Pietro Labels'!C154</f>
        <v>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v>
      </c>
      <c r="D154" s="10" t="str">
        <f>'Pietro Labels'!D154</f>
        <v>ireland</v>
      </c>
      <c r="E154" s="10">
        <f>'Pietro Labels'!E154</f>
        <v>195187</v>
      </c>
      <c r="F154" s="10">
        <f>'Pietro Labels'!F154</f>
        <v>0</v>
      </c>
      <c r="G154" s="10">
        <f>VLOOKUP(E154,'Nico Labels'!$E$2:$F$301, 2, FALSE)</f>
        <v>0</v>
      </c>
      <c r="H154" s="10">
        <f t="shared" si="8"/>
        <v>0</v>
      </c>
      <c r="I154" s="10"/>
      <c r="J154" s="11">
        <f t="shared" si="9"/>
        <v>0</v>
      </c>
      <c r="K154" s="10"/>
      <c r="L154" s="10">
        <f>VLOOKUP('Combined Labels'!E154,'Pietro Labels'!$E$2:$G$301, 3,FALSE)</f>
        <v>1</v>
      </c>
      <c r="M154" s="10">
        <f>VLOOKUP('Combined Labels'!E154, 'Nico Labels'!E154:G453, 3, FALSE)</f>
        <v>1</v>
      </c>
      <c r="N154">
        <f t="shared" si="10"/>
        <v>0</v>
      </c>
      <c r="P154">
        <f t="shared" si="11"/>
        <v>1</v>
      </c>
      <c r="Q154" t="str">
        <f>_xlfn.XLOOKUP(E154,'Nico Labels'!$E$2:$E$301,'Nico Labels'!$C$2:$C$301,,0,1)</f>
        <v>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v>
      </c>
    </row>
    <row r="155" spans="1:17" ht="112" x14ac:dyDescent="0.2">
      <c r="A155" s="10" t="str">
        <f>'Pietro Labels'!A155</f>
        <v>france</v>
      </c>
      <c r="B155" s="10">
        <f>'Pietro Labels'!B155</f>
        <v>38684</v>
      </c>
      <c r="C155" s="12" t="str">
        <f>'Pietro Labels'!C155</f>
        <v>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v>
      </c>
      <c r="D155" s="10" t="str">
        <f>'Pietro Labels'!D155</f>
        <v>france</v>
      </c>
      <c r="E155" s="10">
        <f>'Pietro Labels'!E155</f>
        <v>163320</v>
      </c>
      <c r="F155" s="10">
        <f>'Pietro Labels'!F155</f>
        <v>-1</v>
      </c>
      <c r="G155" s="10">
        <f>VLOOKUP(E155,'Nico Labels'!$E$2:$F$301, 2, FALSE)</f>
        <v>0</v>
      </c>
      <c r="H155" s="10">
        <f t="shared" si="8"/>
        <v>1</v>
      </c>
      <c r="I155" s="10">
        <v>0</v>
      </c>
      <c r="J155" s="11">
        <f t="shared" si="9"/>
        <v>0</v>
      </c>
      <c r="K155" s="10"/>
      <c r="L155" s="10">
        <f>VLOOKUP('Combined Labels'!E155,'Pietro Labels'!$E$2:$G$301, 3,FALSE)</f>
        <v>0</v>
      </c>
      <c r="M155" s="10">
        <f>VLOOKUP('Combined Labels'!E155, 'Nico Labels'!E155:G454, 3, FALSE)</f>
        <v>0</v>
      </c>
      <c r="N155">
        <f t="shared" si="10"/>
        <v>0</v>
      </c>
      <c r="P155">
        <f t="shared" si="11"/>
        <v>0</v>
      </c>
      <c r="Q155" t="str">
        <f>_xlfn.XLOOKUP(E155,'Nico Labels'!$E$2:$E$301,'Nico Labels'!$C$2:$C$301,,0,1)</f>
        <v>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v>
      </c>
    </row>
    <row r="156" spans="1:17" ht="96" x14ac:dyDescent="0.2">
      <c r="A156" s="10" t="str">
        <f>'Pietro Labels'!A156</f>
        <v>poland</v>
      </c>
      <c r="B156" s="10">
        <f>'Pietro Labels'!B156</f>
        <v>40150</v>
      </c>
      <c r="C156" s="12" t="str">
        <f>'Pietro Labels'!C156</f>
        <v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v>
      </c>
      <c r="D156" s="10" t="str">
        <f>'Pietro Labels'!D156</f>
        <v>poland</v>
      </c>
      <c r="E156" s="10">
        <f>'Pietro Labels'!E156</f>
        <v>167828</v>
      </c>
      <c r="F156" s="10">
        <f>'Pietro Labels'!F156</f>
        <v>-1</v>
      </c>
      <c r="G156" s="10">
        <f>VLOOKUP(E156,'Nico Labels'!$E$2:$F$301, 2, FALSE)</f>
        <v>0</v>
      </c>
      <c r="H156" s="10">
        <f t="shared" si="8"/>
        <v>1</v>
      </c>
      <c r="I156" s="10"/>
      <c r="J156" s="11">
        <f t="shared" si="9"/>
        <v>0</v>
      </c>
      <c r="K156" s="10"/>
      <c r="L156" s="10">
        <f>VLOOKUP('Combined Labels'!E156,'Pietro Labels'!$E$2:$G$301, 3,FALSE)</f>
        <v>0</v>
      </c>
      <c r="M156" s="10">
        <f>VLOOKUP('Combined Labels'!E156, 'Nico Labels'!E156:G455, 3, FALSE)</f>
        <v>1</v>
      </c>
      <c r="N156">
        <f t="shared" si="10"/>
        <v>1</v>
      </c>
      <c r="O156">
        <v>1</v>
      </c>
      <c r="P156">
        <f t="shared" si="11"/>
        <v>1</v>
      </c>
      <c r="Q156" t="str">
        <f>_xlfn.XLOOKUP(E156,'Nico Labels'!$E$2:$E$301,'Nico Labels'!$C$2:$C$301,,0,1)</f>
        <v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v>
      </c>
    </row>
    <row r="157" spans="1:17" ht="112" x14ac:dyDescent="0.2">
      <c r="A157" s="10" t="str">
        <f>'Pietro Labels'!A157</f>
        <v>italian</v>
      </c>
      <c r="B157" s="10">
        <f>'Pietro Labels'!B157</f>
        <v>22199</v>
      </c>
      <c r="C157" s="12" t="str">
        <f>'Pietro Labels'!C157</f>
        <v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v>
      </c>
      <c r="D157" s="10" t="str">
        <f>'Pietro Labels'!D157</f>
        <v>italy</v>
      </c>
      <c r="E157" s="10">
        <f>'Pietro Labels'!E157</f>
        <v>101250</v>
      </c>
      <c r="F157" s="10">
        <f>'Pietro Labels'!F157</f>
        <v>-2</v>
      </c>
      <c r="G157" s="10">
        <f>VLOOKUP(E157,'Nico Labels'!$E$2:$F$301, 2, FALSE)</f>
        <v>-1</v>
      </c>
      <c r="H157" s="10">
        <f t="shared" si="8"/>
        <v>1</v>
      </c>
      <c r="I157" s="10">
        <v>-2</v>
      </c>
      <c r="J157" s="11">
        <f t="shared" si="9"/>
        <v>-2</v>
      </c>
      <c r="K157" s="10"/>
      <c r="L157" s="10">
        <f>VLOOKUP('Combined Labels'!E157,'Pietro Labels'!$E$2:$G$301, 3,FALSE)</f>
        <v>0</v>
      </c>
      <c r="M157" s="10">
        <f>VLOOKUP('Combined Labels'!E157, 'Nico Labels'!E157:G456, 3, FALSE)</f>
        <v>0</v>
      </c>
      <c r="N157">
        <f t="shared" si="10"/>
        <v>0</v>
      </c>
      <c r="P157">
        <f t="shared" si="11"/>
        <v>0</v>
      </c>
      <c r="Q157" t="str">
        <f>_xlfn.XLOOKUP(E157,'Nico Labels'!$E$2:$E$301,'Nico Labels'!$C$2:$C$301,,0,1)</f>
        <v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v>
      </c>
    </row>
    <row r="158" spans="1:17" ht="96" x14ac:dyDescent="0.2">
      <c r="A158" s="10" t="str">
        <f>'Pietro Labels'!A158</f>
        <v>germany</v>
      </c>
      <c r="B158" s="10">
        <f>'Pietro Labels'!B158</f>
        <v>1748</v>
      </c>
      <c r="C158" s="12" t="str">
        <f>'Pietro Labels'!C158</f>
        <v>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v>
      </c>
      <c r="D158" s="10" t="str">
        <f>'Pietro Labels'!D158</f>
        <v>germany</v>
      </c>
      <c r="E158" s="10">
        <f>'Pietro Labels'!E158</f>
        <v>4793</v>
      </c>
      <c r="F158" s="10">
        <f>'Pietro Labels'!F158</f>
        <v>1</v>
      </c>
      <c r="G158" s="10">
        <f>VLOOKUP(E158,'Nico Labels'!$E$2:$F$301, 2, FALSE)</f>
        <v>1</v>
      </c>
      <c r="H158" s="10">
        <f t="shared" si="8"/>
        <v>0</v>
      </c>
      <c r="I158" s="10"/>
      <c r="J158" s="11">
        <f t="shared" si="9"/>
        <v>1</v>
      </c>
      <c r="K158" s="10"/>
      <c r="L158" s="10">
        <f>VLOOKUP('Combined Labels'!E158,'Pietro Labels'!$E$2:$G$301, 3,FALSE)</f>
        <v>0</v>
      </c>
      <c r="M158" s="10">
        <f>VLOOKUP('Combined Labels'!E158, 'Nico Labels'!E158:G457, 3, FALSE)</f>
        <v>0</v>
      </c>
      <c r="N158">
        <f t="shared" si="10"/>
        <v>0</v>
      </c>
      <c r="P158">
        <f t="shared" si="11"/>
        <v>0</v>
      </c>
      <c r="Q158" t="str">
        <f>_xlfn.XLOOKUP(E158,'Nico Labels'!$E$2:$E$301,'Nico Labels'!$C$2:$C$301,,0,1)</f>
        <v>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v>
      </c>
    </row>
    <row r="159" spans="1:17" ht="112" x14ac:dyDescent="0.2">
      <c r="A159" s="10" t="str">
        <f>'Pietro Labels'!A159</f>
        <v>romania</v>
      </c>
      <c r="B159" s="10">
        <f>'Pietro Labels'!B159</f>
        <v>4657</v>
      </c>
      <c r="C159" s="12" t="str">
        <f>'Pietro Labels'!C159</f>
        <v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v>
      </c>
      <c r="D159" s="10" t="str">
        <f>'Pietro Labels'!D159</f>
        <v>romania</v>
      </c>
      <c r="E159" s="10">
        <f>'Pietro Labels'!E159</f>
        <v>16329</v>
      </c>
      <c r="F159" s="10">
        <f>'Pietro Labels'!F159</f>
        <v>0</v>
      </c>
      <c r="G159" s="10">
        <f>VLOOKUP(E159,'Nico Labels'!$E$2:$F$301, 2, FALSE)</f>
        <v>1</v>
      </c>
      <c r="H159" s="10">
        <f t="shared" si="8"/>
        <v>1</v>
      </c>
      <c r="I159" s="10">
        <v>1</v>
      </c>
      <c r="J159" s="11">
        <f t="shared" si="9"/>
        <v>1</v>
      </c>
      <c r="K159" s="10"/>
      <c r="L159" s="10">
        <f>VLOOKUP('Combined Labels'!E159,'Pietro Labels'!$E$2:$G$301, 3,FALSE)</f>
        <v>0</v>
      </c>
      <c r="M159" s="10">
        <f>VLOOKUP('Combined Labels'!E159, 'Nico Labels'!E159:G458, 3, FALSE)</f>
        <v>0</v>
      </c>
      <c r="N159">
        <f t="shared" si="10"/>
        <v>0</v>
      </c>
      <c r="P159">
        <f t="shared" si="11"/>
        <v>0</v>
      </c>
      <c r="Q159" t="str">
        <f>_xlfn.XLOOKUP(E159,'Nico Labels'!$E$2:$E$301,'Nico Labels'!$C$2:$C$301,,0,1)</f>
        <v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v>
      </c>
    </row>
    <row r="160" spans="1:17" ht="112" x14ac:dyDescent="0.2">
      <c r="A160" s="10" t="str">
        <f>'Pietro Labels'!A160</f>
        <v>italy</v>
      </c>
      <c r="B160" s="10">
        <f>'Pietro Labels'!B160</f>
        <v>24483</v>
      </c>
      <c r="C160" s="12" t="str">
        <f>'Pietro Labels'!C160</f>
        <v>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v>
      </c>
      <c r="D160" s="10" t="str">
        <f>'Pietro Labels'!D160</f>
        <v>italy</v>
      </c>
      <c r="E160" s="10">
        <f>'Pietro Labels'!E160</f>
        <v>111766</v>
      </c>
      <c r="F160" s="10">
        <f>'Pietro Labels'!F160</f>
        <v>1</v>
      </c>
      <c r="G160" s="10">
        <f>VLOOKUP(E160,'Nico Labels'!$E$2:$F$301, 2, FALSE)</f>
        <v>0</v>
      </c>
      <c r="H160" s="10">
        <f t="shared" si="8"/>
        <v>1</v>
      </c>
      <c r="I160" s="10">
        <v>0</v>
      </c>
      <c r="J160" s="11">
        <f t="shared" si="9"/>
        <v>0</v>
      </c>
      <c r="K160" s="10"/>
      <c r="L160" s="10">
        <f>VLOOKUP('Combined Labels'!E160,'Pietro Labels'!$E$2:$G$301, 3,FALSE)</f>
        <v>0</v>
      </c>
      <c r="M160" s="10">
        <f>VLOOKUP('Combined Labels'!E160, 'Nico Labels'!E160:G459, 3, FALSE)</f>
        <v>0</v>
      </c>
      <c r="N160">
        <f t="shared" si="10"/>
        <v>0</v>
      </c>
      <c r="P160">
        <f t="shared" si="11"/>
        <v>0</v>
      </c>
      <c r="Q160" t="str">
        <f>_xlfn.XLOOKUP(E160,'Nico Labels'!$E$2:$E$301,'Nico Labels'!$C$2:$C$301,,0,1)</f>
        <v>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v>
      </c>
    </row>
    <row r="161" spans="1:17" ht="96" x14ac:dyDescent="0.2">
      <c r="A161" s="10" t="str">
        <f>'Pietro Labels'!A161</f>
        <v>germany</v>
      </c>
      <c r="B161" s="10">
        <f>'Pietro Labels'!B161</f>
        <v>28578</v>
      </c>
      <c r="C161" s="12" t="str">
        <f>'Pietro Labels'!C161</f>
        <v>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v>
      </c>
      <c r="D161" s="10" t="str">
        <f>'Pietro Labels'!D161</f>
        <v>germany</v>
      </c>
      <c r="E161" s="10">
        <f>'Pietro Labels'!E161</f>
        <v>126527</v>
      </c>
      <c r="F161" s="10">
        <f>'Pietro Labels'!F161</f>
        <v>0</v>
      </c>
      <c r="G161" s="10">
        <f>VLOOKUP(E161,'Nico Labels'!$E$2:$F$301, 2, FALSE)</f>
        <v>0</v>
      </c>
      <c r="H161" s="10">
        <f t="shared" si="8"/>
        <v>0</v>
      </c>
      <c r="I161" s="10"/>
      <c r="J161" s="11">
        <f t="shared" si="9"/>
        <v>0</v>
      </c>
      <c r="K161" s="10"/>
      <c r="L161" s="10">
        <f>VLOOKUP('Combined Labels'!E161,'Pietro Labels'!$E$2:$G$301, 3,FALSE)</f>
        <v>1</v>
      </c>
      <c r="M161" s="10">
        <f>VLOOKUP('Combined Labels'!E161, 'Nico Labels'!E161:G460, 3, FALSE)</f>
        <v>0</v>
      </c>
      <c r="N161">
        <f t="shared" si="10"/>
        <v>1</v>
      </c>
      <c r="O161">
        <v>1</v>
      </c>
      <c r="P161">
        <f t="shared" si="11"/>
        <v>1</v>
      </c>
      <c r="Q161" t="str">
        <f>_xlfn.XLOOKUP(E161,'Nico Labels'!$E$2:$E$301,'Nico Labels'!$C$2:$C$301,,0,1)</f>
        <v>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v>
      </c>
    </row>
    <row r="162" spans="1:17" ht="96" x14ac:dyDescent="0.2">
      <c r="A162" s="10" t="str">
        <f>'Pietro Labels'!A162</f>
        <v>belgian</v>
      </c>
      <c r="B162" s="10">
        <f>'Pietro Labels'!B162</f>
        <v>41301</v>
      </c>
      <c r="C162" s="12" t="str">
        <f>'Pietro Labels'!C162</f>
        <v>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v>
      </c>
      <c r="D162" s="10" t="str">
        <f>'Pietro Labels'!D162</f>
        <v>belgium</v>
      </c>
      <c r="E162" s="10">
        <f>'Pietro Labels'!E162</f>
        <v>172407</v>
      </c>
      <c r="F162" s="10">
        <f>'Pietro Labels'!F162</f>
        <v>-1</v>
      </c>
      <c r="G162" s="10">
        <f>VLOOKUP(E162,'Nico Labels'!$E$2:$F$301, 2, FALSE)</f>
        <v>-2</v>
      </c>
      <c r="H162" s="10">
        <f t="shared" si="8"/>
        <v>1</v>
      </c>
      <c r="I162" s="10">
        <v>-2</v>
      </c>
      <c r="J162" s="11">
        <f t="shared" si="9"/>
        <v>-2</v>
      </c>
      <c r="K162" s="10"/>
      <c r="L162" s="10">
        <f>VLOOKUP('Combined Labels'!E162,'Pietro Labels'!$E$2:$G$301, 3,FALSE)</f>
        <v>0</v>
      </c>
      <c r="M162" s="10">
        <f>VLOOKUP('Combined Labels'!E162, 'Nico Labels'!E162:G461, 3, FALSE)</f>
        <v>0</v>
      </c>
      <c r="N162">
        <f t="shared" si="10"/>
        <v>0</v>
      </c>
      <c r="P162">
        <f t="shared" si="11"/>
        <v>0</v>
      </c>
      <c r="Q162" t="str">
        <f>_xlfn.XLOOKUP(E162,'Nico Labels'!$E$2:$E$301,'Nico Labels'!$C$2:$C$301,,0,1)</f>
        <v>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v>
      </c>
    </row>
    <row r="163" spans="1:17" ht="96" x14ac:dyDescent="0.2">
      <c r="A163" s="10" t="str">
        <f>'Pietro Labels'!A163</f>
        <v>vienna</v>
      </c>
      <c r="B163" s="10">
        <f>'Pietro Labels'!B163</f>
        <v>35842</v>
      </c>
      <c r="C163" s="12" t="str">
        <f>'Pietro Labels'!C163</f>
        <v>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v>
      </c>
      <c r="D163" s="10" t="str">
        <f>'Pietro Labels'!D163</f>
        <v>austria</v>
      </c>
      <c r="E163" s="10">
        <f>'Pietro Labels'!E163</f>
        <v>153044</v>
      </c>
      <c r="F163" s="10">
        <f>'Pietro Labels'!F163</f>
        <v>0</v>
      </c>
      <c r="G163" s="10">
        <f>VLOOKUP(E163,'Nico Labels'!$E$2:$F$301, 2, FALSE)</f>
        <v>0</v>
      </c>
      <c r="H163" s="10">
        <f t="shared" si="8"/>
        <v>0</v>
      </c>
      <c r="I163" s="10"/>
      <c r="J163" s="11">
        <f t="shared" si="9"/>
        <v>0</v>
      </c>
      <c r="K163" s="10"/>
      <c r="L163" s="10">
        <f>VLOOKUP('Combined Labels'!E163,'Pietro Labels'!$E$2:$G$301, 3,FALSE)</f>
        <v>1</v>
      </c>
      <c r="M163" s="10">
        <f>VLOOKUP('Combined Labels'!E163, 'Nico Labels'!E163:G462, 3, FALSE)</f>
        <v>1</v>
      </c>
      <c r="N163">
        <f t="shared" si="10"/>
        <v>0</v>
      </c>
      <c r="P163">
        <f t="shared" si="11"/>
        <v>1</v>
      </c>
      <c r="Q163" t="str">
        <f>_xlfn.XLOOKUP(E163,'Nico Labels'!$E$2:$E$301,'Nico Labels'!$C$2:$C$301,,0,1)</f>
        <v>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v>
      </c>
    </row>
    <row r="164" spans="1:17" ht="96" x14ac:dyDescent="0.2">
      <c r="A164" s="10" t="str">
        <f>'Pietro Labels'!A164</f>
        <v>romanians</v>
      </c>
      <c r="B164" s="10">
        <f>'Pietro Labels'!B164</f>
        <v>28804</v>
      </c>
      <c r="C164" s="12" t="str">
        <f>'Pietro Labels'!C164</f>
        <v>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v>
      </c>
      <c r="D164" s="10" t="str">
        <f>'Pietro Labels'!D164</f>
        <v>romania</v>
      </c>
      <c r="E164" s="10">
        <f>'Pietro Labels'!E164</f>
        <v>127565</v>
      </c>
      <c r="F164" s="10">
        <f>'Pietro Labels'!F164</f>
        <v>0</v>
      </c>
      <c r="G164" s="10">
        <f>VLOOKUP(E164,'Nico Labels'!$E$2:$F$301, 2, FALSE)</f>
        <v>0</v>
      </c>
      <c r="H164" s="10">
        <f t="shared" si="8"/>
        <v>0</v>
      </c>
      <c r="I164" s="10"/>
      <c r="J164" s="11">
        <f t="shared" si="9"/>
        <v>0</v>
      </c>
      <c r="K164" s="10"/>
      <c r="L164" s="10">
        <f>VLOOKUP('Combined Labels'!E164,'Pietro Labels'!$E$2:$G$301, 3,FALSE)</f>
        <v>0</v>
      </c>
      <c r="M164" s="10">
        <f>VLOOKUP('Combined Labels'!E164, 'Nico Labels'!E164:G463, 3, FALSE)</f>
        <v>0</v>
      </c>
      <c r="N164">
        <f t="shared" si="10"/>
        <v>0</v>
      </c>
      <c r="P164">
        <f t="shared" si="11"/>
        <v>0</v>
      </c>
      <c r="Q164" t="str">
        <f>_xlfn.XLOOKUP(E164,'Nico Labels'!$E$2:$E$301,'Nico Labels'!$C$2:$C$301,,0,1)</f>
        <v>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v>
      </c>
    </row>
    <row r="165" spans="1:17" ht="112" x14ac:dyDescent="0.2">
      <c r="A165" s="10" t="str">
        <f>'Pietro Labels'!A165</f>
        <v>slovakia</v>
      </c>
      <c r="B165" s="10">
        <f>'Pietro Labels'!B165</f>
        <v>25158</v>
      </c>
      <c r="C165" s="12" t="str">
        <f>'Pietro Labels'!C165</f>
        <v>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v>
      </c>
      <c r="D165" s="10" t="str">
        <f>'Pietro Labels'!D165</f>
        <v>slovakia</v>
      </c>
      <c r="E165" s="10">
        <f>'Pietro Labels'!E165</f>
        <v>114622</v>
      </c>
      <c r="F165" s="10">
        <f>'Pietro Labels'!F165</f>
        <v>0</v>
      </c>
      <c r="G165" s="10">
        <f>VLOOKUP(E165,'Nico Labels'!$E$2:$F$301, 2, FALSE)</f>
        <v>1</v>
      </c>
      <c r="H165" s="10">
        <f t="shared" si="8"/>
        <v>1</v>
      </c>
      <c r="I165" s="10">
        <v>1</v>
      </c>
      <c r="J165" s="11">
        <f t="shared" si="9"/>
        <v>1</v>
      </c>
      <c r="K165" s="10"/>
      <c r="L165" s="10">
        <f>VLOOKUP('Combined Labels'!E165,'Pietro Labels'!$E$2:$G$301, 3,FALSE)</f>
        <v>1</v>
      </c>
      <c r="M165" s="10">
        <f>VLOOKUP('Combined Labels'!E165, 'Nico Labels'!E165:G464, 3, FALSE)</f>
        <v>0</v>
      </c>
      <c r="N165">
        <f t="shared" si="10"/>
        <v>1</v>
      </c>
      <c r="O165">
        <v>0</v>
      </c>
      <c r="P165">
        <f t="shared" si="11"/>
        <v>0</v>
      </c>
      <c r="Q165" t="str">
        <f>_xlfn.XLOOKUP(E165,'Nico Labels'!$E$2:$E$301,'Nico Labels'!$C$2:$C$301,,0,1)</f>
        <v>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v>
      </c>
    </row>
    <row r="166" spans="1:17" ht="96" x14ac:dyDescent="0.2">
      <c r="A166" s="10" t="str">
        <f>'Pietro Labels'!A166</f>
        <v>hungary</v>
      </c>
      <c r="B166" s="10">
        <f>'Pietro Labels'!B166</f>
        <v>41187</v>
      </c>
      <c r="C166" s="12" t="str">
        <f>'Pietro Labels'!C166</f>
        <v>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v>
      </c>
      <c r="D166" s="10" t="str">
        <f>'Pietro Labels'!D166</f>
        <v>hungary</v>
      </c>
      <c r="E166" s="10">
        <f>'Pietro Labels'!E166</f>
        <v>171869</v>
      </c>
      <c r="F166" s="10">
        <f>'Pietro Labels'!F166</f>
        <v>0</v>
      </c>
      <c r="G166" s="10">
        <f>VLOOKUP(E166,'Nico Labels'!$E$2:$F$301, 2, FALSE)</f>
        <v>0</v>
      </c>
      <c r="H166" s="10">
        <f t="shared" si="8"/>
        <v>0</v>
      </c>
      <c r="I166" s="10"/>
      <c r="J166" s="11">
        <f t="shared" si="9"/>
        <v>0</v>
      </c>
      <c r="K166" s="10"/>
      <c r="L166" s="10">
        <f>VLOOKUP('Combined Labels'!E166,'Pietro Labels'!$E$2:$G$301, 3,FALSE)</f>
        <v>1</v>
      </c>
      <c r="M166" s="10">
        <f>VLOOKUP('Combined Labels'!E166, 'Nico Labels'!E166:G465, 3, FALSE)</f>
        <v>0</v>
      </c>
      <c r="N166">
        <f t="shared" si="10"/>
        <v>1</v>
      </c>
      <c r="O166">
        <v>1</v>
      </c>
      <c r="P166">
        <f t="shared" si="11"/>
        <v>1</v>
      </c>
      <c r="Q166" t="str">
        <f>_xlfn.XLOOKUP(E166,'Nico Labels'!$E$2:$E$301,'Nico Labels'!$C$2:$C$301,,0,1)</f>
        <v>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v>
      </c>
    </row>
    <row r="167" spans="1:17" ht="96" x14ac:dyDescent="0.2">
      <c r="A167" s="10" t="str">
        <f>'Pietro Labels'!A167</f>
        <v>hungary</v>
      </c>
      <c r="B167" s="10">
        <f>'Pietro Labels'!B167</f>
        <v>15602</v>
      </c>
      <c r="C167" s="12" t="str">
        <f>'Pietro Labels'!C167</f>
        <v>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v>
      </c>
      <c r="D167" s="10" t="str">
        <f>'Pietro Labels'!D167</f>
        <v>hungary</v>
      </c>
      <c r="E167" s="10">
        <f>'Pietro Labels'!E167</f>
        <v>67026</v>
      </c>
      <c r="F167" s="10">
        <f>'Pietro Labels'!F167</f>
        <v>0</v>
      </c>
      <c r="G167" s="10">
        <f>VLOOKUP(E167,'Nico Labels'!$E$2:$F$301, 2, FALSE)</f>
        <v>0</v>
      </c>
      <c r="H167" s="10">
        <f t="shared" si="8"/>
        <v>0</v>
      </c>
      <c r="I167" s="10"/>
      <c r="J167" s="11">
        <f t="shared" si="9"/>
        <v>0</v>
      </c>
      <c r="K167" s="10"/>
      <c r="L167" s="10">
        <f>VLOOKUP('Combined Labels'!E167,'Pietro Labels'!$E$2:$G$301, 3,FALSE)</f>
        <v>0</v>
      </c>
      <c r="M167" s="10">
        <f>VLOOKUP('Combined Labels'!E167, 'Nico Labels'!E167:G466, 3, FALSE)</f>
        <v>0</v>
      </c>
      <c r="N167">
        <f t="shared" si="10"/>
        <v>0</v>
      </c>
      <c r="P167">
        <f t="shared" si="11"/>
        <v>0</v>
      </c>
      <c r="Q167" t="str">
        <f>_xlfn.XLOOKUP(E167,'Nico Labels'!$E$2:$E$301,'Nico Labels'!$C$2:$C$301,,0,1)</f>
        <v>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v>
      </c>
    </row>
    <row r="168" spans="1:17" ht="112" x14ac:dyDescent="0.2">
      <c r="A168" s="10" t="str">
        <f>'Pietro Labels'!A168</f>
        <v>romanian</v>
      </c>
      <c r="B168" s="10">
        <f>'Pietro Labels'!B168</f>
        <v>43821</v>
      </c>
      <c r="C168" s="12" t="str">
        <f>'Pietro Labels'!C168</f>
        <v>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v>
      </c>
      <c r="D168" s="10" t="str">
        <f>'Pietro Labels'!D168</f>
        <v>romania</v>
      </c>
      <c r="E168" s="10">
        <f>'Pietro Labels'!E168</f>
        <v>179817</v>
      </c>
      <c r="F168" s="10">
        <f>'Pietro Labels'!F168</f>
        <v>1</v>
      </c>
      <c r="G168" s="10">
        <f>VLOOKUP(E168,'Nico Labels'!$E$2:$F$301, 2, FALSE)</f>
        <v>0</v>
      </c>
      <c r="H168" s="10">
        <f t="shared" si="8"/>
        <v>1</v>
      </c>
      <c r="I168" s="10">
        <v>0</v>
      </c>
      <c r="J168" s="11">
        <f t="shared" si="9"/>
        <v>0</v>
      </c>
      <c r="K168" s="10"/>
      <c r="L168" s="10">
        <f>VLOOKUP('Combined Labels'!E168,'Pietro Labels'!$E$2:$G$301, 3,FALSE)</f>
        <v>0</v>
      </c>
      <c r="M168" s="10">
        <f>VLOOKUP('Combined Labels'!E168, 'Nico Labels'!E168:G467, 3, FALSE)</f>
        <v>0</v>
      </c>
      <c r="N168">
        <f t="shared" si="10"/>
        <v>0</v>
      </c>
      <c r="P168">
        <f t="shared" si="11"/>
        <v>0</v>
      </c>
      <c r="Q168" t="str">
        <f>_xlfn.XLOOKUP(E168,'Nico Labels'!$E$2:$E$301,'Nico Labels'!$C$2:$C$301,,0,1)</f>
        <v>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v>
      </c>
    </row>
    <row r="169" spans="1:17" ht="112" x14ac:dyDescent="0.2">
      <c r="A169" s="10" t="str">
        <f>'Pietro Labels'!A169</f>
        <v>romania</v>
      </c>
      <c r="B169" s="10">
        <f>'Pietro Labels'!B169</f>
        <v>48554</v>
      </c>
      <c r="C169" s="12" t="str">
        <f>'Pietro Labels'!C169</f>
        <v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v>
      </c>
      <c r="D169" s="10" t="str">
        <f>'Pietro Labels'!D169</f>
        <v>romania</v>
      </c>
      <c r="E169" s="10">
        <f>'Pietro Labels'!E169</f>
        <v>194882</v>
      </c>
      <c r="F169" s="10">
        <f>'Pietro Labels'!F169</f>
        <v>2</v>
      </c>
      <c r="G169" s="10">
        <f>VLOOKUP(E169,'Nico Labels'!$E$2:$F$301, 2, FALSE)</f>
        <v>1</v>
      </c>
      <c r="H169" s="10">
        <f t="shared" si="8"/>
        <v>1</v>
      </c>
      <c r="I169" s="10">
        <v>1</v>
      </c>
      <c r="J169" s="11">
        <f t="shared" si="9"/>
        <v>1</v>
      </c>
      <c r="K169" s="10"/>
      <c r="L169" s="10">
        <f>VLOOKUP('Combined Labels'!E169,'Pietro Labels'!$E$2:$G$301, 3,FALSE)</f>
        <v>0</v>
      </c>
      <c r="M169" s="10">
        <f>VLOOKUP('Combined Labels'!E169, 'Nico Labels'!E169:G468, 3, FALSE)</f>
        <v>0</v>
      </c>
      <c r="N169">
        <f t="shared" si="10"/>
        <v>0</v>
      </c>
      <c r="P169">
        <f t="shared" si="11"/>
        <v>0</v>
      </c>
      <c r="Q169" t="str">
        <f>_xlfn.XLOOKUP(E169,'Nico Labels'!$E$2:$E$301,'Nico Labels'!$C$2:$C$301,,0,1)</f>
        <v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v>
      </c>
    </row>
    <row r="170" spans="1:17" ht="96" x14ac:dyDescent="0.2">
      <c r="A170" s="10" t="str">
        <f>'Pietro Labels'!A170</f>
        <v>czech</v>
      </c>
      <c r="B170" s="10">
        <f>'Pietro Labels'!B170</f>
        <v>44551</v>
      </c>
      <c r="C170" s="12" t="str">
        <f>'Pietro Labels'!C170</f>
        <v>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v>
      </c>
      <c r="D170" s="10" t="str">
        <f>'Pietro Labels'!D170</f>
        <v>czechia</v>
      </c>
      <c r="E170" s="10">
        <f>'Pietro Labels'!E170</f>
        <v>181961</v>
      </c>
      <c r="F170" s="10">
        <f>'Pietro Labels'!F170</f>
        <v>-2</v>
      </c>
      <c r="G170" s="10">
        <f>VLOOKUP(E170,'Nico Labels'!$E$2:$F$301, 2, FALSE)</f>
        <v>0</v>
      </c>
      <c r="H170" s="10">
        <f t="shared" si="8"/>
        <v>1</v>
      </c>
      <c r="I170" s="10">
        <v>0</v>
      </c>
      <c r="J170" s="11">
        <f t="shared" si="9"/>
        <v>0</v>
      </c>
      <c r="K170" s="10"/>
      <c r="L170" s="10">
        <f>VLOOKUP('Combined Labels'!E170,'Pietro Labels'!$E$2:$G$301, 3,FALSE)</f>
        <v>0</v>
      </c>
      <c r="M170" s="10">
        <f>VLOOKUP('Combined Labels'!E170, 'Nico Labels'!E170:G469, 3, FALSE)</f>
        <v>0</v>
      </c>
      <c r="N170">
        <f t="shared" si="10"/>
        <v>0</v>
      </c>
      <c r="P170">
        <f t="shared" si="11"/>
        <v>0</v>
      </c>
      <c r="Q170" t="str">
        <f>_xlfn.XLOOKUP(E170,'Nico Labels'!$E$2:$E$301,'Nico Labels'!$C$2:$C$301,,0,1)</f>
        <v>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v>
      </c>
    </row>
    <row r="171" spans="1:17" ht="112" x14ac:dyDescent="0.2">
      <c r="A171" s="10" t="str">
        <f>'Pietro Labels'!A171</f>
        <v>danish</v>
      </c>
      <c r="B171" s="10">
        <f>'Pietro Labels'!B171</f>
        <v>23383</v>
      </c>
      <c r="C171" s="12" t="str">
        <f>'Pietro Labels'!C171</f>
        <v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v>
      </c>
      <c r="D171" s="10" t="str">
        <f>'Pietro Labels'!D171</f>
        <v>denmark</v>
      </c>
      <c r="E171" s="10">
        <f>'Pietro Labels'!E171</f>
        <v>107055</v>
      </c>
      <c r="F171" s="10">
        <f>'Pietro Labels'!F171</f>
        <v>0</v>
      </c>
      <c r="G171" s="10">
        <f>VLOOKUP(E171,'Nico Labels'!$E$2:$F$301, 2, FALSE)</f>
        <v>0</v>
      </c>
      <c r="H171" s="10">
        <f t="shared" si="8"/>
        <v>0</v>
      </c>
      <c r="I171" s="10"/>
      <c r="J171" s="11">
        <f t="shared" si="9"/>
        <v>0</v>
      </c>
      <c r="K171" s="10"/>
      <c r="L171" s="10">
        <f>VLOOKUP('Combined Labels'!E171,'Pietro Labels'!$E$2:$G$301, 3,FALSE)</f>
        <v>1</v>
      </c>
      <c r="M171" s="10">
        <f>VLOOKUP('Combined Labels'!E171, 'Nico Labels'!E171:G470, 3, FALSE)</f>
        <v>0</v>
      </c>
      <c r="N171">
        <f t="shared" si="10"/>
        <v>1</v>
      </c>
      <c r="O171">
        <v>1</v>
      </c>
      <c r="P171">
        <f t="shared" si="11"/>
        <v>1</v>
      </c>
      <c r="Q171" t="str">
        <f>_xlfn.XLOOKUP(E171,'Nico Labels'!$E$2:$E$301,'Nico Labels'!$C$2:$C$301,,0,1)</f>
        <v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v>
      </c>
    </row>
    <row r="172" spans="1:17" ht="96" x14ac:dyDescent="0.2">
      <c r="A172" s="10" t="str">
        <f>'Pietro Labels'!A172</f>
        <v>poland</v>
      </c>
      <c r="B172" s="10">
        <f>'Pietro Labels'!B172</f>
        <v>23343</v>
      </c>
      <c r="C172" s="12" t="str">
        <f>'Pietro Labels'!C172</f>
        <v>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v>
      </c>
      <c r="D172" s="10" t="str">
        <f>'Pietro Labels'!D172</f>
        <v>poland</v>
      </c>
      <c r="E172" s="10">
        <f>'Pietro Labels'!E172</f>
        <v>106654</v>
      </c>
      <c r="F172" s="10">
        <f>'Pietro Labels'!F172</f>
        <v>2</v>
      </c>
      <c r="G172" s="10">
        <f>VLOOKUP(E172,'Nico Labels'!$E$2:$F$301, 2, FALSE)</f>
        <v>1</v>
      </c>
      <c r="H172" s="10">
        <f t="shared" si="8"/>
        <v>1</v>
      </c>
      <c r="I172" s="10">
        <v>1</v>
      </c>
      <c r="J172" s="11">
        <f t="shared" si="9"/>
        <v>1</v>
      </c>
      <c r="K172" s="10"/>
      <c r="L172" s="10">
        <f>VLOOKUP('Combined Labels'!E172,'Pietro Labels'!$E$2:$G$301, 3,FALSE)</f>
        <v>0</v>
      </c>
      <c r="M172" s="10">
        <f>VLOOKUP('Combined Labels'!E172, 'Nico Labels'!E172:G471, 3, FALSE)</f>
        <v>0</v>
      </c>
      <c r="N172">
        <f t="shared" si="10"/>
        <v>0</v>
      </c>
      <c r="P172">
        <f t="shared" si="11"/>
        <v>0</v>
      </c>
      <c r="Q172" t="str">
        <f>_xlfn.XLOOKUP(E172,'Nico Labels'!$E$2:$E$301,'Nico Labels'!$C$2:$C$301,,0,1)</f>
        <v>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v>
      </c>
    </row>
    <row r="173" spans="1:17" ht="112" x14ac:dyDescent="0.2">
      <c r="A173" s="10" t="str">
        <f>'Pietro Labels'!A173</f>
        <v>swedish</v>
      </c>
      <c r="B173" s="10">
        <f>'Pietro Labels'!B173</f>
        <v>967</v>
      </c>
      <c r="C173" s="12" t="str">
        <f>'Pietro Labels'!C173</f>
        <v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v>
      </c>
      <c r="D173" s="10" t="str">
        <f>'Pietro Labels'!D173</f>
        <v>sweden</v>
      </c>
      <c r="E173" s="10">
        <f>'Pietro Labels'!E173</f>
        <v>2220</v>
      </c>
      <c r="F173" s="10">
        <f>'Pietro Labels'!F173</f>
        <v>2</v>
      </c>
      <c r="G173" s="10">
        <f>VLOOKUP(E173,'Nico Labels'!$E$2:$F$301, 2, FALSE)</f>
        <v>1</v>
      </c>
      <c r="H173" s="10">
        <f t="shared" si="8"/>
        <v>1</v>
      </c>
      <c r="I173" s="10">
        <v>1</v>
      </c>
      <c r="J173" s="11">
        <f t="shared" si="9"/>
        <v>1</v>
      </c>
      <c r="K173" s="10"/>
      <c r="L173" s="10">
        <f>VLOOKUP('Combined Labels'!E173,'Pietro Labels'!$E$2:$G$301, 3,FALSE)</f>
        <v>0</v>
      </c>
      <c r="M173" s="10">
        <f>VLOOKUP('Combined Labels'!E173, 'Nico Labels'!E173:G472, 3, FALSE)</f>
        <v>0</v>
      </c>
      <c r="N173">
        <f t="shared" si="10"/>
        <v>0</v>
      </c>
      <c r="P173">
        <f t="shared" si="11"/>
        <v>0</v>
      </c>
      <c r="Q173" t="str">
        <f>_xlfn.XLOOKUP(E173,'Nico Labels'!$E$2:$E$301,'Nico Labels'!$C$2:$C$301,,0,1)</f>
        <v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v>
      </c>
    </row>
    <row r="174" spans="1:17" ht="96" x14ac:dyDescent="0.2">
      <c r="A174" s="10" t="str">
        <f>'Pietro Labels'!A174</f>
        <v>danish</v>
      </c>
      <c r="B174" s="10">
        <f>'Pietro Labels'!B174</f>
        <v>36386</v>
      </c>
      <c r="C174" s="12" t="str">
        <f>'Pietro Labels'!C174</f>
        <v>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v>
      </c>
      <c r="D174" s="10" t="str">
        <f>'Pietro Labels'!D174</f>
        <v>denmark</v>
      </c>
      <c r="E174" s="10">
        <f>'Pietro Labels'!E174</f>
        <v>154551</v>
      </c>
      <c r="F174" s="10">
        <f>'Pietro Labels'!F174</f>
        <v>0</v>
      </c>
      <c r="G174" s="10">
        <f>VLOOKUP(E174,'Nico Labels'!$E$2:$F$301, 2, FALSE)</f>
        <v>-1</v>
      </c>
      <c r="H174" s="10">
        <f t="shared" si="8"/>
        <v>1</v>
      </c>
      <c r="I174" s="10"/>
      <c r="J174" s="11">
        <f t="shared" si="9"/>
        <v>-1</v>
      </c>
      <c r="K174" s="10"/>
      <c r="L174" s="10">
        <f>VLOOKUP('Combined Labels'!E174,'Pietro Labels'!$E$2:$G$301, 3,FALSE)</f>
        <v>1</v>
      </c>
      <c r="M174" s="10">
        <f>VLOOKUP('Combined Labels'!E174, 'Nico Labels'!E174:G473, 3, FALSE)</f>
        <v>0</v>
      </c>
      <c r="N174">
        <f t="shared" si="10"/>
        <v>1</v>
      </c>
      <c r="O174">
        <v>1</v>
      </c>
      <c r="P174">
        <f t="shared" si="11"/>
        <v>1</v>
      </c>
      <c r="Q174" t="str">
        <f>_xlfn.XLOOKUP(E174,'Nico Labels'!$E$2:$E$301,'Nico Labels'!$C$2:$C$301,,0,1)</f>
        <v>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v>
      </c>
    </row>
    <row r="175" spans="1:17" ht="96" x14ac:dyDescent="0.2">
      <c r="A175" s="10" t="str">
        <f>'Pietro Labels'!A175</f>
        <v>germany</v>
      </c>
      <c r="B175" s="10">
        <f>'Pietro Labels'!B175</f>
        <v>11565</v>
      </c>
      <c r="C175" s="12" t="str">
        <f>'Pietro Labels'!C175</f>
        <v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v>
      </c>
      <c r="D175" s="10" t="str">
        <f>'Pietro Labels'!D175</f>
        <v>germany</v>
      </c>
      <c r="E175" s="10">
        <f>'Pietro Labels'!E175</f>
        <v>48310</v>
      </c>
      <c r="F175" s="10">
        <f>'Pietro Labels'!F175</f>
        <v>0</v>
      </c>
      <c r="G175" s="10">
        <f>VLOOKUP(E175,'Nico Labels'!$E$2:$F$301, 2, FALSE)</f>
        <v>1</v>
      </c>
      <c r="H175" s="10">
        <f t="shared" si="8"/>
        <v>1</v>
      </c>
      <c r="I175" s="10">
        <v>1</v>
      </c>
      <c r="J175" s="11">
        <f t="shared" si="9"/>
        <v>1</v>
      </c>
      <c r="K175" s="10"/>
      <c r="L175" s="10">
        <f>VLOOKUP('Combined Labels'!E175,'Pietro Labels'!$E$2:$G$301, 3,FALSE)</f>
        <v>1</v>
      </c>
      <c r="M175" s="10">
        <f>VLOOKUP('Combined Labels'!E175, 'Nico Labels'!E175:G474, 3, FALSE)</f>
        <v>0</v>
      </c>
      <c r="N175">
        <f t="shared" si="10"/>
        <v>1</v>
      </c>
      <c r="O175">
        <v>0</v>
      </c>
      <c r="P175">
        <f t="shared" si="11"/>
        <v>0</v>
      </c>
      <c r="Q175" t="str">
        <f>_xlfn.XLOOKUP(E175,'Nico Labels'!$E$2:$E$301,'Nico Labels'!$C$2:$C$301,,0,1)</f>
        <v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v>
      </c>
    </row>
    <row r="176" spans="1:17" ht="96" x14ac:dyDescent="0.2">
      <c r="A176" s="10" t="str">
        <f>'Pietro Labels'!A176</f>
        <v>germany</v>
      </c>
      <c r="B176" s="10">
        <f>'Pietro Labels'!B176</f>
        <v>945</v>
      </c>
      <c r="C176" s="12" t="str">
        <f>'Pietro Labels'!C176</f>
        <v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v>
      </c>
      <c r="D176" s="10" t="str">
        <f>'Pietro Labels'!D176</f>
        <v>germany</v>
      </c>
      <c r="E176" s="10">
        <f>'Pietro Labels'!E176</f>
        <v>1956</v>
      </c>
      <c r="F176" s="10">
        <f>'Pietro Labels'!F176</f>
        <v>2</v>
      </c>
      <c r="G176" s="10">
        <f>VLOOKUP(E176,'Nico Labels'!$E$2:$F$301, 2, FALSE)</f>
        <v>1</v>
      </c>
      <c r="H176" s="10">
        <f t="shared" si="8"/>
        <v>1</v>
      </c>
      <c r="I176" s="10">
        <v>1</v>
      </c>
      <c r="J176" s="11">
        <f t="shared" si="9"/>
        <v>1</v>
      </c>
      <c r="K176" s="10"/>
      <c r="L176" s="10">
        <f>VLOOKUP('Combined Labels'!E176,'Pietro Labels'!$E$2:$G$301, 3,FALSE)</f>
        <v>0</v>
      </c>
      <c r="M176" s="10">
        <f>VLOOKUP('Combined Labels'!E176, 'Nico Labels'!E176:G475, 3, FALSE)</f>
        <v>0</v>
      </c>
      <c r="N176">
        <f t="shared" si="10"/>
        <v>0</v>
      </c>
      <c r="P176">
        <f t="shared" si="11"/>
        <v>0</v>
      </c>
      <c r="Q176" t="str">
        <f>_xlfn.XLOOKUP(E176,'Nico Labels'!$E$2:$E$301,'Nico Labels'!$C$2:$C$301,,0,1)</f>
        <v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v>
      </c>
    </row>
    <row r="177" spans="1:17" ht="96" x14ac:dyDescent="0.2">
      <c r="A177" s="10" t="str">
        <f>'Pietro Labels'!A177</f>
        <v>denmark</v>
      </c>
      <c r="B177" s="10">
        <f>'Pietro Labels'!B177</f>
        <v>47976</v>
      </c>
      <c r="C177" s="12" t="str">
        <f>'Pietro Labels'!C177</f>
        <v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v>
      </c>
      <c r="D177" s="10" t="str">
        <f>'Pietro Labels'!D177</f>
        <v>denmark</v>
      </c>
      <c r="E177" s="10">
        <f>'Pietro Labels'!E177</f>
        <v>193052</v>
      </c>
      <c r="F177" s="10">
        <f>'Pietro Labels'!F177</f>
        <v>0</v>
      </c>
      <c r="G177" s="10">
        <f>VLOOKUP(E177,'Nico Labels'!$E$2:$F$301, 2, FALSE)</f>
        <v>0</v>
      </c>
      <c r="H177" s="10">
        <f t="shared" si="8"/>
        <v>0</v>
      </c>
      <c r="I177" s="10"/>
      <c r="J177" s="11">
        <f t="shared" si="9"/>
        <v>0</v>
      </c>
      <c r="K177" s="10"/>
      <c r="L177" s="10">
        <f>VLOOKUP('Combined Labels'!E177,'Pietro Labels'!$E$2:$G$301, 3,FALSE)</f>
        <v>1</v>
      </c>
      <c r="M177" s="10">
        <f>VLOOKUP('Combined Labels'!E177, 'Nico Labels'!E177:G476, 3, FALSE)</f>
        <v>0</v>
      </c>
      <c r="N177">
        <f t="shared" si="10"/>
        <v>1</v>
      </c>
      <c r="O177">
        <v>0</v>
      </c>
      <c r="P177">
        <f t="shared" si="11"/>
        <v>0</v>
      </c>
      <c r="Q177" t="str">
        <f>_xlfn.XLOOKUP(E177,'Nico Labels'!$E$2:$E$301,'Nico Labels'!$C$2:$C$301,,0,1)</f>
        <v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v>
      </c>
    </row>
    <row r="178" spans="1:17" ht="112" x14ac:dyDescent="0.2">
      <c r="A178" s="10" t="str">
        <f>'Pietro Labels'!A178</f>
        <v>germany</v>
      </c>
      <c r="B178" s="10">
        <f>'Pietro Labels'!B178</f>
        <v>37806</v>
      </c>
      <c r="C178" s="12" t="str">
        <f>'Pietro Labels'!C178</f>
        <v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v>
      </c>
      <c r="D178" s="10" t="str">
        <f>'Pietro Labels'!D178</f>
        <v>germany</v>
      </c>
      <c r="E178" s="10">
        <f>'Pietro Labels'!E178</f>
        <v>160140</v>
      </c>
      <c r="F178" s="10">
        <f>'Pietro Labels'!F178</f>
        <v>2</v>
      </c>
      <c r="G178" s="10">
        <f>VLOOKUP(E178,'Nico Labels'!$E$2:$F$301, 2, FALSE)</f>
        <v>0</v>
      </c>
      <c r="H178" s="10">
        <f t="shared" si="8"/>
        <v>1</v>
      </c>
      <c r="I178" s="10">
        <v>1</v>
      </c>
      <c r="J178" s="11">
        <f t="shared" si="9"/>
        <v>1</v>
      </c>
      <c r="K178" s="10"/>
      <c r="L178" s="10">
        <f>VLOOKUP('Combined Labels'!E178,'Pietro Labels'!$E$2:$G$301, 3,FALSE)</f>
        <v>0</v>
      </c>
      <c r="M178" s="10">
        <f>VLOOKUP('Combined Labels'!E178, 'Nico Labels'!E178:G477, 3, FALSE)</f>
        <v>0</v>
      </c>
      <c r="N178">
        <f t="shared" si="10"/>
        <v>0</v>
      </c>
      <c r="P178">
        <f t="shared" si="11"/>
        <v>0</v>
      </c>
      <c r="Q178" t="str">
        <f>_xlfn.XLOOKUP(E178,'Nico Labels'!$E$2:$E$301,'Nico Labels'!$C$2:$C$301,,0,1)</f>
        <v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v>
      </c>
    </row>
    <row r="179" spans="1:17" ht="96" x14ac:dyDescent="0.2">
      <c r="A179" s="10" t="str">
        <f>'Pietro Labels'!A179</f>
        <v>denmark</v>
      </c>
      <c r="B179" s="10">
        <f>'Pietro Labels'!B179</f>
        <v>23570</v>
      </c>
      <c r="C179" s="12" t="str">
        <f>'Pietro Labels'!C179</f>
        <v>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v>
      </c>
      <c r="D179" s="10" t="str">
        <f>'Pietro Labels'!D179</f>
        <v>denmark</v>
      </c>
      <c r="E179" s="10">
        <f>'Pietro Labels'!E179</f>
        <v>107776</v>
      </c>
      <c r="F179" s="10">
        <f>'Pietro Labels'!F179</f>
        <v>0</v>
      </c>
      <c r="G179" s="10">
        <f>VLOOKUP(E179,'Nico Labels'!$E$2:$F$301, 2, FALSE)</f>
        <v>1</v>
      </c>
      <c r="H179" s="10">
        <f t="shared" si="8"/>
        <v>1</v>
      </c>
      <c r="I179" s="10">
        <v>0</v>
      </c>
      <c r="J179" s="11">
        <f t="shared" si="9"/>
        <v>0</v>
      </c>
      <c r="K179" s="10"/>
      <c r="L179" s="10">
        <f>VLOOKUP('Combined Labels'!E179,'Pietro Labels'!$E$2:$G$301, 3,FALSE)</f>
        <v>0</v>
      </c>
      <c r="M179" s="10">
        <f>VLOOKUP('Combined Labels'!E179, 'Nico Labels'!E179:G478, 3, FALSE)</f>
        <v>0</v>
      </c>
      <c r="N179">
        <f t="shared" si="10"/>
        <v>0</v>
      </c>
      <c r="P179">
        <f t="shared" si="11"/>
        <v>0</v>
      </c>
      <c r="Q179" t="str">
        <f>_xlfn.XLOOKUP(E179,'Nico Labels'!$E$2:$E$301,'Nico Labels'!$C$2:$C$301,,0,1)</f>
        <v>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v>
      </c>
    </row>
    <row r="180" spans="1:17" ht="96" x14ac:dyDescent="0.2">
      <c r="A180" s="10" t="str">
        <f>'Pietro Labels'!A180</f>
        <v>spain</v>
      </c>
      <c r="B180" s="10">
        <f>'Pietro Labels'!B180</f>
        <v>52526</v>
      </c>
      <c r="C180" s="12" t="str">
        <f>'Pietro Labels'!C180</f>
        <v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v>
      </c>
      <c r="D180" s="10" t="str">
        <f>'Pietro Labels'!D180</f>
        <v>spain</v>
      </c>
      <c r="E180" s="10">
        <f>'Pietro Labels'!E180</f>
        <v>206049</v>
      </c>
      <c r="F180" s="10">
        <f>'Pietro Labels'!F180</f>
        <v>0</v>
      </c>
      <c r="G180" s="10">
        <f>VLOOKUP(E180,'Nico Labels'!$E$2:$F$301, 2, FALSE)</f>
        <v>1</v>
      </c>
      <c r="H180" s="10">
        <f t="shared" si="8"/>
        <v>1</v>
      </c>
      <c r="I180" s="10">
        <v>1</v>
      </c>
      <c r="J180" s="11">
        <f t="shared" si="9"/>
        <v>1</v>
      </c>
      <c r="K180" s="10"/>
      <c r="L180" s="10">
        <f>VLOOKUP('Combined Labels'!E180,'Pietro Labels'!$E$2:$G$301, 3,FALSE)</f>
        <v>0</v>
      </c>
      <c r="M180" s="10">
        <f>VLOOKUP('Combined Labels'!E180, 'Nico Labels'!E180:G479, 3, FALSE)</f>
        <v>0</v>
      </c>
      <c r="N180">
        <f t="shared" si="10"/>
        <v>0</v>
      </c>
      <c r="P180">
        <f t="shared" si="11"/>
        <v>0</v>
      </c>
      <c r="Q180" t="str">
        <f>_xlfn.XLOOKUP(E180,'Nico Labels'!$E$2:$E$301,'Nico Labels'!$C$2:$C$301,,0,1)</f>
        <v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v>
      </c>
    </row>
    <row r="181" spans="1:17" ht="112" x14ac:dyDescent="0.2">
      <c r="A181" s="10" t="str">
        <f>'Pietro Labels'!A181</f>
        <v>paris</v>
      </c>
      <c r="B181" s="10">
        <f>'Pietro Labels'!B181</f>
        <v>41444</v>
      </c>
      <c r="C181" s="12" t="str">
        <f>'Pietro Labels'!C181</f>
        <v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v>
      </c>
      <c r="D181" s="10" t="str">
        <f>'Pietro Labels'!D181</f>
        <v>france</v>
      </c>
      <c r="E181" s="10">
        <f>'Pietro Labels'!E181</f>
        <v>173011</v>
      </c>
      <c r="F181" s="10">
        <f>'Pietro Labels'!F181</f>
        <v>0</v>
      </c>
      <c r="G181" s="10">
        <f>VLOOKUP(E181,'Nico Labels'!$E$2:$F$301, 2, FALSE)</f>
        <v>0</v>
      </c>
      <c r="H181" s="10">
        <f t="shared" si="8"/>
        <v>0</v>
      </c>
      <c r="I181" s="10"/>
      <c r="J181" s="11">
        <f t="shared" si="9"/>
        <v>0</v>
      </c>
      <c r="K181" s="10"/>
      <c r="L181" s="10">
        <f>VLOOKUP('Combined Labels'!E181,'Pietro Labels'!$E$2:$G$301, 3,FALSE)</f>
        <v>1</v>
      </c>
      <c r="M181" s="10">
        <f>VLOOKUP('Combined Labels'!E181, 'Nico Labels'!E181:G480, 3, FALSE)</f>
        <v>1</v>
      </c>
      <c r="N181">
        <f t="shared" si="10"/>
        <v>0</v>
      </c>
      <c r="P181">
        <f t="shared" si="11"/>
        <v>1</v>
      </c>
      <c r="Q181" t="str">
        <f>_xlfn.XLOOKUP(E181,'Nico Labels'!$E$2:$E$301,'Nico Labels'!$C$2:$C$301,,0,1)</f>
        <v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v>
      </c>
    </row>
    <row r="182" spans="1:17" ht="112" x14ac:dyDescent="0.2">
      <c r="A182" s="10" t="str">
        <f>'Pietro Labels'!A182</f>
        <v>irish</v>
      </c>
      <c r="B182" s="10">
        <f>'Pietro Labels'!B182</f>
        <v>19117</v>
      </c>
      <c r="C182" s="12" t="str">
        <f>'Pietro Labels'!C182</f>
        <v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v>
      </c>
      <c r="D182" s="10" t="str">
        <f>'Pietro Labels'!D182</f>
        <v>ireland</v>
      </c>
      <c r="E182" s="10">
        <f>'Pietro Labels'!E182</f>
        <v>86887</v>
      </c>
      <c r="F182" s="10">
        <f>'Pietro Labels'!F182</f>
        <v>0</v>
      </c>
      <c r="G182" s="10">
        <f>VLOOKUP(E182,'Nico Labels'!$E$2:$F$301, 2, FALSE)</f>
        <v>0</v>
      </c>
      <c r="H182" s="10">
        <f t="shared" si="8"/>
        <v>0</v>
      </c>
      <c r="I182" s="10"/>
      <c r="J182" s="11">
        <f t="shared" si="9"/>
        <v>0</v>
      </c>
      <c r="K182" s="10"/>
      <c r="L182" s="10">
        <f>VLOOKUP('Combined Labels'!E182,'Pietro Labels'!$E$2:$G$301, 3,FALSE)</f>
        <v>1</v>
      </c>
      <c r="M182" s="10">
        <f>VLOOKUP('Combined Labels'!E182, 'Nico Labels'!E182:G481, 3, FALSE)</f>
        <v>0</v>
      </c>
      <c r="N182">
        <f t="shared" si="10"/>
        <v>1</v>
      </c>
      <c r="O182">
        <v>1</v>
      </c>
      <c r="P182">
        <f t="shared" si="11"/>
        <v>1</v>
      </c>
      <c r="Q182" t="str">
        <f>_xlfn.XLOOKUP(E182,'Nico Labels'!$E$2:$E$301,'Nico Labels'!$C$2:$C$301,,0,1)</f>
        <v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v>
      </c>
    </row>
    <row r="183" spans="1:17" ht="112" x14ac:dyDescent="0.2">
      <c r="A183" s="10" t="str">
        <f>'Pietro Labels'!A183</f>
        <v>spain</v>
      </c>
      <c r="B183" s="10">
        <f>'Pietro Labels'!B183</f>
        <v>22255</v>
      </c>
      <c r="C183" s="12" t="str">
        <f>'Pietro Labels'!C183</f>
        <v>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v>
      </c>
      <c r="D183" s="10" t="str">
        <f>'Pietro Labels'!D183</f>
        <v>spain</v>
      </c>
      <c r="E183" s="10">
        <f>'Pietro Labels'!E183</f>
        <v>101394</v>
      </c>
      <c r="F183" s="10">
        <f>'Pietro Labels'!F183</f>
        <v>-1</v>
      </c>
      <c r="G183" s="10">
        <f>VLOOKUP(E183,'Nico Labels'!$E$2:$F$301, 2, FALSE)</f>
        <v>-1</v>
      </c>
      <c r="H183" s="10">
        <f t="shared" si="8"/>
        <v>0</v>
      </c>
      <c r="I183" s="10"/>
      <c r="J183" s="11">
        <f t="shared" si="9"/>
        <v>-1</v>
      </c>
      <c r="K183" s="10"/>
      <c r="L183" s="10">
        <f>VLOOKUP('Combined Labels'!E183,'Pietro Labels'!$E$2:$G$301, 3,FALSE)</f>
        <v>0</v>
      </c>
      <c r="M183" s="10">
        <f>VLOOKUP('Combined Labels'!E183, 'Nico Labels'!E183:G482, 3, FALSE)</f>
        <v>0</v>
      </c>
      <c r="N183">
        <f t="shared" si="10"/>
        <v>0</v>
      </c>
      <c r="P183">
        <f t="shared" si="11"/>
        <v>0</v>
      </c>
      <c r="Q183" t="str">
        <f>_xlfn.XLOOKUP(E183,'Nico Labels'!$E$2:$E$301,'Nico Labels'!$C$2:$C$301,,0,1)</f>
        <v>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v>
      </c>
    </row>
    <row r="184" spans="1:17" ht="96" x14ac:dyDescent="0.2">
      <c r="A184" s="10" t="str">
        <f>'Pietro Labels'!A184</f>
        <v>netherlands</v>
      </c>
      <c r="B184" s="10">
        <f>'Pietro Labels'!B184</f>
        <v>33819</v>
      </c>
      <c r="C184" s="12" t="str">
        <f>'Pietro Labels'!C184</f>
        <v>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v>
      </c>
      <c r="D184" s="10" t="str">
        <f>'Pietro Labels'!D184</f>
        <v>netherlands</v>
      </c>
      <c r="E184" s="10">
        <f>'Pietro Labels'!E184</f>
        <v>144868</v>
      </c>
      <c r="F184" s="10">
        <f>'Pietro Labels'!F184</f>
        <v>1</v>
      </c>
      <c r="G184" s="10">
        <f>VLOOKUP(E184,'Nico Labels'!$E$2:$F$301, 2, FALSE)</f>
        <v>0</v>
      </c>
      <c r="H184" s="10">
        <f t="shared" si="8"/>
        <v>1</v>
      </c>
      <c r="I184" s="10">
        <v>0</v>
      </c>
      <c r="J184" s="11">
        <f t="shared" si="9"/>
        <v>0</v>
      </c>
      <c r="K184" s="10"/>
      <c r="L184" s="10">
        <f>VLOOKUP('Combined Labels'!E184,'Pietro Labels'!$E$2:$G$301, 3,FALSE)</f>
        <v>0</v>
      </c>
      <c r="M184" s="10">
        <f>VLOOKUP('Combined Labels'!E184, 'Nico Labels'!E184:G483, 3, FALSE)</f>
        <v>0</v>
      </c>
      <c r="N184">
        <f t="shared" si="10"/>
        <v>0</v>
      </c>
      <c r="P184">
        <f t="shared" si="11"/>
        <v>0</v>
      </c>
      <c r="Q184" t="str">
        <f>_xlfn.XLOOKUP(E184,'Nico Labels'!$E$2:$E$301,'Nico Labels'!$C$2:$C$301,,0,1)</f>
        <v>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v>
      </c>
    </row>
    <row r="185" spans="1:17" ht="96" x14ac:dyDescent="0.2">
      <c r="A185" s="10" t="str">
        <f>'Pietro Labels'!A185</f>
        <v>belgium</v>
      </c>
      <c r="B185" s="10">
        <f>'Pietro Labels'!B185</f>
        <v>21868</v>
      </c>
      <c r="C185" s="12" t="str">
        <f>'Pietro Labels'!C185</f>
        <v>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v>
      </c>
      <c r="D185" s="10" t="str">
        <f>'Pietro Labels'!D185</f>
        <v>belgium</v>
      </c>
      <c r="E185" s="10">
        <f>'Pietro Labels'!E185</f>
        <v>98980</v>
      </c>
      <c r="F185" s="10">
        <f>'Pietro Labels'!F185</f>
        <v>-2</v>
      </c>
      <c r="G185" s="10">
        <f>VLOOKUP(E185,'Nico Labels'!$E$2:$F$301, 2, FALSE)</f>
        <v>-2</v>
      </c>
      <c r="H185" s="10">
        <f t="shared" si="8"/>
        <v>0</v>
      </c>
      <c r="I185" s="10"/>
      <c r="J185" s="11">
        <f t="shared" si="9"/>
        <v>-2</v>
      </c>
      <c r="K185" s="10"/>
      <c r="L185" s="10">
        <f>VLOOKUP('Combined Labels'!E185,'Pietro Labels'!$E$2:$G$301, 3,FALSE)</f>
        <v>0</v>
      </c>
      <c r="M185" s="10">
        <f>VLOOKUP('Combined Labels'!E185, 'Nico Labels'!E185:G484, 3, FALSE)</f>
        <v>0</v>
      </c>
      <c r="N185">
        <f t="shared" si="10"/>
        <v>0</v>
      </c>
      <c r="P185">
        <f t="shared" si="11"/>
        <v>0</v>
      </c>
      <c r="Q185" t="str">
        <f>_xlfn.XLOOKUP(E185,'Nico Labels'!$E$2:$E$301,'Nico Labels'!$C$2:$C$301,,0,1)</f>
        <v>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v>
      </c>
    </row>
    <row r="186" spans="1:17" ht="96" x14ac:dyDescent="0.2">
      <c r="A186" s="10" t="str">
        <f>'Pietro Labels'!A186</f>
        <v>germany</v>
      </c>
      <c r="B186" s="10">
        <f>'Pietro Labels'!B186</f>
        <v>4557</v>
      </c>
      <c r="C186" s="12" t="str">
        <f>'Pietro Labels'!C186</f>
        <v>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v>
      </c>
      <c r="D186" s="10" t="str">
        <f>'Pietro Labels'!D186</f>
        <v>germany</v>
      </c>
      <c r="E186" s="10">
        <f>'Pietro Labels'!E186</f>
        <v>15897</v>
      </c>
      <c r="F186" s="10">
        <f>'Pietro Labels'!F186</f>
        <v>0</v>
      </c>
      <c r="G186" s="10">
        <f>VLOOKUP(E186,'Nico Labels'!$E$2:$F$301, 2, FALSE)</f>
        <v>0</v>
      </c>
      <c r="H186" s="10">
        <f t="shared" si="8"/>
        <v>0</v>
      </c>
      <c r="I186" s="10"/>
      <c r="J186" s="11">
        <f t="shared" si="9"/>
        <v>0</v>
      </c>
      <c r="K186" s="10"/>
      <c r="L186" s="10">
        <f>VLOOKUP('Combined Labels'!E186,'Pietro Labels'!$E$2:$G$301, 3,FALSE)</f>
        <v>1</v>
      </c>
      <c r="M186" s="10">
        <f>VLOOKUP('Combined Labels'!E186, 'Nico Labels'!E186:G485, 3, FALSE)</f>
        <v>0</v>
      </c>
      <c r="N186">
        <f t="shared" si="10"/>
        <v>1</v>
      </c>
      <c r="O186">
        <v>1</v>
      </c>
      <c r="P186">
        <f t="shared" si="11"/>
        <v>1</v>
      </c>
      <c r="Q186" t="str">
        <f>_xlfn.XLOOKUP(E186,'Nico Labels'!$E$2:$E$301,'Nico Labels'!$C$2:$C$301,,0,1)</f>
        <v>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v>
      </c>
    </row>
    <row r="187" spans="1:17" ht="96" x14ac:dyDescent="0.2">
      <c r="A187" s="10" t="str">
        <f>'Pietro Labels'!A187</f>
        <v>denmark</v>
      </c>
      <c r="B187" s="10">
        <f>'Pietro Labels'!B187</f>
        <v>8837</v>
      </c>
      <c r="C187" s="12" t="str">
        <f>'Pietro Labels'!C187</f>
        <v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v>
      </c>
      <c r="D187" s="10" t="str">
        <f>'Pietro Labels'!D187</f>
        <v>denmark</v>
      </c>
      <c r="E187" s="10">
        <f>'Pietro Labels'!E187</f>
        <v>36137</v>
      </c>
      <c r="F187" s="10">
        <f>'Pietro Labels'!F187</f>
        <v>0</v>
      </c>
      <c r="G187" s="10">
        <f>VLOOKUP(E187,'Nico Labels'!$E$2:$F$301, 2, FALSE)</f>
        <v>0</v>
      </c>
      <c r="H187" s="10">
        <f t="shared" si="8"/>
        <v>0</v>
      </c>
      <c r="I187" s="10"/>
      <c r="J187" s="11">
        <f t="shared" si="9"/>
        <v>0</v>
      </c>
      <c r="K187" s="10"/>
      <c r="L187" s="10">
        <f>VLOOKUP('Combined Labels'!E187,'Pietro Labels'!$E$2:$G$301, 3,FALSE)</f>
        <v>1</v>
      </c>
      <c r="M187" s="10">
        <f>VLOOKUP('Combined Labels'!E187, 'Nico Labels'!E187:G486, 3, FALSE)</f>
        <v>0</v>
      </c>
      <c r="N187">
        <f t="shared" si="10"/>
        <v>1</v>
      </c>
      <c r="O187">
        <v>1</v>
      </c>
      <c r="P187">
        <f t="shared" si="11"/>
        <v>1</v>
      </c>
      <c r="Q187" t="str">
        <f>_xlfn.XLOOKUP(E187,'Nico Labels'!$E$2:$E$301,'Nico Labels'!$C$2:$C$301,,0,1)</f>
        <v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v>
      </c>
    </row>
    <row r="188" spans="1:17" ht="112" x14ac:dyDescent="0.2">
      <c r="A188" s="10" t="str">
        <f>'Pietro Labels'!A188</f>
        <v>belgium</v>
      </c>
      <c r="B188" s="10">
        <f>'Pietro Labels'!B188</f>
        <v>28709</v>
      </c>
      <c r="C188" s="12" t="str">
        <f>'Pietro Labels'!C188</f>
        <v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v>
      </c>
      <c r="D188" s="10" t="str">
        <f>'Pietro Labels'!D188</f>
        <v>belgium</v>
      </c>
      <c r="E188" s="10">
        <f>'Pietro Labels'!E188</f>
        <v>127178</v>
      </c>
      <c r="F188" s="10">
        <f>'Pietro Labels'!F188</f>
        <v>0</v>
      </c>
      <c r="G188" s="10">
        <f>VLOOKUP(E188,'Nico Labels'!$E$2:$F$301, 2, FALSE)</f>
        <v>0</v>
      </c>
      <c r="H188" s="10">
        <f t="shared" si="8"/>
        <v>0</v>
      </c>
      <c r="I188" s="10"/>
      <c r="J188" s="11">
        <f t="shared" si="9"/>
        <v>0</v>
      </c>
      <c r="K188" s="10"/>
      <c r="L188" s="10">
        <f>VLOOKUP('Combined Labels'!E188,'Pietro Labels'!$E$2:$G$301, 3,FALSE)</f>
        <v>1</v>
      </c>
      <c r="M188" s="10">
        <f>VLOOKUP('Combined Labels'!E188, 'Nico Labels'!E188:G487, 3, FALSE)</f>
        <v>0</v>
      </c>
      <c r="N188">
        <f t="shared" si="10"/>
        <v>1</v>
      </c>
      <c r="O188">
        <v>1</v>
      </c>
      <c r="P188">
        <f t="shared" si="11"/>
        <v>1</v>
      </c>
      <c r="Q188" t="str">
        <f>_xlfn.XLOOKUP(E188,'Nico Labels'!$E$2:$E$301,'Nico Labels'!$C$2:$C$301,,0,1)</f>
        <v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v>
      </c>
    </row>
    <row r="189" spans="1:17" ht="96" x14ac:dyDescent="0.2">
      <c r="A189" s="10" t="str">
        <f>'Pietro Labels'!A189</f>
        <v>poland</v>
      </c>
      <c r="B189" s="10">
        <f>'Pietro Labels'!B189</f>
        <v>25746</v>
      </c>
      <c r="C189" s="12" t="str">
        <f>'Pietro Labels'!C189</f>
        <v>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v>
      </c>
      <c r="D189" s="10" t="str">
        <f>'Pietro Labels'!D189</f>
        <v>poland</v>
      </c>
      <c r="E189" s="10">
        <f>'Pietro Labels'!E189</f>
        <v>117135</v>
      </c>
      <c r="F189" s="10">
        <f>'Pietro Labels'!F189</f>
        <v>-1</v>
      </c>
      <c r="G189" s="10">
        <f>VLOOKUP(E189,'Nico Labels'!$E$2:$F$301, 2, FALSE)</f>
        <v>0</v>
      </c>
      <c r="H189" s="10">
        <f t="shared" si="8"/>
        <v>1</v>
      </c>
      <c r="I189" s="10">
        <v>0</v>
      </c>
      <c r="J189" s="11">
        <f t="shared" si="9"/>
        <v>0</v>
      </c>
      <c r="K189" s="10"/>
      <c r="L189" s="10">
        <f>VLOOKUP('Combined Labels'!E189,'Pietro Labels'!$E$2:$G$301, 3,FALSE)</f>
        <v>0</v>
      </c>
      <c r="M189" s="10">
        <f>VLOOKUP('Combined Labels'!E189, 'Nico Labels'!E189:G488, 3, FALSE)</f>
        <v>0</v>
      </c>
      <c r="N189">
        <f t="shared" si="10"/>
        <v>0</v>
      </c>
      <c r="P189">
        <f t="shared" si="11"/>
        <v>0</v>
      </c>
      <c r="Q189" t="str">
        <f>_xlfn.XLOOKUP(E189,'Nico Labels'!$E$2:$E$301,'Nico Labels'!$C$2:$C$301,,0,1)</f>
        <v>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v>
      </c>
    </row>
    <row r="190" spans="1:17" ht="96" x14ac:dyDescent="0.2">
      <c r="A190" s="10" t="str">
        <f>'Pietro Labels'!A190</f>
        <v>spain</v>
      </c>
      <c r="B190" s="10">
        <f>'Pietro Labels'!B190</f>
        <v>17669</v>
      </c>
      <c r="C190" s="12" t="str">
        <f>'Pietro Labels'!C190</f>
        <v>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v>
      </c>
      <c r="D190" s="10" t="str">
        <f>'Pietro Labels'!D190</f>
        <v>spain</v>
      </c>
      <c r="E190" s="10">
        <f>'Pietro Labels'!E190</f>
        <v>77582</v>
      </c>
      <c r="F190" s="10">
        <f>'Pietro Labels'!F190</f>
        <v>2</v>
      </c>
      <c r="G190" s="10">
        <f>VLOOKUP(E190,'Nico Labels'!$E$2:$F$301, 2, FALSE)</f>
        <v>1</v>
      </c>
      <c r="H190" s="10">
        <f t="shared" si="8"/>
        <v>1</v>
      </c>
      <c r="I190" s="10">
        <v>1</v>
      </c>
      <c r="J190" s="11">
        <f t="shared" si="9"/>
        <v>1</v>
      </c>
      <c r="K190" s="10"/>
      <c r="L190" s="10">
        <f>VLOOKUP('Combined Labels'!E190,'Pietro Labels'!$E$2:$G$301, 3,FALSE)</f>
        <v>0</v>
      </c>
      <c r="M190" s="10">
        <f>VLOOKUP('Combined Labels'!E190, 'Nico Labels'!E190:G489, 3, FALSE)</f>
        <v>0</v>
      </c>
      <c r="N190">
        <f t="shared" si="10"/>
        <v>0</v>
      </c>
      <c r="P190">
        <f t="shared" si="11"/>
        <v>0</v>
      </c>
      <c r="Q190" t="str">
        <f>_xlfn.XLOOKUP(E190,'Nico Labels'!$E$2:$E$301,'Nico Labels'!$C$2:$C$301,,0,1)</f>
        <v>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v>
      </c>
    </row>
    <row r="191" spans="1:17" ht="112" x14ac:dyDescent="0.2">
      <c r="A191" s="10" t="str">
        <f>'Pietro Labels'!A191</f>
        <v>poland</v>
      </c>
      <c r="B191" s="10">
        <f>'Pietro Labels'!B191</f>
        <v>1963</v>
      </c>
      <c r="C191" s="12" t="str">
        <f>'Pietro Labels'!C191</f>
        <v>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v>
      </c>
      <c r="D191" s="10" t="str">
        <f>'Pietro Labels'!D191</f>
        <v>poland</v>
      </c>
      <c r="E191" s="10">
        <f>'Pietro Labels'!E191</f>
        <v>6064</v>
      </c>
      <c r="F191" s="10">
        <f>'Pietro Labels'!F191</f>
        <v>0</v>
      </c>
      <c r="G191" s="10">
        <f>VLOOKUP(E191,'Nico Labels'!$E$2:$F$301, 2, FALSE)</f>
        <v>0</v>
      </c>
      <c r="H191" s="10">
        <f t="shared" si="8"/>
        <v>0</v>
      </c>
      <c r="I191" s="10"/>
      <c r="J191" s="11">
        <f t="shared" si="9"/>
        <v>0</v>
      </c>
      <c r="K191" s="10"/>
      <c r="L191" s="10">
        <f>VLOOKUP('Combined Labels'!E191,'Pietro Labels'!$E$2:$G$301, 3,FALSE)</f>
        <v>1</v>
      </c>
      <c r="M191" s="10">
        <f>VLOOKUP('Combined Labels'!E191, 'Nico Labels'!E191:G490, 3, FALSE)</f>
        <v>0</v>
      </c>
      <c r="N191">
        <f t="shared" si="10"/>
        <v>1</v>
      </c>
      <c r="O191">
        <v>1</v>
      </c>
      <c r="P191">
        <f t="shared" si="11"/>
        <v>1</v>
      </c>
      <c r="Q191" t="str">
        <f>_xlfn.XLOOKUP(E191,'Nico Labels'!$E$2:$E$301,'Nico Labels'!$C$2:$C$301,,0,1)</f>
        <v>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v>
      </c>
    </row>
    <row r="192" spans="1:17" ht="112" x14ac:dyDescent="0.2">
      <c r="A192" s="10" t="str">
        <f>'Pietro Labels'!A192</f>
        <v>netherlands</v>
      </c>
      <c r="B192" s="10">
        <f>'Pietro Labels'!B192</f>
        <v>35785</v>
      </c>
      <c r="C192" s="12" t="str">
        <f>'Pietro Labels'!C192</f>
        <v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v>
      </c>
      <c r="D192" s="10" t="str">
        <f>'Pietro Labels'!D192</f>
        <v>netherlands</v>
      </c>
      <c r="E192" s="10">
        <f>'Pietro Labels'!E192</f>
        <v>152849</v>
      </c>
      <c r="F192" s="10">
        <f>'Pietro Labels'!F192</f>
        <v>0</v>
      </c>
      <c r="G192" s="10">
        <f>VLOOKUP(E192,'Nico Labels'!$E$2:$F$301, 2, FALSE)</f>
        <v>0</v>
      </c>
      <c r="H192" s="10">
        <f t="shared" si="8"/>
        <v>0</v>
      </c>
      <c r="I192" s="10"/>
      <c r="J192" s="11">
        <f t="shared" si="9"/>
        <v>0</v>
      </c>
      <c r="K192" s="10"/>
      <c r="L192" s="10">
        <f>VLOOKUP('Combined Labels'!E192,'Pietro Labels'!$E$2:$G$301, 3,FALSE)</f>
        <v>0</v>
      </c>
      <c r="M192" s="10">
        <f>VLOOKUP('Combined Labels'!E192, 'Nico Labels'!E192:G491, 3, FALSE)</f>
        <v>0</v>
      </c>
      <c r="N192">
        <f t="shared" si="10"/>
        <v>0</v>
      </c>
      <c r="P192">
        <f t="shared" si="11"/>
        <v>0</v>
      </c>
      <c r="Q192" t="str">
        <f>_xlfn.XLOOKUP(E192,'Nico Labels'!$E$2:$E$301,'Nico Labels'!$C$2:$C$301,,0,1)</f>
        <v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v>
      </c>
    </row>
    <row r="193" spans="1:17" ht="112" x14ac:dyDescent="0.2">
      <c r="A193" s="10" t="str">
        <f>'Pietro Labels'!A193</f>
        <v>sweden</v>
      </c>
      <c r="B193" s="10">
        <f>'Pietro Labels'!B193</f>
        <v>2845</v>
      </c>
      <c r="C193" s="12" t="str">
        <f>'Pietro Labels'!C193</f>
        <v>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v>
      </c>
      <c r="D193" s="10" t="str">
        <f>'Pietro Labels'!D193</f>
        <v>sweden</v>
      </c>
      <c r="E193" s="10">
        <f>'Pietro Labels'!E193</f>
        <v>9692</v>
      </c>
      <c r="F193" s="10">
        <f>'Pietro Labels'!F193</f>
        <v>-2</v>
      </c>
      <c r="G193" s="10">
        <f>VLOOKUP(E193,'Nico Labels'!$E$2:$F$301, 2, FALSE)</f>
        <v>1</v>
      </c>
      <c r="H193" s="10">
        <f t="shared" si="8"/>
        <v>1</v>
      </c>
      <c r="I193" s="10">
        <v>1</v>
      </c>
      <c r="J193" s="11">
        <f t="shared" si="9"/>
        <v>1</v>
      </c>
      <c r="K193" s="10"/>
      <c r="L193" s="10">
        <f>VLOOKUP('Combined Labels'!E193,'Pietro Labels'!$E$2:$G$301, 3,FALSE)</f>
        <v>0</v>
      </c>
      <c r="M193" s="10">
        <f>VLOOKUP('Combined Labels'!E193, 'Nico Labels'!E193:G492, 3, FALSE)</f>
        <v>0</v>
      </c>
      <c r="N193">
        <f t="shared" si="10"/>
        <v>0</v>
      </c>
      <c r="P193">
        <f t="shared" si="11"/>
        <v>0</v>
      </c>
      <c r="Q193" t="str">
        <f>_xlfn.XLOOKUP(E193,'Nico Labels'!$E$2:$E$301,'Nico Labels'!$C$2:$C$301,,0,1)</f>
        <v>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v>
      </c>
    </row>
    <row r="194" spans="1:17" ht="96" x14ac:dyDescent="0.2">
      <c r="A194" s="10" t="str">
        <f>'Pietro Labels'!A194</f>
        <v>france</v>
      </c>
      <c r="B194" s="10">
        <f>'Pietro Labels'!B194</f>
        <v>26920</v>
      </c>
      <c r="C194" s="12" t="str">
        <f>'Pietro Labels'!C194</f>
        <v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v>
      </c>
      <c r="D194" s="10" t="str">
        <f>'Pietro Labels'!D194</f>
        <v>france</v>
      </c>
      <c r="E194" s="10">
        <f>'Pietro Labels'!E194</f>
        <v>121238</v>
      </c>
      <c r="F194" s="10">
        <f>'Pietro Labels'!F194</f>
        <v>1</v>
      </c>
      <c r="G194" s="10">
        <f>VLOOKUP(E194,'Nico Labels'!$E$2:$F$301, 2, FALSE)</f>
        <v>-1</v>
      </c>
      <c r="H194" s="10">
        <f t="shared" si="8"/>
        <v>1</v>
      </c>
      <c r="I194" s="10">
        <v>0</v>
      </c>
      <c r="J194" s="11">
        <f t="shared" si="9"/>
        <v>0</v>
      </c>
      <c r="K194" s="10"/>
      <c r="L194" s="10">
        <f>VLOOKUP('Combined Labels'!E194,'Pietro Labels'!$E$2:$G$301, 3,FALSE)</f>
        <v>0</v>
      </c>
      <c r="M194" s="10">
        <f>VLOOKUP('Combined Labels'!E194, 'Nico Labels'!E194:G493, 3, FALSE)</f>
        <v>0</v>
      </c>
      <c r="N194">
        <f t="shared" si="10"/>
        <v>0</v>
      </c>
      <c r="P194">
        <f t="shared" si="11"/>
        <v>0</v>
      </c>
      <c r="Q194" t="str">
        <f>_xlfn.XLOOKUP(E194,'Nico Labels'!$E$2:$E$301,'Nico Labels'!$C$2:$C$301,,0,1)</f>
        <v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v>
      </c>
    </row>
    <row r="195" spans="1:17" ht="96" x14ac:dyDescent="0.2">
      <c r="A195" s="10" t="str">
        <f>'Pietro Labels'!A195</f>
        <v>italian</v>
      </c>
      <c r="B195" s="10">
        <f>'Pietro Labels'!B195</f>
        <v>43617</v>
      </c>
      <c r="C195" s="12" t="str">
        <f>'Pietro Labels'!C195</f>
        <v>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v>
      </c>
      <c r="D195" s="10" t="str">
        <f>'Pietro Labels'!D195</f>
        <v>italy</v>
      </c>
      <c r="E195" s="10">
        <f>'Pietro Labels'!E195</f>
        <v>179161</v>
      </c>
      <c r="F195" s="10">
        <f>'Pietro Labels'!F195</f>
        <v>1</v>
      </c>
      <c r="G195" s="10">
        <f>VLOOKUP(E195,'Nico Labels'!$E$2:$F$301, 2, FALSE)</f>
        <v>-2</v>
      </c>
      <c r="H195" s="10">
        <f t="shared" ref="H195:H258" si="12">IF(F195=G195, 0, 1)</f>
        <v>1</v>
      </c>
      <c r="I195" s="10">
        <v>-2</v>
      </c>
      <c r="J195" s="11">
        <f t="shared" ref="J195:J258" si="13">IF(I195="",G195,I195)</f>
        <v>-2</v>
      </c>
      <c r="K195" s="10"/>
      <c r="L195" s="10">
        <f>VLOOKUP('Combined Labels'!E195,'Pietro Labels'!$E$2:$G$301, 3,FALSE)</f>
        <v>0</v>
      </c>
      <c r="M195" s="10">
        <f>VLOOKUP('Combined Labels'!E195, 'Nico Labels'!E195:G494, 3, FALSE)</f>
        <v>0</v>
      </c>
      <c r="N195">
        <f t="shared" ref="N195:N258" si="14">IF(L195=M195,0,1)</f>
        <v>0</v>
      </c>
      <c r="P195">
        <f t="shared" ref="P195:P258" si="15">IF(O195="",M195,O195)</f>
        <v>0</v>
      </c>
      <c r="Q195" t="str">
        <f>_xlfn.XLOOKUP(E195,'Nico Labels'!$E$2:$E$301,'Nico Labels'!$C$2:$C$301,,0,1)</f>
        <v>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v>
      </c>
    </row>
    <row r="196" spans="1:17" ht="112" x14ac:dyDescent="0.2">
      <c r="A196" s="10" t="str">
        <f>'Pietro Labels'!A196</f>
        <v>spain</v>
      </c>
      <c r="B196" s="10">
        <f>'Pietro Labels'!B196</f>
        <v>5622</v>
      </c>
      <c r="C196" s="12" t="str">
        <f>'Pietro Labels'!C196</f>
        <v>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v>
      </c>
      <c r="D196" s="10" t="str">
        <f>'Pietro Labels'!D196</f>
        <v>spain</v>
      </c>
      <c r="E196" s="10">
        <f>'Pietro Labels'!E196</f>
        <v>20603</v>
      </c>
      <c r="F196" s="10">
        <f>'Pietro Labels'!F196</f>
        <v>0</v>
      </c>
      <c r="G196" s="10">
        <f>VLOOKUP(E196,'Nico Labels'!$E$2:$F$301, 2, FALSE)</f>
        <v>0</v>
      </c>
      <c r="H196" s="10">
        <f t="shared" si="12"/>
        <v>0</v>
      </c>
      <c r="I196" s="10"/>
      <c r="J196" s="11">
        <f t="shared" si="13"/>
        <v>0</v>
      </c>
      <c r="K196" s="10"/>
      <c r="L196" s="10">
        <f>VLOOKUP('Combined Labels'!E196,'Pietro Labels'!$E$2:$G$301, 3,FALSE)</f>
        <v>1</v>
      </c>
      <c r="M196" s="10">
        <f>VLOOKUP('Combined Labels'!E196, 'Nico Labels'!E196:G495, 3, FALSE)</f>
        <v>0</v>
      </c>
      <c r="N196">
        <f t="shared" si="14"/>
        <v>1</v>
      </c>
      <c r="O196">
        <v>1</v>
      </c>
      <c r="P196">
        <f t="shared" si="15"/>
        <v>1</v>
      </c>
      <c r="Q196" t="str">
        <f>_xlfn.XLOOKUP(E196,'Nico Labels'!$E$2:$E$301,'Nico Labels'!$C$2:$C$301,,0,1)</f>
        <v>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v>
      </c>
    </row>
    <row r="197" spans="1:17" ht="96" x14ac:dyDescent="0.2">
      <c r="A197" s="10" t="str">
        <f>'Pietro Labels'!A197</f>
        <v>ireland</v>
      </c>
      <c r="B197" s="10">
        <f>'Pietro Labels'!B197</f>
        <v>14073</v>
      </c>
      <c r="C197" s="12" t="str">
        <f>'Pietro Labels'!C197</f>
        <v>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v>
      </c>
      <c r="D197" s="10" t="str">
        <f>'Pietro Labels'!D197</f>
        <v>ireland</v>
      </c>
      <c r="E197" s="10">
        <f>'Pietro Labels'!E197</f>
        <v>58811</v>
      </c>
      <c r="F197" s="10">
        <f>'Pietro Labels'!F197</f>
        <v>0</v>
      </c>
      <c r="G197" s="10">
        <f>VLOOKUP(E197,'Nico Labels'!$E$2:$F$301, 2, FALSE)</f>
        <v>0</v>
      </c>
      <c r="H197" s="10">
        <f t="shared" si="12"/>
        <v>0</v>
      </c>
      <c r="I197" s="10"/>
      <c r="J197" s="11">
        <f t="shared" si="13"/>
        <v>0</v>
      </c>
      <c r="K197" s="10"/>
      <c r="L197" s="10">
        <f>VLOOKUP('Combined Labels'!E197,'Pietro Labels'!$E$2:$G$301, 3,FALSE)</f>
        <v>1</v>
      </c>
      <c r="M197" s="10">
        <f>VLOOKUP('Combined Labels'!E197, 'Nico Labels'!E197:G496, 3, FALSE)</f>
        <v>1</v>
      </c>
      <c r="N197">
        <f t="shared" si="14"/>
        <v>0</v>
      </c>
      <c r="P197">
        <f t="shared" si="15"/>
        <v>1</v>
      </c>
      <c r="Q197" t="str">
        <f>_xlfn.XLOOKUP(E197,'Nico Labels'!$E$2:$E$301,'Nico Labels'!$C$2:$C$301,,0,1)</f>
        <v>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v>
      </c>
    </row>
    <row r="198" spans="1:17" ht="96" x14ac:dyDescent="0.2">
      <c r="A198" s="10" t="str">
        <f>'Pietro Labels'!A198</f>
        <v>french</v>
      </c>
      <c r="B198" s="10">
        <f>'Pietro Labels'!B198</f>
        <v>14717</v>
      </c>
      <c r="C198" s="12" t="str">
        <f>'Pietro Labels'!C198</f>
        <v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v>
      </c>
      <c r="D198" s="10" t="str">
        <f>'Pietro Labels'!D198</f>
        <v>france</v>
      </c>
      <c r="E198" s="10">
        <f>'Pietro Labels'!E198</f>
        <v>61436</v>
      </c>
      <c r="F198" s="10">
        <f>'Pietro Labels'!F198</f>
        <v>-1</v>
      </c>
      <c r="G198" s="10">
        <f>VLOOKUP(E198,'Nico Labels'!$E$2:$F$301, 2, FALSE)</f>
        <v>0</v>
      </c>
      <c r="H198" s="10">
        <f t="shared" si="12"/>
        <v>1</v>
      </c>
      <c r="I198" s="10">
        <v>0</v>
      </c>
      <c r="J198" s="11">
        <f t="shared" si="13"/>
        <v>0</v>
      </c>
      <c r="K198" s="10"/>
      <c r="L198" s="10">
        <f>VLOOKUP('Combined Labels'!E198,'Pietro Labels'!$E$2:$G$301, 3,FALSE)</f>
        <v>0</v>
      </c>
      <c r="M198" s="10">
        <f>VLOOKUP('Combined Labels'!E198, 'Nico Labels'!E198:G497, 3, FALSE)</f>
        <v>0</v>
      </c>
      <c r="N198">
        <f t="shared" si="14"/>
        <v>0</v>
      </c>
      <c r="P198">
        <f t="shared" si="15"/>
        <v>0</v>
      </c>
      <c r="Q198" t="str">
        <f>_xlfn.XLOOKUP(E198,'Nico Labels'!$E$2:$E$301,'Nico Labels'!$C$2:$C$301,,0,1)</f>
        <v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v>
      </c>
    </row>
    <row r="199" spans="1:17" ht="96" x14ac:dyDescent="0.2">
      <c r="A199" s="10" t="str">
        <f>'Pietro Labels'!A199</f>
        <v>vienna</v>
      </c>
      <c r="B199" s="10">
        <f>'Pietro Labels'!B199</f>
        <v>19768</v>
      </c>
      <c r="C199" s="12" t="str">
        <f>'Pietro Labels'!C199</f>
        <v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v>
      </c>
      <c r="D199" s="10" t="str">
        <f>'Pietro Labels'!D199</f>
        <v>austria</v>
      </c>
      <c r="E199" s="10">
        <f>'Pietro Labels'!E199</f>
        <v>90183</v>
      </c>
      <c r="F199" s="10">
        <f>'Pietro Labels'!F199</f>
        <v>0</v>
      </c>
      <c r="G199" s="10">
        <f>VLOOKUP(E199,'Nico Labels'!$E$2:$F$301, 2, FALSE)</f>
        <v>0</v>
      </c>
      <c r="H199" s="10">
        <f t="shared" si="12"/>
        <v>0</v>
      </c>
      <c r="I199" s="10"/>
      <c r="J199" s="11">
        <f t="shared" si="13"/>
        <v>0</v>
      </c>
      <c r="K199" s="10"/>
      <c r="L199" s="10">
        <f>VLOOKUP('Combined Labels'!E199,'Pietro Labels'!$E$2:$G$301, 3,FALSE)</f>
        <v>1</v>
      </c>
      <c r="M199" s="10">
        <f>VLOOKUP('Combined Labels'!E199, 'Nico Labels'!E199:G498, 3, FALSE)</f>
        <v>1</v>
      </c>
      <c r="N199">
        <f t="shared" si="14"/>
        <v>0</v>
      </c>
      <c r="P199">
        <f t="shared" si="15"/>
        <v>1</v>
      </c>
      <c r="Q199" t="str">
        <f>_xlfn.XLOOKUP(E199,'Nico Labels'!$E$2:$E$301,'Nico Labels'!$C$2:$C$301,,0,1)</f>
        <v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v>
      </c>
    </row>
    <row r="200" spans="1:17" ht="96" x14ac:dyDescent="0.2">
      <c r="A200" s="10" t="str">
        <f>'Pietro Labels'!A200</f>
        <v>germany</v>
      </c>
      <c r="B200" s="10">
        <f>'Pietro Labels'!B200</f>
        <v>19187</v>
      </c>
      <c r="C200" s="12" t="str">
        <f>'Pietro Labels'!C200</f>
        <v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v>
      </c>
      <c r="D200" s="10" t="str">
        <f>'Pietro Labels'!D200</f>
        <v>germany</v>
      </c>
      <c r="E200" s="10">
        <f>'Pietro Labels'!E200</f>
        <v>87280</v>
      </c>
      <c r="F200" s="10">
        <f>'Pietro Labels'!F200</f>
        <v>-1</v>
      </c>
      <c r="G200" s="10">
        <f>VLOOKUP(E200,'Nico Labels'!$E$2:$F$301, 2, FALSE)</f>
        <v>1</v>
      </c>
      <c r="H200" s="10">
        <f t="shared" si="12"/>
        <v>1</v>
      </c>
      <c r="I200" s="10">
        <v>1</v>
      </c>
      <c r="J200" s="11">
        <f t="shared" si="13"/>
        <v>1</v>
      </c>
      <c r="K200" s="10"/>
      <c r="L200" s="10">
        <f>VLOOKUP('Combined Labels'!E200,'Pietro Labels'!$E$2:$G$301, 3,FALSE)</f>
        <v>0</v>
      </c>
      <c r="M200" s="10">
        <f>VLOOKUP('Combined Labels'!E200, 'Nico Labels'!E200:G499, 3, FALSE)</f>
        <v>0</v>
      </c>
      <c r="N200">
        <f t="shared" si="14"/>
        <v>0</v>
      </c>
      <c r="P200">
        <f t="shared" si="15"/>
        <v>0</v>
      </c>
      <c r="Q200" t="str">
        <f>_xlfn.XLOOKUP(E200,'Nico Labels'!$E$2:$E$301,'Nico Labels'!$C$2:$C$301,,0,1)</f>
        <v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v>
      </c>
    </row>
    <row r="201" spans="1:17" ht="112" x14ac:dyDescent="0.2">
      <c r="A201" s="10" t="str">
        <f>'Pietro Labels'!A201</f>
        <v>warsaw</v>
      </c>
      <c r="B201" s="10">
        <f>'Pietro Labels'!B201</f>
        <v>14143</v>
      </c>
      <c r="C201" s="12" t="str">
        <f>'Pietro Labels'!C201</f>
        <v>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v>
      </c>
      <c r="D201" s="10" t="str">
        <f>'Pietro Labels'!D201</f>
        <v>poland</v>
      </c>
      <c r="E201" s="10">
        <f>'Pietro Labels'!E201</f>
        <v>59093</v>
      </c>
      <c r="F201" s="10">
        <f>'Pietro Labels'!F201</f>
        <v>0</v>
      </c>
      <c r="G201" s="10">
        <f>VLOOKUP(E201,'Nico Labels'!$E$2:$F$301, 2, FALSE)</f>
        <v>0</v>
      </c>
      <c r="H201" s="10">
        <f t="shared" si="12"/>
        <v>0</v>
      </c>
      <c r="I201" s="10"/>
      <c r="J201" s="11">
        <f t="shared" si="13"/>
        <v>0</v>
      </c>
      <c r="K201" s="10"/>
      <c r="L201" s="10">
        <f>VLOOKUP('Combined Labels'!E201,'Pietro Labels'!$E$2:$G$301, 3,FALSE)</f>
        <v>1</v>
      </c>
      <c r="M201" s="10">
        <f>VLOOKUP('Combined Labels'!E201, 'Nico Labels'!E201:G500, 3, FALSE)</f>
        <v>1</v>
      </c>
      <c r="N201">
        <f t="shared" si="14"/>
        <v>0</v>
      </c>
      <c r="P201">
        <f t="shared" si="15"/>
        <v>1</v>
      </c>
      <c r="Q201" t="str">
        <f>_xlfn.XLOOKUP(E201,'Nico Labels'!$E$2:$E$301,'Nico Labels'!$C$2:$C$301,,0,1)</f>
        <v>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v>
      </c>
    </row>
    <row r="202" spans="1:17" ht="96" x14ac:dyDescent="0.2">
      <c r="A202" s="10" t="str">
        <f>'Pietro Labels'!A202</f>
        <v>finland</v>
      </c>
      <c r="B202" s="10">
        <f>'Pietro Labels'!B202</f>
        <v>9113</v>
      </c>
      <c r="C202" s="12" t="str">
        <f>'Pietro Labels'!C202</f>
        <v>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v>
      </c>
      <c r="D202" s="10" t="str">
        <f>'Pietro Labels'!D202</f>
        <v>finland</v>
      </c>
      <c r="E202" s="10">
        <f>'Pietro Labels'!E202</f>
        <v>37278</v>
      </c>
      <c r="F202" s="10">
        <f>'Pietro Labels'!F202</f>
        <v>1</v>
      </c>
      <c r="G202" s="10">
        <f>VLOOKUP(E202,'Nico Labels'!$E$2:$F$301, 2, FALSE)</f>
        <v>0</v>
      </c>
      <c r="H202" s="10">
        <f t="shared" si="12"/>
        <v>1</v>
      </c>
      <c r="I202" s="10">
        <v>0</v>
      </c>
      <c r="J202" s="11">
        <f t="shared" si="13"/>
        <v>0</v>
      </c>
      <c r="K202" s="10"/>
      <c r="L202" s="10">
        <f>VLOOKUP('Combined Labels'!E202,'Pietro Labels'!$E$2:$G$301, 3,FALSE)</f>
        <v>0</v>
      </c>
      <c r="M202" s="10">
        <f>VLOOKUP('Combined Labels'!E202, 'Nico Labels'!E202:G501, 3, FALSE)</f>
        <v>0</v>
      </c>
      <c r="N202">
        <f t="shared" si="14"/>
        <v>0</v>
      </c>
      <c r="P202">
        <f t="shared" si="15"/>
        <v>0</v>
      </c>
      <c r="Q202" t="str">
        <f>_xlfn.XLOOKUP(E202,'Nico Labels'!$E$2:$E$301,'Nico Labels'!$C$2:$C$301,,0,1)</f>
        <v>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v>
      </c>
    </row>
    <row r="203" spans="1:17" ht="112" x14ac:dyDescent="0.2">
      <c r="A203" s="10" t="str">
        <f>'Pietro Labels'!A203</f>
        <v>sweden</v>
      </c>
      <c r="B203" s="10">
        <f>'Pietro Labels'!B203</f>
        <v>44022</v>
      </c>
      <c r="C203" s="12" t="str">
        <f>'Pietro Labels'!C203</f>
        <v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v>
      </c>
      <c r="D203" s="10" t="str">
        <f>'Pietro Labels'!D203</f>
        <v>sweden</v>
      </c>
      <c r="E203" s="10">
        <f>'Pietro Labels'!E203</f>
        <v>180868</v>
      </c>
      <c r="F203" s="10">
        <f>'Pietro Labels'!F203</f>
        <v>0</v>
      </c>
      <c r="G203" s="10">
        <f>VLOOKUP(E203,'Nico Labels'!$E$2:$F$301, 2, FALSE)</f>
        <v>0</v>
      </c>
      <c r="H203" s="10">
        <f t="shared" si="12"/>
        <v>0</v>
      </c>
      <c r="I203" s="10"/>
      <c r="J203" s="11">
        <f t="shared" si="13"/>
        <v>0</v>
      </c>
      <c r="K203" s="10"/>
      <c r="L203" s="10">
        <f>VLOOKUP('Combined Labels'!E203,'Pietro Labels'!$E$2:$G$301, 3,FALSE)</f>
        <v>1</v>
      </c>
      <c r="M203" s="10">
        <f>VLOOKUP('Combined Labels'!E203, 'Nico Labels'!E203:G502, 3, FALSE)</f>
        <v>0</v>
      </c>
      <c r="N203">
        <f t="shared" si="14"/>
        <v>1</v>
      </c>
      <c r="O203">
        <v>1</v>
      </c>
      <c r="P203">
        <f t="shared" si="15"/>
        <v>1</v>
      </c>
      <c r="Q203" t="str">
        <f>_xlfn.XLOOKUP(E203,'Nico Labels'!$E$2:$E$301,'Nico Labels'!$C$2:$C$301,,0,1)</f>
        <v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v>
      </c>
    </row>
    <row r="204" spans="1:17" ht="96" x14ac:dyDescent="0.2">
      <c r="A204" s="10" t="str">
        <f>'Pietro Labels'!A204</f>
        <v>spain</v>
      </c>
      <c r="B204" s="10">
        <f>'Pietro Labels'!B204</f>
        <v>16913</v>
      </c>
      <c r="C204" s="12" t="str">
        <f>'Pietro Labels'!C204</f>
        <v>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v>
      </c>
      <c r="D204" s="10" t="str">
        <f>'Pietro Labels'!D204</f>
        <v>spain</v>
      </c>
      <c r="E204" s="10">
        <f>'Pietro Labels'!E204</f>
        <v>73146</v>
      </c>
      <c r="F204" s="10">
        <f>'Pietro Labels'!F204</f>
        <v>0</v>
      </c>
      <c r="G204" s="10">
        <f>VLOOKUP(E204,'Nico Labels'!$E$2:$F$301, 2, FALSE)</f>
        <v>0</v>
      </c>
      <c r="H204" s="10">
        <f t="shared" si="12"/>
        <v>0</v>
      </c>
      <c r="I204" s="10"/>
      <c r="J204" s="11">
        <f t="shared" si="13"/>
        <v>0</v>
      </c>
      <c r="K204" s="10"/>
      <c r="L204" s="10">
        <f>VLOOKUP('Combined Labels'!E204,'Pietro Labels'!$E$2:$G$301, 3,FALSE)</f>
        <v>1</v>
      </c>
      <c r="M204" s="10">
        <f>VLOOKUP('Combined Labels'!E204, 'Nico Labels'!E204:G503, 3, FALSE)</f>
        <v>0</v>
      </c>
      <c r="N204">
        <f t="shared" si="14"/>
        <v>1</v>
      </c>
      <c r="O204">
        <v>1</v>
      </c>
      <c r="P204">
        <f t="shared" si="15"/>
        <v>1</v>
      </c>
      <c r="Q204" t="str">
        <f>_xlfn.XLOOKUP(E204,'Nico Labels'!$E$2:$E$301,'Nico Labels'!$C$2:$C$301,,0,1)</f>
        <v>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v>
      </c>
    </row>
    <row r="205" spans="1:17" ht="96" x14ac:dyDescent="0.2">
      <c r="A205" s="10" t="str">
        <f>'Pietro Labels'!A205</f>
        <v>swedish</v>
      </c>
      <c r="B205" s="10">
        <f>'Pietro Labels'!B205</f>
        <v>40771</v>
      </c>
      <c r="C205" s="12" t="str">
        <f>'Pietro Labels'!C205</f>
        <v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v>
      </c>
      <c r="D205" s="10" t="str">
        <f>'Pietro Labels'!D205</f>
        <v>sweden</v>
      </c>
      <c r="E205" s="10">
        <f>'Pietro Labels'!E205</f>
        <v>170566</v>
      </c>
      <c r="F205" s="10">
        <f>'Pietro Labels'!F205</f>
        <v>0</v>
      </c>
      <c r="G205" s="10">
        <f>VLOOKUP(E205,'Nico Labels'!$E$2:$F$301, 2, FALSE)</f>
        <v>0</v>
      </c>
      <c r="H205" s="10">
        <f t="shared" si="12"/>
        <v>0</v>
      </c>
      <c r="I205" s="10"/>
      <c r="J205" s="11">
        <f t="shared" si="13"/>
        <v>0</v>
      </c>
      <c r="K205" s="10"/>
      <c r="L205" s="10">
        <f>VLOOKUP('Combined Labels'!E205,'Pietro Labels'!$E$2:$G$301, 3,FALSE)</f>
        <v>1</v>
      </c>
      <c r="M205" s="10">
        <f>VLOOKUP('Combined Labels'!E205, 'Nico Labels'!E205:G504, 3, FALSE)</f>
        <v>0</v>
      </c>
      <c r="N205">
        <f t="shared" si="14"/>
        <v>1</v>
      </c>
      <c r="O205">
        <v>1</v>
      </c>
      <c r="P205">
        <f t="shared" si="15"/>
        <v>1</v>
      </c>
      <c r="Q205" t="str">
        <f>_xlfn.XLOOKUP(E205,'Nico Labels'!$E$2:$E$301,'Nico Labels'!$C$2:$C$301,,0,1)</f>
        <v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v>
      </c>
    </row>
    <row r="206" spans="1:17" ht="96" x14ac:dyDescent="0.2">
      <c r="A206" s="10" t="str">
        <f>'Pietro Labels'!A206</f>
        <v>sweden</v>
      </c>
      <c r="B206" s="10">
        <f>'Pietro Labels'!B206</f>
        <v>47558</v>
      </c>
      <c r="C206" s="12" t="str">
        <f>'Pietro Labels'!C206</f>
        <v>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v>
      </c>
      <c r="D206" s="10" t="str">
        <f>'Pietro Labels'!D206</f>
        <v>sweden</v>
      </c>
      <c r="E206" s="10">
        <f>'Pietro Labels'!E206</f>
        <v>191433</v>
      </c>
      <c r="F206" s="10">
        <f>'Pietro Labels'!F206</f>
        <v>0</v>
      </c>
      <c r="G206" s="10">
        <f>VLOOKUP(E206,'Nico Labels'!$E$2:$F$301, 2, FALSE)</f>
        <v>0</v>
      </c>
      <c r="H206" s="10">
        <f t="shared" si="12"/>
        <v>0</v>
      </c>
      <c r="I206" s="10"/>
      <c r="J206" s="11">
        <f t="shared" si="13"/>
        <v>0</v>
      </c>
      <c r="K206" s="10"/>
      <c r="L206" s="10">
        <f>VLOOKUP('Combined Labels'!E206,'Pietro Labels'!$E$2:$G$301, 3,FALSE)</f>
        <v>0</v>
      </c>
      <c r="M206" s="10">
        <f>VLOOKUP('Combined Labels'!E206, 'Nico Labels'!E206:G505, 3, FALSE)</f>
        <v>0</v>
      </c>
      <c r="N206">
        <f t="shared" si="14"/>
        <v>0</v>
      </c>
      <c r="P206">
        <f t="shared" si="15"/>
        <v>0</v>
      </c>
      <c r="Q206" t="str">
        <f>_xlfn.XLOOKUP(E206,'Nico Labels'!$E$2:$E$301,'Nico Labels'!$C$2:$C$301,,0,1)</f>
        <v>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v>
      </c>
    </row>
    <row r="207" spans="1:17" ht="112" x14ac:dyDescent="0.2">
      <c r="A207" s="10" t="str">
        <f>'Pietro Labels'!A207</f>
        <v>swedish</v>
      </c>
      <c r="B207" s="10">
        <f>'Pietro Labels'!B207</f>
        <v>1748</v>
      </c>
      <c r="C207" s="12" t="str">
        <f>'Pietro Labels'!C207</f>
        <v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v>
      </c>
      <c r="D207" s="10" t="str">
        <f>'Pietro Labels'!D207</f>
        <v>sweden</v>
      </c>
      <c r="E207" s="10">
        <f>'Pietro Labels'!E207</f>
        <v>4765</v>
      </c>
      <c r="F207" s="10">
        <f>'Pietro Labels'!F207</f>
        <v>1</v>
      </c>
      <c r="G207" s="10">
        <f>VLOOKUP(E207,'Nico Labels'!$E$2:$F$301, 2, FALSE)</f>
        <v>0</v>
      </c>
      <c r="H207" s="10">
        <f t="shared" si="12"/>
        <v>1</v>
      </c>
      <c r="I207" s="10">
        <v>0</v>
      </c>
      <c r="J207" s="11">
        <f t="shared" si="13"/>
        <v>0</v>
      </c>
      <c r="K207" s="10"/>
      <c r="L207" s="10">
        <f>VLOOKUP('Combined Labels'!E207,'Pietro Labels'!$E$2:$G$301, 3,FALSE)</f>
        <v>0</v>
      </c>
      <c r="M207" s="10">
        <f>VLOOKUP('Combined Labels'!E207, 'Nico Labels'!E207:G506, 3, FALSE)</f>
        <v>0</v>
      </c>
      <c r="N207">
        <f t="shared" si="14"/>
        <v>0</v>
      </c>
      <c r="P207">
        <f t="shared" si="15"/>
        <v>0</v>
      </c>
      <c r="Q207" t="str">
        <f>_xlfn.XLOOKUP(E207,'Nico Labels'!$E$2:$E$301,'Nico Labels'!$C$2:$C$301,,0,1)</f>
        <v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v>
      </c>
    </row>
    <row r="208" spans="1:17" ht="96" x14ac:dyDescent="0.2">
      <c r="A208" s="10" t="str">
        <f>'Pietro Labels'!A208</f>
        <v>austria</v>
      </c>
      <c r="B208" s="10">
        <f>'Pietro Labels'!B208</f>
        <v>44686</v>
      </c>
      <c r="C208" s="12" t="str">
        <f>'Pietro Labels'!C208</f>
        <v>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v>
      </c>
      <c r="D208" s="10" t="str">
        <f>'Pietro Labels'!D208</f>
        <v>austria</v>
      </c>
      <c r="E208" s="10">
        <f>'Pietro Labels'!E208</f>
        <v>182515</v>
      </c>
      <c r="F208" s="10">
        <f>'Pietro Labels'!F208</f>
        <v>1</v>
      </c>
      <c r="G208" s="10">
        <f>VLOOKUP(E208,'Nico Labels'!$E$2:$F$301, 2, FALSE)</f>
        <v>2</v>
      </c>
      <c r="H208" s="10">
        <f t="shared" si="12"/>
        <v>1</v>
      </c>
      <c r="I208" s="10">
        <v>2</v>
      </c>
      <c r="J208" s="11">
        <f t="shared" si="13"/>
        <v>2</v>
      </c>
      <c r="K208" s="10"/>
      <c r="L208" s="10">
        <f>VLOOKUP('Combined Labels'!E208,'Pietro Labels'!$E$2:$G$301, 3,FALSE)</f>
        <v>0</v>
      </c>
      <c r="M208" s="10">
        <f>VLOOKUP('Combined Labels'!E208, 'Nico Labels'!E208:G507, 3, FALSE)</f>
        <v>0</v>
      </c>
      <c r="N208">
        <f t="shared" si="14"/>
        <v>0</v>
      </c>
      <c r="P208">
        <f t="shared" si="15"/>
        <v>0</v>
      </c>
      <c r="Q208" t="str">
        <f>_xlfn.XLOOKUP(E208,'Nico Labels'!$E$2:$E$301,'Nico Labels'!$C$2:$C$301,,0,1)</f>
        <v>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v>
      </c>
    </row>
    <row r="209" spans="1:17" ht="96" x14ac:dyDescent="0.2">
      <c r="A209" s="10" t="str">
        <f>'Pietro Labels'!A209</f>
        <v>austria</v>
      </c>
      <c r="B209" s="10">
        <f>'Pietro Labels'!B209</f>
        <v>28200</v>
      </c>
      <c r="C209" s="12" t="str">
        <f>'Pietro Labels'!C209</f>
        <v>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v>
      </c>
      <c r="D209" s="10" t="str">
        <f>'Pietro Labels'!D209</f>
        <v>austria</v>
      </c>
      <c r="E209" s="10">
        <f>'Pietro Labels'!E209</f>
        <v>125561</v>
      </c>
      <c r="F209" s="10">
        <f>'Pietro Labels'!F209</f>
        <v>1</v>
      </c>
      <c r="G209" s="10">
        <f>VLOOKUP(E209,'Nico Labels'!$E$2:$F$301, 2, FALSE)</f>
        <v>0</v>
      </c>
      <c r="H209" s="10">
        <f t="shared" si="12"/>
        <v>1</v>
      </c>
      <c r="I209" s="10">
        <v>0</v>
      </c>
      <c r="J209" s="11">
        <f t="shared" si="13"/>
        <v>0</v>
      </c>
      <c r="K209" s="10"/>
      <c r="L209" s="10">
        <f>VLOOKUP('Combined Labels'!E209,'Pietro Labels'!$E$2:$G$301, 3,FALSE)</f>
        <v>0</v>
      </c>
      <c r="M209" s="10">
        <f>VLOOKUP('Combined Labels'!E209, 'Nico Labels'!E209:G508, 3, FALSE)</f>
        <v>0</v>
      </c>
      <c r="N209">
        <f t="shared" si="14"/>
        <v>0</v>
      </c>
      <c r="P209">
        <f t="shared" si="15"/>
        <v>0</v>
      </c>
      <c r="Q209" t="str">
        <f>_xlfn.XLOOKUP(E209,'Nico Labels'!$E$2:$E$301,'Nico Labels'!$C$2:$C$301,,0,1)</f>
        <v>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v>
      </c>
    </row>
    <row r="210" spans="1:17" ht="112" x14ac:dyDescent="0.2">
      <c r="A210" s="10" t="str">
        <f>'Pietro Labels'!A210</f>
        <v>danish</v>
      </c>
      <c r="B210" s="10">
        <f>'Pietro Labels'!B210</f>
        <v>9448</v>
      </c>
      <c r="C210" s="12" t="str">
        <f>'Pietro Labels'!C210</f>
        <v>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v>
      </c>
      <c r="D210" s="10" t="str">
        <f>'Pietro Labels'!D210</f>
        <v>denmark</v>
      </c>
      <c r="E210" s="10">
        <f>'Pietro Labels'!E210</f>
        <v>38922</v>
      </c>
      <c r="F210" s="10">
        <f>'Pietro Labels'!F210</f>
        <v>0</v>
      </c>
      <c r="G210" s="10">
        <f>VLOOKUP(E210,'Nico Labels'!$E$2:$F$301, 2, FALSE)</f>
        <v>0</v>
      </c>
      <c r="H210" s="10">
        <f t="shared" si="12"/>
        <v>0</v>
      </c>
      <c r="I210" s="10"/>
      <c r="J210" s="11">
        <f t="shared" si="13"/>
        <v>0</v>
      </c>
      <c r="K210" s="10"/>
      <c r="L210" s="10">
        <f>VLOOKUP('Combined Labels'!E210,'Pietro Labels'!$E$2:$G$301, 3,FALSE)</f>
        <v>1</v>
      </c>
      <c r="M210" s="10">
        <f>VLOOKUP('Combined Labels'!E210, 'Nico Labels'!E210:G509, 3, FALSE)</f>
        <v>0</v>
      </c>
      <c r="N210">
        <f t="shared" si="14"/>
        <v>1</v>
      </c>
      <c r="O210">
        <v>1</v>
      </c>
      <c r="P210">
        <f t="shared" si="15"/>
        <v>1</v>
      </c>
      <c r="Q210" t="str">
        <f>_xlfn.XLOOKUP(E210,'Nico Labels'!$E$2:$E$301,'Nico Labels'!$C$2:$C$301,,0,1)</f>
        <v>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v>
      </c>
    </row>
    <row r="211" spans="1:17" ht="96" x14ac:dyDescent="0.2">
      <c r="A211" s="10" t="str">
        <f>'Pietro Labels'!A211</f>
        <v>german</v>
      </c>
      <c r="B211" s="10">
        <f>'Pietro Labels'!B211</f>
        <v>39235</v>
      </c>
      <c r="C211" s="12" t="str">
        <f>'Pietro Labels'!C211</f>
        <v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v>
      </c>
      <c r="D211" s="10" t="str">
        <f>'Pietro Labels'!D211</f>
        <v>germany</v>
      </c>
      <c r="E211" s="10">
        <f>'Pietro Labels'!E211</f>
        <v>165312</v>
      </c>
      <c r="F211" s="10">
        <f>'Pietro Labels'!F211</f>
        <v>0</v>
      </c>
      <c r="G211" s="10">
        <f>VLOOKUP(E211,'Nico Labels'!$E$2:$F$301, 2, FALSE)</f>
        <v>0</v>
      </c>
      <c r="H211" s="10">
        <f t="shared" si="12"/>
        <v>0</v>
      </c>
      <c r="I211" s="10"/>
      <c r="J211" s="11">
        <f t="shared" si="13"/>
        <v>0</v>
      </c>
      <c r="K211" s="10"/>
      <c r="L211" s="10">
        <f>VLOOKUP('Combined Labels'!E211,'Pietro Labels'!$E$2:$G$301, 3,FALSE)</f>
        <v>1</v>
      </c>
      <c r="M211" s="10">
        <f>VLOOKUP('Combined Labels'!E211, 'Nico Labels'!E211:G510, 3, FALSE)</f>
        <v>0</v>
      </c>
      <c r="N211">
        <f t="shared" si="14"/>
        <v>1</v>
      </c>
      <c r="O211">
        <v>1</v>
      </c>
      <c r="P211">
        <f t="shared" si="15"/>
        <v>1</v>
      </c>
      <c r="Q211" t="str">
        <f>_xlfn.XLOOKUP(E211,'Nico Labels'!$E$2:$E$301,'Nico Labels'!$C$2:$C$301,,0,1)</f>
        <v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v>
      </c>
    </row>
    <row r="212" spans="1:17" ht="96" x14ac:dyDescent="0.2">
      <c r="A212" s="10" t="str">
        <f>'Pietro Labels'!A212</f>
        <v>spain</v>
      </c>
      <c r="B212" s="10">
        <f>'Pietro Labels'!B212</f>
        <v>45187</v>
      </c>
      <c r="C212" s="12" t="str">
        <f>'Pietro Labels'!C212</f>
        <v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v>
      </c>
      <c r="D212" s="10" t="str">
        <f>'Pietro Labels'!D212</f>
        <v>spain</v>
      </c>
      <c r="E212" s="10">
        <f>'Pietro Labels'!E212</f>
        <v>183959</v>
      </c>
      <c r="F212" s="10">
        <f>'Pietro Labels'!F212</f>
        <v>2</v>
      </c>
      <c r="G212" s="10">
        <f>VLOOKUP(E212,'Nico Labels'!$E$2:$F$301, 2, FALSE)</f>
        <v>1</v>
      </c>
      <c r="H212" s="10">
        <f t="shared" si="12"/>
        <v>1</v>
      </c>
      <c r="I212" s="10">
        <v>1</v>
      </c>
      <c r="J212" s="11">
        <f t="shared" si="13"/>
        <v>1</v>
      </c>
      <c r="K212" s="10"/>
      <c r="L212" s="10">
        <f>VLOOKUP('Combined Labels'!E212,'Pietro Labels'!$E$2:$G$301, 3,FALSE)</f>
        <v>0</v>
      </c>
      <c r="M212" s="10">
        <f>VLOOKUP('Combined Labels'!E212, 'Nico Labels'!E212:G511, 3, FALSE)</f>
        <v>0</v>
      </c>
      <c r="N212">
        <f t="shared" si="14"/>
        <v>0</v>
      </c>
      <c r="P212">
        <f t="shared" si="15"/>
        <v>0</v>
      </c>
      <c r="Q212" t="str">
        <f>_xlfn.XLOOKUP(E212,'Nico Labels'!$E$2:$E$301,'Nico Labels'!$C$2:$C$301,,0,1)</f>
        <v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v>
      </c>
    </row>
    <row r="213" spans="1:17" ht="112" x14ac:dyDescent="0.2">
      <c r="A213" s="10" t="str">
        <f>'Pietro Labels'!A213</f>
        <v>sweden</v>
      </c>
      <c r="B213" s="10">
        <f>'Pietro Labels'!B213</f>
        <v>27050</v>
      </c>
      <c r="C213" s="12" t="str">
        <f>'Pietro Labels'!C213</f>
        <v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v>
      </c>
      <c r="D213" s="10" t="str">
        <f>'Pietro Labels'!D213</f>
        <v>sweden</v>
      </c>
      <c r="E213" s="10">
        <f>'Pietro Labels'!E213</f>
        <v>122044</v>
      </c>
      <c r="F213" s="10">
        <f>'Pietro Labels'!F213</f>
        <v>-1</v>
      </c>
      <c r="G213" s="10">
        <f>VLOOKUP(E213,'Nico Labels'!$E$2:$F$301, 2, FALSE)</f>
        <v>1</v>
      </c>
      <c r="H213" s="10">
        <f t="shared" si="12"/>
        <v>1</v>
      </c>
      <c r="I213" s="10">
        <v>1</v>
      </c>
      <c r="J213" s="11">
        <f t="shared" si="13"/>
        <v>1</v>
      </c>
      <c r="K213" s="10"/>
      <c r="L213" s="10">
        <f>VLOOKUP('Combined Labels'!E213,'Pietro Labels'!$E$2:$G$301, 3,FALSE)</f>
        <v>0</v>
      </c>
      <c r="M213" s="10">
        <f>VLOOKUP('Combined Labels'!E213, 'Nico Labels'!E213:G512, 3, FALSE)</f>
        <v>0</v>
      </c>
      <c r="N213">
        <f t="shared" si="14"/>
        <v>0</v>
      </c>
      <c r="P213">
        <f t="shared" si="15"/>
        <v>0</v>
      </c>
      <c r="Q213" t="str">
        <f>_xlfn.XLOOKUP(E213,'Nico Labels'!$E$2:$E$301,'Nico Labels'!$C$2:$C$301,,0,1)</f>
        <v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v>
      </c>
    </row>
    <row r="214" spans="1:17" ht="112" x14ac:dyDescent="0.2">
      <c r="A214" s="10" t="str">
        <f>'Pietro Labels'!A214</f>
        <v>belgium</v>
      </c>
      <c r="B214" s="10">
        <f>'Pietro Labels'!B214</f>
        <v>12534</v>
      </c>
      <c r="C214" s="12" t="str">
        <f>'Pietro Labels'!C214</f>
        <v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v>
      </c>
      <c r="D214" s="10" t="str">
        <f>'Pietro Labels'!D214</f>
        <v>belgium</v>
      </c>
      <c r="E214" s="10">
        <f>'Pietro Labels'!E214</f>
        <v>52956</v>
      </c>
      <c r="F214" s="10">
        <f>'Pietro Labels'!F214</f>
        <v>2</v>
      </c>
      <c r="G214" s="10">
        <f>VLOOKUP(E214,'Nico Labels'!$E$2:$F$301, 2, FALSE)</f>
        <v>0</v>
      </c>
      <c r="H214" s="10">
        <f t="shared" si="12"/>
        <v>1</v>
      </c>
      <c r="I214" s="10">
        <v>0</v>
      </c>
      <c r="J214" s="11">
        <f t="shared" si="13"/>
        <v>0</v>
      </c>
      <c r="K214" s="10"/>
      <c r="L214" s="10">
        <f>VLOOKUP('Combined Labels'!E214,'Pietro Labels'!$E$2:$G$301, 3,FALSE)</f>
        <v>0</v>
      </c>
      <c r="M214" s="10">
        <f>VLOOKUP('Combined Labels'!E214, 'Nico Labels'!E214:G513, 3, FALSE)</f>
        <v>0</v>
      </c>
      <c r="N214">
        <f t="shared" si="14"/>
        <v>0</v>
      </c>
      <c r="P214">
        <f t="shared" si="15"/>
        <v>0</v>
      </c>
      <c r="Q214" t="str">
        <f>_xlfn.XLOOKUP(E214,'Nico Labels'!$E$2:$E$301,'Nico Labels'!$C$2:$C$301,,0,1)</f>
        <v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v>
      </c>
    </row>
    <row r="215" spans="1:17" ht="96" x14ac:dyDescent="0.2">
      <c r="A215" s="10" t="str">
        <f>'Pietro Labels'!A215</f>
        <v>finnish</v>
      </c>
      <c r="B215" s="10">
        <f>'Pietro Labels'!B215</f>
        <v>10833</v>
      </c>
      <c r="C215" s="12" t="str">
        <f>'Pietro Labels'!C215</f>
        <v>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v>
      </c>
      <c r="D215" s="10" t="str">
        <f>'Pietro Labels'!D215</f>
        <v>finland</v>
      </c>
      <c r="E215" s="10">
        <f>'Pietro Labels'!E215</f>
        <v>45138</v>
      </c>
      <c r="F215" s="10">
        <f>'Pietro Labels'!F215</f>
        <v>0</v>
      </c>
      <c r="G215" s="10">
        <f>VLOOKUP(E215,'Nico Labels'!$E$2:$F$301, 2, FALSE)</f>
        <v>0</v>
      </c>
      <c r="H215" s="10">
        <f t="shared" si="12"/>
        <v>0</v>
      </c>
      <c r="I215" s="10"/>
      <c r="J215" s="11">
        <f t="shared" si="13"/>
        <v>0</v>
      </c>
      <c r="K215" s="10"/>
      <c r="L215" s="10">
        <f>VLOOKUP('Combined Labels'!E215,'Pietro Labels'!$E$2:$G$301, 3,FALSE)</f>
        <v>1</v>
      </c>
      <c r="M215" s="10">
        <f>VLOOKUP('Combined Labels'!E215, 'Nico Labels'!E215:G514, 3, FALSE)</f>
        <v>0</v>
      </c>
      <c r="N215">
        <f t="shared" si="14"/>
        <v>1</v>
      </c>
      <c r="O215">
        <v>1</v>
      </c>
      <c r="P215">
        <f t="shared" si="15"/>
        <v>1</v>
      </c>
      <c r="Q215" t="str">
        <f>_xlfn.XLOOKUP(E215,'Nico Labels'!$E$2:$E$301,'Nico Labels'!$C$2:$C$301,,0,1)</f>
        <v>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v>
      </c>
    </row>
    <row r="216" spans="1:17" ht="96" x14ac:dyDescent="0.2">
      <c r="A216" s="10" t="str">
        <f>'Pietro Labels'!A216</f>
        <v>denmark</v>
      </c>
      <c r="B216" s="10">
        <f>'Pietro Labels'!B216</f>
        <v>20401</v>
      </c>
      <c r="C216" s="12" t="str">
        <f>'Pietro Labels'!C216</f>
        <v>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v>
      </c>
      <c r="D216" s="10" t="str">
        <f>'Pietro Labels'!D216</f>
        <v>denmark</v>
      </c>
      <c r="E216" s="10">
        <f>'Pietro Labels'!E216</f>
        <v>93336</v>
      </c>
      <c r="F216" s="10">
        <f>'Pietro Labels'!F216</f>
        <v>-2</v>
      </c>
      <c r="G216" s="10">
        <f>VLOOKUP(E216,'Nico Labels'!$E$2:$F$301, 2, FALSE)</f>
        <v>0</v>
      </c>
      <c r="H216" s="10">
        <f t="shared" si="12"/>
        <v>1</v>
      </c>
      <c r="I216" s="10">
        <v>-2</v>
      </c>
      <c r="J216" s="11">
        <f t="shared" si="13"/>
        <v>-2</v>
      </c>
      <c r="K216" s="10"/>
      <c r="L216" s="10">
        <f>VLOOKUP('Combined Labels'!E216,'Pietro Labels'!$E$2:$G$301, 3,FALSE)</f>
        <v>0</v>
      </c>
      <c r="M216" s="10">
        <f>VLOOKUP('Combined Labels'!E216, 'Nico Labels'!E216:G515, 3, FALSE)</f>
        <v>0</v>
      </c>
      <c r="N216">
        <f t="shared" si="14"/>
        <v>0</v>
      </c>
      <c r="P216">
        <f t="shared" si="15"/>
        <v>0</v>
      </c>
      <c r="Q216" t="str">
        <f>_xlfn.XLOOKUP(E216,'Nico Labels'!$E$2:$E$301,'Nico Labels'!$C$2:$C$301,,0,1)</f>
        <v>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v>
      </c>
    </row>
    <row r="217" spans="1:17" ht="112" x14ac:dyDescent="0.2">
      <c r="A217" s="10" t="str">
        <f>'Pietro Labels'!A217</f>
        <v>portugal</v>
      </c>
      <c r="B217" s="10">
        <f>'Pietro Labels'!B217</f>
        <v>9902</v>
      </c>
      <c r="C217" s="12" t="str">
        <f>'Pietro Labels'!C217</f>
        <v>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v>
      </c>
      <c r="D217" s="10" t="str">
        <f>'Pietro Labels'!D217</f>
        <v>portugal</v>
      </c>
      <c r="E217" s="10">
        <f>'Pietro Labels'!E217</f>
        <v>40559</v>
      </c>
      <c r="F217" s="10">
        <f>'Pietro Labels'!F217</f>
        <v>0</v>
      </c>
      <c r="G217" s="10">
        <f>VLOOKUP(E217,'Nico Labels'!$E$2:$F$301, 2, FALSE)</f>
        <v>0</v>
      </c>
      <c r="H217" s="10">
        <f t="shared" si="12"/>
        <v>0</v>
      </c>
      <c r="I217" s="10"/>
      <c r="J217" s="11">
        <f t="shared" si="13"/>
        <v>0</v>
      </c>
      <c r="K217" s="10"/>
      <c r="L217" s="10">
        <f>VLOOKUP('Combined Labels'!E217,'Pietro Labels'!$E$2:$G$301, 3,FALSE)</f>
        <v>1</v>
      </c>
      <c r="M217" s="10">
        <f>VLOOKUP('Combined Labels'!E217, 'Nico Labels'!E217:G516, 3, FALSE)</f>
        <v>0</v>
      </c>
      <c r="N217">
        <f t="shared" si="14"/>
        <v>1</v>
      </c>
      <c r="O217">
        <v>0</v>
      </c>
      <c r="P217">
        <f t="shared" si="15"/>
        <v>0</v>
      </c>
      <c r="Q217" t="str">
        <f>_xlfn.XLOOKUP(E217,'Nico Labels'!$E$2:$E$301,'Nico Labels'!$C$2:$C$301,,0,1)</f>
        <v>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v>
      </c>
    </row>
    <row r="218" spans="1:17" ht="112" x14ac:dyDescent="0.2">
      <c r="A218" s="10" t="str">
        <f>'Pietro Labels'!A218</f>
        <v>slovakia</v>
      </c>
      <c r="B218" s="10">
        <f>'Pietro Labels'!B218</f>
        <v>49464</v>
      </c>
      <c r="C218" s="12" t="str">
        <f>'Pietro Labels'!C218</f>
        <v>,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v>
      </c>
      <c r="D218" s="10" t="str">
        <f>'Pietro Labels'!D218</f>
        <v>slovakia</v>
      </c>
      <c r="E218" s="10">
        <f>'Pietro Labels'!E218</f>
        <v>197185</v>
      </c>
      <c r="F218" s="10">
        <f>'Pietro Labels'!F218</f>
        <v>1</v>
      </c>
      <c r="G218" s="10">
        <f>VLOOKUP(E218,'Nico Labels'!$E$2:$F$301, 2, FALSE)</f>
        <v>0</v>
      </c>
      <c r="H218" s="10">
        <f t="shared" si="12"/>
        <v>1</v>
      </c>
      <c r="I218" s="10">
        <v>0</v>
      </c>
      <c r="J218" s="11">
        <f t="shared" si="13"/>
        <v>0</v>
      </c>
      <c r="K218" s="10"/>
      <c r="L218" s="10">
        <f>VLOOKUP('Combined Labels'!E218,'Pietro Labels'!$E$2:$G$301, 3,FALSE)</f>
        <v>0</v>
      </c>
      <c r="M218" s="10">
        <f>VLOOKUP('Combined Labels'!E218, 'Nico Labels'!E218:G517, 3, FALSE)</f>
        <v>0</v>
      </c>
      <c r="N218">
        <f t="shared" si="14"/>
        <v>0</v>
      </c>
      <c r="P218">
        <f t="shared" si="15"/>
        <v>0</v>
      </c>
      <c r="Q218" t="str">
        <f>_xlfn.XLOOKUP(E218,'Nico Labels'!$E$2:$E$301,'Nico Labels'!$C$2:$C$301,,0,1)</f>
        <v>,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v>
      </c>
    </row>
    <row r="219" spans="1:17" ht="96" x14ac:dyDescent="0.2">
      <c r="A219" s="10" t="str">
        <f>'Pietro Labels'!A219</f>
        <v>poland</v>
      </c>
      <c r="B219" s="10">
        <f>'Pietro Labels'!B219</f>
        <v>7684</v>
      </c>
      <c r="C219" s="12" t="str">
        <f>'Pietro Labels'!C219</f>
        <v>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v>
      </c>
      <c r="D219" s="10" t="str">
        <f>'Pietro Labels'!D219</f>
        <v>poland</v>
      </c>
      <c r="E219" s="10">
        <f>'Pietro Labels'!E219</f>
        <v>30736</v>
      </c>
      <c r="F219" s="10">
        <f>'Pietro Labels'!F219</f>
        <v>1</v>
      </c>
      <c r="G219" s="10">
        <f>VLOOKUP(E219,'Nico Labels'!$E$2:$F$301, 2, FALSE)</f>
        <v>0</v>
      </c>
      <c r="H219" s="10">
        <f t="shared" si="12"/>
        <v>1</v>
      </c>
      <c r="I219" s="10">
        <v>0</v>
      </c>
      <c r="J219" s="11">
        <f t="shared" si="13"/>
        <v>0</v>
      </c>
      <c r="K219" s="10"/>
      <c r="L219" s="10">
        <f>VLOOKUP('Combined Labels'!E219,'Pietro Labels'!$E$2:$G$301, 3,FALSE)</f>
        <v>0</v>
      </c>
      <c r="M219" s="10">
        <f>VLOOKUP('Combined Labels'!E219, 'Nico Labels'!E219:G518, 3, FALSE)</f>
        <v>0</v>
      </c>
      <c r="N219">
        <f t="shared" si="14"/>
        <v>0</v>
      </c>
      <c r="P219">
        <f t="shared" si="15"/>
        <v>0</v>
      </c>
      <c r="Q219" t="str">
        <f>_xlfn.XLOOKUP(E219,'Nico Labels'!$E$2:$E$301,'Nico Labels'!$C$2:$C$301,,0,1)</f>
        <v>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v>
      </c>
    </row>
    <row r="220" spans="1:17" ht="112" x14ac:dyDescent="0.2">
      <c r="A220" s="10" t="str">
        <f>'Pietro Labels'!A220</f>
        <v>luxembourg</v>
      </c>
      <c r="B220" s="10">
        <f>'Pietro Labels'!B220</f>
        <v>14859</v>
      </c>
      <c r="C220" s="12" t="str">
        <f>'Pietro Labels'!C220</f>
        <v>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v>
      </c>
      <c r="D220" s="10" t="str">
        <f>'Pietro Labels'!D220</f>
        <v>luxembourg</v>
      </c>
      <c r="E220" s="10">
        <f>'Pietro Labels'!E220</f>
        <v>63176</v>
      </c>
      <c r="F220" s="10">
        <f>'Pietro Labels'!F220</f>
        <v>0</v>
      </c>
      <c r="G220" s="10">
        <f>VLOOKUP(E220,'Nico Labels'!$E$2:$F$301, 2, FALSE)</f>
        <v>0</v>
      </c>
      <c r="H220" s="10">
        <f t="shared" si="12"/>
        <v>0</v>
      </c>
      <c r="I220" s="10"/>
      <c r="J220" s="11">
        <f t="shared" si="13"/>
        <v>0</v>
      </c>
      <c r="K220" s="10"/>
      <c r="L220" s="10">
        <f>VLOOKUP('Combined Labels'!E220,'Pietro Labels'!$E$2:$G$301, 3,FALSE)</f>
        <v>1</v>
      </c>
      <c r="M220" s="10">
        <f>VLOOKUP('Combined Labels'!E220, 'Nico Labels'!E220:G519, 3, FALSE)</f>
        <v>0</v>
      </c>
      <c r="N220">
        <f t="shared" si="14"/>
        <v>1</v>
      </c>
      <c r="O220">
        <v>1</v>
      </c>
      <c r="P220">
        <f t="shared" si="15"/>
        <v>1</v>
      </c>
      <c r="Q220" t="str">
        <f>_xlfn.XLOOKUP(E220,'Nico Labels'!$E$2:$E$301,'Nico Labels'!$C$2:$C$301,,0,1)</f>
        <v>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v>
      </c>
    </row>
    <row r="221" spans="1:17" ht="96" x14ac:dyDescent="0.2">
      <c r="A221" s="10" t="str">
        <f>'Pietro Labels'!A221</f>
        <v>spain</v>
      </c>
      <c r="B221" s="10">
        <f>'Pietro Labels'!B221</f>
        <v>33015</v>
      </c>
      <c r="C221" s="12" t="str">
        <f>'Pietro Labels'!C221</f>
        <v>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v>
      </c>
      <c r="D221" s="10" t="str">
        <f>'Pietro Labels'!D221</f>
        <v>spain</v>
      </c>
      <c r="E221" s="10">
        <f>'Pietro Labels'!E221</f>
        <v>142300</v>
      </c>
      <c r="F221" s="10">
        <f>'Pietro Labels'!F221</f>
        <v>2</v>
      </c>
      <c r="G221" s="10">
        <f>VLOOKUP(E221,'Nico Labels'!$E$2:$F$301, 2, FALSE)</f>
        <v>0</v>
      </c>
      <c r="H221" s="10">
        <f t="shared" si="12"/>
        <v>1</v>
      </c>
      <c r="I221" s="10">
        <v>0</v>
      </c>
      <c r="J221" s="11">
        <f t="shared" si="13"/>
        <v>0</v>
      </c>
      <c r="K221" s="10"/>
      <c r="L221" s="10">
        <f>VLOOKUP('Combined Labels'!E221,'Pietro Labels'!$E$2:$G$301, 3,FALSE)</f>
        <v>0</v>
      </c>
      <c r="M221" s="10">
        <f>VLOOKUP('Combined Labels'!E221, 'Nico Labels'!E221:G520, 3, FALSE)</f>
        <v>0</v>
      </c>
      <c r="N221">
        <f t="shared" si="14"/>
        <v>0</v>
      </c>
      <c r="P221">
        <f t="shared" si="15"/>
        <v>0</v>
      </c>
      <c r="Q221" t="str">
        <f>_xlfn.XLOOKUP(E221,'Nico Labels'!$E$2:$E$301,'Nico Labels'!$C$2:$C$301,,0,1)</f>
        <v>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v>
      </c>
    </row>
    <row r="222" spans="1:17" ht="112" x14ac:dyDescent="0.2">
      <c r="A222" s="10" t="str">
        <f>'Pietro Labels'!A222</f>
        <v>german</v>
      </c>
      <c r="B222" s="10">
        <f>'Pietro Labels'!B222</f>
        <v>34298</v>
      </c>
      <c r="C222" s="12" t="str">
        <f>'Pietro Labels'!C222</f>
        <v>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v>
      </c>
      <c r="D222" s="10" t="str">
        <f>'Pietro Labels'!D222</f>
        <v>germany</v>
      </c>
      <c r="E222" s="10">
        <f>'Pietro Labels'!E222</f>
        <v>147364</v>
      </c>
      <c r="F222" s="10">
        <f>'Pietro Labels'!F222</f>
        <v>-2</v>
      </c>
      <c r="G222" s="10">
        <f>VLOOKUP(E222,'Nico Labels'!$E$2:$F$301, 2, FALSE)</f>
        <v>0</v>
      </c>
      <c r="H222" s="10">
        <f t="shared" si="12"/>
        <v>1</v>
      </c>
      <c r="I222" s="10">
        <v>0</v>
      </c>
      <c r="J222" s="11">
        <f t="shared" si="13"/>
        <v>0</v>
      </c>
      <c r="K222" s="10"/>
      <c r="L222" s="10">
        <f>VLOOKUP('Combined Labels'!E222,'Pietro Labels'!$E$2:$G$301, 3,FALSE)</f>
        <v>0</v>
      </c>
      <c r="M222" s="10">
        <f>VLOOKUP('Combined Labels'!E222, 'Nico Labels'!E222:G521, 3, FALSE)</f>
        <v>0</v>
      </c>
      <c r="N222">
        <f t="shared" si="14"/>
        <v>0</v>
      </c>
      <c r="P222">
        <f t="shared" si="15"/>
        <v>0</v>
      </c>
      <c r="Q222" t="str">
        <f>_xlfn.XLOOKUP(E222,'Nico Labels'!$E$2:$E$301,'Nico Labels'!$C$2:$C$301,,0,1)</f>
        <v>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v>
      </c>
    </row>
    <row r="223" spans="1:17" ht="112" x14ac:dyDescent="0.2">
      <c r="A223" s="10" t="str">
        <f>'Pietro Labels'!A223</f>
        <v>greece</v>
      </c>
      <c r="B223" s="10">
        <f>'Pietro Labels'!B223</f>
        <v>41836</v>
      </c>
      <c r="C223" s="12" t="str">
        <f>'Pietro Labels'!C223</f>
        <v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v>
      </c>
      <c r="D223" s="10" t="str">
        <f>'Pietro Labels'!D223</f>
        <v>greece</v>
      </c>
      <c r="E223" s="10">
        <f>'Pietro Labels'!E223</f>
        <v>173850</v>
      </c>
      <c r="F223" s="10">
        <f>'Pietro Labels'!F223</f>
        <v>1</v>
      </c>
      <c r="G223" s="10">
        <f>VLOOKUP(E223,'Nico Labels'!$E$2:$F$301, 2, FALSE)</f>
        <v>0</v>
      </c>
      <c r="H223" s="10">
        <f t="shared" si="12"/>
        <v>1</v>
      </c>
      <c r="I223" s="10">
        <v>0</v>
      </c>
      <c r="J223" s="11">
        <f t="shared" si="13"/>
        <v>0</v>
      </c>
      <c r="K223" s="10"/>
      <c r="L223" s="10">
        <f>VLOOKUP('Combined Labels'!E223,'Pietro Labels'!$E$2:$G$301, 3,FALSE)</f>
        <v>0</v>
      </c>
      <c r="M223" s="10">
        <f>VLOOKUP('Combined Labels'!E223, 'Nico Labels'!E223:G522, 3, FALSE)</f>
        <v>0</v>
      </c>
      <c r="N223">
        <f t="shared" si="14"/>
        <v>0</v>
      </c>
      <c r="P223">
        <f t="shared" si="15"/>
        <v>0</v>
      </c>
      <c r="Q223" t="str">
        <f>_xlfn.XLOOKUP(E223,'Nico Labels'!$E$2:$E$301,'Nico Labels'!$C$2:$C$301,,0,1)</f>
        <v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v>
      </c>
    </row>
    <row r="224" spans="1:17" ht="96" x14ac:dyDescent="0.2">
      <c r="A224" s="10" t="str">
        <f>'Pietro Labels'!A224</f>
        <v>italy</v>
      </c>
      <c r="B224" s="10">
        <f>'Pietro Labels'!B224</f>
        <v>33951</v>
      </c>
      <c r="C224" s="12" t="str">
        <f>'Pietro Labels'!C224</f>
        <v>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v>
      </c>
      <c r="D224" s="10" t="str">
        <f>'Pietro Labels'!D224</f>
        <v>italy</v>
      </c>
      <c r="E224" s="10">
        <f>'Pietro Labels'!E224</f>
        <v>145580</v>
      </c>
      <c r="F224" s="10">
        <f>'Pietro Labels'!F224</f>
        <v>0</v>
      </c>
      <c r="G224" s="10">
        <f>VLOOKUP(E224,'Nico Labels'!$E$2:$F$301, 2, FALSE)</f>
        <v>0</v>
      </c>
      <c r="H224" s="10">
        <f t="shared" si="12"/>
        <v>0</v>
      </c>
      <c r="I224" s="10"/>
      <c r="J224" s="11">
        <f t="shared" si="13"/>
        <v>0</v>
      </c>
      <c r="K224" s="10"/>
      <c r="L224" s="10">
        <f>VLOOKUP('Combined Labels'!E224,'Pietro Labels'!$E$2:$G$301, 3,FALSE)</f>
        <v>0</v>
      </c>
      <c r="M224" s="10">
        <f>VLOOKUP('Combined Labels'!E224, 'Nico Labels'!E224:G523, 3, FALSE)</f>
        <v>0</v>
      </c>
      <c r="N224">
        <f t="shared" si="14"/>
        <v>0</v>
      </c>
      <c r="P224">
        <f t="shared" si="15"/>
        <v>0</v>
      </c>
      <c r="Q224" t="str">
        <f>_xlfn.XLOOKUP(E224,'Nico Labels'!$E$2:$E$301,'Nico Labels'!$C$2:$C$301,,0,1)</f>
        <v>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v>
      </c>
    </row>
    <row r="225" spans="1:17" ht="96" x14ac:dyDescent="0.2">
      <c r="A225" s="10" t="str">
        <f>'Pietro Labels'!A225</f>
        <v>warsaw</v>
      </c>
      <c r="B225" s="10">
        <f>'Pietro Labels'!B225</f>
        <v>24975</v>
      </c>
      <c r="C225" s="12" t="str">
        <f>'Pietro Labels'!C225</f>
        <v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v>
      </c>
      <c r="D225" s="10" t="str">
        <f>'Pietro Labels'!D225</f>
        <v>poland</v>
      </c>
      <c r="E225" s="10">
        <f>'Pietro Labels'!E225</f>
        <v>113718</v>
      </c>
      <c r="F225" s="10">
        <f>'Pietro Labels'!F225</f>
        <v>0</v>
      </c>
      <c r="G225" s="10">
        <f>VLOOKUP(E225,'Nico Labels'!$E$2:$F$301, 2, FALSE)</f>
        <v>0</v>
      </c>
      <c r="H225" s="10">
        <f t="shared" si="12"/>
        <v>0</v>
      </c>
      <c r="I225" s="10"/>
      <c r="J225" s="11">
        <f t="shared" si="13"/>
        <v>0</v>
      </c>
      <c r="K225" s="10"/>
      <c r="L225" s="10">
        <f>VLOOKUP('Combined Labels'!E225,'Pietro Labels'!$E$2:$G$301, 3,FALSE)</f>
        <v>1</v>
      </c>
      <c r="M225" s="10">
        <f>VLOOKUP('Combined Labels'!E225, 'Nico Labels'!E225:G524, 3, FALSE)</f>
        <v>0</v>
      </c>
      <c r="N225">
        <f t="shared" si="14"/>
        <v>1</v>
      </c>
      <c r="O225">
        <v>1</v>
      </c>
      <c r="P225">
        <f t="shared" si="15"/>
        <v>1</v>
      </c>
      <c r="Q225" t="str">
        <f>_xlfn.XLOOKUP(E225,'Nico Labels'!$E$2:$E$301,'Nico Labels'!$C$2:$C$301,,0,1)</f>
        <v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v>
      </c>
    </row>
    <row r="226" spans="1:17" ht="112" x14ac:dyDescent="0.2">
      <c r="A226" s="10" t="str">
        <f>'Pietro Labels'!A226</f>
        <v>poland</v>
      </c>
      <c r="B226" s="10">
        <f>'Pietro Labels'!B226</f>
        <v>50466</v>
      </c>
      <c r="C226" s="12" t="str">
        <f>'Pietro Labels'!C226</f>
        <v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v>
      </c>
      <c r="D226" s="10" t="str">
        <f>'Pietro Labels'!D226</f>
        <v>poland</v>
      </c>
      <c r="E226" s="10">
        <f>'Pietro Labels'!E226</f>
        <v>200314</v>
      </c>
      <c r="F226" s="10">
        <f>'Pietro Labels'!F226</f>
        <v>0</v>
      </c>
      <c r="G226" s="10">
        <f>VLOOKUP(E226,'Nico Labels'!$E$2:$F$301, 2, FALSE)</f>
        <v>0</v>
      </c>
      <c r="H226" s="10">
        <f t="shared" si="12"/>
        <v>0</v>
      </c>
      <c r="I226" s="10"/>
      <c r="J226" s="11">
        <f t="shared" si="13"/>
        <v>0</v>
      </c>
      <c r="K226" s="10"/>
      <c r="L226" s="10">
        <f>VLOOKUP('Combined Labels'!E226,'Pietro Labels'!$E$2:$G$301, 3,FALSE)</f>
        <v>0</v>
      </c>
      <c r="M226" s="10">
        <f>VLOOKUP('Combined Labels'!E226, 'Nico Labels'!E226:G525, 3, FALSE)</f>
        <v>0</v>
      </c>
      <c r="N226">
        <f t="shared" si="14"/>
        <v>0</v>
      </c>
      <c r="P226">
        <f t="shared" si="15"/>
        <v>0</v>
      </c>
      <c r="Q226" t="str">
        <f>_xlfn.XLOOKUP(E226,'Nico Labels'!$E$2:$E$301,'Nico Labels'!$C$2:$C$301,,0,1)</f>
        <v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v>
      </c>
    </row>
    <row r="227" spans="1:17" ht="112" x14ac:dyDescent="0.2">
      <c r="A227" s="10" t="str">
        <f>'Pietro Labels'!A227</f>
        <v>ireland</v>
      </c>
      <c r="B227" s="10">
        <f>'Pietro Labels'!B227</f>
        <v>6271</v>
      </c>
      <c r="C227" s="12" t="str">
        <f>'Pietro Labels'!C227</f>
        <v>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v>
      </c>
      <c r="D227" s="10" t="str">
        <f>'Pietro Labels'!D227</f>
        <v>ireland</v>
      </c>
      <c r="E227" s="10">
        <f>'Pietro Labels'!E227</f>
        <v>23811</v>
      </c>
      <c r="F227" s="10">
        <f>'Pietro Labels'!F227</f>
        <v>2</v>
      </c>
      <c r="G227" s="10">
        <f>VLOOKUP(E227,'Nico Labels'!$E$2:$F$301, 2, FALSE)</f>
        <v>1</v>
      </c>
      <c r="H227" s="10">
        <f t="shared" si="12"/>
        <v>1</v>
      </c>
      <c r="I227" s="10">
        <v>2</v>
      </c>
      <c r="J227" s="11">
        <f t="shared" si="13"/>
        <v>2</v>
      </c>
      <c r="K227" s="10"/>
      <c r="L227" s="10">
        <f>VLOOKUP('Combined Labels'!E227,'Pietro Labels'!$E$2:$G$301, 3,FALSE)</f>
        <v>0</v>
      </c>
      <c r="M227" s="10">
        <f>VLOOKUP('Combined Labels'!E227, 'Nico Labels'!E227:G526, 3, FALSE)</f>
        <v>0</v>
      </c>
      <c r="N227">
        <f t="shared" si="14"/>
        <v>0</v>
      </c>
      <c r="P227">
        <f t="shared" si="15"/>
        <v>0</v>
      </c>
      <c r="Q227" t="str">
        <f>_xlfn.XLOOKUP(E227,'Nico Labels'!$E$2:$E$301,'Nico Labels'!$C$2:$C$301,,0,1)</f>
        <v>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v>
      </c>
    </row>
    <row r="228" spans="1:17" ht="96" x14ac:dyDescent="0.2">
      <c r="A228" s="10" t="str">
        <f>'Pietro Labels'!A228</f>
        <v>ireland</v>
      </c>
      <c r="B228" s="10">
        <f>'Pietro Labels'!B228</f>
        <v>47160</v>
      </c>
      <c r="C228" s="12" t="str">
        <f>'Pietro Labels'!C228</f>
        <v>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v>
      </c>
      <c r="D228" s="10" t="str">
        <f>'Pietro Labels'!D228</f>
        <v>ireland</v>
      </c>
      <c r="E228" s="10">
        <f>'Pietro Labels'!E228</f>
        <v>190223</v>
      </c>
      <c r="F228" s="10">
        <f>'Pietro Labels'!F228</f>
        <v>0</v>
      </c>
      <c r="G228" s="10">
        <f>VLOOKUP(E228,'Nico Labels'!$E$2:$F$301, 2, FALSE)</f>
        <v>0</v>
      </c>
      <c r="H228" s="10">
        <f t="shared" si="12"/>
        <v>0</v>
      </c>
      <c r="I228" s="10"/>
      <c r="J228" s="11">
        <f t="shared" si="13"/>
        <v>0</v>
      </c>
      <c r="K228" s="10"/>
      <c r="L228" s="10">
        <f>VLOOKUP('Combined Labels'!E228,'Pietro Labels'!$E$2:$G$301, 3,FALSE)</f>
        <v>0</v>
      </c>
      <c r="M228" s="10">
        <f>VLOOKUP('Combined Labels'!E228, 'Nico Labels'!E228:G527, 3, FALSE)</f>
        <v>0</v>
      </c>
      <c r="N228">
        <f t="shared" si="14"/>
        <v>0</v>
      </c>
      <c r="P228">
        <f t="shared" si="15"/>
        <v>0</v>
      </c>
      <c r="Q228" t="str">
        <f>_xlfn.XLOOKUP(E228,'Nico Labels'!$E$2:$E$301,'Nico Labels'!$C$2:$C$301,,0,1)</f>
        <v>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v>
      </c>
    </row>
    <row r="229" spans="1:17" ht="112" x14ac:dyDescent="0.2">
      <c r="A229" s="10" t="str">
        <f>'Pietro Labels'!A229</f>
        <v>croatian</v>
      </c>
      <c r="B229" s="10">
        <f>'Pietro Labels'!B229</f>
        <v>32798</v>
      </c>
      <c r="C229" s="12" t="str">
        <f>'Pietro Labels'!C229</f>
        <v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v>
      </c>
      <c r="D229" s="10" t="str">
        <f>'Pietro Labels'!D229</f>
        <v>croatia</v>
      </c>
      <c r="E229" s="10">
        <f>'Pietro Labels'!E229</f>
        <v>141444</v>
      </c>
      <c r="F229" s="10">
        <f>'Pietro Labels'!F229</f>
        <v>0</v>
      </c>
      <c r="G229" s="10">
        <f>VLOOKUP(E229,'Nico Labels'!$E$2:$F$301, 2, FALSE)</f>
        <v>1</v>
      </c>
      <c r="H229" s="10">
        <f t="shared" si="12"/>
        <v>1</v>
      </c>
      <c r="I229" s="10">
        <v>0</v>
      </c>
      <c r="J229" s="11">
        <f t="shared" si="13"/>
        <v>0</v>
      </c>
      <c r="K229" s="10"/>
      <c r="L229" s="10">
        <f>VLOOKUP('Combined Labels'!E229,'Pietro Labels'!$E$2:$G$301, 3,FALSE)</f>
        <v>0</v>
      </c>
      <c r="M229" s="10">
        <f>VLOOKUP('Combined Labels'!E229, 'Nico Labels'!E229:G528, 3, FALSE)</f>
        <v>0</v>
      </c>
      <c r="N229">
        <f t="shared" si="14"/>
        <v>0</v>
      </c>
      <c r="P229">
        <f t="shared" si="15"/>
        <v>0</v>
      </c>
      <c r="Q229" t="str">
        <f>_xlfn.XLOOKUP(E229,'Nico Labels'!$E$2:$E$301,'Nico Labels'!$C$2:$C$301,,0,1)</f>
        <v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v>
      </c>
    </row>
    <row r="230" spans="1:17" ht="96" x14ac:dyDescent="0.2">
      <c r="A230" s="10" t="str">
        <f>'Pietro Labels'!A230</f>
        <v>dutch</v>
      </c>
      <c r="B230" s="10">
        <f>'Pietro Labels'!B230</f>
        <v>50188</v>
      </c>
      <c r="C230" s="12" t="str">
        <f>'Pietro Labels'!C230</f>
        <v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v>
      </c>
      <c r="D230" s="10" t="str">
        <f>'Pietro Labels'!D230</f>
        <v>netherlands</v>
      </c>
      <c r="E230" s="10">
        <f>'Pietro Labels'!E230</f>
        <v>199323</v>
      </c>
      <c r="F230" s="10">
        <f>'Pietro Labels'!F230</f>
        <v>1</v>
      </c>
      <c r="G230" s="10">
        <f>VLOOKUP(E230,'Nico Labels'!$E$2:$F$301, 2, FALSE)</f>
        <v>1</v>
      </c>
      <c r="H230" s="10">
        <f t="shared" si="12"/>
        <v>0</v>
      </c>
      <c r="I230" s="10"/>
      <c r="J230" s="11">
        <f t="shared" si="13"/>
        <v>1</v>
      </c>
      <c r="K230" s="10"/>
      <c r="L230" s="10">
        <f>VLOOKUP('Combined Labels'!E230,'Pietro Labels'!$E$2:$G$301, 3,FALSE)</f>
        <v>0</v>
      </c>
      <c r="M230" s="10">
        <f>VLOOKUP('Combined Labels'!E230, 'Nico Labels'!E230:G529, 3, FALSE)</f>
        <v>0</v>
      </c>
      <c r="N230">
        <f t="shared" si="14"/>
        <v>0</v>
      </c>
      <c r="P230">
        <f t="shared" si="15"/>
        <v>0</v>
      </c>
      <c r="Q230" t="str">
        <f>_xlfn.XLOOKUP(E230,'Nico Labels'!$E$2:$E$301,'Nico Labels'!$C$2:$C$301,,0,1)</f>
        <v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v>
      </c>
    </row>
    <row r="231" spans="1:17" ht="96" x14ac:dyDescent="0.2">
      <c r="A231" s="10" t="str">
        <f>'Pietro Labels'!A231</f>
        <v>poland</v>
      </c>
      <c r="B231" s="10">
        <f>'Pietro Labels'!B231</f>
        <v>26948</v>
      </c>
      <c r="C231" s="12" t="str">
        <f>'Pietro Labels'!C231</f>
        <v>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v>
      </c>
      <c r="D231" s="10" t="str">
        <f>'Pietro Labels'!D231</f>
        <v>poland</v>
      </c>
      <c r="E231" s="10">
        <f>'Pietro Labels'!E231</f>
        <v>121440</v>
      </c>
      <c r="F231" s="10">
        <f>'Pietro Labels'!F231</f>
        <v>2</v>
      </c>
      <c r="G231" s="10">
        <f>VLOOKUP(E231,'Nico Labels'!$E$2:$F$301, 2, FALSE)</f>
        <v>0</v>
      </c>
      <c r="H231" s="10">
        <f t="shared" si="12"/>
        <v>1</v>
      </c>
      <c r="I231" s="10">
        <v>0</v>
      </c>
      <c r="J231" s="11">
        <f t="shared" si="13"/>
        <v>0</v>
      </c>
      <c r="K231" s="10"/>
      <c r="L231" s="10">
        <f>VLOOKUP('Combined Labels'!E231,'Pietro Labels'!$E$2:$G$301, 3,FALSE)</f>
        <v>0</v>
      </c>
      <c r="M231" s="10">
        <f>VLOOKUP('Combined Labels'!E231, 'Nico Labels'!E231:G530, 3, FALSE)</f>
        <v>0</v>
      </c>
      <c r="N231">
        <f t="shared" si="14"/>
        <v>0</v>
      </c>
      <c r="P231">
        <f t="shared" si="15"/>
        <v>0</v>
      </c>
      <c r="Q231" t="str">
        <f>_xlfn.XLOOKUP(E231,'Nico Labels'!$E$2:$E$301,'Nico Labels'!$C$2:$C$301,,0,1)</f>
        <v>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v>
      </c>
    </row>
    <row r="232" spans="1:17" ht="96" x14ac:dyDescent="0.2">
      <c r="A232" s="10" t="str">
        <f>'Pietro Labels'!A232</f>
        <v>ireland</v>
      </c>
      <c r="B232" s="10">
        <f>'Pietro Labels'!B232</f>
        <v>10257</v>
      </c>
      <c r="C232" s="12" t="str">
        <f>'Pietro Labels'!C232</f>
        <v>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v>
      </c>
      <c r="D232" s="10" t="str">
        <f>'Pietro Labels'!D232</f>
        <v>ireland</v>
      </c>
      <c r="E232" s="10">
        <f>'Pietro Labels'!E232</f>
        <v>42677</v>
      </c>
      <c r="F232" s="10">
        <f>'Pietro Labels'!F232</f>
        <v>0</v>
      </c>
      <c r="G232" s="10">
        <f>VLOOKUP(E232,'Nico Labels'!$E$2:$F$301, 2, FALSE)</f>
        <v>0</v>
      </c>
      <c r="H232" s="10">
        <f t="shared" si="12"/>
        <v>0</v>
      </c>
      <c r="I232" s="10"/>
      <c r="J232" s="11">
        <f t="shared" si="13"/>
        <v>0</v>
      </c>
      <c r="K232" s="10"/>
      <c r="L232" s="10">
        <f>VLOOKUP('Combined Labels'!E232,'Pietro Labels'!$E$2:$G$301, 3,FALSE)</f>
        <v>0</v>
      </c>
      <c r="M232" s="10">
        <f>VLOOKUP('Combined Labels'!E232, 'Nico Labels'!E232:G531, 3, FALSE)</f>
        <v>0</v>
      </c>
      <c r="N232">
        <f t="shared" si="14"/>
        <v>0</v>
      </c>
      <c r="P232">
        <f t="shared" si="15"/>
        <v>0</v>
      </c>
      <c r="Q232" t="str">
        <f>_xlfn.XLOOKUP(E232,'Nico Labels'!$E$2:$E$301,'Nico Labels'!$C$2:$C$301,,0,1)</f>
        <v>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v>
      </c>
    </row>
    <row r="233" spans="1:17" ht="112" x14ac:dyDescent="0.2">
      <c r="A233" s="10" t="str">
        <f>'Pietro Labels'!A233</f>
        <v>paris</v>
      </c>
      <c r="B233" s="10">
        <f>'Pietro Labels'!B233</f>
        <v>19443</v>
      </c>
      <c r="C233" s="12" t="str">
        <f>'Pietro Labels'!C233</f>
        <v>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v>
      </c>
      <c r="D233" s="10" t="str">
        <f>'Pietro Labels'!D233</f>
        <v>france</v>
      </c>
      <c r="E233" s="10">
        <f>'Pietro Labels'!E233</f>
        <v>87943</v>
      </c>
      <c r="F233" s="10">
        <f>'Pietro Labels'!F233</f>
        <v>0</v>
      </c>
      <c r="G233" s="10">
        <f>VLOOKUP(E233,'Nico Labels'!$E$2:$F$301, 2, FALSE)</f>
        <v>0</v>
      </c>
      <c r="H233" s="10">
        <f t="shared" si="12"/>
        <v>0</v>
      </c>
      <c r="I233" s="10"/>
      <c r="J233" s="11">
        <f t="shared" si="13"/>
        <v>0</v>
      </c>
      <c r="K233" s="10"/>
      <c r="L233" s="10">
        <f>VLOOKUP('Combined Labels'!E233,'Pietro Labels'!$E$2:$G$301, 3,FALSE)</f>
        <v>1</v>
      </c>
      <c r="M233" s="10">
        <f>VLOOKUP('Combined Labels'!E233, 'Nico Labels'!E233:G532, 3, FALSE)</f>
        <v>0</v>
      </c>
      <c r="N233">
        <f t="shared" si="14"/>
        <v>1</v>
      </c>
      <c r="O233">
        <v>1</v>
      </c>
      <c r="P233">
        <f t="shared" si="15"/>
        <v>1</v>
      </c>
      <c r="Q233" t="str">
        <f>_xlfn.XLOOKUP(E233,'Nico Labels'!$E$2:$E$301,'Nico Labels'!$C$2:$C$301,,0,1)</f>
        <v>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v>
      </c>
    </row>
    <row r="234" spans="1:17" ht="96" x14ac:dyDescent="0.2">
      <c r="A234" s="10" t="str">
        <f>'Pietro Labels'!A234</f>
        <v>germany</v>
      </c>
      <c r="B234" s="10">
        <f>'Pietro Labels'!B234</f>
        <v>33443</v>
      </c>
      <c r="C234" s="12" t="str">
        <f>'Pietro Labels'!C234</f>
        <v>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v>
      </c>
      <c r="D234" s="10" t="str">
        <f>'Pietro Labels'!D234</f>
        <v>germany</v>
      </c>
      <c r="E234" s="10">
        <f>'Pietro Labels'!E234</f>
        <v>143600</v>
      </c>
      <c r="F234" s="10">
        <f>'Pietro Labels'!F234</f>
        <v>0</v>
      </c>
      <c r="G234" s="10">
        <f>VLOOKUP(E234,'Nico Labels'!$E$2:$F$301, 2, FALSE)</f>
        <v>0</v>
      </c>
      <c r="H234" s="10">
        <f t="shared" si="12"/>
        <v>0</v>
      </c>
      <c r="I234" s="10"/>
      <c r="J234" s="11">
        <f t="shared" si="13"/>
        <v>0</v>
      </c>
      <c r="K234" s="10"/>
      <c r="L234" s="10">
        <f>VLOOKUP('Combined Labels'!E234,'Pietro Labels'!$E$2:$G$301, 3,FALSE)</f>
        <v>1</v>
      </c>
      <c r="M234" s="10">
        <f>VLOOKUP('Combined Labels'!E234, 'Nico Labels'!E234:G533, 3, FALSE)</f>
        <v>0</v>
      </c>
      <c r="N234">
        <f t="shared" si="14"/>
        <v>1</v>
      </c>
      <c r="O234">
        <v>1</v>
      </c>
      <c r="P234">
        <f t="shared" si="15"/>
        <v>1</v>
      </c>
      <c r="Q234" t="str">
        <f>_xlfn.XLOOKUP(E234,'Nico Labels'!$E$2:$E$301,'Nico Labels'!$C$2:$C$301,,0,1)</f>
        <v>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v>
      </c>
    </row>
    <row r="235" spans="1:17" ht="96" x14ac:dyDescent="0.2">
      <c r="A235" s="10" t="str">
        <f>'Pietro Labels'!A235</f>
        <v>austria</v>
      </c>
      <c r="B235" s="10">
        <f>'Pietro Labels'!B235</f>
        <v>16586</v>
      </c>
      <c r="C235" s="12" t="str">
        <f>'Pietro Labels'!C235</f>
        <v>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v>
      </c>
      <c r="D235" s="10" t="str">
        <f>'Pietro Labels'!D235</f>
        <v>austria</v>
      </c>
      <c r="E235" s="10">
        <f>'Pietro Labels'!E235</f>
        <v>71678</v>
      </c>
      <c r="F235" s="10">
        <f>'Pietro Labels'!F235</f>
        <v>0</v>
      </c>
      <c r="G235" s="10">
        <f>VLOOKUP(E235,'Nico Labels'!$E$2:$F$301, 2, FALSE)</f>
        <v>-1</v>
      </c>
      <c r="H235" s="10">
        <f t="shared" si="12"/>
        <v>1</v>
      </c>
      <c r="I235" s="10">
        <v>-1</v>
      </c>
      <c r="J235" s="11">
        <f t="shared" si="13"/>
        <v>-1</v>
      </c>
      <c r="K235" s="10"/>
      <c r="L235" s="10">
        <f>VLOOKUP('Combined Labels'!E235,'Pietro Labels'!$E$2:$G$301, 3,FALSE)</f>
        <v>0</v>
      </c>
      <c r="M235" s="10">
        <f>VLOOKUP('Combined Labels'!E235, 'Nico Labels'!E235:G534, 3, FALSE)</f>
        <v>0</v>
      </c>
      <c r="N235">
        <f t="shared" si="14"/>
        <v>0</v>
      </c>
      <c r="P235">
        <f t="shared" si="15"/>
        <v>0</v>
      </c>
      <c r="Q235" t="str">
        <f>_xlfn.XLOOKUP(E235,'Nico Labels'!$E$2:$E$301,'Nico Labels'!$C$2:$C$301,,0,1)</f>
        <v>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v>
      </c>
    </row>
    <row r="236" spans="1:17" ht="96" x14ac:dyDescent="0.2">
      <c r="A236" s="10" t="str">
        <f>'Pietro Labels'!A236</f>
        <v>germany</v>
      </c>
      <c r="B236" s="10">
        <f>'Pietro Labels'!B236</f>
        <v>36088</v>
      </c>
      <c r="C236" s="12" t="str">
        <f>'Pietro Labels'!C236</f>
        <v>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v>
      </c>
      <c r="D236" s="10" t="str">
        <f>'Pietro Labels'!D236</f>
        <v>germany</v>
      </c>
      <c r="E236" s="10">
        <f>'Pietro Labels'!E236</f>
        <v>153785</v>
      </c>
      <c r="F236" s="10">
        <f>'Pietro Labels'!F236</f>
        <v>0</v>
      </c>
      <c r="G236" s="10">
        <f>VLOOKUP(E236,'Nico Labels'!$E$2:$F$301, 2, FALSE)</f>
        <v>0</v>
      </c>
      <c r="H236" s="10">
        <f t="shared" si="12"/>
        <v>0</v>
      </c>
      <c r="I236" s="10"/>
      <c r="J236" s="11">
        <f t="shared" si="13"/>
        <v>0</v>
      </c>
      <c r="K236" s="10"/>
      <c r="L236" s="10">
        <f>VLOOKUP('Combined Labels'!E236,'Pietro Labels'!$E$2:$G$301, 3,FALSE)</f>
        <v>0</v>
      </c>
      <c r="M236" s="10">
        <f>VLOOKUP('Combined Labels'!E236, 'Nico Labels'!E236:G535, 3, FALSE)</f>
        <v>0</v>
      </c>
      <c r="N236">
        <f t="shared" si="14"/>
        <v>0</v>
      </c>
      <c r="P236">
        <f t="shared" si="15"/>
        <v>0</v>
      </c>
      <c r="Q236" t="str">
        <f>_xlfn.XLOOKUP(E236,'Nico Labels'!$E$2:$E$301,'Nico Labels'!$C$2:$C$301,,0,1)</f>
        <v>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v>
      </c>
    </row>
    <row r="237" spans="1:17" ht="96" x14ac:dyDescent="0.2">
      <c r="A237" s="10" t="str">
        <f>'Pietro Labels'!A237</f>
        <v>germany</v>
      </c>
      <c r="B237" s="10">
        <f>'Pietro Labels'!B237</f>
        <v>17940</v>
      </c>
      <c r="C237" s="12" t="str">
        <f>'Pietro Labels'!C237</f>
        <v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v>
      </c>
      <c r="D237" s="10" t="str">
        <f>'Pietro Labels'!D237</f>
        <v>germany</v>
      </c>
      <c r="E237" s="10">
        <f>'Pietro Labels'!E237</f>
        <v>79434</v>
      </c>
      <c r="F237" s="10">
        <f>'Pietro Labels'!F237</f>
        <v>2</v>
      </c>
      <c r="G237" s="10">
        <f>VLOOKUP(E237,'Nico Labels'!$E$2:$F$301, 2, FALSE)</f>
        <v>0</v>
      </c>
      <c r="H237" s="10">
        <f t="shared" si="12"/>
        <v>1</v>
      </c>
      <c r="I237" s="10">
        <v>1</v>
      </c>
      <c r="J237" s="11">
        <f t="shared" si="13"/>
        <v>1</v>
      </c>
      <c r="K237" s="10"/>
      <c r="L237" s="10">
        <f>VLOOKUP('Combined Labels'!E237,'Pietro Labels'!$E$2:$G$301, 3,FALSE)</f>
        <v>0</v>
      </c>
      <c r="M237" s="10">
        <f>VLOOKUP('Combined Labels'!E237, 'Nico Labels'!E237:G536, 3, FALSE)</f>
        <v>0</v>
      </c>
      <c r="N237">
        <f t="shared" si="14"/>
        <v>0</v>
      </c>
      <c r="P237">
        <f t="shared" si="15"/>
        <v>0</v>
      </c>
      <c r="Q237" t="str">
        <f>_xlfn.XLOOKUP(E237,'Nico Labels'!$E$2:$E$301,'Nico Labels'!$C$2:$C$301,,0,1)</f>
        <v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v>
      </c>
    </row>
    <row r="238" spans="1:17" ht="112" x14ac:dyDescent="0.2">
      <c r="A238" s="10" t="str">
        <f>'Pietro Labels'!A238</f>
        <v>germany</v>
      </c>
      <c r="B238" s="10">
        <f>'Pietro Labels'!B238</f>
        <v>5693</v>
      </c>
      <c r="C238" s="12" t="str">
        <f>'Pietro Labels'!C238</f>
        <v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v>
      </c>
      <c r="D238" s="10" t="str">
        <f>'Pietro Labels'!D238</f>
        <v>germany</v>
      </c>
      <c r="E238" s="10">
        <f>'Pietro Labels'!E238</f>
        <v>21098</v>
      </c>
      <c r="F238" s="10">
        <f>'Pietro Labels'!F238</f>
        <v>-1</v>
      </c>
      <c r="G238" s="10">
        <f>VLOOKUP(E238,'Nico Labels'!$E$2:$F$301, 2, FALSE)</f>
        <v>0</v>
      </c>
      <c r="H238" s="10">
        <f t="shared" si="12"/>
        <v>1</v>
      </c>
      <c r="I238" s="10">
        <v>0</v>
      </c>
      <c r="J238" s="11">
        <f t="shared" si="13"/>
        <v>0</v>
      </c>
      <c r="K238" s="10"/>
      <c r="L238" s="10">
        <f>VLOOKUP('Combined Labels'!E238,'Pietro Labels'!$E$2:$G$301, 3,FALSE)</f>
        <v>0</v>
      </c>
      <c r="M238" s="10">
        <f>VLOOKUP('Combined Labels'!E238, 'Nico Labels'!E238:G537, 3, FALSE)</f>
        <v>0</v>
      </c>
      <c r="N238">
        <f t="shared" si="14"/>
        <v>0</v>
      </c>
      <c r="P238">
        <f t="shared" si="15"/>
        <v>0</v>
      </c>
      <c r="Q238" t="str">
        <f>_xlfn.XLOOKUP(E238,'Nico Labels'!$E$2:$E$301,'Nico Labels'!$C$2:$C$301,,0,1)</f>
        <v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v>
      </c>
    </row>
    <row r="239" spans="1:17" ht="96" x14ac:dyDescent="0.2">
      <c r="A239" s="10" t="str">
        <f>'Pietro Labels'!A239</f>
        <v>ireland</v>
      </c>
      <c r="B239" s="10">
        <f>'Pietro Labels'!B239</f>
        <v>11901</v>
      </c>
      <c r="C239" s="12" t="str">
        <f>'Pietro Labels'!C239</f>
        <v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v>
      </c>
      <c r="D239" s="10" t="str">
        <f>'Pietro Labels'!D239</f>
        <v>ireland</v>
      </c>
      <c r="E239" s="10">
        <f>'Pietro Labels'!E239</f>
        <v>50023</v>
      </c>
      <c r="F239" s="10">
        <f>'Pietro Labels'!F239</f>
        <v>-2</v>
      </c>
      <c r="G239" s="10">
        <f>VLOOKUP(E239,'Nico Labels'!$E$2:$F$301, 2, FALSE)</f>
        <v>0</v>
      </c>
      <c r="H239" s="10">
        <f t="shared" si="12"/>
        <v>1</v>
      </c>
      <c r="I239" s="10">
        <v>-1</v>
      </c>
      <c r="J239" s="11">
        <f t="shared" si="13"/>
        <v>-1</v>
      </c>
      <c r="K239" s="10"/>
      <c r="L239" s="10">
        <f>VLOOKUP('Combined Labels'!E239,'Pietro Labels'!$E$2:$G$301, 3,FALSE)</f>
        <v>0</v>
      </c>
      <c r="M239" s="10">
        <f>VLOOKUP('Combined Labels'!E239, 'Nico Labels'!E239:G538, 3, FALSE)</f>
        <v>0</v>
      </c>
      <c r="N239">
        <f t="shared" si="14"/>
        <v>0</v>
      </c>
      <c r="P239">
        <f t="shared" si="15"/>
        <v>0</v>
      </c>
      <c r="Q239" t="str">
        <f>_xlfn.XLOOKUP(E239,'Nico Labels'!$E$2:$E$301,'Nico Labels'!$C$2:$C$301,,0,1)</f>
        <v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v>
      </c>
    </row>
    <row r="240" spans="1:17" ht="96" x14ac:dyDescent="0.2">
      <c r="A240" s="10" t="str">
        <f>'Pietro Labels'!A240</f>
        <v>italy</v>
      </c>
      <c r="B240" s="10">
        <f>'Pietro Labels'!B240</f>
        <v>37131</v>
      </c>
      <c r="C240" s="12" t="str">
        <f>'Pietro Labels'!C240</f>
        <v>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v>
      </c>
      <c r="D240" s="10" t="str">
        <f>'Pietro Labels'!D240</f>
        <v>italy</v>
      </c>
      <c r="E240" s="10">
        <f>'Pietro Labels'!E240</f>
        <v>157354</v>
      </c>
      <c r="F240" s="10">
        <f>'Pietro Labels'!F240</f>
        <v>2</v>
      </c>
      <c r="G240" s="10">
        <f>VLOOKUP(E240,'Nico Labels'!$E$2:$F$301, 2, FALSE)</f>
        <v>0</v>
      </c>
      <c r="H240" s="10">
        <f t="shared" si="12"/>
        <v>1</v>
      </c>
      <c r="I240" s="10">
        <v>0</v>
      </c>
      <c r="J240" s="11">
        <f t="shared" si="13"/>
        <v>0</v>
      </c>
      <c r="K240" s="10"/>
      <c r="L240" s="10">
        <f>VLOOKUP('Combined Labels'!E240,'Pietro Labels'!$E$2:$G$301, 3,FALSE)</f>
        <v>0</v>
      </c>
      <c r="M240" s="10">
        <f>VLOOKUP('Combined Labels'!E240, 'Nico Labels'!E240:G539, 3, FALSE)</f>
        <v>0</v>
      </c>
      <c r="N240">
        <f t="shared" si="14"/>
        <v>0</v>
      </c>
      <c r="P240">
        <f t="shared" si="15"/>
        <v>0</v>
      </c>
      <c r="Q240" t="str">
        <f>_xlfn.XLOOKUP(E240,'Nico Labels'!$E$2:$E$301,'Nico Labels'!$C$2:$C$301,,0,1)</f>
        <v>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v>
      </c>
    </row>
    <row r="241" spans="1:17" ht="112" x14ac:dyDescent="0.2">
      <c r="A241" s="10" t="str">
        <f>'Pietro Labels'!A241</f>
        <v>denmark</v>
      </c>
      <c r="B241" s="10">
        <f>'Pietro Labels'!B241</f>
        <v>22944</v>
      </c>
      <c r="C241" s="12" t="str">
        <f>'Pietro Labels'!C241</f>
        <v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v>
      </c>
      <c r="D241" s="10" t="str">
        <f>'Pietro Labels'!D241</f>
        <v>denmark</v>
      </c>
      <c r="E241" s="10">
        <f>'Pietro Labels'!E241</f>
        <v>105210</v>
      </c>
      <c r="F241" s="10">
        <f>'Pietro Labels'!F241</f>
        <v>0</v>
      </c>
      <c r="G241" s="10">
        <f>VLOOKUP(E241,'Nico Labels'!$E$2:$F$301, 2, FALSE)</f>
        <v>1</v>
      </c>
      <c r="H241" s="10">
        <f t="shared" si="12"/>
        <v>1</v>
      </c>
      <c r="I241" s="10">
        <v>0</v>
      </c>
      <c r="J241" s="11">
        <f t="shared" si="13"/>
        <v>0</v>
      </c>
      <c r="K241" s="10"/>
      <c r="L241" s="10">
        <f>VLOOKUP('Combined Labels'!E241,'Pietro Labels'!$E$2:$G$301, 3,FALSE)</f>
        <v>0</v>
      </c>
      <c r="M241" s="10">
        <f>VLOOKUP('Combined Labels'!E241, 'Nico Labels'!E241:G540, 3, FALSE)</f>
        <v>0</v>
      </c>
      <c r="N241">
        <f t="shared" si="14"/>
        <v>0</v>
      </c>
      <c r="P241">
        <f t="shared" si="15"/>
        <v>0</v>
      </c>
      <c r="Q241" t="str">
        <f>_xlfn.XLOOKUP(E241,'Nico Labels'!$E$2:$E$301,'Nico Labels'!$C$2:$C$301,,0,1)</f>
        <v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v>
      </c>
    </row>
    <row r="242" spans="1:17" ht="112" x14ac:dyDescent="0.2">
      <c r="A242" s="10" t="str">
        <f>'Pietro Labels'!A242</f>
        <v>luxembourg</v>
      </c>
      <c r="B242" s="10">
        <f>'Pietro Labels'!B242</f>
        <v>14891</v>
      </c>
      <c r="C242" s="12" t="str">
        <f>'Pietro Labels'!C242</f>
        <v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v>
      </c>
      <c r="D242" s="10" t="str">
        <f>'Pietro Labels'!D242</f>
        <v>luxembourg</v>
      </c>
      <c r="E242" s="10">
        <f>'Pietro Labels'!E242</f>
        <v>63556</v>
      </c>
      <c r="F242" s="10">
        <f>'Pietro Labels'!F242</f>
        <v>0</v>
      </c>
      <c r="G242" s="10">
        <f>VLOOKUP(E242,'Nico Labels'!$E$2:$F$301, 2, FALSE)</f>
        <v>0</v>
      </c>
      <c r="H242" s="10">
        <f t="shared" si="12"/>
        <v>0</v>
      </c>
      <c r="I242" s="10"/>
      <c r="J242" s="11">
        <f t="shared" si="13"/>
        <v>0</v>
      </c>
      <c r="K242" s="10"/>
      <c r="L242" s="10">
        <f>VLOOKUP('Combined Labels'!E242,'Pietro Labels'!$E$2:$G$301, 3,FALSE)</f>
        <v>1</v>
      </c>
      <c r="M242" s="10">
        <f>VLOOKUP('Combined Labels'!E242, 'Nico Labels'!E242:G541, 3, FALSE)</f>
        <v>0</v>
      </c>
      <c r="N242">
        <f t="shared" si="14"/>
        <v>1</v>
      </c>
      <c r="O242">
        <v>1</v>
      </c>
      <c r="P242">
        <f t="shared" si="15"/>
        <v>1</v>
      </c>
      <c r="Q242" t="str">
        <f>_xlfn.XLOOKUP(E242,'Nico Labels'!$E$2:$E$301,'Nico Labels'!$C$2:$C$301,,0,1)</f>
        <v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v>
      </c>
    </row>
    <row r="243" spans="1:17" ht="96" x14ac:dyDescent="0.2">
      <c r="A243" s="10" t="str">
        <f>'Pietro Labels'!A243</f>
        <v>netherlands</v>
      </c>
      <c r="B243" s="10">
        <f>'Pietro Labels'!B243</f>
        <v>13040</v>
      </c>
      <c r="C243" s="12" t="str">
        <f>'Pietro Labels'!C243</f>
        <v>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v>
      </c>
      <c r="D243" s="10" t="str">
        <f>'Pietro Labels'!D243</f>
        <v>netherlands</v>
      </c>
      <c r="E243" s="10">
        <f>'Pietro Labels'!E243</f>
        <v>54690</v>
      </c>
      <c r="F243" s="10">
        <f>'Pietro Labels'!F243</f>
        <v>0</v>
      </c>
      <c r="G243" s="10">
        <f>VLOOKUP(E243,'Nico Labels'!$E$2:$F$301, 2, FALSE)</f>
        <v>0</v>
      </c>
      <c r="H243" s="10">
        <f t="shared" si="12"/>
        <v>0</v>
      </c>
      <c r="I243" s="10"/>
      <c r="J243" s="11">
        <f t="shared" si="13"/>
        <v>0</v>
      </c>
      <c r="K243" s="10"/>
      <c r="L243" s="10">
        <f>VLOOKUP('Combined Labels'!E243,'Pietro Labels'!$E$2:$G$301, 3,FALSE)</f>
        <v>0</v>
      </c>
      <c r="M243" s="10">
        <f>VLOOKUP('Combined Labels'!E243, 'Nico Labels'!E243:G542, 3, FALSE)</f>
        <v>0</v>
      </c>
      <c r="N243">
        <f t="shared" si="14"/>
        <v>0</v>
      </c>
      <c r="P243">
        <f t="shared" si="15"/>
        <v>0</v>
      </c>
      <c r="Q243" t="str">
        <f>_xlfn.XLOOKUP(E243,'Nico Labels'!$E$2:$E$301,'Nico Labels'!$C$2:$C$301,,0,1)</f>
        <v>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v>
      </c>
    </row>
    <row r="244" spans="1:17" ht="112" x14ac:dyDescent="0.2">
      <c r="A244" s="10" t="str">
        <f>'Pietro Labels'!A244</f>
        <v>german</v>
      </c>
      <c r="B244" s="10">
        <f>'Pietro Labels'!B244</f>
        <v>23301</v>
      </c>
      <c r="C244" s="12" t="str">
        <f>'Pietro Labels'!C244</f>
        <v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v>
      </c>
      <c r="D244" s="10" t="str">
        <f>'Pietro Labels'!D244</f>
        <v>germany</v>
      </c>
      <c r="E244" s="10">
        <f>'Pietro Labels'!E244</f>
        <v>106302</v>
      </c>
      <c r="F244" s="10">
        <f>'Pietro Labels'!F244</f>
        <v>0</v>
      </c>
      <c r="G244" s="10">
        <f>VLOOKUP(E244,'Nico Labels'!$E$2:$F$301, 2, FALSE)</f>
        <v>0</v>
      </c>
      <c r="H244" s="10">
        <f t="shared" si="12"/>
        <v>0</v>
      </c>
      <c r="I244" s="10"/>
      <c r="J244" s="11">
        <f t="shared" si="13"/>
        <v>0</v>
      </c>
      <c r="K244" s="10"/>
      <c r="L244" s="10">
        <f>VLOOKUP('Combined Labels'!E244,'Pietro Labels'!$E$2:$G$301, 3,FALSE)</f>
        <v>1</v>
      </c>
      <c r="M244" s="10">
        <f>VLOOKUP('Combined Labels'!E244, 'Nico Labels'!E244:G543, 3, FALSE)</f>
        <v>0</v>
      </c>
      <c r="N244">
        <f t="shared" si="14"/>
        <v>1</v>
      </c>
      <c r="O244">
        <v>1</v>
      </c>
      <c r="P244">
        <f t="shared" si="15"/>
        <v>1</v>
      </c>
      <c r="Q244" t="str">
        <f>_xlfn.XLOOKUP(E244,'Nico Labels'!$E$2:$E$301,'Nico Labels'!$C$2:$C$301,,0,1)</f>
        <v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v>
      </c>
    </row>
    <row r="245" spans="1:17" ht="96" x14ac:dyDescent="0.2">
      <c r="A245" s="10" t="str">
        <f>'Pietro Labels'!A245</f>
        <v>poland</v>
      </c>
      <c r="B245" s="10">
        <f>'Pietro Labels'!B245</f>
        <v>50620</v>
      </c>
      <c r="C245" s="12" t="str">
        <f>'Pietro Labels'!C245</f>
        <v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v>
      </c>
      <c r="D245" s="10" t="str">
        <f>'Pietro Labels'!D245</f>
        <v>poland</v>
      </c>
      <c r="E245" s="10">
        <f>'Pietro Labels'!E245</f>
        <v>200966</v>
      </c>
      <c r="F245" s="10">
        <f>'Pietro Labels'!F245</f>
        <v>0</v>
      </c>
      <c r="G245" s="10">
        <f>VLOOKUP(E245,'Nico Labels'!$E$2:$F$301, 2, FALSE)</f>
        <v>0</v>
      </c>
      <c r="H245" s="10">
        <f t="shared" si="12"/>
        <v>0</v>
      </c>
      <c r="I245" s="10"/>
      <c r="J245" s="11">
        <f t="shared" si="13"/>
        <v>0</v>
      </c>
      <c r="K245" s="10"/>
      <c r="L245" s="10">
        <f>VLOOKUP('Combined Labels'!E245,'Pietro Labels'!$E$2:$G$301, 3,FALSE)</f>
        <v>1</v>
      </c>
      <c r="M245" s="10">
        <f>VLOOKUP('Combined Labels'!E245, 'Nico Labels'!E245:G544, 3, FALSE)</f>
        <v>0</v>
      </c>
      <c r="N245">
        <f t="shared" si="14"/>
        <v>1</v>
      </c>
      <c r="O245">
        <v>1</v>
      </c>
      <c r="P245">
        <f t="shared" si="15"/>
        <v>1</v>
      </c>
      <c r="Q245" t="str">
        <f>_xlfn.XLOOKUP(E245,'Nico Labels'!$E$2:$E$301,'Nico Labels'!$C$2:$C$301,,0,1)</f>
        <v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v>
      </c>
    </row>
    <row r="246" spans="1:17" ht="96" x14ac:dyDescent="0.2">
      <c r="A246" s="10" t="str">
        <f>'Pietro Labels'!A246</f>
        <v>italy</v>
      </c>
      <c r="B246" s="10">
        <f>'Pietro Labels'!B246</f>
        <v>43327</v>
      </c>
      <c r="C246" s="12" t="str">
        <f>'Pietro Labels'!C246</f>
        <v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v>
      </c>
      <c r="D246" s="10" t="str">
        <f>'Pietro Labels'!D246</f>
        <v>italy</v>
      </c>
      <c r="E246" s="10">
        <f>'Pietro Labels'!E246</f>
        <v>178140</v>
      </c>
      <c r="F246" s="10">
        <f>'Pietro Labels'!F246</f>
        <v>0</v>
      </c>
      <c r="G246" s="10">
        <f>VLOOKUP(E246,'Nico Labels'!$E$2:$F$301, 2, FALSE)</f>
        <v>0</v>
      </c>
      <c r="H246" s="10">
        <f t="shared" si="12"/>
        <v>0</v>
      </c>
      <c r="I246" s="10"/>
      <c r="J246" s="11">
        <f t="shared" si="13"/>
        <v>0</v>
      </c>
      <c r="K246" s="10"/>
      <c r="L246" s="10">
        <f>VLOOKUP('Combined Labels'!E246,'Pietro Labels'!$E$2:$G$301, 3,FALSE)</f>
        <v>1</v>
      </c>
      <c r="M246" s="10">
        <f>VLOOKUP('Combined Labels'!E246, 'Nico Labels'!E246:G545, 3, FALSE)</f>
        <v>0</v>
      </c>
      <c r="N246">
        <f t="shared" si="14"/>
        <v>1</v>
      </c>
      <c r="O246">
        <v>1</v>
      </c>
      <c r="P246">
        <f t="shared" si="15"/>
        <v>1</v>
      </c>
      <c r="Q246" t="str">
        <f>_xlfn.XLOOKUP(E246,'Nico Labels'!$E$2:$E$301,'Nico Labels'!$C$2:$C$301,,0,1)</f>
        <v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v>
      </c>
    </row>
    <row r="247" spans="1:17" ht="96" x14ac:dyDescent="0.2">
      <c r="A247" s="10" t="str">
        <f>'Pietro Labels'!A247</f>
        <v>slovenia</v>
      </c>
      <c r="B247" s="10">
        <f>'Pietro Labels'!B247</f>
        <v>47087</v>
      </c>
      <c r="C247" s="12" t="str">
        <f>'Pietro Labels'!C247</f>
        <v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v>
      </c>
      <c r="D247" s="10" t="str">
        <f>'Pietro Labels'!D247</f>
        <v>slovenia</v>
      </c>
      <c r="E247" s="10">
        <f>'Pietro Labels'!E247</f>
        <v>190101</v>
      </c>
      <c r="F247" s="10">
        <f>'Pietro Labels'!F247</f>
        <v>0</v>
      </c>
      <c r="G247" s="10">
        <f>VLOOKUP(E247,'Nico Labels'!$E$2:$F$301, 2, FALSE)</f>
        <v>0</v>
      </c>
      <c r="H247" s="10">
        <f t="shared" si="12"/>
        <v>0</v>
      </c>
      <c r="I247" s="10"/>
      <c r="J247" s="11">
        <f t="shared" si="13"/>
        <v>0</v>
      </c>
      <c r="K247" s="10"/>
      <c r="L247" s="10">
        <f>VLOOKUP('Combined Labels'!E247,'Pietro Labels'!$E$2:$G$301, 3,FALSE)</f>
        <v>1</v>
      </c>
      <c r="M247" s="10">
        <f>VLOOKUP('Combined Labels'!E247, 'Nico Labels'!E247:G546, 3, FALSE)</f>
        <v>1</v>
      </c>
      <c r="N247">
        <f t="shared" si="14"/>
        <v>0</v>
      </c>
      <c r="P247">
        <f t="shared" si="15"/>
        <v>1</v>
      </c>
      <c r="Q247" t="str">
        <f>_xlfn.XLOOKUP(E247,'Nico Labels'!$E$2:$E$301,'Nico Labels'!$C$2:$C$301,,0,1)</f>
        <v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v>
      </c>
    </row>
    <row r="248" spans="1:17" ht="112" x14ac:dyDescent="0.2">
      <c r="A248" s="10" t="str">
        <f>'Pietro Labels'!A248</f>
        <v>danish</v>
      </c>
      <c r="B248" s="10">
        <f>'Pietro Labels'!B248</f>
        <v>25306</v>
      </c>
      <c r="C248" s="12" t="str">
        <f>'Pietro Labels'!C248</f>
        <v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v>
      </c>
      <c r="D248" s="10" t="str">
        <f>'Pietro Labels'!D248</f>
        <v>denmark</v>
      </c>
      <c r="E248" s="10">
        <f>'Pietro Labels'!E248</f>
        <v>115266</v>
      </c>
      <c r="F248" s="10">
        <f>'Pietro Labels'!F248</f>
        <v>2</v>
      </c>
      <c r="G248" s="10">
        <f>VLOOKUP(E248,'Nico Labels'!$E$2:$F$301, 2, FALSE)</f>
        <v>1</v>
      </c>
      <c r="H248" s="10">
        <f t="shared" si="12"/>
        <v>1</v>
      </c>
      <c r="I248" s="10">
        <v>2</v>
      </c>
      <c r="J248" s="11">
        <f t="shared" si="13"/>
        <v>2</v>
      </c>
      <c r="K248" s="10"/>
      <c r="L248" s="10">
        <f>VLOOKUP('Combined Labels'!E248,'Pietro Labels'!$E$2:$G$301, 3,FALSE)</f>
        <v>0</v>
      </c>
      <c r="M248" s="10">
        <f>VLOOKUP('Combined Labels'!E248, 'Nico Labels'!E248:G547, 3, FALSE)</f>
        <v>0</v>
      </c>
      <c r="N248">
        <f t="shared" si="14"/>
        <v>0</v>
      </c>
      <c r="P248">
        <f t="shared" si="15"/>
        <v>0</v>
      </c>
      <c r="Q248" t="str">
        <f>_xlfn.XLOOKUP(E248,'Nico Labels'!$E$2:$E$301,'Nico Labels'!$C$2:$C$301,,0,1)</f>
        <v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v>
      </c>
    </row>
    <row r="249" spans="1:17" ht="96" x14ac:dyDescent="0.2">
      <c r="A249" s="10" t="str">
        <f>'Pietro Labels'!A249</f>
        <v>portugal</v>
      </c>
      <c r="B249" s="10">
        <f>'Pietro Labels'!B249</f>
        <v>38684</v>
      </c>
      <c r="C249" s="12" t="str">
        <f>'Pietro Labels'!C249</f>
        <v>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v>
      </c>
      <c r="D249" s="10" t="str">
        <f>'Pietro Labels'!D249</f>
        <v>portugal</v>
      </c>
      <c r="E249" s="10">
        <f>'Pietro Labels'!E249</f>
        <v>163295</v>
      </c>
      <c r="F249" s="10">
        <f>'Pietro Labels'!F249</f>
        <v>0</v>
      </c>
      <c r="G249" s="10">
        <f>VLOOKUP(E249,'Nico Labels'!$E$2:$F$301, 2, FALSE)</f>
        <v>0</v>
      </c>
      <c r="H249" s="10">
        <f t="shared" si="12"/>
        <v>0</v>
      </c>
      <c r="I249" s="10"/>
      <c r="J249" s="11">
        <f t="shared" si="13"/>
        <v>0</v>
      </c>
      <c r="K249" s="10"/>
      <c r="L249" s="10">
        <f>VLOOKUP('Combined Labels'!E249,'Pietro Labels'!$E$2:$G$301, 3,FALSE)</f>
        <v>1</v>
      </c>
      <c r="M249" s="10">
        <f>VLOOKUP('Combined Labels'!E249, 'Nico Labels'!E249:G548, 3, FALSE)</f>
        <v>0</v>
      </c>
      <c r="N249">
        <f t="shared" si="14"/>
        <v>1</v>
      </c>
      <c r="O249">
        <v>1</v>
      </c>
      <c r="P249">
        <f t="shared" si="15"/>
        <v>1</v>
      </c>
      <c r="Q249" t="str">
        <f>_xlfn.XLOOKUP(E249,'Nico Labels'!$E$2:$E$301,'Nico Labels'!$C$2:$C$301,,0,1)</f>
        <v>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v>
      </c>
    </row>
    <row r="250" spans="1:17" ht="96" x14ac:dyDescent="0.2">
      <c r="A250" s="10" t="str">
        <f>'Pietro Labels'!A250</f>
        <v>german</v>
      </c>
      <c r="B250" s="10">
        <f>'Pietro Labels'!B250</f>
        <v>19757</v>
      </c>
      <c r="C250" s="12" t="str">
        <f>'Pietro Labels'!C250</f>
        <v>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v>
      </c>
      <c r="D250" s="10" t="str">
        <f>'Pietro Labels'!D250</f>
        <v>germany</v>
      </c>
      <c r="E250" s="10">
        <f>'Pietro Labels'!E250</f>
        <v>90054</v>
      </c>
      <c r="F250" s="10">
        <f>'Pietro Labels'!F250</f>
        <v>0</v>
      </c>
      <c r="G250" s="10">
        <f>VLOOKUP(E250,'Nico Labels'!$E$2:$F$301, 2, FALSE)</f>
        <v>0</v>
      </c>
      <c r="H250" s="10">
        <f t="shared" si="12"/>
        <v>0</v>
      </c>
      <c r="I250" s="10"/>
      <c r="J250" s="11">
        <f t="shared" si="13"/>
        <v>0</v>
      </c>
      <c r="K250" s="10"/>
      <c r="L250" s="10">
        <f>VLOOKUP('Combined Labels'!E250,'Pietro Labels'!$E$2:$G$301, 3,FALSE)</f>
        <v>1</v>
      </c>
      <c r="M250" s="10">
        <f>VLOOKUP('Combined Labels'!E250, 'Nico Labels'!E250:G549, 3, FALSE)</f>
        <v>0</v>
      </c>
      <c r="N250">
        <f t="shared" si="14"/>
        <v>1</v>
      </c>
      <c r="O250">
        <v>1</v>
      </c>
      <c r="P250">
        <f t="shared" si="15"/>
        <v>1</v>
      </c>
      <c r="Q250" t="str">
        <f>_xlfn.XLOOKUP(E250,'Nico Labels'!$E$2:$E$301,'Nico Labels'!$C$2:$C$301,,0,1)</f>
        <v>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v>
      </c>
    </row>
    <row r="251" spans="1:17" ht="96" x14ac:dyDescent="0.2">
      <c r="A251" s="10" t="str">
        <f>'Pietro Labels'!A251</f>
        <v>cyprus</v>
      </c>
      <c r="B251" s="10">
        <f>'Pietro Labels'!B251</f>
        <v>21962</v>
      </c>
      <c r="C251" s="12" t="str">
        <f>'Pietro Labels'!C251</f>
        <v>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v>
      </c>
      <c r="D251" s="10" t="str">
        <f>'Pietro Labels'!D251</f>
        <v>cyprus</v>
      </c>
      <c r="E251" s="10">
        <f>'Pietro Labels'!E251</f>
        <v>100160</v>
      </c>
      <c r="F251" s="10">
        <f>'Pietro Labels'!F251</f>
        <v>2</v>
      </c>
      <c r="G251" s="10">
        <f>VLOOKUP(E251,'Nico Labels'!$E$2:$F$301, 2, FALSE)</f>
        <v>0</v>
      </c>
      <c r="H251" s="10">
        <f t="shared" si="12"/>
        <v>1</v>
      </c>
      <c r="I251" s="10">
        <v>0</v>
      </c>
      <c r="J251" s="11">
        <f t="shared" si="13"/>
        <v>0</v>
      </c>
      <c r="K251" s="10"/>
      <c r="L251" s="10">
        <f>VLOOKUP('Combined Labels'!E251,'Pietro Labels'!$E$2:$G$301, 3,FALSE)</f>
        <v>0</v>
      </c>
      <c r="M251" s="10">
        <f>VLOOKUP('Combined Labels'!E251, 'Nico Labels'!E251:G550, 3, FALSE)</f>
        <v>0</v>
      </c>
      <c r="N251">
        <f t="shared" si="14"/>
        <v>0</v>
      </c>
      <c r="P251">
        <f t="shared" si="15"/>
        <v>0</v>
      </c>
      <c r="Q251" t="str">
        <f>_xlfn.XLOOKUP(E251,'Nico Labels'!$E$2:$E$301,'Nico Labels'!$C$2:$C$301,,0,1)</f>
        <v>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v>
      </c>
    </row>
    <row r="252" spans="1:17" ht="96" x14ac:dyDescent="0.2">
      <c r="A252" s="10" t="str">
        <f>'Pietro Labels'!A252</f>
        <v>netherlands</v>
      </c>
      <c r="B252" s="10">
        <f>'Pietro Labels'!B252</f>
        <v>13040</v>
      </c>
      <c r="C252" s="12" t="str">
        <f>'Pietro Labels'!C252</f>
        <v>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v>
      </c>
      <c r="D252" s="10" t="str">
        <f>'Pietro Labels'!D252</f>
        <v>netherlands</v>
      </c>
      <c r="E252" s="10">
        <f>'Pietro Labels'!E252</f>
        <v>54696</v>
      </c>
      <c r="F252" s="10">
        <f>'Pietro Labels'!F252</f>
        <v>-1</v>
      </c>
      <c r="G252" s="10">
        <f>VLOOKUP(E252,'Nico Labels'!$E$2:$F$301, 2, FALSE)</f>
        <v>0</v>
      </c>
      <c r="H252" s="10">
        <f t="shared" si="12"/>
        <v>1</v>
      </c>
      <c r="I252" s="10"/>
      <c r="J252" s="11">
        <f t="shared" si="13"/>
        <v>0</v>
      </c>
      <c r="K252" s="10"/>
      <c r="L252" s="10">
        <f>VLOOKUP('Combined Labels'!E252,'Pietro Labels'!$E$2:$G$301, 3,FALSE)</f>
        <v>0</v>
      </c>
      <c r="M252" s="10">
        <f>VLOOKUP('Combined Labels'!E252, 'Nico Labels'!E252:G551, 3, FALSE)</f>
        <v>1</v>
      </c>
      <c r="N252">
        <f t="shared" si="14"/>
        <v>1</v>
      </c>
      <c r="O252">
        <v>1</v>
      </c>
      <c r="P252">
        <f t="shared" si="15"/>
        <v>1</v>
      </c>
      <c r="Q252" t="str">
        <f>_xlfn.XLOOKUP(E252,'Nico Labels'!$E$2:$E$301,'Nico Labels'!$C$2:$C$301,,0,1)</f>
        <v>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v>
      </c>
    </row>
    <row r="253" spans="1:17" ht="112" x14ac:dyDescent="0.2">
      <c r="A253" s="10" t="str">
        <f>'Pietro Labels'!A253</f>
        <v>italian</v>
      </c>
      <c r="B253" s="10">
        <f>'Pietro Labels'!B253</f>
        <v>44924</v>
      </c>
      <c r="C253" s="12" t="str">
        <f>'Pietro Labels'!C253</f>
        <v>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v>
      </c>
      <c r="D253" s="10" t="str">
        <f>'Pietro Labels'!D253</f>
        <v>italy</v>
      </c>
      <c r="E253" s="10">
        <f>'Pietro Labels'!E253</f>
        <v>183263</v>
      </c>
      <c r="F253" s="10">
        <f>'Pietro Labels'!F253</f>
        <v>0</v>
      </c>
      <c r="G253" s="10">
        <f>VLOOKUP(E253,'Nico Labels'!$E$2:$F$301, 2, FALSE)</f>
        <v>-1</v>
      </c>
      <c r="H253" s="10">
        <f t="shared" si="12"/>
        <v>1</v>
      </c>
      <c r="I253" s="10">
        <v>-1</v>
      </c>
      <c r="J253" s="11">
        <f t="shared" si="13"/>
        <v>-1</v>
      </c>
      <c r="K253" s="10"/>
      <c r="L253" s="10">
        <f>VLOOKUP('Combined Labels'!E253,'Pietro Labels'!$E$2:$G$301, 3,FALSE)</f>
        <v>0</v>
      </c>
      <c r="M253" s="10">
        <f>VLOOKUP('Combined Labels'!E253, 'Nico Labels'!E253:G552, 3, FALSE)</f>
        <v>0</v>
      </c>
      <c r="N253">
        <f t="shared" si="14"/>
        <v>0</v>
      </c>
      <c r="P253">
        <f t="shared" si="15"/>
        <v>0</v>
      </c>
      <c r="Q253" t="str">
        <f>_xlfn.XLOOKUP(E253,'Nico Labels'!$E$2:$E$301,'Nico Labels'!$C$2:$C$301,,0,1)</f>
        <v>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v>
      </c>
    </row>
    <row r="254" spans="1:17" ht="96" x14ac:dyDescent="0.2">
      <c r="A254" s="10" t="str">
        <f>'Pietro Labels'!A254</f>
        <v>finnish</v>
      </c>
      <c r="B254" s="10">
        <f>'Pietro Labels'!B254</f>
        <v>2211</v>
      </c>
      <c r="C254" s="12" t="str">
        <f>'Pietro Labels'!C254</f>
        <v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v>
      </c>
      <c r="D254" s="10" t="str">
        <f>'Pietro Labels'!D254</f>
        <v>finland</v>
      </c>
      <c r="E254" s="10">
        <f>'Pietro Labels'!E254</f>
        <v>6642</v>
      </c>
      <c r="F254" s="10">
        <f>'Pietro Labels'!F254</f>
        <v>1</v>
      </c>
      <c r="G254" s="10">
        <f>VLOOKUP(E254,'Nico Labels'!$E$2:$F$301, 2, FALSE)</f>
        <v>1</v>
      </c>
      <c r="H254" s="10">
        <f t="shared" si="12"/>
        <v>0</v>
      </c>
      <c r="I254" s="10"/>
      <c r="J254" s="11">
        <f t="shared" si="13"/>
        <v>1</v>
      </c>
      <c r="K254" s="10"/>
      <c r="L254" s="10">
        <f>VLOOKUP('Combined Labels'!E254,'Pietro Labels'!$E$2:$G$301, 3,FALSE)</f>
        <v>0</v>
      </c>
      <c r="M254" s="10">
        <f>VLOOKUP('Combined Labels'!E254, 'Nico Labels'!E254:G553, 3, FALSE)</f>
        <v>0</v>
      </c>
      <c r="N254">
        <f t="shared" si="14"/>
        <v>0</v>
      </c>
      <c r="P254">
        <f t="shared" si="15"/>
        <v>0</v>
      </c>
      <c r="Q254" t="str">
        <f>_xlfn.XLOOKUP(E254,'Nico Labels'!$E$2:$E$301,'Nico Labels'!$C$2:$C$301,,0,1)</f>
        <v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v>
      </c>
    </row>
    <row r="255" spans="1:17" ht="96" x14ac:dyDescent="0.2">
      <c r="A255" s="10" t="str">
        <f>'Pietro Labels'!A255</f>
        <v>spain</v>
      </c>
      <c r="B255" s="10">
        <f>'Pietro Labels'!B255</f>
        <v>44653</v>
      </c>
      <c r="C255" s="12" t="str">
        <f>'Pietro Labels'!C255</f>
        <v>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v>
      </c>
      <c r="D255" s="10" t="str">
        <f>'Pietro Labels'!D255</f>
        <v>spain</v>
      </c>
      <c r="E255" s="10">
        <f>'Pietro Labels'!E255</f>
        <v>182372</v>
      </c>
      <c r="F255" s="10">
        <f>'Pietro Labels'!F255</f>
        <v>0</v>
      </c>
      <c r="G255" s="10">
        <f>VLOOKUP(E255,'Nico Labels'!$E$2:$F$301, 2, FALSE)</f>
        <v>0</v>
      </c>
      <c r="H255" s="10">
        <f t="shared" si="12"/>
        <v>0</v>
      </c>
      <c r="I255" s="10"/>
      <c r="J255" s="11">
        <f t="shared" si="13"/>
        <v>0</v>
      </c>
      <c r="K255" s="10"/>
      <c r="L255" s="10">
        <f>VLOOKUP('Combined Labels'!E255,'Pietro Labels'!$E$2:$G$301, 3,FALSE)</f>
        <v>1</v>
      </c>
      <c r="M255" s="10">
        <f>VLOOKUP('Combined Labels'!E255, 'Nico Labels'!E255:G554, 3, FALSE)</f>
        <v>0</v>
      </c>
      <c r="N255">
        <f t="shared" si="14"/>
        <v>1</v>
      </c>
      <c r="O255">
        <v>1</v>
      </c>
      <c r="P255">
        <f t="shared" si="15"/>
        <v>1</v>
      </c>
      <c r="Q255" t="str">
        <f>_xlfn.XLOOKUP(E255,'Nico Labels'!$E$2:$E$301,'Nico Labels'!$C$2:$C$301,,0,1)</f>
        <v>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v>
      </c>
    </row>
    <row r="256" spans="1:17" ht="96" x14ac:dyDescent="0.2">
      <c r="A256" s="10" t="str">
        <f>'Pietro Labels'!A256</f>
        <v>irish</v>
      </c>
      <c r="B256" s="10">
        <f>'Pietro Labels'!B256</f>
        <v>9966</v>
      </c>
      <c r="C256" s="12" t="str">
        <f>'Pietro Labels'!C256</f>
        <v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v>
      </c>
      <c r="D256" s="10" t="str">
        <f>'Pietro Labels'!D256</f>
        <v>ireland</v>
      </c>
      <c r="E256" s="10">
        <f>'Pietro Labels'!E256</f>
        <v>40982</v>
      </c>
      <c r="F256" s="10">
        <f>'Pietro Labels'!F256</f>
        <v>0</v>
      </c>
      <c r="G256" s="10">
        <f>VLOOKUP(E256,'Nico Labels'!$E$2:$F$301, 2, FALSE)</f>
        <v>0</v>
      </c>
      <c r="H256" s="10">
        <f t="shared" si="12"/>
        <v>0</v>
      </c>
      <c r="I256" s="10"/>
      <c r="J256" s="11">
        <f t="shared" si="13"/>
        <v>0</v>
      </c>
      <c r="K256" s="10"/>
      <c r="L256" s="10">
        <f>VLOOKUP('Combined Labels'!E256,'Pietro Labels'!$E$2:$G$301, 3,FALSE)</f>
        <v>1</v>
      </c>
      <c r="M256" s="10">
        <f>VLOOKUP('Combined Labels'!E256, 'Nico Labels'!E256:G555, 3, FALSE)</f>
        <v>1</v>
      </c>
      <c r="N256">
        <f t="shared" si="14"/>
        <v>0</v>
      </c>
      <c r="P256">
        <f t="shared" si="15"/>
        <v>1</v>
      </c>
      <c r="Q256" t="str">
        <f>_xlfn.XLOOKUP(E256,'Nico Labels'!$E$2:$E$301,'Nico Labels'!$C$2:$C$301,,0,1)</f>
        <v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v>
      </c>
    </row>
    <row r="257" spans="1:17" ht="96" x14ac:dyDescent="0.2">
      <c r="A257" s="10" t="str">
        <f>'Pietro Labels'!A257</f>
        <v>germany</v>
      </c>
      <c r="B257" s="10">
        <f>'Pietro Labels'!B257</f>
        <v>46651</v>
      </c>
      <c r="C257" s="12" t="str">
        <f>'Pietro Labels'!C257</f>
        <v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v>
      </c>
      <c r="D257" s="10" t="str">
        <f>'Pietro Labels'!D257</f>
        <v>germany</v>
      </c>
      <c r="E257" s="10">
        <f>'Pietro Labels'!E257</f>
        <v>188384</v>
      </c>
      <c r="F257" s="10">
        <f>'Pietro Labels'!F257</f>
        <v>0</v>
      </c>
      <c r="G257" s="10">
        <f>VLOOKUP(E257,'Nico Labels'!$E$2:$F$301, 2, FALSE)</f>
        <v>0</v>
      </c>
      <c r="H257" s="10">
        <f t="shared" si="12"/>
        <v>0</v>
      </c>
      <c r="I257" s="10"/>
      <c r="J257" s="11">
        <f t="shared" si="13"/>
        <v>0</v>
      </c>
      <c r="K257" s="10"/>
      <c r="L257" s="10">
        <f>VLOOKUP('Combined Labels'!E257,'Pietro Labels'!$E$2:$G$301, 3,FALSE)</f>
        <v>1</v>
      </c>
      <c r="M257" s="10">
        <f>VLOOKUP('Combined Labels'!E257, 'Nico Labels'!E257:G556, 3, FALSE)</f>
        <v>0</v>
      </c>
      <c r="N257">
        <f t="shared" si="14"/>
        <v>1</v>
      </c>
      <c r="O257">
        <v>1</v>
      </c>
      <c r="P257">
        <f t="shared" si="15"/>
        <v>1</v>
      </c>
      <c r="Q257" t="str">
        <f>_xlfn.XLOOKUP(E257,'Nico Labels'!$E$2:$E$301,'Nico Labels'!$C$2:$C$301,,0,1)</f>
        <v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v>
      </c>
    </row>
    <row r="258" spans="1:17" ht="112" x14ac:dyDescent="0.2">
      <c r="A258" s="10" t="str">
        <f>'Pietro Labels'!A258</f>
        <v>spain</v>
      </c>
      <c r="B258" s="10">
        <f>'Pietro Labels'!B258</f>
        <v>46777</v>
      </c>
      <c r="C258" s="12" t="str">
        <f>'Pietro Labels'!C258</f>
        <v>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v>
      </c>
      <c r="D258" s="10" t="str">
        <f>'Pietro Labels'!D258</f>
        <v>spain</v>
      </c>
      <c r="E258" s="10">
        <f>'Pietro Labels'!E258</f>
        <v>188776</v>
      </c>
      <c r="F258" s="10">
        <f>'Pietro Labels'!F258</f>
        <v>1</v>
      </c>
      <c r="G258" s="10">
        <f>VLOOKUP(E258,'Nico Labels'!$E$2:$F$301, 2, FALSE)</f>
        <v>2</v>
      </c>
      <c r="H258" s="10">
        <f t="shared" si="12"/>
        <v>1</v>
      </c>
      <c r="I258" s="10">
        <v>2</v>
      </c>
      <c r="J258" s="11">
        <f t="shared" si="13"/>
        <v>2</v>
      </c>
      <c r="K258" s="10"/>
      <c r="L258" s="10">
        <f>VLOOKUP('Combined Labels'!E258,'Pietro Labels'!$E$2:$G$301, 3,FALSE)</f>
        <v>0</v>
      </c>
      <c r="M258" s="10">
        <f>VLOOKUP('Combined Labels'!E258, 'Nico Labels'!E258:G557, 3, FALSE)</f>
        <v>0</v>
      </c>
      <c r="N258">
        <f t="shared" si="14"/>
        <v>0</v>
      </c>
      <c r="P258">
        <f t="shared" si="15"/>
        <v>0</v>
      </c>
      <c r="Q258" t="str">
        <f>_xlfn.XLOOKUP(E258,'Nico Labels'!$E$2:$E$301,'Nico Labels'!$C$2:$C$301,,0,1)</f>
        <v>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v>
      </c>
    </row>
    <row r="259" spans="1:17" ht="96" x14ac:dyDescent="0.2">
      <c r="A259" s="10" t="str">
        <f>'Pietro Labels'!A259</f>
        <v>sweden</v>
      </c>
      <c r="B259" s="10">
        <f>'Pietro Labels'!B259</f>
        <v>9186</v>
      </c>
      <c r="C259" s="12" t="str">
        <f>'Pietro Labels'!C259</f>
        <v>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v>
      </c>
      <c r="D259" s="10" t="str">
        <f>'Pietro Labels'!D259</f>
        <v>sweden</v>
      </c>
      <c r="E259" s="10">
        <f>'Pietro Labels'!E259</f>
        <v>37710</v>
      </c>
      <c r="F259" s="10">
        <f>'Pietro Labels'!F259</f>
        <v>1</v>
      </c>
      <c r="G259" s="10">
        <f>VLOOKUP(E259,'Nico Labels'!$E$2:$F$301, 2, FALSE)</f>
        <v>0</v>
      </c>
      <c r="H259" s="10">
        <f t="shared" ref="H259:H301" si="16">IF(F259=G259, 0, 1)</f>
        <v>1</v>
      </c>
      <c r="I259" s="10">
        <v>0</v>
      </c>
      <c r="J259" s="11">
        <f t="shared" ref="J259:J301" si="17">IF(I259="",G259,I259)</f>
        <v>0</v>
      </c>
      <c r="K259" s="10"/>
      <c r="L259" s="10">
        <f>VLOOKUP('Combined Labels'!E259,'Pietro Labels'!$E$2:$G$301, 3,FALSE)</f>
        <v>0</v>
      </c>
      <c r="M259" s="10">
        <f>VLOOKUP('Combined Labels'!E259, 'Nico Labels'!E259:G558, 3, FALSE)</f>
        <v>0</v>
      </c>
      <c r="N259">
        <f t="shared" ref="N259:N301" si="18">IF(L259=M259,0,1)</f>
        <v>0</v>
      </c>
      <c r="P259">
        <f t="shared" ref="P259:P301" si="19">IF(O259="",M259,O259)</f>
        <v>0</v>
      </c>
      <c r="Q259" t="str">
        <f>_xlfn.XLOOKUP(E259,'Nico Labels'!$E$2:$E$301,'Nico Labels'!$C$2:$C$301,,0,1)</f>
        <v>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v>
      </c>
    </row>
    <row r="260" spans="1:17" ht="96" x14ac:dyDescent="0.2">
      <c r="A260" s="10" t="str">
        <f>'Pietro Labels'!A260</f>
        <v>ireland</v>
      </c>
      <c r="B260" s="10">
        <f>'Pietro Labels'!B260</f>
        <v>16073</v>
      </c>
      <c r="C260" s="12" t="str">
        <f>'Pietro Labels'!C260</f>
        <v>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v>
      </c>
      <c r="D260" s="10" t="str">
        <f>'Pietro Labels'!D260</f>
        <v>ireland</v>
      </c>
      <c r="E260" s="10">
        <f>'Pietro Labels'!E260</f>
        <v>69615</v>
      </c>
      <c r="F260" s="10">
        <f>'Pietro Labels'!F260</f>
        <v>-1</v>
      </c>
      <c r="G260" s="10">
        <f>VLOOKUP(E260,'Nico Labels'!$E$2:$F$301, 2, FALSE)</f>
        <v>-2</v>
      </c>
      <c r="H260" s="10">
        <f t="shared" si="16"/>
        <v>1</v>
      </c>
      <c r="I260" s="10">
        <v>-2</v>
      </c>
      <c r="J260" s="11">
        <f t="shared" si="17"/>
        <v>-2</v>
      </c>
      <c r="K260" s="10"/>
      <c r="L260" s="10">
        <f>VLOOKUP('Combined Labels'!E260,'Pietro Labels'!$E$2:$G$301, 3,FALSE)</f>
        <v>0</v>
      </c>
      <c r="M260" s="10">
        <f>VLOOKUP('Combined Labels'!E260, 'Nico Labels'!E260:G559, 3, FALSE)</f>
        <v>0</v>
      </c>
      <c r="N260">
        <f t="shared" si="18"/>
        <v>0</v>
      </c>
      <c r="P260">
        <f t="shared" si="19"/>
        <v>0</v>
      </c>
      <c r="Q260" t="str">
        <f>_xlfn.XLOOKUP(E260,'Nico Labels'!$E$2:$E$301,'Nico Labels'!$C$2:$C$301,,0,1)</f>
        <v>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v>
      </c>
    </row>
    <row r="261" spans="1:17" ht="112" x14ac:dyDescent="0.2">
      <c r="A261" s="10" t="str">
        <f>'Pietro Labels'!A261</f>
        <v>france</v>
      </c>
      <c r="B261" s="10">
        <f>'Pietro Labels'!B261</f>
        <v>42728</v>
      </c>
      <c r="C261" s="12" t="str">
        <f>'Pietro Labels'!C261</f>
        <v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v>
      </c>
      <c r="D261" s="10" t="str">
        <f>'Pietro Labels'!D261</f>
        <v>france</v>
      </c>
      <c r="E261" s="10">
        <f>'Pietro Labels'!E261</f>
        <v>176381</v>
      </c>
      <c r="F261" s="10">
        <f>'Pietro Labels'!F261</f>
        <v>-2</v>
      </c>
      <c r="G261" s="10">
        <f>VLOOKUP(E261,'Nico Labels'!$E$2:$F$301, 2, FALSE)</f>
        <v>-1</v>
      </c>
      <c r="H261" s="10">
        <f t="shared" si="16"/>
        <v>1</v>
      </c>
      <c r="I261" s="10">
        <v>-2</v>
      </c>
      <c r="J261" s="11">
        <f t="shared" si="17"/>
        <v>-2</v>
      </c>
      <c r="K261" s="10"/>
      <c r="L261" s="10">
        <f>VLOOKUP('Combined Labels'!E261,'Pietro Labels'!$E$2:$G$301, 3,FALSE)</f>
        <v>0</v>
      </c>
      <c r="M261" s="10">
        <f>VLOOKUP('Combined Labels'!E261, 'Nico Labels'!E261:G560, 3, FALSE)</f>
        <v>0</v>
      </c>
      <c r="N261">
        <f t="shared" si="18"/>
        <v>0</v>
      </c>
      <c r="P261">
        <f t="shared" si="19"/>
        <v>0</v>
      </c>
      <c r="Q261" t="str">
        <f>_xlfn.XLOOKUP(E261,'Nico Labels'!$E$2:$E$301,'Nico Labels'!$C$2:$C$301,,0,1)</f>
        <v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v>
      </c>
    </row>
    <row r="262" spans="1:17" ht="96" x14ac:dyDescent="0.2">
      <c r="A262" s="10" t="str">
        <f>'Pietro Labels'!A262</f>
        <v>denmark</v>
      </c>
      <c r="B262" s="10">
        <f>'Pietro Labels'!B262</f>
        <v>10378</v>
      </c>
      <c r="C262" s="12" t="str">
        <f>'Pietro Labels'!C262</f>
        <v>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v>
      </c>
      <c r="D262" s="10" t="str">
        <f>'Pietro Labels'!D262</f>
        <v>denmark</v>
      </c>
      <c r="E262" s="10">
        <f>'Pietro Labels'!E262</f>
        <v>43035</v>
      </c>
      <c r="F262" s="10">
        <f>'Pietro Labels'!F262</f>
        <v>0</v>
      </c>
      <c r="G262" s="10">
        <f>VLOOKUP(E262,'Nico Labels'!$E$2:$F$301, 2, FALSE)</f>
        <v>0</v>
      </c>
      <c r="H262" s="10">
        <f t="shared" si="16"/>
        <v>0</v>
      </c>
      <c r="I262" s="10"/>
      <c r="J262" s="11">
        <f t="shared" si="17"/>
        <v>0</v>
      </c>
      <c r="K262" s="10"/>
      <c r="L262" s="10">
        <f>VLOOKUP('Combined Labels'!E262,'Pietro Labels'!$E$2:$G$301, 3,FALSE)</f>
        <v>1</v>
      </c>
      <c r="M262" s="10">
        <f>VLOOKUP('Combined Labels'!E262, 'Nico Labels'!E262:G561, 3, FALSE)</f>
        <v>0</v>
      </c>
      <c r="N262">
        <f t="shared" si="18"/>
        <v>1</v>
      </c>
      <c r="O262">
        <v>1</v>
      </c>
      <c r="P262">
        <f t="shared" si="19"/>
        <v>1</v>
      </c>
      <c r="Q262" t="str">
        <f>_xlfn.XLOOKUP(E262,'Nico Labels'!$E$2:$E$301,'Nico Labels'!$C$2:$C$301,,0,1)</f>
        <v>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v>
      </c>
    </row>
    <row r="263" spans="1:17" ht="112" x14ac:dyDescent="0.2">
      <c r="A263" s="10" t="str">
        <f>'Pietro Labels'!A263</f>
        <v>copenhagen</v>
      </c>
      <c r="B263" s="10">
        <f>'Pietro Labels'!B263</f>
        <v>4664</v>
      </c>
      <c r="C263" s="12" t="str">
        <f>'Pietro Labels'!C263</f>
        <v>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v>
      </c>
      <c r="D263" s="10" t="str">
        <f>'Pietro Labels'!D263</f>
        <v>denmark</v>
      </c>
      <c r="E263" s="10">
        <f>'Pietro Labels'!E263</f>
        <v>16576</v>
      </c>
      <c r="F263" s="10">
        <f>'Pietro Labels'!F263</f>
        <v>0</v>
      </c>
      <c r="G263" s="10">
        <f>VLOOKUP(E263,'Nico Labels'!$E$2:$F$301, 2, FALSE)</f>
        <v>0</v>
      </c>
      <c r="H263" s="10">
        <f t="shared" si="16"/>
        <v>0</v>
      </c>
      <c r="I263" s="10"/>
      <c r="J263" s="11">
        <f t="shared" si="17"/>
        <v>0</v>
      </c>
      <c r="K263" s="10"/>
      <c r="L263" s="10">
        <f>VLOOKUP('Combined Labels'!E263,'Pietro Labels'!$E$2:$G$301, 3,FALSE)</f>
        <v>1</v>
      </c>
      <c r="M263" s="10">
        <f>VLOOKUP('Combined Labels'!E263, 'Nico Labels'!E263:G562, 3, FALSE)</f>
        <v>1</v>
      </c>
      <c r="N263">
        <f t="shared" si="18"/>
        <v>0</v>
      </c>
      <c r="P263">
        <f t="shared" si="19"/>
        <v>1</v>
      </c>
      <c r="Q263" t="str">
        <f>_xlfn.XLOOKUP(E263,'Nico Labels'!$E$2:$E$301,'Nico Labels'!$C$2:$C$301,,0,1)</f>
        <v>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v>
      </c>
    </row>
    <row r="264" spans="1:17" ht="96" x14ac:dyDescent="0.2">
      <c r="A264" s="10" t="str">
        <f>'Pietro Labels'!A264</f>
        <v>portugal</v>
      </c>
      <c r="B264" s="10">
        <f>'Pietro Labels'!B264</f>
        <v>11565</v>
      </c>
      <c r="C264" s="12" t="str">
        <f>'Pietro Labels'!C264</f>
        <v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v>
      </c>
      <c r="D264" s="10" t="str">
        <f>'Pietro Labels'!D264</f>
        <v>portugal</v>
      </c>
      <c r="E264" s="10">
        <f>'Pietro Labels'!E264</f>
        <v>48299</v>
      </c>
      <c r="F264" s="10">
        <f>'Pietro Labels'!F264</f>
        <v>1</v>
      </c>
      <c r="G264" s="10">
        <f>VLOOKUP(E264,'Nico Labels'!$E$2:$F$301, 2, FALSE)</f>
        <v>0</v>
      </c>
      <c r="H264" s="10">
        <f t="shared" si="16"/>
        <v>1</v>
      </c>
      <c r="I264" s="10">
        <v>1</v>
      </c>
      <c r="J264" s="11">
        <f t="shared" si="17"/>
        <v>1</v>
      </c>
      <c r="K264" s="10"/>
      <c r="L264" s="10">
        <f>VLOOKUP('Combined Labels'!E264,'Pietro Labels'!$E$2:$G$301, 3,FALSE)</f>
        <v>0</v>
      </c>
      <c r="M264" s="10">
        <f>VLOOKUP('Combined Labels'!E264, 'Nico Labels'!E264:G563, 3, FALSE)</f>
        <v>0</v>
      </c>
      <c r="N264">
        <f t="shared" si="18"/>
        <v>0</v>
      </c>
      <c r="P264">
        <f t="shared" si="19"/>
        <v>0</v>
      </c>
      <c r="Q264" t="str">
        <f>_xlfn.XLOOKUP(E264,'Nico Labels'!$E$2:$E$301,'Nico Labels'!$C$2:$C$301,,0,1)</f>
        <v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v>
      </c>
    </row>
    <row r="265" spans="1:17" ht="96" x14ac:dyDescent="0.2">
      <c r="A265" s="10" t="str">
        <f>'Pietro Labels'!A265</f>
        <v>hungarian</v>
      </c>
      <c r="B265" s="10">
        <f>'Pietro Labels'!B265</f>
        <v>34219</v>
      </c>
      <c r="C265" s="12" t="str">
        <f>'Pietro Labels'!C265</f>
        <v>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v>
      </c>
      <c r="D265" s="10" t="str">
        <f>'Pietro Labels'!D265</f>
        <v>hungary</v>
      </c>
      <c r="E265" s="10">
        <f>'Pietro Labels'!E265</f>
        <v>147152</v>
      </c>
      <c r="F265" s="10">
        <f>'Pietro Labels'!F265</f>
        <v>2</v>
      </c>
      <c r="G265" s="10">
        <f>VLOOKUP(E265,'Nico Labels'!$E$2:$F$301, 2, FALSE)</f>
        <v>2</v>
      </c>
      <c r="H265" s="10">
        <f t="shared" si="16"/>
        <v>0</v>
      </c>
      <c r="I265" s="10"/>
      <c r="J265" s="11">
        <f t="shared" si="17"/>
        <v>2</v>
      </c>
      <c r="K265" s="10"/>
      <c r="L265" s="10">
        <f>VLOOKUP('Combined Labels'!E265,'Pietro Labels'!$E$2:$G$301, 3,FALSE)</f>
        <v>0</v>
      </c>
      <c r="M265" s="10">
        <f>VLOOKUP('Combined Labels'!E265, 'Nico Labels'!E265:G564, 3, FALSE)</f>
        <v>0</v>
      </c>
      <c r="N265">
        <f t="shared" si="18"/>
        <v>0</v>
      </c>
      <c r="P265">
        <f t="shared" si="19"/>
        <v>0</v>
      </c>
      <c r="Q265" t="str">
        <f>_xlfn.XLOOKUP(E265,'Nico Labels'!$E$2:$E$301,'Nico Labels'!$C$2:$C$301,,0,1)</f>
        <v>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v>
      </c>
    </row>
    <row r="266" spans="1:17" ht="96" x14ac:dyDescent="0.2">
      <c r="A266" s="10" t="str">
        <f>'Pietro Labels'!A266</f>
        <v>netherlands</v>
      </c>
      <c r="B266" s="10">
        <f>'Pietro Labels'!B266</f>
        <v>28826</v>
      </c>
      <c r="C266" s="12" t="str">
        <f>'Pietro Labels'!C266</f>
        <v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v>
      </c>
      <c r="D266" s="10" t="str">
        <f>'Pietro Labels'!D266</f>
        <v>netherlands</v>
      </c>
      <c r="E266" s="10">
        <f>'Pietro Labels'!E266</f>
        <v>127830</v>
      </c>
      <c r="F266" s="10">
        <f>'Pietro Labels'!F266</f>
        <v>1</v>
      </c>
      <c r="G266" s="10">
        <f>VLOOKUP(E266,'Nico Labels'!$E$2:$F$301, 2, FALSE)</f>
        <v>1</v>
      </c>
      <c r="H266" s="10">
        <f t="shared" si="16"/>
        <v>0</v>
      </c>
      <c r="I266" s="10"/>
      <c r="J266" s="11">
        <f t="shared" si="17"/>
        <v>1</v>
      </c>
      <c r="K266" s="10"/>
      <c r="L266" s="10">
        <f>VLOOKUP('Combined Labels'!E266,'Pietro Labels'!$E$2:$G$301, 3,FALSE)</f>
        <v>0</v>
      </c>
      <c r="M266" s="10">
        <f>VLOOKUP('Combined Labels'!E266, 'Nico Labels'!E266:G565, 3, FALSE)</f>
        <v>0</v>
      </c>
      <c r="N266">
        <f t="shared" si="18"/>
        <v>0</v>
      </c>
      <c r="P266">
        <f t="shared" si="19"/>
        <v>0</v>
      </c>
      <c r="Q266" t="str">
        <f>_xlfn.XLOOKUP(E266,'Nico Labels'!$E$2:$E$301,'Nico Labels'!$C$2:$C$301,,0,1)</f>
        <v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v>
      </c>
    </row>
    <row r="267" spans="1:17" ht="96" x14ac:dyDescent="0.2">
      <c r="A267" s="10" t="str">
        <f>'Pietro Labels'!A267</f>
        <v>belgian</v>
      </c>
      <c r="B267" s="10">
        <f>'Pietro Labels'!B267</f>
        <v>544</v>
      </c>
      <c r="C267" s="12" t="str">
        <f>'Pietro Labels'!C267</f>
        <v>(ph)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v>
      </c>
      <c r="D267" s="10" t="str">
        <f>'Pietro Labels'!D267</f>
        <v>belgium</v>
      </c>
      <c r="E267" s="10">
        <f>'Pietro Labels'!E267</f>
        <v>1161</v>
      </c>
      <c r="F267" s="10">
        <f>'Pietro Labels'!F267</f>
        <v>2</v>
      </c>
      <c r="G267" s="10">
        <f>VLOOKUP(E267,'Nico Labels'!$E$2:$F$301, 2, FALSE)</f>
        <v>0</v>
      </c>
      <c r="H267" s="10">
        <f t="shared" si="16"/>
        <v>1</v>
      </c>
      <c r="I267" s="10">
        <v>0</v>
      </c>
      <c r="J267" s="11">
        <f t="shared" si="17"/>
        <v>0</v>
      </c>
      <c r="K267" s="10"/>
      <c r="L267" s="10">
        <f>VLOOKUP('Combined Labels'!E267,'Pietro Labels'!$E$2:$G$301, 3,FALSE)</f>
        <v>0</v>
      </c>
      <c r="M267" s="10">
        <f>VLOOKUP('Combined Labels'!E267, 'Nico Labels'!E267:G566, 3, FALSE)</f>
        <v>0</v>
      </c>
      <c r="N267">
        <f t="shared" si="18"/>
        <v>0</v>
      </c>
      <c r="P267">
        <f t="shared" si="19"/>
        <v>0</v>
      </c>
      <c r="Q267" t="str">
        <f>_xlfn.XLOOKUP(E267,'Nico Labels'!$E$2:$E$301,'Nico Labels'!$C$2:$C$301,,0,1)</f>
        <v>(ph)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v>
      </c>
    </row>
    <row r="268" spans="1:17" ht="96" x14ac:dyDescent="0.2">
      <c r="A268" s="10" t="str">
        <f>'Pietro Labels'!A268</f>
        <v>portugal</v>
      </c>
      <c r="B268" s="10">
        <f>'Pietro Labels'!B268</f>
        <v>11652</v>
      </c>
      <c r="C268" s="12" t="str">
        <f>'Pietro Labels'!C268</f>
        <v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v>
      </c>
      <c r="D268" s="10" t="str">
        <f>'Pietro Labels'!D268</f>
        <v>portugal</v>
      </c>
      <c r="E268" s="10">
        <f>'Pietro Labels'!E268</f>
        <v>48792</v>
      </c>
      <c r="F268" s="10">
        <f>'Pietro Labels'!F268</f>
        <v>2</v>
      </c>
      <c r="G268" s="10">
        <f>VLOOKUP(E268,'Nico Labels'!$E$2:$F$301, 2, FALSE)</f>
        <v>0</v>
      </c>
      <c r="H268" s="10">
        <f t="shared" si="16"/>
        <v>1</v>
      </c>
      <c r="I268" s="10">
        <v>0</v>
      </c>
      <c r="J268" s="11">
        <f t="shared" si="17"/>
        <v>0</v>
      </c>
      <c r="K268" s="10"/>
      <c r="L268" s="10">
        <f>VLOOKUP('Combined Labels'!E268,'Pietro Labels'!$E$2:$G$301, 3,FALSE)</f>
        <v>0</v>
      </c>
      <c r="M268" s="10">
        <f>VLOOKUP('Combined Labels'!E268, 'Nico Labels'!E268:G567, 3, FALSE)</f>
        <v>0</v>
      </c>
      <c r="N268">
        <f t="shared" si="18"/>
        <v>0</v>
      </c>
      <c r="P268">
        <f t="shared" si="19"/>
        <v>0</v>
      </c>
      <c r="Q268" t="str">
        <f>_xlfn.XLOOKUP(E268,'Nico Labels'!$E$2:$E$301,'Nico Labels'!$C$2:$C$301,,0,1)</f>
        <v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v>
      </c>
    </row>
    <row r="269" spans="1:17" ht="112" x14ac:dyDescent="0.2">
      <c r="A269" s="10" t="str">
        <f>'Pietro Labels'!A269</f>
        <v>irish</v>
      </c>
      <c r="B269" s="10">
        <f>'Pietro Labels'!B269</f>
        <v>50553</v>
      </c>
      <c r="C269" s="12" t="str">
        <f>'Pietro Labels'!C269</f>
        <v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v>
      </c>
      <c r="D269" s="10" t="str">
        <f>'Pietro Labels'!D269</f>
        <v>ireland</v>
      </c>
      <c r="E269" s="10">
        <f>'Pietro Labels'!E269</f>
        <v>200522</v>
      </c>
      <c r="F269" s="10">
        <f>'Pietro Labels'!F269</f>
        <v>0</v>
      </c>
      <c r="G269" s="10">
        <f>VLOOKUP(E269,'Nico Labels'!$E$2:$F$301, 2, FALSE)</f>
        <v>0</v>
      </c>
      <c r="H269" s="10">
        <f t="shared" si="16"/>
        <v>0</v>
      </c>
      <c r="I269" s="10"/>
      <c r="J269" s="11">
        <f t="shared" si="17"/>
        <v>0</v>
      </c>
      <c r="K269" s="10"/>
      <c r="L269" s="10">
        <f>VLOOKUP('Combined Labels'!E269,'Pietro Labels'!$E$2:$G$301, 3,FALSE)</f>
        <v>0</v>
      </c>
      <c r="M269" s="10">
        <f>VLOOKUP('Combined Labels'!E269, 'Nico Labels'!E269:G568, 3, FALSE)</f>
        <v>0</v>
      </c>
      <c r="N269">
        <f t="shared" si="18"/>
        <v>0</v>
      </c>
      <c r="P269">
        <f t="shared" si="19"/>
        <v>0</v>
      </c>
      <c r="Q269" t="str">
        <f>_xlfn.XLOOKUP(E269,'Nico Labels'!$E$2:$E$301,'Nico Labels'!$C$2:$C$301,,0,1)</f>
        <v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v>
      </c>
    </row>
    <row r="270" spans="1:17" ht="112" x14ac:dyDescent="0.2">
      <c r="A270" s="10" t="str">
        <f>'Pietro Labels'!A270</f>
        <v>germany</v>
      </c>
      <c r="B270" s="10">
        <f>'Pietro Labels'!B270</f>
        <v>20714</v>
      </c>
      <c r="C270" s="12" t="str">
        <f>'Pietro Labels'!C270</f>
        <v>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v>
      </c>
      <c r="D270" s="10" t="str">
        <f>'Pietro Labels'!D270</f>
        <v>germany</v>
      </c>
      <c r="E270" s="10">
        <f>'Pietro Labels'!E270</f>
        <v>94099</v>
      </c>
      <c r="F270" s="10">
        <f>'Pietro Labels'!F270</f>
        <v>1</v>
      </c>
      <c r="G270" s="10">
        <f>VLOOKUP(E270,'Nico Labels'!$E$2:$F$301, 2, FALSE)</f>
        <v>1</v>
      </c>
      <c r="H270" s="10">
        <f t="shared" si="16"/>
        <v>0</v>
      </c>
      <c r="I270" s="10"/>
      <c r="J270" s="11">
        <f t="shared" si="17"/>
        <v>1</v>
      </c>
      <c r="K270" s="10"/>
      <c r="L270" s="10">
        <f>VLOOKUP('Combined Labels'!E270,'Pietro Labels'!$E$2:$G$301, 3,FALSE)</f>
        <v>0</v>
      </c>
      <c r="M270" s="10">
        <f>VLOOKUP('Combined Labels'!E270, 'Nico Labels'!E270:G569, 3, FALSE)</f>
        <v>0</v>
      </c>
      <c r="N270">
        <f t="shared" si="18"/>
        <v>0</v>
      </c>
      <c r="P270">
        <f t="shared" si="19"/>
        <v>0</v>
      </c>
      <c r="Q270" t="str">
        <f>_xlfn.XLOOKUP(E270,'Nico Labels'!$E$2:$E$301,'Nico Labels'!$C$2:$C$301,,0,1)</f>
        <v>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v>
      </c>
    </row>
    <row r="271" spans="1:17" ht="96" x14ac:dyDescent="0.2">
      <c r="A271" s="10" t="str">
        <f>'Pietro Labels'!A271</f>
        <v>romania</v>
      </c>
      <c r="B271" s="10">
        <f>'Pietro Labels'!B271</f>
        <v>11863</v>
      </c>
      <c r="C271" s="12" t="str">
        <f>'Pietro Labels'!C271</f>
        <v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v>
      </c>
      <c r="D271" s="10" t="str">
        <f>'Pietro Labels'!D271</f>
        <v>romania</v>
      </c>
      <c r="E271" s="10">
        <f>'Pietro Labels'!E271</f>
        <v>49698</v>
      </c>
      <c r="F271" s="10">
        <f>'Pietro Labels'!F271</f>
        <v>0</v>
      </c>
      <c r="G271" s="10">
        <f>VLOOKUP(E271,'Nico Labels'!$E$2:$F$301, 2, FALSE)</f>
        <v>0</v>
      </c>
      <c r="H271" s="10">
        <f t="shared" si="16"/>
        <v>0</v>
      </c>
      <c r="I271" s="10"/>
      <c r="J271" s="11">
        <f t="shared" si="17"/>
        <v>0</v>
      </c>
      <c r="K271" s="10"/>
      <c r="L271" s="10">
        <f>VLOOKUP('Combined Labels'!E271,'Pietro Labels'!$E$2:$G$301, 3,FALSE)</f>
        <v>1</v>
      </c>
      <c r="M271" s="10">
        <f>VLOOKUP('Combined Labels'!E271, 'Nico Labels'!E271:G570, 3, FALSE)</f>
        <v>0</v>
      </c>
      <c r="N271">
        <f t="shared" si="18"/>
        <v>1</v>
      </c>
      <c r="O271">
        <v>1</v>
      </c>
      <c r="P271">
        <f t="shared" si="19"/>
        <v>1</v>
      </c>
      <c r="Q271" t="str">
        <f>_xlfn.XLOOKUP(E271,'Nico Labels'!$E$2:$E$301,'Nico Labels'!$C$2:$C$301,,0,1)</f>
        <v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v>
      </c>
    </row>
    <row r="272" spans="1:17" ht="96" x14ac:dyDescent="0.2">
      <c r="A272" s="10" t="str">
        <f>'Pietro Labels'!A272</f>
        <v>netherlands</v>
      </c>
      <c r="B272" s="10">
        <f>'Pietro Labels'!B272</f>
        <v>17175</v>
      </c>
      <c r="C272" s="12" t="str">
        <f>'Pietro Labels'!C272</f>
        <v>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v>
      </c>
      <c r="D272" s="10" t="str">
        <f>'Pietro Labels'!D272</f>
        <v>netherlands</v>
      </c>
      <c r="E272" s="10">
        <f>'Pietro Labels'!E272</f>
        <v>74642</v>
      </c>
      <c r="F272" s="10">
        <f>'Pietro Labels'!F272</f>
        <v>0</v>
      </c>
      <c r="G272" s="10">
        <f>VLOOKUP(E272,'Nico Labels'!$E$2:$F$301, 2, FALSE)</f>
        <v>0</v>
      </c>
      <c r="H272" s="10">
        <f t="shared" si="16"/>
        <v>0</v>
      </c>
      <c r="I272" s="10"/>
      <c r="J272" s="11">
        <f t="shared" si="17"/>
        <v>0</v>
      </c>
      <c r="K272" s="10"/>
      <c r="L272" s="10">
        <f>VLOOKUP('Combined Labels'!E272,'Pietro Labels'!$E$2:$G$301, 3,FALSE)</f>
        <v>0</v>
      </c>
      <c r="M272" s="10">
        <f>VLOOKUP('Combined Labels'!E272, 'Nico Labels'!E272:G571, 3, FALSE)</f>
        <v>0</v>
      </c>
      <c r="N272">
        <f t="shared" si="18"/>
        <v>0</v>
      </c>
      <c r="P272">
        <f t="shared" si="19"/>
        <v>0</v>
      </c>
      <c r="Q272" t="str">
        <f>_xlfn.XLOOKUP(E272,'Nico Labels'!$E$2:$E$301,'Nico Labels'!$C$2:$C$301,,0,1)</f>
        <v>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v>
      </c>
    </row>
    <row r="273" spans="1:17" ht="112" x14ac:dyDescent="0.2">
      <c r="A273" s="10" t="str">
        <f>'Pietro Labels'!A273</f>
        <v>romania</v>
      </c>
      <c r="B273" s="10">
        <f>'Pietro Labels'!B273</f>
        <v>17188</v>
      </c>
      <c r="C273" s="12" t="str">
        <f>'Pietro Labels'!C273</f>
        <v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v>
      </c>
      <c r="D273" s="10" t="str">
        <f>'Pietro Labels'!D273</f>
        <v>romania</v>
      </c>
      <c r="E273" s="10">
        <f>'Pietro Labels'!E273</f>
        <v>74874</v>
      </c>
      <c r="F273" s="10">
        <f>'Pietro Labels'!F273</f>
        <v>1</v>
      </c>
      <c r="G273" s="10">
        <f>VLOOKUP(E273,'Nico Labels'!$E$2:$F$301, 2, FALSE)</f>
        <v>-1</v>
      </c>
      <c r="H273" s="10">
        <f t="shared" si="16"/>
        <v>1</v>
      </c>
      <c r="I273" s="10">
        <v>-1</v>
      </c>
      <c r="J273" s="11">
        <f t="shared" si="17"/>
        <v>-1</v>
      </c>
      <c r="K273" s="10"/>
      <c r="L273" s="10">
        <f>VLOOKUP('Combined Labels'!E273,'Pietro Labels'!$E$2:$G$301, 3,FALSE)</f>
        <v>0</v>
      </c>
      <c r="M273" s="10">
        <f>VLOOKUP('Combined Labels'!E273, 'Nico Labels'!E273:G572, 3, FALSE)</f>
        <v>0</v>
      </c>
      <c r="N273">
        <f t="shared" si="18"/>
        <v>0</v>
      </c>
      <c r="P273">
        <f t="shared" si="19"/>
        <v>0</v>
      </c>
      <c r="Q273" t="str">
        <f>_xlfn.XLOOKUP(E273,'Nico Labels'!$E$2:$E$301,'Nico Labels'!$C$2:$C$301,,0,1)</f>
        <v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v>
      </c>
    </row>
    <row r="274" spans="1:17" ht="112" x14ac:dyDescent="0.2">
      <c r="A274" s="10" t="str">
        <f>'Pietro Labels'!A274</f>
        <v>belgium</v>
      </c>
      <c r="B274" s="10">
        <f>'Pietro Labels'!B274</f>
        <v>21868</v>
      </c>
      <c r="C274" s="12" t="str">
        <f>'Pietro Labels'!C274</f>
        <v>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v>
      </c>
      <c r="D274" s="10" t="str">
        <f>'Pietro Labels'!D274</f>
        <v>belgium</v>
      </c>
      <c r="E274" s="10">
        <f>'Pietro Labels'!E274</f>
        <v>99002</v>
      </c>
      <c r="F274" s="10">
        <f>'Pietro Labels'!F274</f>
        <v>0</v>
      </c>
      <c r="G274" s="10">
        <f>VLOOKUP(E274,'Nico Labels'!$E$2:$F$301, 2, FALSE)</f>
        <v>0</v>
      </c>
      <c r="H274" s="10">
        <f t="shared" si="16"/>
        <v>0</v>
      </c>
      <c r="I274" s="10"/>
      <c r="J274" s="11">
        <f t="shared" si="17"/>
        <v>0</v>
      </c>
      <c r="K274" s="10"/>
      <c r="L274" s="10">
        <f>VLOOKUP('Combined Labels'!E274,'Pietro Labels'!$E$2:$G$301, 3,FALSE)</f>
        <v>1</v>
      </c>
      <c r="M274" s="10">
        <f>VLOOKUP('Combined Labels'!E274, 'Nico Labels'!E274:G573, 3, FALSE)</f>
        <v>0</v>
      </c>
      <c r="N274">
        <f t="shared" si="18"/>
        <v>1</v>
      </c>
      <c r="O274">
        <v>1</v>
      </c>
      <c r="P274">
        <f t="shared" si="19"/>
        <v>1</v>
      </c>
      <c r="Q274" t="str">
        <f>_xlfn.XLOOKUP(E274,'Nico Labels'!$E$2:$E$301,'Nico Labels'!$C$2:$C$301,,0,1)</f>
        <v>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v>
      </c>
    </row>
    <row r="275" spans="1:17" ht="96" x14ac:dyDescent="0.2">
      <c r="A275" s="10" t="str">
        <f>'Pietro Labels'!A275</f>
        <v>french</v>
      </c>
      <c r="B275" s="10">
        <f>'Pietro Labels'!B275</f>
        <v>35970</v>
      </c>
      <c r="C275" s="12" t="str">
        <f>'Pietro Labels'!C275</f>
        <v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v>
      </c>
      <c r="D275" s="10" t="str">
        <f>'Pietro Labels'!D275</f>
        <v>france</v>
      </c>
      <c r="E275" s="10">
        <f>'Pietro Labels'!E275</f>
        <v>153575</v>
      </c>
      <c r="F275" s="10">
        <f>'Pietro Labels'!F275</f>
        <v>0</v>
      </c>
      <c r="G275" s="10">
        <f>VLOOKUP(E275,'Nico Labels'!$E$2:$F$301, 2, FALSE)</f>
        <v>0</v>
      </c>
      <c r="H275" s="10">
        <f t="shared" si="16"/>
        <v>0</v>
      </c>
      <c r="I275" s="10"/>
      <c r="J275" s="11">
        <f t="shared" si="17"/>
        <v>0</v>
      </c>
      <c r="K275" s="10"/>
      <c r="L275" s="10">
        <f>VLOOKUP('Combined Labels'!E275,'Pietro Labels'!$E$2:$G$301, 3,FALSE)</f>
        <v>1</v>
      </c>
      <c r="M275" s="10">
        <f>VLOOKUP('Combined Labels'!E275, 'Nico Labels'!E275:G574, 3, FALSE)</f>
        <v>1</v>
      </c>
      <c r="N275">
        <f t="shared" si="18"/>
        <v>0</v>
      </c>
      <c r="P275">
        <f t="shared" si="19"/>
        <v>1</v>
      </c>
      <c r="Q275" t="str">
        <f>_xlfn.XLOOKUP(E275,'Nico Labels'!$E$2:$E$301,'Nico Labels'!$C$2:$C$301,,0,1)</f>
        <v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v>
      </c>
    </row>
    <row r="276" spans="1:17" ht="112" x14ac:dyDescent="0.2">
      <c r="A276" s="10" t="str">
        <f>'Pietro Labels'!A276</f>
        <v>spain</v>
      </c>
      <c r="B276" s="10">
        <f>'Pietro Labels'!B276</f>
        <v>25547</v>
      </c>
      <c r="C276" s="12" t="str">
        <f>'Pietro Labels'!C276</f>
        <v>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v>
      </c>
      <c r="D276" s="10" t="str">
        <f>'Pietro Labels'!D276</f>
        <v>spain</v>
      </c>
      <c r="E276" s="10">
        <f>'Pietro Labels'!E276</f>
        <v>115843</v>
      </c>
      <c r="F276" s="10">
        <f>'Pietro Labels'!F276</f>
        <v>-1</v>
      </c>
      <c r="G276" s="10">
        <f>VLOOKUP(E276,'Nico Labels'!$E$2:$F$301, 2, FALSE)</f>
        <v>0</v>
      </c>
      <c r="H276" s="10">
        <f t="shared" si="16"/>
        <v>1</v>
      </c>
      <c r="I276" s="10">
        <v>0</v>
      </c>
      <c r="J276" s="11">
        <f t="shared" si="17"/>
        <v>0</v>
      </c>
      <c r="K276" s="10"/>
      <c r="L276" s="10">
        <f>VLOOKUP('Combined Labels'!E276,'Pietro Labels'!$E$2:$G$301, 3,FALSE)</f>
        <v>0</v>
      </c>
      <c r="M276" s="10">
        <f>VLOOKUP('Combined Labels'!E276, 'Nico Labels'!E276:G575, 3, FALSE)</f>
        <v>0</v>
      </c>
      <c r="N276">
        <f t="shared" si="18"/>
        <v>0</v>
      </c>
      <c r="P276">
        <f t="shared" si="19"/>
        <v>0</v>
      </c>
      <c r="Q276" t="str">
        <f>_xlfn.XLOOKUP(E276,'Nico Labels'!$E$2:$E$301,'Nico Labels'!$C$2:$C$301,,0,1)</f>
        <v>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v>
      </c>
    </row>
    <row r="277" spans="1:17" ht="96" x14ac:dyDescent="0.2">
      <c r="A277" s="10" t="str">
        <f>'Pietro Labels'!A277</f>
        <v>sofia</v>
      </c>
      <c r="B277" s="10">
        <f>'Pietro Labels'!B277</f>
        <v>24142</v>
      </c>
      <c r="C277" s="12" t="str">
        <f>'Pietro Labels'!C277</f>
        <v>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v>
      </c>
      <c r="D277" s="10" t="str">
        <f>'Pietro Labels'!D277</f>
        <v>bulgaria</v>
      </c>
      <c r="E277" s="10">
        <f>'Pietro Labels'!E277</f>
        <v>110826</v>
      </c>
      <c r="F277" s="10">
        <f>'Pietro Labels'!F277</f>
        <v>0</v>
      </c>
      <c r="G277" s="10">
        <f>VLOOKUP(E277,'Nico Labels'!$E$2:$F$301, 2, FALSE)</f>
        <v>0</v>
      </c>
      <c r="H277" s="10">
        <f t="shared" si="16"/>
        <v>0</v>
      </c>
      <c r="I277" s="10"/>
      <c r="J277" s="11">
        <f t="shared" si="17"/>
        <v>0</v>
      </c>
      <c r="K277" s="10"/>
      <c r="L277" s="10">
        <f>VLOOKUP('Combined Labels'!E277,'Pietro Labels'!$E$2:$G$301, 3,FALSE)</f>
        <v>1</v>
      </c>
      <c r="M277" s="10">
        <f>VLOOKUP('Combined Labels'!E277, 'Nico Labels'!E277:G576, 3, FALSE)</f>
        <v>1</v>
      </c>
      <c r="N277">
        <f t="shared" si="18"/>
        <v>0</v>
      </c>
      <c r="P277">
        <f t="shared" si="19"/>
        <v>1</v>
      </c>
      <c r="Q277" t="str">
        <f>_xlfn.XLOOKUP(E277,'Nico Labels'!$E$2:$E$301,'Nico Labels'!$C$2:$C$301,,0,1)</f>
        <v>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v>
      </c>
    </row>
    <row r="278" spans="1:17" ht="96" x14ac:dyDescent="0.2">
      <c r="A278" s="10" t="str">
        <f>'Pietro Labels'!A278</f>
        <v>czech</v>
      </c>
      <c r="B278" s="10">
        <f>'Pietro Labels'!B278</f>
        <v>38681</v>
      </c>
      <c r="C278" s="12" t="str">
        <f>'Pietro Labels'!C278</f>
        <v>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v>
      </c>
      <c r="D278" s="10" t="str">
        <f>'Pietro Labels'!D278</f>
        <v>czechia</v>
      </c>
      <c r="E278" s="10">
        <f>'Pietro Labels'!E278</f>
        <v>163288</v>
      </c>
      <c r="F278" s="10">
        <f>'Pietro Labels'!F278</f>
        <v>0</v>
      </c>
      <c r="G278" s="10">
        <f>VLOOKUP(E278,'Nico Labels'!$E$2:$F$301, 2, FALSE)</f>
        <v>0</v>
      </c>
      <c r="H278" s="10">
        <f t="shared" si="16"/>
        <v>0</v>
      </c>
      <c r="I278" s="10"/>
      <c r="J278" s="11">
        <f t="shared" si="17"/>
        <v>0</v>
      </c>
      <c r="K278" s="10"/>
      <c r="L278" s="10">
        <f>VLOOKUP('Combined Labels'!E278,'Pietro Labels'!$E$2:$G$301, 3,FALSE)</f>
        <v>0</v>
      </c>
      <c r="M278" s="10">
        <f>VLOOKUP('Combined Labels'!E278, 'Nico Labels'!E278:G577, 3, FALSE)</f>
        <v>0</v>
      </c>
      <c r="N278">
        <f t="shared" si="18"/>
        <v>0</v>
      </c>
      <c r="P278">
        <f t="shared" si="19"/>
        <v>0</v>
      </c>
      <c r="Q278" t="str">
        <f>_xlfn.XLOOKUP(E278,'Nico Labels'!$E$2:$E$301,'Nico Labels'!$C$2:$C$301,,0,1)</f>
        <v>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v>
      </c>
    </row>
    <row r="279" spans="1:17" ht="96" x14ac:dyDescent="0.2">
      <c r="A279" s="10" t="str">
        <f>'Pietro Labels'!A279</f>
        <v>italian</v>
      </c>
      <c r="B279" s="10">
        <f>'Pietro Labels'!B279</f>
        <v>23307</v>
      </c>
      <c r="C279" s="12" t="str">
        <f>'Pietro Labels'!C279</f>
        <v>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v>
      </c>
      <c r="D279" s="10" t="str">
        <f>'Pietro Labels'!D279</f>
        <v>italy</v>
      </c>
      <c r="E279" s="10">
        <f>'Pietro Labels'!E279</f>
        <v>106346</v>
      </c>
      <c r="F279" s="10">
        <f>'Pietro Labels'!F279</f>
        <v>0</v>
      </c>
      <c r="G279" s="10">
        <f>VLOOKUP(E279,'Nico Labels'!$E$2:$F$301, 2, FALSE)</f>
        <v>0</v>
      </c>
      <c r="H279" s="10">
        <f t="shared" si="16"/>
        <v>0</v>
      </c>
      <c r="I279" s="10"/>
      <c r="J279" s="11">
        <f t="shared" si="17"/>
        <v>0</v>
      </c>
      <c r="K279" s="10"/>
      <c r="L279" s="10">
        <f>VLOOKUP('Combined Labels'!E279,'Pietro Labels'!$E$2:$G$301, 3,FALSE)</f>
        <v>0</v>
      </c>
      <c r="M279" s="10">
        <f>VLOOKUP('Combined Labels'!E279, 'Nico Labels'!E279:G578, 3, FALSE)</f>
        <v>0</v>
      </c>
      <c r="N279">
        <f t="shared" si="18"/>
        <v>0</v>
      </c>
      <c r="P279">
        <f t="shared" si="19"/>
        <v>0</v>
      </c>
      <c r="Q279" t="str">
        <f>_xlfn.XLOOKUP(E279,'Nico Labels'!$E$2:$E$301,'Nico Labels'!$C$2:$C$301,,0,1)</f>
        <v>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v>
      </c>
    </row>
    <row r="280" spans="1:17" ht="96" x14ac:dyDescent="0.2">
      <c r="A280" s="10" t="str">
        <f>'Pietro Labels'!A280</f>
        <v>greece</v>
      </c>
      <c r="B280" s="10">
        <f>'Pietro Labels'!B280</f>
        <v>15646</v>
      </c>
      <c r="C280" s="12" t="str">
        <f>'Pietro Labels'!C280</f>
        <v>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v>
      </c>
      <c r="D280" s="10" t="str">
        <f>'Pietro Labels'!D280</f>
        <v>greece</v>
      </c>
      <c r="E280" s="10">
        <f>'Pietro Labels'!E280</f>
        <v>67135</v>
      </c>
      <c r="F280" s="10">
        <f>'Pietro Labels'!F280</f>
        <v>0</v>
      </c>
      <c r="G280" s="10">
        <f>VLOOKUP(E280,'Nico Labels'!$E$2:$F$301, 2, FALSE)</f>
        <v>0</v>
      </c>
      <c r="H280" s="10">
        <f t="shared" si="16"/>
        <v>0</v>
      </c>
      <c r="I280" s="10"/>
      <c r="J280" s="11">
        <f t="shared" si="17"/>
        <v>0</v>
      </c>
      <c r="K280" s="10"/>
      <c r="L280" s="10">
        <f>VLOOKUP('Combined Labels'!E280,'Pietro Labels'!$E$2:$G$301, 3,FALSE)</f>
        <v>0</v>
      </c>
      <c r="M280" s="10">
        <f>VLOOKUP('Combined Labels'!E280, 'Nico Labels'!E280:G579, 3, FALSE)</f>
        <v>0</v>
      </c>
      <c r="N280">
        <f t="shared" si="18"/>
        <v>0</v>
      </c>
      <c r="P280">
        <f t="shared" si="19"/>
        <v>0</v>
      </c>
      <c r="Q280" t="str">
        <f>_xlfn.XLOOKUP(E280,'Nico Labels'!$E$2:$E$301,'Nico Labels'!$C$2:$C$301,,0,1)</f>
        <v>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v>
      </c>
    </row>
    <row r="281" spans="1:17" ht="96" x14ac:dyDescent="0.2">
      <c r="A281" s="10" t="str">
        <f>'Pietro Labels'!A281</f>
        <v>czech</v>
      </c>
      <c r="B281" s="10">
        <f>'Pietro Labels'!B281</f>
        <v>49464</v>
      </c>
      <c r="C281" s="12" t="str">
        <f>'Pietro Labels'!C281</f>
        <v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v>
      </c>
      <c r="D281" s="10" t="str">
        <f>'Pietro Labels'!D281</f>
        <v>czechia</v>
      </c>
      <c r="E281" s="10">
        <f>'Pietro Labels'!E281</f>
        <v>197194</v>
      </c>
      <c r="F281" s="10">
        <f>'Pietro Labels'!F281</f>
        <v>1</v>
      </c>
      <c r="G281" s="10">
        <f>VLOOKUP(E281,'Nico Labels'!$E$2:$F$301, 2, FALSE)</f>
        <v>0</v>
      </c>
      <c r="H281" s="10">
        <f t="shared" si="16"/>
        <v>1</v>
      </c>
      <c r="I281" s="10">
        <v>0</v>
      </c>
      <c r="J281" s="11">
        <f t="shared" si="17"/>
        <v>0</v>
      </c>
      <c r="K281" s="10"/>
      <c r="L281" s="10">
        <f>VLOOKUP('Combined Labels'!E281,'Pietro Labels'!$E$2:$G$301, 3,FALSE)</f>
        <v>0</v>
      </c>
      <c r="M281" s="10">
        <f>VLOOKUP('Combined Labels'!E281, 'Nico Labels'!E281:G580, 3, FALSE)</f>
        <v>0</v>
      </c>
      <c r="N281">
        <f t="shared" si="18"/>
        <v>0</v>
      </c>
      <c r="P281">
        <f t="shared" si="19"/>
        <v>0</v>
      </c>
      <c r="Q281" t="str">
        <f>_xlfn.XLOOKUP(E281,'Nico Labels'!$E$2:$E$301,'Nico Labels'!$C$2:$C$301,,0,1)</f>
        <v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v>
      </c>
    </row>
    <row r="282" spans="1:17" ht="112" x14ac:dyDescent="0.2">
      <c r="A282" s="10" t="str">
        <f>'Pietro Labels'!A282</f>
        <v>netherlands</v>
      </c>
      <c r="B282" s="10">
        <f>'Pietro Labels'!B282</f>
        <v>9985</v>
      </c>
      <c r="C282" s="12" t="str">
        <f>'Pietro Labels'!C282</f>
        <v>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v>
      </c>
      <c r="D282" s="10" t="str">
        <f>'Pietro Labels'!D282</f>
        <v>netherlands</v>
      </c>
      <c r="E282" s="10">
        <f>'Pietro Labels'!E282</f>
        <v>41079</v>
      </c>
      <c r="F282" s="10">
        <f>'Pietro Labels'!F282</f>
        <v>2</v>
      </c>
      <c r="G282" s="10">
        <f>VLOOKUP(E282,'Nico Labels'!$E$2:$F$301, 2, FALSE)</f>
        <v>0</v>
      </c>
      <c r="H282" s="10">
        <f t="shared" si="16"/>
        <v>1</v>
      </c>
      <c r="I282" s="10">
        <v>1</v>
      </c>
      <c r="J282" s="11">
        <f t="shared" si="17"/>
        <v>1</v>
      </c>
      <c r="K282" s="10"/>
      <c r="L282" s="10">
        <f>VLOOKUP('Combined Labels'!E282,'Pietro Labels'!$E$2:$G$301, 3,FALSE)</f>
        <v>0</v>
      </c>
      <c r="M282" s="10">
        <f>VLOOKUP('Combined Labels'!E282, 'Nico Labels'!E282:G581, 3, FALSE)</f>
        <v>0</v>
      </c>
      <c r="N282">
        <f t="shared" si="18"/>
        <v>0</v>
      </c>
      <c r="P282">
        <f t="shared" si="19"/>
        <v>0</v>
      </c>
      <c r="Q282" t="str">
        <f>_xlfn.XLOOKUP(E282,'Nico Labels'!$E$2:$E$301,'Nico Labels'!$C$2:$C$301,,0,1)</f>
        <v>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v>
      </c>
    </row>
    <row r="283" spans="1:17" ht="112" x14ac:dyDescent="0.2">
      <c r="A283" s="10" t="str">
        <f>'Pietro Labels'!A283</f>
        <v>spain</v>
      </c>
      <c r="B283" s="10">
        <f>'Pietro Labels'!B283</f>
        <v>46379</v>
      </c>
      <c r="C283" s="12" t="str">
        <f>'Pietro Labels'!C283</f>
        <v>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v>
      </c>
      <c r="D283" s="10" t="str">
        <f>'Pietro Labels'!D283</f>
        <v>spain</v>
      </c>
      <c r="E283" s="10">
        <f>'Pietro Labels'!E283</f>
        <v>187805</v>
      </c>
      <c r="F283" s="10">
        <f>'Pietro Labels'!F283</f>
        <v>-2</v>
      </c>
      <c r="G283" s="10">
        <f>VLOOKUP(E283,'Nico Labels'!$E$2:$F$301, 2, FALSE)</f>
        <v>0</v>
      </c>
      <c r="H283" s="10">
        <f t="shared" si="16"/>
        <v>1</v>
      </c>
      <c r="I283" s="10">
        <v>0</v>
      </c>
      <c r="J283" s="11">
        <f t="shared" si="17"/>
        <v>0</v>
      </c>
      <c r="K283" s="10"/>
      <c r="L283" s="10">
        <f>VLOOKUP('Combined Labels'!E283,'Pietro Labels'!$E$2:$G$301, 3,FALSE)</f>
        <v>0</v>
      </c>
      <c r="M283" s="10">
        <f>VLOOKUP('Combined Labels'!E283, 'Nico Labels'!E283:G582, 3, FALSE)</f>
        <v>0</v>
      </c>
      <c r="N283">
        <f t="shared" si="18"/>
        <v>0</v>
      </c>
      <c r="P283">
        <f t="shared" si="19"/>
        <v>0</v>
      </c>
      <c r="Q283" t="str">
        <f>_xlfn.XLOOKUP(E283,'Nico Labels'!$E$2:$E$301,'Nico Labels'!$C$2:$C$301,,0,1)</f>
        <v>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v>
      </c>
    </row>
    <row r="284" spans="1:17" ht="96" x14ac:dyDescent="0.2">
      <c r="A284" s="10" t="str">
        <f>'Pietro Labels'!A284</f>
        <v>swedish</v>
      </c>
      <c r="B284" s="10">
        <f>'Pietro Labels'!B284</f>
        <v>24632</v>
      </c>
      <c r="C284" s="12" t="str">
        <f>'Pietro Labels'!C284</f>
        <v>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v>
      </c>
      <c r="D284" s="10" t="str">
        <f>'Pietro Labels'!D284</f>
        <v>sweden</v>
      </c>
      <c r="E284" s="10">
        <f>'Pietro Labels'!E284</f>
        <v>112854</v>
      </c>
      <c r="F284" s="10">
        <f>'Pietro Labels'!F284</f>
        <v>2</v>
      </c>
      <c r="G284" s="10">
        <f>VLOOKUP(E284,'Nico Labels'!$E$2:$F$301, 2, FALSE)</f>
        <v>0</v>
      </c>
      <c r="H284" s="10">
        <f t="shared" si="16"/>
        <v>1</v>
      </c>
      <c r="I284" s="10">
        <v>0</v>
      </c>
      <c r="J284" s="11">
        <f t="shared" si="17"/>
        <v>0</v>
      </c>
      <c r="K284" s="10"/>
      <c r="L284" s="10">
        <f>VLOOKUP('Combined Labels'!E284,'Pietro Labels'!$E$2:$G$301, 3,FALSE)</f>
        <v>0</v>
      </c>
      <c r="M284" s="10">
        <f>VLOOKUP('Combined Labels'!E284, 'Nico Labels'!E284:G583, 3, FALSE)</f>
        <v>0</v>
      </c>
      <c r="N284">
        <f t="shared" si="18"/>
        <v>0</v>
      </c>
      <c r="P284">
        <f t="shared" si="19"/>
        <v>0</v>
      </c>
      <c r="Q284" t="str">
        <f>_xlfn.XLOOKUP(E284,'Nico Labels'!$E$2:$E$301,'Nico Labels'!$C$2:$C$301,,0,1)</f>
        <v>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v>
      </c>
    </row>
    <row r="285" spans="1:17" ht="96" x14ac:dyDescent="0.2">
      <c r="A285" s="10" t="str">
        <f>'Pietro Labels'!A285</f>
        <v>austrian</v>
      </c>
      <c r="B285" s="10">
        <f>'Pietro Labels'!B285</f>
        <v>17570</v>
      </c>
      <c r="C285" s="12" t="str">
        <f>'Pietro Labels'!C285</f>
        <v>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v>
      </c>
      <c r="D285" s="10" t="str">
        <f>'Pietro Labels'!D285</f>
        <v>austria</v>
      </c>
      <c r="E285" s="10">
        <f>'Pietro Labels'!E285</f>
        <v>77227</v>
      </c>
      <c r="F285" s="10">
        <f>'Pietro Labels'!F285</f>
        <v>0</v>
      </c>
      <c r="G285" s="10">
        <f>VLOOKUP(E285,'Nico Labels'!$E$2:$F$301, 2, FALSE)</f>
        <v>0</v>
      </c>
      <c r="H285" s="10">
        <f t="shared" si="16"/>
        <v>0</v>
      </c>
      <c r="I285" s="10"/>
      <c r="J285" s="11">
        <f t="shared" si="17"/>
        <v>0</v>
      </c>
      <c r="K285" s="10"/>
      <c r="L285" s="10">
        <f>VLOOKUP('Combined Labels'!E285,'Pietro Labels'!$E$2:$G$301, 3,FALSE)</f>
        <v>0</v>
      </c>
      <c r="M285" s="10">
        <f>VLOOKUP('Combined Labels'!E285, 'Nico Labels'!E285:G584, 3, FALSE)</f>
        <v>0</v>
      </c>
      <c r="N285">
        <f t="shared" si="18"/>
        <v>0</v>
      </c>
      <c r="P285">
        <f t="shared" si="19"/>
        <v>0</v>
      </c>
      <c r="Q285" t="str">
        <f>_xlfn.XLOOKUP(E285,'Nico Labels'!$E$2:$E$301,'Nico Labels'!$C$2:$C$301,,0,1)</f>
        <v>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v>
      </c>
    </row>
    <row r="286" spans="1:17" ht="96" x14ac:dyDescent="0.2">
      <c r="A286" s="10" t="str">
        <f>'Pietro Labels'!A286</f>
        <v>german</v>
      </c>
      <c r="B286" s="10">
        <f>'Pietro Labels'!B286</f>
        <v>10112</v>
      </c>
      <c r="C286" s="12" t="str">
        <f>'Pietro Labels'!C286</f>
        <v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v>
      </c>
      <c r="D286" s="10" t="str">
        <f>'Pietro Labels'!D286</f>
        <v>germany</v>
      </c>
      <c r="E286" s="10">
        <f>'Pietro Labels'!E286</f>
        <v>42465</v>
      </c>
      <c r="F286" s="10">
        <f>'Pietro Labels'!F286</f>
        <v>1</v>
      </c>
      <c r="G286" s="10">
        <f>VLOOKUP(E286,'Nico Labels'!$E$2:$F$301, 2, FALSE)</f>
        <v>0</v>
      </c>
      <c r="H286" s="10">
        <f t="shared" si="16"/>
        <v>1</v>
      </c>
      <c r="I286" s="10">
        <v>0</v>
      </c>
      <c r="J286" s="11">
        <f t="shared" si="17"/>
        <v>0</v>
      </c>
      <c r="K286" s="10"/>
      <c r="L286" s="10">
        <f>VLOOKUP('Combined Labels'!E286,'Pietro Labels'!$E$2:$G$301, 3,FALSE)</f>
        <v>0</v>
      </c>
      <c r="M286" s="10">
        <f>VLOOKUP('Combined Labels'!E286, 'Nico Labels'!E286:G585, 3, FALSE)</f>
        <v>0</v>
      </c>
      <c r="N286">
        <f t="shared" si="18"/>
        <v>0</v>
      </c>
      <c r="P286">
        <f t="shared" si="19"/>
        <v>0</v>
      </c>
      <c r="Q286" t="str">
        <f>_xlfn.XLOOKUP(E286,'Nico Labels'!$E$2:$E$301,'Nico Labels'!$C$2:$C$301,,0,1)</f>
        <v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v>
      </c>
    </row>
    <row r="287" spans="1:17" ht="112" x14ac:dyDescent="0.2">
      <c r="A287" s="10" t="str">
        <f>'Pietro Labels'!A287</f>
        <v>germany</v>
      </c>
      <c r="B287" s="10">
        <f>'Pietro Labels'!B287</f>
        <v>35753</v>
      </c>
      <c r="C287" s="12" t="str">
        <f>'Pietro Labels'!C287</f>
        <v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v>
      </c>
      <c r="D287" s="10" t="str">
        <f>'Pietro Labels'!D287</f>
        <v>germany</v>
      </c>
      <c r="E287" s="10">
        <f>'Pietro Labels'!E287</f>
        <v>152743</v>
      </c>
      <c r="F287" s="10">
        <f>'Pietro Labels'!F287</f>
        <v>0</v>
      </c>
      <c r="G287" s="10">
        <f>VLOOKUP(E287,'Nico Labels'!$E$2:$F$301, 2, FALSE)</f>
        <v>0</v>
      </c>
      <c r="H287" s="10">
        <f t="shared" si="16"/>
        <v>0</v>
      </c>
      <c r="I287" s="10"/>
      <c r="J287" s="11">
        <f t="shared" si="17"/>
        <v>0</v>
      </c>
      <c r="K287" s="10"/>
      <c r="L287" s="10">
        <f>VLOOKUP('Combined Labels'!E287,'Pietro Labels'!$E$2:$G$301, 3,FALSE)</f>
        <v>0</v>
      </c>
      <c r="M287" s="10">
        <f>VLOOKUP('Combined Labels'!E287, 'Nico Labels'!E287:G586, 3, FALSE)</f>
        <v>0</v>
      </c>
      <c r="N287">
        <f t="shared" si="18"/>
        <v>0</v>
      </c>
      <c r="P287">
        <f t="shared" si="19"/>
        <v>0</v>
      </c>
      <c r="Q287" t="str">
        <f>_xlfn.XLOOKUP(E287,'Nico Labels'!$E$2:$E$301,'Nico Labels'!$C$2:$C$301,,0,1)</f>
        <v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v>
      </c>
    </row>
    <row r="288" spans="1:17" ht="112" x14ac:dyDescent="0.2">
      <c r="A288" s="10" t="str">
        <f>'Pietro Labels'!A288</f>
        <v>greece</v>
      </c>
      <c r="B288" s="10">
        <f>'Pietro Labels'!B288</f>
        <v>13677</v>
      </c>
      <c r="C288" s="12" t="str">
        <f>'Pietro Labels'!C288</f>
        <v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v>
      </c>
      <c r="D288" s="10" t="str">
        <f>'Pietro Labels'!D288</f>
        <v>greece</v>
      </c>
      <c r="E288" s="10">
        <f>'Pietro Labels'!E288</f>
        <v>57818</v>
      </c>
      <c r="F288" s="10">
        <f>'Pietro Labels'!F288</f>
        <v>-1</v>
      </c>
      <c r="G288" s="10">
        <f>VLOOKUP(E288,'Nico Labels'!$E$2:$F$301, 2, FALSE)</f>
        <v>-1</v>
      </c>
      <c r="H288" s="10">
        <f t="shared" si="16"/>
        <v>0</v>
      </c>
      <c r="I288" s="10"/>
      <c r="J288" s="11">
        <f t="shared" si="17"/>
        <v>-1</v>
      </c>
      <c r="K288" s="10"/>
      <c r="L288" s="10">
        <f>VLOOKUP('Combined Labels'!E288,'Pietro Labels'!$E$2:$G$301, 3,FALSE)</f>
        <v>0</v>
      </c>
      <c r="M288" s="10">
        <f>VLOOKUP('Combined Labels'!E288, 'Nico Labels'!E288:G587, 3, FALSE)</f>
        <v>0</v>
      </c>
      <c r="N288">
        <f t="shared" si="18"/>
        <v>0</v>
      </c>
      <c r="P288">
        <f t="shared" si="19"/>
        <v>0</v>
      </c>
      <c r="Q288" t="str">
        <f>_xlfn.XLOOKUP(E288,'Nico Labels'!$E$2:$E$301,'Nico Labels'!$C$2:$C$301,,0,1)</f>
        <v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v>
      </c>
    </row>
    <row r="289" spans="1:17" ht="112" x14ac:dyDescent="0.2">
      <c r="A289" s="10" t="str">
        <f>'Pietro Labels'!A289</f>
        <v>romania</v>
      </c>
      <c r="B289" s="10">
        <f>'Pietro Labels'!B289</f>
        <v>18250</v>
      </c>
      <c r="C289" s="12" t="str">
        <f>'Pietro Labels'!C289</f>
        <v>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v>
      </c>
      <c r="D289" s="10" t="str">
        <f>'Pietro Labels'!D289</f>
        <v>romania</v>
      </c>
      <c r="E289" s="10">
        <f>'Pietro Labels'!E289</f>
        <v>80741</v>
      </c>
      <c r="F289" s="10">
        <f>'Pietro Labels'!F289</f>
        <v>1</v>
      </c>
      <c r="G289" s="10">
        <f>VLOOKUP(E289,'Nico Labels'!$E$2:$F$301, 2, FALSE)</f>
        <v>0</v>
      </c>
      <c r="H289" s="10">
        <f t="shared" si="16"/>
        <v>1</v>
      </c>
      <c r="I289" s="10">
        <v>0</v>
      </c>
      <c r="J289" s="11">
        <f t="shared" si="17"/>
        <v>0</v>
      </c>
      <c r="K289" s="10"/>
      <c r="L289" s="10">
        <f>VLOOKUP('Combined Labels'!E289,'Pietro Labels'!$E$2:$G$301, 3,FALSE)</f>
        <v>0</v>
      </c>
      <c r="M289" s="10">
        <f>VLOOKUP('Combined Labels'!E289, 'Nico Labels'!E289:G588, 3, FALSE)</f>
        <v>0</v>
      </c>
      <c r="N289">
        <f t="shared" si="18"/>
        <v>0</v>
      </c>
      <c r="P289">
        <f t="shared" si="19"/>
        <v>0</v>
      </c>
      <c r="Q289" t="str">
        <f>_xlfn.XLOOKUP(E289,'Nico Labels'!$E$2:$E$301,'Nico Labels'!$C$2:$C$301,,0,1)</f>
        <v>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v>
      </c>
    </row>
    <row r="290" spans="1:17" ht="96" x14ac:dyDescent="0.2">
      <c r="A290" s="10" t="str">
        <f>'Pietro Labels'!A290</f>
        <v>hungary</v>
      </c>
      <c r="B290" s="10">
        <f>'Pietro Labels'!B290</f>
        <v>19773</v>
      </c>
      <c r="C290" s="12" t="str">
        <f>'Pietro Labels'!C290</f>
        <v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v>
      </c>
      <c r="D290" s="10" t="str">
        <f>'Pietro Labels'!D290</f>
        <v>hungary</v>
      </c>
      <c r="E290" s="10">
        <f>'Pietro Labels'!E290</f>
        <v>90327</v>
      </c>
      <c r="F290" s="10">
        <f>'Pietro Labels'!F290</f>
        <v>-2</v>
      </c>
      <c r="G290" s="10">
        <f>VLOOKUP(E290,'Nico Labels'!$E$2:$F$301, 2, FALSE)</f>
        <v>-2</v>
      </c>
      <c r="H290" s="10">
        <f t="shared" si="16"/>
        <v>0</v>
      </c>
      <c r="I290" s="10"/>
      <c r="J290" s="11">
        <f t="shared" si="17"/>
        <v>-2</v>
      </c>
      <c r="K290" s="10"/>
      <c r="L290" s="10">
        <f>VLOOKUP('Combined Labels'!E290,'Pietro Labels'!$E$2:$G$301, 3,FALSE)</f>
        <v>0</v>
      </c>
      <c r="M290" s="10">
        <f>VLOOKUP('Combined Labels'!E290, 'Nico Labels'!E290:G589, 3, FALSE)</f>
        <v>0</v>
      </c>
      <c r="N290">
        <f t="shared" si="18"/>
        <v>0</v>
      </c>
      <c r="P290">
        <f t="shared" si="19"/>
        <v>0</v>
      </c>
      <c r="Q290" t="str">
        <f>_xlfn.XLOOKUP(E290,'Nico Labels'!$E$2:$E$301,'Nico Labels'!$C$2:$C$301,,0,1)</f>
        <v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v>
      </c>
    </row>
    <row r="291" spans="1:17" ht="96" x14ac:dyDescent="0.2">
      <c r="A291" s="10" t="str">
        <f>'Pietro Labels'!A291</f>
        <v>austria</v>
      </c>
      <c r="B291" s="10">
        <f>'Pietro Labels'!B291</f>
        <v>36616</v>
      </c>
      <c r="C291" s="12" t="str">
        <f>'Pietro Labels'!C291</f>
        <v>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v>
      </c>
      <c r="D291" s="10" t="str">
        <f>'Pietro Labels'!D291</f>
        <v>austria</v>
      </c>
      <c r="E291" s="10">
        <f>'Pietro Labels'!E291</f>
        <v>155795</v>
      </c>
      <c r="F291" s="10">
        <f>'Pietro Labels'!F291</f>
        <v>0</v>
      </c>
      <c r="G291" s="10">
        <f>VLOOKUP(E291,'Nico Labels'!$E$2:$F$301, 2, FALSE)</f>
        <v>0</v>
      </c>
      <c r="H291" s="10">
        <f t="shared" si="16"/>
        <v>0</v>
      </c>
      <c r="I291" s="10"/>
      <c r="J291" s="11">
        <f t="shared" si="17"/>
        <v>0</v>
      </c>
      <c r="K291" s="10"/>
      <c r="L291" s="10">
        <f>VLOOKUP('Combined Labels'!E291,'Pietro Labels'!$E$2:$G$301, 3,FALSE)</f>
        <v>0</v>
      </c>
      <c r="M291" s="10">
        <f>VLOOKUP('Combined Labels'!E291, 'Nico Labels'!E291:G590, 3, FALSE)</f>
        <v>0</v>
      </c>
      <c r="N291">
        <f t="shared" si="18"/>
        <v>0</v>
      </c>
      <c r="P291">
        <f t="shared" si="19"/>
        <v>0</v>
      </c>
      <c r="Q291" t="str">
        <f>_xlfn.XLOOKUP(E291,'Nico Labels'!$E$2:$E$301,'Nico Labels'!$C$2:$C$301,,0,1)</f>
        <v>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v>
      </c>
    </row>
    <row r="292" spans="1:17" ht="96" x14ac:dyDescent="0.2">
      <c r="A292" s="10" t="str">
        <f>'Pietro Labels'!A292</f>
        <v>italian</v>
      </c>
      <c r="B292" s="10">
        <f>'Pietro Labels'!B292</f>
        <v>2762</v>
      </c>
      <c r="C292" s="12" t="str">
        <f>'Pietro Labels'!C292</f>
        <v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v>
      </c>
      <c r="D292" s="10" t="str">
        <f>'Pietro Labels'!D292</f>
        <v>italy</v>
      </c>
      <c r="E292" s="10">
        <f>'Pietro Labels'!E292</f>
        <v>9442</v>
      </c>
      <c r="F292" s="10">
        <f>'Pietro Labels'!F292</f>
        <v>0</v>
      </c>
      <c r="G292" s="10">
        <f>VLOOKUP(E292,'Nico Labels'!$E$2:$F$301, 2, FALSE)</f>
        <v>0</v>
      </c>
      <c r="H292" s="10">
        <f t="shared" si="16"/>
        <v>0</v>
      </c>
      <c r="I292" s="10"/>
      <c r="J292" s="11">
        <f t="shared" si="17"/>
        <v>0</v>
      </c>
      <c r="K292" s="10"/>
      <c r="L292" s="10">
        <f>VLOOKUP('Combined Labels'!E292,'Pietro Labels'!$E$2:$G$301, 3,FALSE)</f>
        <v>0</v>
      </c>
      <c r="M292" s="10">
        <f>VLOOKUP('Combined Labels'!E292, 'Nico Labels'!E292:G591, 3, FALSE)</f>
        <v>1</v>
      </c>
      <c r="N292">
        <f t="shared" si="18"/>
        <v>1</v>
      </c>
      <c r="O292">
        <v>1</v>
      </c>
      <c r="P292">
        <f t="shared" si="19"/>
        <v>1</v>
      </c>
      <c r="Q292" t="str">
        <f>_xlfn.XLOOKUP(E292,'Nico Labels'!$E$2:$E$301,'Nico Labels'!$C$2:$C$301,,0,1)</f>
        <v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v>
      </c>
    </row>
    <row r="293" spans="1:17" ht="112" x14ac:dyDescent="0.2">
      <c r="A293" s="10" t="str">
        <f>'Pietro Labels'!A293</f>
        <v>germany</v>
      </c>
      <c r="B293" s="10">
        <f>'Pietro Labels'!B293</f>
        <v>15234</v>
      </c>
      <c r="C293" s="12" t="str">
        <f>'Pietro Labels'!C293</f>
        <v>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v>
      </c>
      <c r="D293" s="10" t="str">
        <f>'Pietro Labels'!D293</f>
        <v>germany</v>
      </c>
      <c r="E293" s="10">
        <f>'Pietro Labels'!E293</f>
        <v>64556</v>
      </c>
      <c r="F293" s="10">
        <f>'Pietro Labels'!F293</f>
        <v>0</v>
      </c>
      <c r="G293" s="10">
        <f>VLOOKUP(E293,'Nico Labels'!$E$2:$F$301, 2, FALSE)</f>
        <v>0</v>
      </c>
      <c r="H293" s="10">
        <f t="shared" si="16"/>
        <v>0</v>
      </c>
      <c r="I293" s="10"/>
      <c r="J293" s="11">
        <f t="shared" si="17"/>
        <v>0</v>
      </c>
      <c r="K293" s="10"/>
      <c r="L293" s="10">
        <f>VLOOKUP('Combined Labels'!E293,'Pietro Labels'!$E$2:$G$301, 3,FALSE)</f>
        <v>0</v>
      </c>
      <c r="M293" s="10">
        <f>VLOOKUP('Combined Labels'!E293, 'Nico Labels'!E293:G592, 3, FALSE)</f>
        <v>0</v>
      </c>
      <c r="N293">
        <f t="shared" si="18"/>
        <v>0</v>
      </c>
      <c r="P293">
        <f t="shared" si="19"/>
        <v>0</v>
      </c>
      <c r="Q293" t="str">
        <f>_xlfn.XLOOKUP(E293,'Nico Labels'!$E$2:$E$301,'Nico Labels'!$C$2:$C$301,,0,1)</f>
        <v>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v>
      </c>
    </row>
    <row r="294" spans="1:17" ht="96" x14ac:dyDescent="0.2">
      <c r="A294" s="10" t="str">
        <f>'Pietro Labels'!A294</f>
        <v>greece</v>
      </c>
      <c r="B294" s="10">
        <f>'Pietro Labels'!B294</f>
        <v>18540</v>
      </c>
      <c r="C294" s="12" t="str">
        <f>'Pietro Labels'!C294</f>
        <v>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v>
      </c>
      <c r="D294" s="10" t="str">
        <f>'Pietro Labels'!D294</f>
        <v>greece</v>
      </c>
      <c r="E294" s="10">
        <f>'Pietro Labels'!E294</f>
        <v>83341</v>
      </c>
      <c r="F294" s="10">
        <f>'Pietro Labels'!F294</f>
        <v>1</v>
      </c>
      <c r="G294" s="10">
        <f>VLOOKUP(E294,'Nico Labels'!$E$2:$F$301, 2, FALSE)</f>
        <v>1</v>
      </c>
      <c r="H294" s="10">
        <f t="shared" si="16"/>
        <v>0</v>
      </c>
      <c r="I294" s="10"/>
      <c r="J294" s="11">
        <f t="shared" si="17"/>
        <v>1</v>
      </c>
      <c r="K294" s="10"/>
      <c r="L294" s="10">
        <f>VLOOKUP('Combined Labels'!E294,'Pietro Labels'!$E$2:$G$301, 3,FALSE)</f>
        <v>0</v>
      </c>
      <c r="M294" s="10">
        <f>VLOOKUP('Combined Labels'!E294, 'Nico Labels'!E294:G593, 3, FALSE)</f>
        <v>0</v>
      </c>
      <c r="N294">
        <f t="shared" si="18"/>
        <v>0</v>
      </c>
      <c r="P294">
        <f t="shared" si="19"/>
        <v>0</v>
      </c>
      <c r="Q294" t="str">
        <f>_xlfn.XLOOKUP(E294,'Nico Labels'!$E$2:$E$301,'Nico Labels'!$C$2:$C$301,,0,1)</f>
        <v>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v>
      </c>
    </row>
    <row r="295" spans="1:17" ht="96" x14ac:dyDescent="0.2">
      <c r="A295" s="10" t="str">
        <f>'Pietro Labels'!A295</f>
        <v>germany</v>
      </c>
      <c r="B295" s="10">
        <f>'Pietro Labels'!B295</f>
        <v>12174</v>
      </c>
      <c r="C295" s="12" t="str">
        <f>'Pietro Labels'!C295</f>
        <v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v>
      </c>
      <c r="D295" s="10" t="str">
        <f>'Pietro Labels'!D295</f>
        <v>germany</v>
      </c>
      <c r="E295" s="10">
        <f>'Pietro Labels'!E295</f>
        <v>50414</v>
      </c>
      <c r="F295" s="10">
        <f>'Pietro Labels'!F295</f>
        <v>0</v>
      </c>
      <c r="G295" s="10">
        <f>VLOOKUP(E295,'Nico Labels'!$E$2:$F$301, 2, FALSE)</f>
        <v>0</v>
      </c>
      <c r="H295" s="10">
        <f t="shared" si="16"/>
        <v>0</v>
      </c>
      <c r="I295" s="10"/>
      <c r="J295" s="11">
        <f t="shared" si="17"/>
        <v>0</v>
      </c>
      <c r="K295" s="10"/>
      <c r="L295" s="10">
        <f>VLOOKUP('Combined Labels'!E295,'Pietro Labels'!$E$2:$G$301, 3,FALSE)</f>
        <v>1</v>
      </c>
      <c r="M295" s="10">
        <f>VLOOKUP('Combined Labels'!E295, 'Nico Labels'!E295:G594, 3, FALSE)</f>
        <v>0</v>
      </c>
      <c r="N295">
        <f t="shared" si="18"/>
        <v>1</v>
      </c>
      <c r="O295">
        <v>1</v>
      </c>
      <c r="P295">
        <f t="shared" si="19"/>
        <v>1</v>
      </c>
      <c r="Q295" t="str">
        <f>_xlfn.XLOOKUP(E295,'Nico Labels'!$E$2:$E$301,'Nico Labels'!$C$2:$C$301,,0,1)</f>
        <v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v>
      </c>
    </row>
    <row r="296" spans="1:17" ht="96" x14ac:dyDescent="0.2">
      <c r="A296" s="10" t="str">
        <f>'Pietro Labels'!A296</f>
        <v>germany</v>
      </c>
      <c r="B296" s="10">
        <f>'Pietro Labels'!B296</f>
        <v>44167</v>
      </c>
      <c r="C296" s="12" t="str">
        <f>'Pietro Labels'!C296</f>
        <v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v>
      </c>
      <c r="D296" s="10" t="str">
        <f>'Pietro Labels'!D296</f>
        <v>germany</v>
      </c>
      <c r="E296" s="10">
        <f>'Pietro Labels'!E296</f>
        <v>181056</v>
      </c>
      <c r="F296" s="10">
        <f>'Pietro Labels'!F296</f>
        <v>0</v>
      </c>
      <c r="G296" s="10">
        <f>VLOOKUP(E296,'Nico Labels'!$E$2:$F$301, 2, FALSE)</f>
        <v>0</v>
      </c>
      <c r="H296" s="10">
        <f t="shared" si="16"/>
        <v>0</v>
      </c>
      <c r="I296" s="10"/>
      <c r="J296" s="11">
        <f t="shared" si="17"/>
        <v>0</v>
      </c>
      <c r="K296" s="10"/>
      <c r="L296" s="10">
        <f>VLOOKUP('Combined Labels'!E296,'Pietro Labels'!$E$2:$G$301, 3,FALSE)</f>
        <v>1</v>
      </c>
      <c r="M296" s="10">
        <f>VLOOKUP('Combined Labels'!E296, 'Nico Labels'!E296:G595, 3, FALSE)</f>
        <v>0</v>
      </c>
      <c r="N296">
        <f t="shared" si="18"/>
        <v>1</v>
      </c>
      <c r="O296">
        <v>1</v>
      </c>
      <c r="P296">
        <f t="shared" si="19"/>
        <v>1</v>
      </c>
      <c r="Q296" t="str">
        <f>_xlfn.XLOOKUP(E296,'Nico Labels'!$E$2:$E$301,'Nico Labels'!$C$2:$C$301,,0,1)</f>
        <v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v>
      </c>
    </row>
    <row r="297" spans="1:17" ht="112" x14ac:dyDescent="0.2">
      <c r="A297" s="10" t="str">
        <f>'Pietro Labels'!A297</f>
        <v>greece</v>
      </c>
      <c r="B297" s="10">
        <f>'Pietro Labels'!B297</f>
        <v>2266</v>
      </c>
      <c r="C297" s="12" t="str">
        <f>'Pietro Labels'!C297</f>
        <v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v>
      </c>
      <c r="D297" s="10" t="str">
        <f>'Pietro Labels'!D297</f>
        <v>greece</v>
      </c>
      <c r="E297" s="10">
        <f>'Pietro Labels'!E297</f>
        <v>7038</v>
      </c>
      <c r="F297" s="10">
        <f>'Pietro Labels'!F297</f>
        <v>2</v>
      </c>
      <c r="G297" s="10">
        <f>VLOOKUP(E297,'Nico Labels'!$E$2:$F$301, 2, FALSE)</f>
        <v>2</v>
      </c>
      <c r="H297" s="10">
        <f t="shared" si="16"/>
        <v>0</v>
      </c>
      <c r="I297" s="10"/>
      <c r="J297" s="11">
        <f t="shared" si="17"/>
        <v>2</v>
      </c>
      <c r="K297" s="10"/>
      <c r="L297" s="10">
        <f>VLOOKUP('Combined Labels'!E297,'Pietro Labels'!$E$2:$G$301, 3,FALSE)</f>
        <v>0</v>
      </c>
      <c r="M297" s="10">
        <f>VLOOKUP('Combined Labels'!E297, 'Nico Labels'!E297:G596, 3, FALSE)</f>
        <v>0</v>
      </c>
      <c r="N297">
        <f t="shared" si="18"/>
        <v>0</v>
      </c>
      <c r="P297">
        <f t="shared" si="19"/>
        <v>0</v>
      </c>
      <c r="Q297" t="str">
        <f>_xlfn.XLOOKUP(E297,'Nico Labels'!$E$2:$E$301,'Nico Labels'!$C$2:$C$301,,0,1)</f>
        <v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v>
      </c>
    </row>
    <row r="298" spans="1:17" ht="112" x14ac:dyDescent="0.2">
      <c r="A298" s="10" t="str">
        <f>'Pietro Labels'!A298</f>
        <v>italy</v>
      </c>
      <c r="B298" s="10">
        <f>'Pietro Labels'!B298</f>
        <v>19022</v>
      </c>
      <c r="C298" s="12" t="str">
        <f>'Pietro Labels'!C298</f>
        <v>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v>
      </c>
      <c r="D298" s="10" t="str">
        <f>'Pietro Labels'!D298</f>
        <v>italy</v>
      </c>
      <c r="E298" s="10">
        <f>'Pietro Labels'!E298</f>
        <v>85449</v>
      </c>
      <c r="F298" s="10">
        <f>'Pietro Labels'!F298</f>
        <v>-1</v>
      </c>
      <c r="G298" s="10">
        <f>VLOOKUP(E298,'Nico Labels'!$E$2:$F$301, 2, FALSE)</f>
        <v>-1</v>
      </c>
      <c r="H298" s="10">
        <f t="shared" si="16"/>
        <v>0</v>
      </c>
      <c r="I298" s="10"/>
      <c r="J298" s="11">
        <f t="shared" si="17"/>
        <v>-1</v>
      </c>
      <c r="K298" s="10"/>
      <c r="L298" s="10">
        <f>VLOOKUP('Combined Labels'!E298,'Pietro Labels'!$E$2:$G$301, 3,FALSE)</f>
        <v>0</v>
      </c>
      <c r="M298" s="10">
        <f>VLOOKUP('Combined Labels'!E298, 'Nico Labels'!E298:G597, 3, FALSE)</f>
        <v>0</v>
      </c>
      <c r="N298">
        <f t="shared" si="18"/>
        <v>0</v>
      </c>
      <c r="P298">
        <f t="shared" si="19"/>
        <v>0</v>
      </c>
      <c r="Q298" t="str">
        <f>_xlfn.XLOOKUP(E298,'Nico Labels'!$E$2:$E$301,'Nico Labels'!$C$2:$C$301,,0,1)</f>
        <v>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v>
      </c>
    </row>
    <row r="299" spans="1:17" ht="96" x14ac:dyDescent="0.2">
      <c r="A299" s="10" t="str">
        <f>'Pietro Labels'!A299</f>
        <v>poland</v>
      </c>
      <c r="B299" s="10">
        <f>'Pietro Labels'!B299</f>
        <v>28504</v>
      </c>
      <c r="C299" s="12" t="str">
        <f>'Pietro Labels'!C299</f>
        <v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v>
      </c>
      <c r="D299" s="10" t="str">
        <f>'Pietro Labels'!D299</f>
        <v>poland</v>
      </c>
      <c r="E299" s="10">
        <f>'Pietro Labels'!E299</f>
        <v>126338</v>
      </c>
      <c r="F299" s="10">
        <f>'Pietro Labels'!F299</f>
        <v>0</v>
      </c>
      <c r="G299" s="10">
        <f>VLOOKUP(E299,'Nico Labels'!$E$2:$F$301, 2, FALSE)</f>
        <v>0</v>
      </c>
      <c r="H299" s="10">
        <f t="shared" si="16"/>
        <v>0</v>
      </c>
      <c r="I299" s="10"/>
      <c r="J299" s="11">
        <f t="shared" si="17"/>
        <v>0</v>
      </c>
      <c r="K299" s="10"/>
      <c r="L299" s="10">
        <f>VLOOKUP('Combined Labels'!E299,'Pietro Labels'!$E$2:$G$301, 3,FALSE)</f>
        <v>1</v>
      </c>
      <c r="M299" s="10">
        <f>VLOOKUP('Combined Labels'!E299, 'Nico Labels'!E299:G598, 3, FALSE)</f>
        <v>0</v>
      </c>
      <c r="N299">
        <f t="shared" si="18"/>
        <v>1</v>
      </c>
      <c r="O299">
        <v>1</v>
      </c>
      <c r="P299">
        <f t="shared" si="19"/>
        <v>1</v>
      </c>
      <c r="Q299" t="str">
        <f>_xlfn.XLOOKUP(E299,'Nico Labels'!$E$2:$E$301,'Nico Labels'!$C$2:$C$301,,0,1)</f>
        <v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v>
      </c>
    </row>
    <row r="300" spans="1:17" ht="96" x14ac:dyDescent="0.2">
      <c r="A300" s="10" t="str">
        <f>'Pietro Labels'!A300</f>
        <v>sweden</v>
      </c>
      <c r="B300" s="10">
        <f>'Pietro Labels'!B300</f>
        <v>44302</v>
      </c>
      <c r="C300" s="12" t="str">
        <f>'Pietro Labels'!C300</f>
        <v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v>
      </c>
      <c r="D300" s="10" t="str">
        <f>'Pietro Labels'!D300</f>
        <v>sweden</v>
      </c>
      <c r="E300" s="10">
        <f>'Pietro Labels'!E300</f>
        <v>181390</v>
      </c>
      <c r="F300" s="10">
        <f>'Pietro Labels'!F300</f>
        <v>1</v>
      </c>
      <c r="G300" s="10">
        <f>VLOOKUP(E300,'Nico Labels'!$E$2:$F$301, 2, FALSE)</f>
        <v>0</v>
      </c>
      <c r="H300" s="10">
        <f t="shared" si="16"/>
        <v>1</v>
      </c>
      <c r="I300" s="10">
        <v>0</v>
      </c>
      <c r="J300" s="11">
        <f t="shared" si="17"/>
        <v>0</v>
      </c>
      <c r="K300" s="10"/>
      <c r="L300" s="10">
        <f>VLOOKUP('Combined Labels'!E300,'Pietro Labels'!$E$2:$G$301, 3,FALSE)</f>
        <v>0</v>
      </c>
      <c r="M300" s="10">
        <f>VLOOKUP('Combined Labels'!E300, 'Nico Labels'!E300:G599, 3, FALSE)</f>
        <v>0</v>
      </c>
      <c r="N300">
        <f t="shared" si="18"/>
        <v>0</v>
      </c>
      <c r="P300">
        <f t="shared" si="19"/>
        <v>0</v>
      </c>
      <c r="Q300" t="str">
        <f>_xlfn.XLOOKUP(E300,'Nico Labels'!$E$2:$E$301,'Nico Labels'!$C$2:$C$301,,0,1)</f>
        <v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v>
      </c>
    </row>
    <row r="301" spans="1:17" ht="96" x14ac:dyDescent="0.2">
      <c r="A301" s="10" t="str">
        <f>'Pietro Labels'!A301</f>
        <v>german</v>
      </c>
      <c r="B301" s="10">
        <f>'Pietro Labels'!B301</f>
        <v>20792</v>
      </c>
      <c r="C301" s="12" t="str">
        <f>'Pietro Labels'!C301</f>
        <v>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v>
      </c>
      <c r="D301" s="10" t="str">
        <f>'Pietro Labels'!D301</f>
        <v>germany</v>
      </c>
      <c r="E301" s="10">
        <f>'Pietro Labels'!E301</f>
        <v>94631</v>
      </c>
      <c r="F301" s="10">
        <f>'Pietro Labels'!F301</f>
        <v>-1</v>
      </c>
      <c r="G301" s="10">
        <f>VLOOKUP(E301,'Nico Labels'!$E$2:$F$301, 2, FALSE)</f>
        <v>0</v>
      </c>
      <c r="H301" s="10">
        <f t="shared" si="16"/>
        <v>1</v>
      </c>
      <c r="I301" s="10">
        <v>0</v>
      </c>
      <c r="J301" s="11">
        <f t="shared" si="17"/>
        <v>0</v>
      </c>
      <c r="K301" s="10"/>
      <c r="L301" s="10">
        <f>VLOOKUP('Combined Labels'!E301,'Pietro Labels'!$E$2:$G$301, 3,FALSE)</f>
        <v>0</v>
      </c>
      <c r="M301" s="10">
        <f>VLOOKUP('Combined Labels'!E301, 'Nico Labels'!E301:G600, 3, FALSE)</f>
        <v>0</v>
      </c>
      <c r="N301">
        <f t="shared" si="18"/>
        <v>0</v>
      </c>
      <c r="P301">
        <f t="shared" si="19"/>
        <v>0</v>
      </c>
      <c r="Q301" t="str">
        <f>_xlfn.XLOOKUP(E301,'Nico Labels'!$E$2:$E$301,'Nico Labels'!$C$2:$C$301,,0,1)</f>
        <v>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v>
      </c>
    </row>
    <row r="302" spans="1:17" x14ac:dyDescent="0.2">
      <c r="H302">
        <f>SUM(H2:H301)</f>
        <v>131</v>
      </c>
      <c r="N302">
        <f>SUM(N2:N301)</f>
        <v>87</v>
      </c>
    </row>
  </sheetData>
  <autoFilter ref="A1:P302" xr:uid="{9269291E-BCE6-0B46-8C40-D9A04FAA970A}"/>
  <conditionalFormatting sqref="H2:H301 K2:K301">
    <cfRule type="colorScale" priority="1">
      <colorScale>
        <cfvo type="min"/>
        <cfvo type="max"/>
        <color rgb="FF00B050"/>
        <color rgb="FFFF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zoomScale="63" workbookViewId="0">
      <pane ySplit="1" topLeftCell="A241" activePane="bottomLeft" state="frozen"/>
      <selection pane="bottomLeft" activeCell="C268" sqref="C268"/>
    </sheetView>
  </sheetViews>
  <sheetFormatPr baseColWidth="10" defaultColWidth="14.5" defaultRowHeight="15" customHeight="1" x14ac:dyDescent="0.2"/>
  <cols>
    <col min="1" max="2" width="8.83203125" customWidth="1"/>
    <col min="3" max="3" width="92.5" customWidth="1"/>
    <col min="4" max="5" width="8.83203125" customWidth="1"/>
    <col min="6" max="6" width="16.5" customWidth="1"/>
    <col min="7" max="7" width="12.83203125" customWidth="1"/>
    <col min="8" max="26" width="8.83203125" customWidth="1"/>
  </cols>
  <sheetData>
    <row r="1" spans="1:8" ht="14.25" customHeight="1" x14ac:dyDescent="0.2">
      <c r="A1" s="2" t="s">
        <v>1</v>
      </c>
      <c r="B1" s="2" t="s">
        <v>2</v>
      </c>
      <c r="C1" s="2" t="s">
        <v>3</v>
      </c>
      <c r="D1" s="2" t="s">
        <v>4</v>
      </c>
      <c r="E1" s="2" t="s">
        <v>5</v>
      </c>
      <c r="F1" s="3" t="s">
        <v>0</v>
      </c>
      <c r="G1" s="3" t="s">
        <v>6</v>
      </c>
      <c r="H1" s="1" t="s">
        <v>7</v>
      </c>
    </row>
    <row r="2" spans="1:8" ht="195.75" customHeight="1" x14ac:dyDescent="0.2">
      <c r="A2" s="4" t="s">
        <v>8</v>
      </c>
      <c r="B2" s="4">
        <v>19567</v>
      </c>
      <c r="C2" s="4" t="s">
        <v>9</v>
      </c>
      <c r="D2" s="4" t="s">
        <v>8</v>
      </c>
      <c r="E2" s="4">
        <v>88569</v>
      </c>
      <c r="F2" s="1">
        <v>1</v>
      </c>
    </row>
    <row r="3" spans="1:8" ht="195.75" customHeight="1" x14ac:dyDescent="0.2">
      <c r="A3" s="4" t="s">
        <v>10</v>
      </c>
      <c r="B3" s="4">
        <v>8175</v>
      </c>
      <c r="C3" s="4" t="s">
        <v>11</v>
      </c>
      <c r="D3" s="4" t="s">
        <v>12</v>
      </c>
      <c r="E3" s="4">
        <v>32728</v>
      </c>
      <c r="G3" s="1">
        <v>1</v>
      </c>
    </row>
    <row r="4" spans="1:8" ht="195.75" customHeight="1" x14ac:dyDescent="0.2">
      <c r="A4" s="4" t="s">
        <v>13</v>
      </c>
      <c r="B4" s="4">
        <v>4644</v>
      </c>
      <c r="C4" s="4" t="s">
        <v>14</v>
      </c>
      <c r="D4" s="4" t="s">
        <v>15</v>
      </c>
      <c r="E4" s="4">
        <v>16223</v>
      </c>
      <c r="F4" s="1">
        <v>0</v>
      </c>
    </row>
    <row r="5" spans="1:8" ht="195.75" customHeight="1" x14ac:dyDescent="0.2">
      <c r="A5" s="4" t="s">
        <v>16</v>
      </c>
      <c r="B5" s="4">
        <v>32766</v>
      </c>
      <c r="C5" s="4" t="s">
        <v>17</v>
      </c>
      <c r="D5" s="4" t="s">
        <v>16</v>
      </c>
      <c r="E5" s="4">
        <v>141311</v>
      </c>
      <c r="G5" s="1">
        <v>1</v>
      </c>
    </row>
    <row r="6" spans="1:8" ht="195.75" customHeight="1" x14ac:dyDescent="0.2">
      <c r="A6" s="4" t="s">
        <v>8</v>
      </c>
      <c r="B6" s="4">
        <v>53123</v>
      </c>
      <c r="C6" s="4" t="s">
        <v>18</v>
      </c>
      <c r="D6" s="4" t="s">
        <v>8</v>
      </c>
      <c r="E6" s="4">
        <v>207617</v>
      </c>
      <c r="F6" s="1">
        <v>-2</v>
      </c>
    </row>
    <row r="7" spans="1:8" ht="195.75" customHeight="1" x14ac:dyDescent="0.2">
      <c r="A7" s="4" t="s">
        <v>19</v>
      </c>
      <c r="B7" s="4">
        <v>28931</v>
      </c>
      <c r="C7" s="4" t="s">
        <v>20</v>
      </c>
      <c r="D7" s="4" t="s">
        <v>19</v>
      </c>
      <c r="E7" s="4">
        <v>128377</v>
      </c>
      <c r="G7" s="1">
        <v>1</v>
      </c>
    </row>
    <row r="8" spans="1:8" ht="195.75" customHeight="1" x14ac:dyDescent="0.2">
      <c r="A8" s="4" t="s">
        <v>21</v>
      </c>
      <c r="B8" s="4">
        <v>34816</v>
      </c>
      <c r="C8" s="4" t="s">
        <v>22</v>
      </c>
      <c r="D8" s="4" t="s">
        <v>23</v>
      </c>
      <c r="E8" s="4">
        <v>148897</v>
      </c>
      <c r="F8" s="1">
        <v>1</v>
      </c>
    </row>
    <row r="9" spans="1:8" ht="195.75" customHeight="1" x14ac:dyDescent="0.2">
      <c r="A9" s="4" t="s">
        <v>24</v>
      </c>
      <c r="B9" s="4">
        <v>18762</v>
      </c>
      <c r="C9" s="4" t="s">
        <v>25</v>
      </c>
      <c r="D9" s="4" t="s">
        <v>24</v>
      </c>
      <c r="E9" s="4">
        <v>84228</v>
      </c>
      <c r="G9" s="1">
        <v>1</v>
      </c>
    </row>
    <row r="10" spans="1:8" ht="195.75" customHeight="1" x14ac:dyDescent="0.2">
      <c r="A10" s="4" t="s">
        <v>26</v>
      </c>
      <c r="B10" s="4">
        <v>17713</v>
      </c>
      <c r="C10" s="4" t="s">
        <v>27</v>
      </c>
      <c r="D10" s="4" t="s">
        <v>28</v>
      </c>
      <c r="E10" s="4">
        <v>77690</v>
      </c>
      <c r="F10" s="1">
        <v>0</v>
      </c>
    </row>
    <row r="11" spans="1:8" ht="195.75" customHeight="1" x14ac:dyDescent="0.2">
      <c r="A11" s="4" t="s">
        <v>29</v>
      </c>
      <c r="B11" s="4">
        <v>24963</v>
      </c>
      <c r="C11" s="4" t="s">
        <v>30</v>
      </c>
      <c r="D11" s="4" t="s">
        <v>29</v>
      </c>
      <c r="E11" s="4">
        <v>113665</v>
      </c>
      <c r="G11" s="1">
        <v>1</v>
      </c>
    </row>
    <row r="12" spans="1:8" ht="195.75" customHeight="1" x14ac:dyDescent="0.2">
      <c r="A12" s="4" t="s">
        <v>31</v>
      </c>
      <c r="B12" s="4">
        <v>27370</v>
      </c>
      <c r="C12" s="4" t="s">
        <v>32</v>
      </c>
      <c r="D12" s="4" t="s">
        <v>8</v>
      </c>
      <c r="E12" s="4">
        <v>122726</v>
      </c>
      <c r="F12" s="1">
        <v>2</v>
      </c>
    </row>
    <row r="13" spans="1:8" ht="195.75" customHeight="1" x14ac:dyDescent="0.2">
      <c r="A13" s="4" t="s">
        <v>33</v>
      </c>
      <c r="B13" s="4">
        <v>14849</v>
      </c>
      <c r="C13" s="4" t="s">
        <v>34</v>
      </c>
      <c r="D13" s="4" t="s">
        <v>35</v>
      </c>
      <c r="E13" s="4">
        <v>62770</v>
      </c>
      <c r="F13" s="1">
        <v>2</v>
      </c>
    </row>
    <row r="14" spans="1:8" ht="195.75" customHeight="1" x14ac:dyDescent="0.2">
      <c r="A14" s="4" t="s">
        <v>36</v>
      </c>
      <c r="B14" s="4">
        <v>14387</v>
      </c>
      <c r="C14" s="4" t="s">
        <v>37</v>
      </c>
      <c r="D14" s="4" t="s">
        <v>38</v>
      </c>
      <c r="E14" s="4">
        <v>60093</v>
      </c>
      <c r="F14" s="1">
        <v>2</v>
      </c>
    </row>
    <row r="15" spans="1:8" ht="195.75" customHeight="1" x14ac:dyDescent="0.2">
      <c r="A15" s="4" t="s">
        <v>12</v>
      </c>
      <c r="B15" s="4">
        <v>19083</v>
      </c>
      <c r="C15" s="4" t="s">
        <v>39</v>
      </c>
      <c r="D15" s="4" t="s">
        <v>12</v>
      </c>
      <c r="E15" s="4">
        <v>86350</v>
      </c>
      <c r="F15" s="1">
        <v>1</v>
      </c>
    </row>
    <row r="16" spans="1:8" ht="195.75" customHeight="1" x14ac:dyDescent="0.2">
      <c r="A16" s="4" t="s">
        <v>40</v>
      </c>
      <c r="B16" s="4">
        <v>35405</v>
      </c>
      <c r="C16" s="4" t="s">
        <v>41</v>
      </c>
      <c r="D16" s="4" t="s">
        <v>40</v>
      </c>
      <c r="E16" s="4">
        <v>151117</v>
      </c>
      <c r="G16" s="1">
        <v>1</v>
      </c>
    </row>
    <row r="17" spans="1:7" ht="195.75" customHeight="1" x14ac:dyDescent="0.2">
      <c r="A17" s="4" t="s">
        <v>42</v>
      </c>
      <c r="B17" s="4">
        <v>26161</v>
      </c>
      <c r="C17" s="4" t="s">
        <v>43</v>
      </c>
      <c r="D17" s="4" t="s">
        <v>44</v>
      </c>
      <c r="E17" s="4">
        <v>118299</v>
      </c>
      <c r="F17" s="1">
        <v>2</v>
      </c>
    </row>
    <row r="18" spans="1:7" ht="195.75" customHeight="1" x14ac:dyDescent="0.2">
      <c r="A18" s="4" t="s">
        <v>28</v>
      </c>
      <c r="B18" s="4">
        <v>24261</v>
      </c>
      <c r="C18" s="4" t="s">
        <v>45</v>
      </c>
      <c r="D18" s="4" t="s">
        <v>28</v>
      </c>
      <c r="E18" s="4">
        <v>111146</v>
      </c>
      <c r="G18" s="1">
        <v>1</v>
      </c>
    </row>
    <row r="19" spans="1:7" ht="195.75" customHeight="1" x14ac:dyDescent="0.2">
      <c r="A19" s="4" t="s">
        <v>40</v>
      </c>
      <c r="B19" s="4">
        <v>49482</v>
      </c>
      <c r="C19" s="4" t="s">
        <v>46</v>
      </c>
      <c r="D19" s="4" t="s">
        <v>40</v>
      </c>
      <c r="E19" s="4">
        <v>197278</v>
      </c>
      <c r="F19" s="1">
        <v>0</v>
      </c>
    </row>
    <row r="20" spans="1:7" ht="195.75" customHeight="1" x14ac:dyDescent="0.2">
      <c r="A20" s="4" t="s">
        <v>15</v>
      </c>
      <c r="B20" s="4">
        <v>7394</v>
      </c>
      <c r="C20" s="4" t="s">
        <v>47</v>
      </c>
      <c r="D20" s="4" t="s">
        <v>15</v>
      </c>
      <c r="E20" s="4">
        <v>28938</v>
      </c>
      <c r="G20" s="1">
        <v>1</v>
      </c>
    </row>
    <row r="21" spans="1:7" ht="195.75" customHeight="1" x14ac:dyDescent="0.2">
      <c r="A21" s="4" t="s">
        <v>12</v>
      </c>
      <c r="B21" s="4">
        <v>4743</v>
      </c>
      <c r="C21" s="4" t="s">
        <v>48</v>
      </c>
      <c r="D21" s="4" t="s">
        <v>12</v>
      </c>
      <c r="E21" s="4">
        <v>17665</v>
      </c>
      <c r="F21" s="1">
        <v>0</v>
      </c>
    </row>
    <row r="22" spans="1:7" ht="195.75" customHeight="1" x14ac:dyDescent="0.2">
      <c r="A22" s="4" t="s">
        <v>10</v>
      </c>
      <c r="B22" s="4">
        <v>41926</v>
      </c>
      <c r="C22" s="4" t="s">
        <v>49</v>
      </c>
      <c r="D22" s="4" t="s">
        <v>12</v>
      </c>
      <c r="E22" s="4">
        <v>174138</v>
      </c>
      <c r="F22" s="1">
        <v>2</v>
      </c>
    </row>
    <row r="23" spans="1:7" ht="195.75" customHeight="1" x14ac:dyDescent="0.2">
      <c r="A23" s="4" t="s">
        <v>8</v>
      </c>
      <c r="B23" s="4">
        <v>21357</v>
      </c>
      <c r="C23" s="4" t="s">
        <v>50</v>
      </c>
      <c r="D23" s="4" t="s">
        <v>8</v>
      </c>
      <c r="E23" s="4">
        <v>96779</v>
      </c>
      <c r="F23" s="1">
        <v>0</v>
      </c>
    </row>
    <row r="24" spans="1:7" ht="195.75" customHeight="1" x14ac:dyDescent="0.2">
      <c r="A24" s="4" t="s">
        <v>10</v>
      </c>
      <c r="B24" s="4">
        <v>31865</v>
      </c>
      <c r="C24" s="4" t="s">
        <v>51</v>
      </c>
      <c r="D24" s="4" t="s">
        <v>12</v>
      </c>
      <c r="E24" s="4">
        <v>137789</v>
      </c>
      <c r="F24" s="1">
        <v>0</v>
      </c>
    </row>
    <row r="25" spans="1:7" ht="195.75" customHeight="1" x14ac:dyDescent="0.2">
      <c r="A25" s="4" t="s">
        <v>24</v>
      </c>
      <c r="B25" s="4">
        <v>48806</v>
      </c>
      <c r="C25" s="4" t="s">
        <v>52</v>
      </c>
      <c r="D25" s="4" t="s">
        <v>24</v>
      </c>
      <c r="E25" s="4">
        <v>195681</v>
      </c>
      <c r="F25" s="1">
        <v>0</v>
      </c>
    </row>
    <row r="26" spans="1:7" ht="195.75" customHeight="1" x14ac:dyDescent="0.2">
      <c r="A26" s="4" t="s">
        <v>53</v>
      </c>
      <c r="B26" s="4">
        <v>18867</v>
      </c>
      <c r="C26" s="4" t="s">
        <v>54</v>
      </c>
      <c r="D26" s="4" t="s">
        <v>35</v>
      </c>
      <c r="E26" s="4">
        <v>84678</v>
      </c>
      <c r="F26" s="1">
        <v>-1</v>
      </c>
    </row>
    <row r="27" spans="1:7" ht="195.75" customHeight="1" x14ac:dyDescent="0.2">
      <c r="A27" s="4" t="s">
        <v>26</v>
      </c>
      <c r="B27" s="4">
        <v>10234</v>
      </c>
      <c r="C27" s="4" t="s">
        <v>55</v>
      </c>
      <c r="D27" s="4" t="s">
        <v>28</v>
      </c>
      <c r="E27" s="4">
        <v>42535</v>
      </c>
      <c r="G27" s="1">
        <v>1</v>
      </c>
    </row>
    <row r="28" spans="1:7" ht="195.75" customHeight="1" x14ac:dyDescent="0.2">
      <c r="A28" s="4" t="s">
        <v>16</v>
      </c>
      <c r="B28" s="4">
        <v>14204</v>
      </c>
      <c r="C28" s="4" t="s">
        <v>56</v>
      </c>
      <c r="D28" s="4" t="s">
        <v>16</v>
      </c>
      <c r="E28" s="4">
        <v>59698</v>
      </c>
      <c r="F28" s="1">
        <v>1</v>
      </c>
    </row>
    <row r="29" spans="1:7" ht="195.75" customHeight="1" x14ac:dyDescent="0.2">
      <c r="A29" s="4" t="s">
        <v>42</v>
      </c>
      <c r="B29" s="4">
        <v>24529</v>
      </c>
      <c r="C29" s="4" t="s">
        <v>57</v>
      </c>
      <c r="D29" s="4" t="s">
        <v>44</v>
      </c>
      <c r="E29" s="4">
        <v>112221</v>
      </c>
      <c r="F29" s="1">
        <v>-1</v>
      </c>
    </row>
    <row r="30" spans="1:7" ht="195.75" customHeight="1" x14ac:dyDescent="0.2">
      <c r="A30" s="4" t="s">
        <v>21</v>
      </c>
      <c r="B30" s="4">
        <v>4446</v>
      </c>
      <c r="C30" s="4" t="s">
        <v>58</v>
      </c>
      <c r="D30" s="4" t="s">
        <v>23</v>
      </c>
      <c r="E30" s="4">
        <v>15647</v>
      </c>
      <c r="G30" s="1">
        <v>0</v>
      </c>
    </row>
    <row r="31" spans="1:7" ht="195.75" customHeight="1" x14ac:dyDescent="0.2">
      <c r="A31" s="4" t="s">
        <v>59</v>
      </c>
      <c r="B31" s="4">
        <v>13148</v>
      </c>
      <c r="C31" s="4" t="s">
        <v>60</v>
      </c>
      <c r="D31" s="4" t="s">
        <v>59</v>
      </c>
      <c r="E31" s="4">
        <v>55195</v>
      </c>
      <c r="F31" s="1">
        <v>2</v>
      </c>
    </row>
    <row r="32" spans="1:7" ht="195.75" customHeight="1" x14ac:dyDescent="0.2">
      <c r="A32" s="4" t="s">
        <v>12</v>
      </c>
      <c r="B32" s="4">
        <v>22297</v>
      </c>
      <c r="C32" s="4" t="s">
        <v>61</v>
      </c>
      <c r="D32" s="4" t="s">
        <v>12</v>
      </c>
      <c r="E32" s="4">
        <v>101469</v>
      </c>
      <c r="F32" s="1">
        <v>1</v>
      </c>
    </row>
    <row r="33" spans="1:7" ht="195.75" customHeight="1" x14ac:dyDescent="0.2">
      <c r="A33" s="4" t="s">
        <v>62</v>
      </c>
      <c r="B33" s="4">
        <v>44371</v>
      </c>
      <c r="C33" s="4" t="s">
        <v>63</v>
      </c>
      <c r="D33" s="4" t="s">
        <v>62</v>
      </c>
      <c r="E33" s="4">
        <v>181510</v>
      </c>
      <c r="F33" s="1">
        <v>-1</v>
      </c>
    </row>
    <row r="34" spans="1:7" ht="195.75" customHeight="1" x14ac:dyDescent="0.2">
      <c r="A34" s="4" t="s">
        <v>40</v>
      </c>
      <c r="B34" s="4">
        <v>7611</v>
      </c>
      <c r="C34" s="4" t="s">
        <v>64</v>
      </c>
      <c r="D34" s="4" t="s">
        <v>40</v>
      </c>
      <c r="E34" s="4">
        <v>30108</v>
      </c>
      <c r="G34" s="1">
        <v>1</v>
      </c>
    </row>
    <row r="35" spans="1:7" ht="195.75" customHeight="1" x14ac:dyDescent="0.2">
      <c r="A35" s="4" t="s">
        <v>19</v>
      </c>
      <c r="B35" s="4">
        <v>50476</v>
      </c>
      <c r="C35" s="4" t="s">
        <v>65</v>
      </c>
      <c r="D35" s="4" t="s">
        <v>19</v>
      </c>
      <c r="E35" s="4">
        <v>200338</v>
      </c>
      <c r="F35" s="1">
        <v>-1</v>
      </c>
    </row>
    <row r="36" spans="1:7" ht="195.75" customHeight="1" x14ac:dyDescent="0.2">
      <c r="A36" s="4" t="s">
        <v>26</v>
      </c>
      <c r="B36" s="4">
        <v>23036</v>
      </c>
      <c r="C36" s="4" t="s">
        <v>66</v>
      </c>
      <c r="D36" s="4" t="s">
        <v>28</v>
      </c>
      <c r="E36" s="4">
        <v>105249</v>
      </c>
      <c r="F36" s="1">
        <v>1</v>
      </c>
    </row>
    <row r="37" spans="1:7" ht="195.75" customHeight="1" x14ac:dyDescent="0.2">
      <c r="A37" s="4" t="s">
        <v>10</v>
      </c>
      <c r="B37" s="4">
        <v>42034</v>
      </c>
      <c r="C37" s="4" t="s">
        <v>67</v>
      </c>
      <c r="D37" s="4" t="s">
        <v>12</v>
      </c>
      <c r="E37" s="4">
        <v>174671</v>
      </c>
      <c r="G37" s="1">
        <v>1</v>
      </c>
    </row>
    <row r="38" spans="1:7" ht="195.75" customHeight="1" x14ac:dyDescent="0.2">
      <c r="A38" s="4" t="s">
        <v>33</v>
      </c>
      <c r="B38" s="4">
        <v>25673</v>
      </c>
      <c r="C38" s="4" t="s">
        <v>68</v>
      </c>
      <c r="D38" s="4" t="s">
        <v>35</v>
      </c>
      <c r="E38" s="4">
        <v>116537</v>
      </c>
      <c r="F38" s="1">
        <v>2</v>
      </c>
    </row>
    <row r="39" spans="1:7" ht="195.75" customHeight="1" x14ac:dyDescent="0.2">
      <c r="A39" s="4" t="s">
        <v>38</v>
      </c>
      <c r="B39" s="4">
        <v>41118</v>
      </c>
      <c r="C39" s="4" t="s">
        <v>69</v>
      </c>
      <c r="D39" s="4" t="s">
        <v>38</v>
      </c>
      <c r="E39" s="4">
        <v>171540</v>
      </c>
      <c r="F39" s="1">
        <v>-1</v>
      </c>
    </row>
    <row r="40" spans="1:7" ht="195.75" customHeight="1" x14ac:dyDescent="0.2">
      <c r="A40" s="4" t="s">
        <v>70</v>
      </c>
      <c r="B40" s="4">
        <v>3125</v>
      </c>
      <c r="C40" s="4" t="s">
        <v>71</v>
      </c>
      <c r="D40" s="4" t="s">
        <v>24</v>
      </c>
      <c r="E40" s="4">
        <v>10330</v>
      </c>
      <c r="G40" s="1">
        <v>1</v>
      </c>
    </row>
    <row r="41" spans="1:7" ht="195.75" customHeight="1" x14ac:dyDescent="0.2">
      <c r="A41" s="4" t="s">
        <v>8</v>
      </c>
      <c r="B41" s="4">
        <v>46072</v>
      </c>
      <c r="C41" s="4" t="s">
        <v>72</v>
      </c>
      <c r="D41" s="4" t="s">
        <v>8</v>
      </c>
      <c r="E41" s="4">
        <v>186757</v>
      </c>
      <c r="G41" s="1">
        <v>1</v>
      </c>
    </row>
    <row r="42" spans="1:7" ht="195.75" customHeight="1" x14ac:dyDescent="0.2">
      <c r="A42" s="4" t="s">
        <v>62</v>
      </c>
      <c r="B42" s="4">
        <v>12727</v>
      </c>
      <c r="C42" s="4" t="s">
        <v>73</v>
      </c>
      <c r="D42" s="4" t="s">
        <v>62</v>
      </c>
      <c r="E42" s="4">
        <v>53334</v>
      </c>
    </row>
    <row r="43" spans="1:7" ht="195.75" customHeight="1" x14ac:dyDescent="0.2">
      <c r="A43" s="4" t="s">
        <v>26</v>
      </c>
      <c r="B43" s="4">
        <v>5619</v>
      </c>
      <c r="C43" s="4" t="s">
        <v>74</v>
      </c>
      <c r="D43" s="4" t="s">
        <v>28</v>
      </c>
      <c r="E43" s="4">
        <v>20554</v>
      </c>
      <c r="F43" s="1">
        <v>0</v>
      </c>
    </row>
    <row r="44" spans="1:7" ht="195.75" customHeight="1" x14ac:dyDescent="0.2">
      <c r="A44" s="4" t="s">
        <v>75</v>
      </c>
      <c r="B44" s="4">
        <v>36702</v>
      </c>
      <c r="C44" s="4" t="s">
        <v>76</v>
      </c>
      <c r="D44" s="4" t="s">
        <v>77</v>
      </c>
      <c r="E44" s="4">
        <v>155986</v>
      </c>
      <c r="G44" s="1">
        <v>1</v>
      </c>
    </row>
    <row r="45" spans="1:7" ht="195.75" customHeight="1" x14ac:dyDescent="0.2">
      <c r="A45" s="4" t="s">
        <v>77</v>
      </c>
      <c r="B45" s="4">
        <v>30258</v>
      </c>
      <c r="C45" s="4" t="s">
        <v>78</v>
      </c>
      <c r="D45" s="4" t="s">
        <v>77</v>
      </c>
      <c r="E45" s="4">
        <v>132901</v>
      </c>
      <c r="F45" s="1">
        <v>-1</v>
      </c>
    </row>
    <row r="46" spans="1:7" ht="195.75" customHeight="1" x14ac:dyDescent="0.2">
      <c r="A46" s="4" t="s">
        <v>23</v>
      </c>
      <c r="B46" s="4">
        <v>45626</v>
      </c>
      <c r="C46" s="4" t="s">
        <v>79</v>
      </c>
      <c r="D46" s="4" t="s">
        <v>23</v>
      </c>
      <c r="E46" s="4">
        <v>185558</v>
      </c>
      <c r="G46" s="1">
        <v>1</v>
      </c>
    </row>
    <row r="47" spans="1:7" ht="195.75" customHeight="1" x14ac:dyDescent="0.2">
      <c r="A47" s="4" t="s">
        <v>80</v>
      </c>
      <c r="B47" s="4">
        <v>10332</v>
      </c>
      <c r="C47" s="4" t="s">
        <v>81</v>
      </c>
      <c r="D47" s="4" t="s">
        <v>62</v>
      </c>
      <c r="E47" s="4">
        <v>42840</v>
      </c>
      <c r="F47" s="1">
        <v>2</v>
      </c>
    </row>
    <row r="48" spans="1:7" ht="195.75" customHeight="1" x14ac:dyDescent="0.2">
      <c r="A48" s="4" t="s">
        <v>82</v>
      </c>
      <c r="B48" s="4">
        <v>19770</v>
      </c>
      <c r="C48" s="4" t="s">
        <v>83</v>
      </c>
      <c r="D48" s="4" t="s">
        <v>19</v>
      </c>
      <c r="E48" s="4">
        <v>90215</v>
      </c>
      <c r="G48" s="1">
        <v>1</v>
      </c>
    </row>
    <row r="49" spans="1:7" ht="195.75" customHeight="1" x14ac:dyDescent="0.2">
      <c r="A49" s="4" t="s">
        <v>33</v>
      </c>
      <c r="B49" s="4">
        <v>22916</v>
      </c>
      <c r="C49" s="4" t="s">
        <v>84</v>
      </c>
      <c r="D49" s="4" t="s">
        <v>35</v>
      </c>
      <c r="E49" s="4">
        <v>104853</v>
      </c>
      <c r="G49" s="1">
        <v>1</v>
      </c>
    </row>
    <row r="50" spans="1:7" ht="195.75" customHeight="1" x14ac:dyDescent="0.2">
      <c r="A50" s="4" t="s">
        <v>23</v>
      </c>
      <c r="B50" s="4">
        <v>52418</v>
      </c>
      <c r="C50" s="4" t="s">
        <v>85</v>
      </c>
      <c r="D50" s="4" t="s">
        <v>23</v>
      </c>
      <c r="E50" s="4">
        <v>205851</v>
      </c>
      <c r="G50" s="1">
        <v>1</v>
      </c>
    </row>
    <row r="51" spans="1:7" ht="195.75" customHeight="1" x14ac:dyDescent="0.2">
      <c r="A51" s="4" t="s">
        <v>35</v>
      </c>
      <c r="B51" s="4">
        <v>11049</v>
      </c>
      <c r="C51" s="4" t="s">
        <v>86</v>
      </c>
      <c r="D51" s="4" t="s">
        <v>35</v>
      </c>
      <c r="E51" s="4">
        <v>46117</v>
      </c>
      <c r="F51" s="1">
        <v>-1</v>
      </c>
    </row>
    <row r="52" spans="1:7" ht="195.75" customHeight="1" x14ac:dyDescent="0.2">
      <c r="A52" s="4" t="s">
        <v>24</v>
      </c>
      <c r="B52" s="4">
        <v>5448</v>
      </c>
      <c r="C52" s="4" t="s">
        <v>87</v>
      </c>
      <c r="D52" s="4" t="s">
        <v>24</v>
      </c>
      <c r="E52" s="4">
        <v>19708</v>
      </c>
      <c r="F52" s="1">
        <v>0</v>
      </c>
    </row>
    <row r="53" spans="1:7" ht="195.75" customHeight="1" x14ac:dyDescent="0.2">
      <c r="A53" s="4" t="s">
        <v>40</v>
      </c>
      <c r="B53" s="4">
        <v>40571</v>
      </c>
      <c r="C53" s="4" t="s">
        <v>88</v>
      </c>
      <c r="D53" s="4" t="s">
        <v>40</v>
      </c>
      <c r="E53" s="4">
        <v>169766</v>
      </c>
      <c r="F53" s="1">
        <v>-1</v>
      </c>
    </row>
    <row r="54" spans="1:7" ht="195.75" customHeight="1" x14ac:dyDescent="0.2">
      <c r="A54" s="4" t="s">
        <v>12</v>
      </c>
      <c r="B54" s="4">
        <v>34994</v>
      </c>
      <c r="C54" s="4" t="s">
        <v>89</v>
      </c>
      <c r="D54" s="4" t="s">
        <v>12</v>
      </c>
      <c r="E54" s="4">
        <v>149695</v>
      </c>
      <c r="G54" s="1">
        <v>1</v>
      </c>
    </row>
    <row r="55" spans="1:7" ht="195.75" customHeight="1" x14ac:dyDescent="0.2">
      <c r="A55" s="4" t="s">
        <v>21</v>
      </c>
      <c r="B55" s="4">
        <v>36332</v>
      </c>
      <c r="C55" s="4" t="s">
        <v>90</v>
      </c>
      <c r="D55" s="4" t="s">
        <v>23</v>
      </c>
      <c r="E55" s="4">
        <v>154326</v>
      </c>
      <c r="F55" s="1">
        <v>2</v>
      </c>
    </row>
    <row r="56" spans="1:7" ht="195.75" customHeight="1" x14ac:dyDescent="0.2">
      <c r="A56" s="4" t="s">
        <v>62</v>
      </c>
      <c r="B56" s="4">
        <v>22282</v>
      </c>
      <c r="C56" s="4" t="s">
        <v>91</v>
      </c>
      <c r="D56" s="4" t="s">
        <v>62</v>
      </c>
      <c r="E56" s="4">
        <v>101430</v>
      </c>
      <c r="F56" s="1">
        <v>-1</v>
      </c>
    </row>
    <row r="57" spans="1:7" ht="195.75" customHeight="1" x14ac:dyDescent="0.2">
      <c r="A57" s="4" t="s">
        <v>28</v>
      </c>
      <c r="B57" s="4">
        <v>9965</v>
      </c>
      <c r="C57" s="4" t="s">
        <v>92</v>
      </c>
      <c r="D57" s="4" t="s">
        <v>28</v>
      </c>
      <c r="E57" s="4">
        <v>40897</v>
      </c>
      <c r="F57" s="1">
        <v>2</v>
      </c>
    </row>
    <row r="58" spans="1:7" ht="195.75" customHeight="1" x14ac:dyDescent="0.2">
      <c r="A58" s="4" t="s">
        <v>62</v>
      </c>
      <c r="B58" s="4">
        <v>14875</v>
      </c>
      <c r="C58" s="4" t="s">
        <v>93</v>
      </c>
      <c r="D58" s="4" t="s">
        <v>62</v>
      </c>
      <c r="E58" s="4">
        <v>63403</v>
      </c>
      <c r="G58" s="1">
        <v>1</v>
      </c>
    </row>
    <row r="59" spans="1:7" ht="195.75" customHeight="1" x14ac:dyDescent="0.2">
      <c r="A59" s="4" t="s">
        <v>94</v>
      </c>
      <c r="B59" s="4">
        <v>16405</v>
      </c>
      <c r="C59" s="4" t="s">
        <v>95</v>
      </c>
      <c r="D59" s="4" t="s">
        <v>94</v>
      </c>
      <c r="E59" s="4">
        <v>71178</v>
      </c>
      <c r="F59" s="1">
        <v>-1</v>
      </c>
    </row>
    <row r="60" spans="1:7" ht="195.75" customHeight="1" x14ac:dyDescent="0.2">
      <c r="A60" s="4" t="s">
        <v>96</v>
      </c>
      <c r="B60" s="4">
        <v>48969</v>
      </c>
      <c r="C60" s="4" t="s">
        <v>97</v>
      </c>
      <c r="D60" s="4" t="s">
        <v>96</v>
      </c>
      <c r="E60" s="4">
        <v>196098</v>
      </c>
      <c r="G60" s="1">
        <v>1</v>
      </c>
    </row>
    <row r="61" spans="1:7" ht="195.75" customHeight="1" x14ac:dyDescent="0.2">
      <c r="A61" s="4" t="s">
        <v>8</v>
      </c>
      <c r="B61" s="4">
        <v>2748</v>
      </c>
      <c r="C61" s="4" t="s">
        <v>98</v>
      </c>
      <c r="D61" s="4" t="s">
        <v>8</v>
      </c>
      <c r="E61" s="4">
        <v>9251</v>
      </c>
      <c r="G61" s="1">
        <v>1</v>
      </c>
    </row>
    <row r="62" spans="1:7" ht="195.75" customHeight="1" x14ac:dyDescent="0.2">
      <c r="A62" s="4" t="s">
        <v>70</v>
      </c>
      <c r="B62" s="4">
        <v>8783</v>
      </c>
      <c r="C62" s="4" t="s">
        <v>99</v>
      </c>
      <c r="D62" s="4" t="s">
        <v>24</v>
      </c>
      <c r="E62" s="4">
        <v>35726</v>
      </c>
      <c r="G62" s="1">
        <v>1</v>
      </c>
    </row>
    <row r="63" spans="1:7" ht="195.75" customHeight="1" x14ac:dyDescent="0.2">
      <c r="A63" s="4" t="s">
        <v>23</v>
      </c>
      <c r="B63" s="4">
        <v>33964</v>
      </c>
      <c r="C63" s="4" t="s">
        <v>100</v>
      </c>
      <c r="D63" s="4" t="s">
        <v>23</v>
      </c>
      <c r="E63" s="4">
        <v>145673</v>
      </c>
      <c r="F63" s="1">
        <v>2</v>
      </c>
    </row>
    <row r="64" spans="1:7" ht="195.75" customHeight="1" x14ac:dyDescent="0.2">
      <c r="A64" s="4" t="s">
        <v>101</v>
      </c>
      <c r="B64" s="4">
        <v>38899</v>
      </c>
      <c r="C64" s="4" t="s">
        <v>102</v>
      </c>
      <c r="D64" s="4" t="s">
        <v>101</v>
      </c>
      <c r="E64" s="4">
        <v>164282</v>
      </c>
      <c r="F64" s="1">
        <v>0</v>
      </c>
    </row>
    <row r="65" spans="1:7" ht="195.75" customHeight="1" x14ac:dyDescent="0.2">
      <c r="A65" s="4" t="s">
        <v>16</v>
      </c>
      <c r="B65" s="4">
        <v>41275</v>
      </c>
      <c r="C65" s="4" t="s">
        <v>103</v>
      </c>
      <c r="D65" s="4" t="s">
        <v>16</v>
      </c>
      <c r="E65" s="4">
        <v>172205</v>
      </c>
      <c r="G65" s="1">
        <v>1</v>
      </c>
    </row>
    <row r="66" spans="1:7" ht="195.75" customHeight="1" x14ac:dyDescent="0.2">
      <c r="A66" s="4" t="s">
        <v>104</v>
      </c>
      <c r="B66" s="4">
        <v>360</v>
      </c>
      <c r="C66" s="4" t="s">
        <v>105</v>
      </c>
      <c r="D66" s="4" t="s">
        <v>106</v>
      </c>
      <c r="E66" s="4">
        <v>476</v>
      </c>
      <c r="G66" s="1">
        <v>1</v>
      </c>
    </row>
    <row r="67" spans="1:7" ht="195.75" customHeight="1" x14ac:dyDescent="0.2">
      <c r="A67" s="4" t="s">
        <v>29</v>
      </c>
      <c r="B67" s="4">
        <v>13061</v>
      </c>
      <c r="C67" s="4" t="s">
        <v>107</v>
      </c>
      <c r="D67" s="4" t="s">
        <v>29</v>
      </c>
      <c r="E67" s="4">
        <v>54739</v>
      </c>
      <c r="G67" s="1">
        <v>1</v>
      </c>
    </row>
    <row r="68" spans="1:7" ht="195.75" customHeight="1" x14ac:dyDescent="0.2">
      <c r="A68" s="4" t="s">
        <v>24</v>
      </c>
      <c r="B68" s="4">
        <v>7118</v>
      </c>
      <c r="C68" s="4" t="s">
        <v>108</v>
      </c>
      <c r="D68" s="4" t="s">
        <v>24</v>
      </c>
      <c r="E68" s="4">
        <v>27001</v>
      </c>
      <c r="G68" s="1">
        <v>1</v>
      </c>
    </row>
    <row r="69" spans="1:7" ht="195.75" customHeight="1" x14ac:dyDescent="0.2">
      <c r="A69" s="4" t="s">
        <v>109</v>
      </c>
      <c r="B69" s="4">
        <v>46914</v>
      </c>
      <c r="C69" s="4" t="s">
        <v>110</v>
      </c>
      <c r="D69" s="4" t="s">
        <v>28</v>
      </c>
      <c r="E69" s="4">
        <v>189474</v>
      </c>
      <c r="G69" s="1">
        <v>1</v>
      </c>
    </row>
    <row r="70" spans="1:7" ht="195.75" customHeight="1" x14ac:dyDescent="0.2">
      <c r="A70" s="4" t="s">
        <v>23</v>
      </c>
      <c r="B70" s="4">
        <v>1360</v>
      </c>
      <c r="C70" s="4" t="s">
        <v>111</v>
      </c>
      <c r="D70" s="4" t="s">
        <v>23</v>
      </c>
      <c r="E70" s="4">
        <v>3491</v>
      </c>
      <c r="F70" s="1">
        <v>2</v>
      </c>
    </row>
    <row r="71" spans="1:7" ht="195.75" customHeight="1" x14ac:dyDescent="0.2">
      <c r="A71" s="4" t="s">
        <v>112</v>
      </c>
      <c r="B71" s="4">
        <v>19768</v>
      </c>
      <c r="C71" s="4" t="s">
        <v>113</v>
      </c>
      <c r="D71" s="4" t="s">
        <v>19</v>
      </c>
      <c r="E71" s="4">
        <v>90185</v>
      </c>
      <c r="G71" s="1">
        <v>1</v>
      </c>
    </row>
    <row r="72" spans="1:7" ht="195.75" customHeight="1" x14ac:dyDescent="0.2">
      <c r="A72" s="4" t="s">
        <v>8</v>
      </c>
      <c r="B72" s="4">
        <v>7309</v>
      </c>
      <c r="C72" s="4" t="s">
        <v>114</v>
      </c>
      <c r="D72" s="4" t="s">
        <v>8</v>
      </c>
      <c r="E72" s="4">
        <v>27789</v>
      </c>
      <c r="G72" s="1">
        <v>1</v>
      </c>
    </row>
    <row r="73" spans="1:7" ht="195.75" customHeight="1" x14ac:dyDescent="0.2">
      <c r="A73" s="4" t="s">
        <v>15</v>
      </c>
      <c r="B73" s="4">
        <v>23570</v>
      </c>
      <c r="C73" s="4" t="s">
        <v>115</v>
      </c>
      <c r="D73" s="4" t="s">
        <v>15</v>
      </c>
      <c r="E73" s="4">
        <v>107798</v>
      </c>
      <c r="G73" s="1">
        <v>1</v>
      </c>
    </row>
    <row r="74" spans="1:7" ht="195.75" customHeight="1" x14ac:dyDescent="0.2">
      <c r="A74" s="4" t="s">
        <v>116</v>
      </c>
      <c r="B74" s="4">
        <v>38850</v>
      </c>
      <c r="C74" s="4" t="s">
        <v>117</v>
      </c>
      <c r="D74" s="4" t="s">
        <v>118</v>
      </c>
      <c r="E74" s="4">
        <v>164064</v>
      </c>
      <c r="F74" s="1">
        <v>-1</v>
      </c>
    </row>
    <row r="75" spans="1:7" ht="195.75" customHeight="1" x14ac:dyDescent="0.2">
      <c r="A75" s="4" t="s">
        <v>38</v>
      </c>
      <c r="B75" s="4">
        <v>471</v>
      </c>
      <c r="C75" s="4" t="s">
        <v>119</v>
      </c>
      <c r="D75" s="4" t="s">
        <v>38</v>
      </c>
      <c r="E75" s="4">
        <v>651</v>
      </c>
      <c r="F75" s="1">
        <v>2</v>
      </c>
    </row>
    <row r="76" spans="1:7" ht="195.75" customHeight="1" x14ac:dyDescent="0.2">
      <c r="A76" s="4" t="s">
        <v>26</v>
      </c>
      <c r="B76" s="4">
        <v>3052</v>
      </c>
      <c r="C76" s="4" t="s">
        <v>120</v>
      </c>
      <c r="D76" s="4" t="s">
        <v>28</v>
      </c>
      <c r="E76" s="4">
        <v>10170</v>
      </c>
      <c r="F76" s="1">
        <v>0</v>
      </c>
    </row>
    <row r="77" spans="1:7" ht="195.75" customHeight="1" x14ac:dyDescent="0.2">
      <c r="A77" s="4" t="s">
        <v>16</v>
      </c>
      <c r="B77" s="4">
        <v>7668</v>
      </c>
      <c r="C77" s="4" t="s">
        <v>121</v>
      </c>
      <c r="D77" s="4" t="s">
        <v>16</v>
      </c>
      <c r="E77" s="4">
        <v>30629</v>
      </c>
      <c r="G77" s="1">
        <v>1</v>
      </c>
    </row>
    <row r="78" spans="1:7" ht="195.75" customHeight="1" x14ac:dyDescent="0.2">
      <c r="A78" s="4" t="s">
        <v>8</v>
      </c>
      <c r="B78" s="4">
        <v>7752</v>
      </c>
      <c r="C78" s="4" t="s">
        <v>122</v>
      </c>
      <c r="D78" s="4" t="s">
        <v>8</v>
      </c>
      <c r="E78" s="4">
        <v>31645</v>
      </c>
      <c r="F78" s="1">
        <v>-1</v>
      </c>
    </row>
    <row r="79" spans="1:7" ht="195.75" customHeight="1" x14ac:dyDescent="0.2">
      <c r="A79" s="4" t="s">
        <v>123</v>
      </c>
      <c r="B79" s="4">
        <v>3539</v>
      </c>
      <c r="C79" s="4" t="s">
        <v>124</v>
      </c>
      <c r="D79" s="4" t="s">
        <v>29</v>
      </c>
      <c r="E79" s="4">
        <v>12015</v>
      </c>
      <c r="G79" s="1">
        <v>0</v>
      </c>
    </row>
    <row r="80" spans="1:7" ht="195.75" customHeight="1" x14ac:dyDescent="0.2">
      <c r="A80" s="4" t="s">
        <v>13</v>
      </c>
      <c r="B80" s="4">
        <v>49057</v>
      </c>
      <c r="C80" s="4" t="s">
        <v>125</v>
      </c>
      <c r="D80" s="4" t="s">
        <v>15</v>
      </c>
      <c r="E80" s="4">
        <v>196362</v>
      </c>
      <c r="F80" s="1">
        <v>1</v>
      </c>
    </row>
    <row r="81" spans="1:7" ht="195.75" customHeight="1" x14ac:dyDescent="0.2">
      <c r="A81" s="4" t="s">
        <v>28</v>
      </c>
      <c r="B81" s="4">
        <v>52343</v>
      </c>
      <c r="C81" s="4" t="s">
        <v>126</v>
      </c>
      <c r="D81" s="4" t="s">
        <v>28</v>
      </c>
      <c r="E81" s="4">
        <v>205648</v>
      </c>
      <c r="F81" s="1">
        <v>-1</v>
      </c>
    </row>
    <row r="82" spans="1:7" ht="195.75" customHeight="1" x14ac:dyDescent="0.2">
      <c r="A82" s="4" t="s">
        <v>127</v>
      </c>
      <c r="B82" s="4">
        <v>14205</v>
      </c>
      <c r="C82" s="4" t="s">
        <v>128</v>
      </c>
      <c r="D82" s="4" t="s">
        <v>127</v>
      </c>
      <c r="E82" s="4">
        <v>59754</v>
      </c>
      <c r="F82" s="1">
        <v>1</v>
      </c>
    </row>
    <row r="83" spans="1:7" ht="195.75" customHeight="1" x14ac:dyDescent="0.2">
      <c r="A83" s="4" t="s">
        <v>24</v>
      </c>
      <c r="B83" s="4">
        <v>30171</v>
      </c>
      <c r="C83" s="4" t="s">
        <v>129</v>
      </c>
      <c r="D83" s="4" t="s">
        <v>24</v>
      </c>
      <c r="E83" s="4">
        <v>132341</v>
      </c>
      <c r="G83" s="1">
        <v>1</v>
      </c>
    </row>
    <row r="84" spans="1:7" ht="195.75" customHeight="1" x14ac:dyDescent="0.2">
      <c r="A84" s="4" t="s">
        <v>130</v>
      </c>
      <c r="B84" s="4">
        <v>535</v>
      </c>
      <c r="C84" s="4" t="s">
        <v>131</v>
      </c>
      <c r="D84" s="4" t="s">
        <v>94</v>
      </c>
      <c r="E84" s="4">
        <v>975</v>
      </c>
      <c r="G84" s="1">
        <v>1</v>
      </c>
    </row>
    <row r="85" spans="1:7" ht="195.75" customHeight="1" x14ac:dyDescent="0.2">
      <c r="A85" s="4" t="s">
        <v>28</v>
      </c>
      <c r="B85" s="4">
        <v>37113</v>
      </c>
      <c r="C85" s="4" t="s">
        <v>132</v>
      </c>
      <c r="D85" s="4" t="s">
        <v>28</v>
      </c>
      <c r="E85" s="4">
        <v>157210</v>
      </c>
      <c r="F85" s="1">
        <v>2</v>
      </c>
    </row>
    <row r="86" spans="1:7" ht="195.75" customHeight="1" x14ac:dyDescent="0.2">
      <c r="A86" s="4" t="s">
        <v>62</v>
      </c>
      <c r="B86" s="4">
        <v>15388</v>
      </c>
      <c r="C86" s="4" t="s">
        <v>133</v>
      </c>
      <c r="D86" s="4" t="s">
        <v>62</v>
      </c>
      <c r="E86" s="4">
        <v>65577</v>
      </c>
      <c r="G86" s="1">
        <v>1</v>
      </c>
    </row>
    <row r="87" spans="1:7" ht="195.75" customHeight="1" x14ac:dyDescent="0.2">
      <c r="A87" s="4" t="s">
        <v>38</v>
      </c>
      <c r="B87" s="4">
        <v>41910</v>
      </c>
      <c r="C87" s="4" t="s">
        <v>134</v>
      </c>
      <c r="D87" s="4" t="s">
        <v>38</v>
      </c>
      <c r="E87" s="4">
        <v>174075</v>
      </c>
      <c r="F87" s="1">
        <v>-1</v>
      </c>
    </row>
    <row r="88" spans="1:7" ht="195.75" customHeight="1" x14ac:dyDescent="0.2">
      <c r="A88" s="4" t="s">
        <v>12</v>
      </c>
      <c r="B88" s="4">
        <v>45056</v>
      </c>
      <c r="C88" s="4" t="s">
        <v>135</v>
      </c>
      <c r="D88" s="4" t="s">
        <v>12</v>
      </c>
      <c r="E88" s="4">
        <v>183571</v>
      </c>
      <c r="F88" s="1">
        <v>1</v>
      </c>
    </row>
    <row r="89" spans="1:7" ht="195.75" customHeight="1" x14ac:dyDescent="0.2">
      <c r="A89" s="4" t="s">
        <v>136</v>
      </c>
      <c r="B89" s="4">
        <v>3816</v>
      </c>
      <c r="C89" s="4" t="s">
        <v>137</v>
      </c>
      <c r="D89" s="4" t="s">
        <v>77</v>
      </c>
      <c r="E89" s="4">
        <v>13849</v>
      </c>
      <c r="F89" s="1">
        <v>0</v>
      </c>
    </row>
    <row r="90" spans="1:7" ht="195.75" customHeight="1" x14ac:dyDescent="0.2">
      <c r="A90" s="4" t="s">
        <v>138</v>
      </c>
      <c r="B90" s="4">
        <v>47545</v>
      </c>
      <c r="C90" s="4" t="s">
        <v>139</v>
      </c>
      <c r="D90" s="4" t="s">
        <v>24</v>
      </c>
      <c r="E90" s="4">
        <v>191376</v>
      </c>
      <c r="G90" s="1">
        <v>1</v>
      </c>
    </row>
    <row r="91" spans="1:7" ht="195.75" customHeight="1" x14ac:dyDescent="0.2">
      <c r="A91" s="4" t="s">
        <v>28</v>
      </c>
      <c r="B91" s="4">
        <v>35083</v>
      </c>
      <c r="C91" s="4" t="s">
        <v>140</v>
      </c>
      <c r="D91" s="4" t="s">
        <v>28</v>
      </c>
      <c r="E91" s="4">
        <v>150243</v>
      </c>
      <c r="F91" s="1">
        <v>-1</v>
      </c>
    </row>
    <row r="92" spans="1:7" ht="195.75" customHeight="1" x14ac:dyDescent="0.2">
      <c r="A92" s="4" t="s">
        <v>94</v>
      </c>
      <c r="B92" s="4">
        <v>17239</v>
      </c>
      <c r="C92" s="4" t="s">
        <v>141</v>
      </c>
      <c r="D92" s="4" t="s">
        <v>94</v>
      </c>
      <c r="E92" s="4">
        <v>75312</v>
      </c>
      <c r="F92" s="1">
        <v>-1</v>
      </c>
    </row>
    <row r="93" spans="1:7" ht="195.75" customHeight="1" x14ac:dyDescent="0.2">
      <c r="A93" s="4" t="s">
        <v>29</v>
      </c>
      <c r="B93" s="4">
        <v>10680</v>
      </c>
      <c r="C93" s="4" t="s">
        <v>142</v>
      </c>
      <c r="D93" s="4" t="s">
        <v>29</v>
      </c>
      <c r="E93" s="4">
        <v>44501</v>
      </c>
      <c r="G93" s="1">
        <v>1</v>
      </c>
    </row>
    <row r="94" spans="1:7" ht="195.75" customHeight="1" x14ac:dyDescent="0.2">
      <c r="A94" s="4" t="s">
        <v>42</v>
      </c>
      <c r="B94" s="4">
        <v>47785</v>
      </c>
      <c r="C94" s="4" t="s">
        <v>143</v>
      </c>
      <c r="D94" s="4" t="s">
        <v>44</v>
      </c>
      <c r="E94" s="4">
        <v>192231</v>
      </c>
      <c r="F94" s="1">
        <v>2</v>
      </c>
    </row>
    <row r="95" spans="1:7" ht="195.75" customHeight="1" x14ac:dyDescent="0.2">
      <c r="A95" s="4" t="s">
        <v>144</v>
      </c>
      <c r="B95" s="4">
        <v>4478</v>
      </c>
      <c r="C95" s="4" t="s">
        <v>145</v>
      </c>
      <c r="D95" s="4" t="s">
        <v>62</v>
      </c>
      <c r="E95" s="4">
        <v>15709</v>
      </c>
      <c r="F95" s="1">
        <v>2</v>
      </c>
    </row>
    <row r="96" spans="1:7" ht="195.75" customHeight="1" x14ac:dyDescent="0.2">
      <c r="A96" s="4" t="s">
        <v>42</v>
      </c>
      <c r="B96" s="4">
        <v>26785</v>
      </c>
      <c r="C96" s="4" t="s">
        <v>146</v>
      </c>
      <c r="D96" s="4" t="s">
        <v>44</v>
      </c>
      <c r="E96" s="4">
        <v>120509</v>
      </c>
      <c r="G96" s="1">
        <v>1</v>
      </c>
    </row>
    <row r="97" spans="1:7" ht="195.75" customHeight="1" x14ac:dyDescent="0.2">
      <c r="A97" s="4" t="s">
        <v>8</v>
      </c>
      <c r="B97" s="4">
        <v>50251</v>
      </c>
      <c r="C97" s="4" t="s">
        <v>147</v>
      </c>
      <c r="D97" s="4" t="s">
        <v>8</v>
      </c>
      <c r="E97" s="4">
        <v>199621</v>
      </c>
      <c r="G97" s="1">
        <v>1</v>
      </c>
    </row>
    <row r="98" spans="1:7" ht="195.75" customHeight="1" x14ac:dyDescent="0.2">
      <c r="A98" s="4" t="s">
        <v>21</v>
      </c>
      <c r="B98" s="4">
        <v>13157</v>
      </c>
      <c r="C98" s="4" t="s">
        <v>148</v>
      </c>
      <c r="D98" s="4" t="s">
        <v>23</v>
      </c>
      <c r="E98" s="4">
        <v>55278</v>
      </c>
      <c r="F98" s="1">
        <v>-1</v>
      </c>
    </row>
    <row r="99" spans="1:7" ht="195.75" customHeight="1" x14ac:dyDescent="0.2">
      <c r="A99" s="4" t="s">
        <v>19</v>
      </c>
      <c r="B99" s="4">
        <v>49488</v>
      </c>
      <c r="C99" s="4" t="s">
        <v>149</v>
      </c>
      <c r="D99" s="4" t="s">
        <v>19</v>
      </c>
      <c r="E99" s="4">
        <v>197291</v>
      </c>
      <c r="F99" s="1">
        <v>0</v>
      </c>
    </row>
    <row r="100" spans="1:7" ht="195.75" customHeight="1" x14ac:dyDescent="0.2">
      <c r="A100" s="4" t="s">
        <v>123</v>
      </c>
      <c r="B100" s="4">
        <v>19774</v>
      </c>
      <c r="C100" s="4" t="s">
        <v>150</v>
      </c>
      <c r="D100" s="4" t="s">
        <v>29</v>
      </c>
      <c r="E100" s="4">
        <v>90391</v>
      </c>
      <c r="F100" s="1">
        <v>-2</v>
      </c>
    </row>
    <row r="101" spans="1:7" ht="195.75" customHeight="1" x14ac:dyDescent="0.2">
      <c r="A101" s="4" t="s">
        <v>21</v>
      </c>
      <c r="B101" s="4">
        <v>23145</v>
      </c>
      <c r="C101" s="4" t="s">
        <v>151</v>
      </c>
      <c r="D101" s="4" t="s">
        <v>23</v>
      </c>
      <c r="E101" s="4">
        <v>105482</v>
      </c>
      <c r="F101" s="1">
        <v>0</v>
      </c>
    </row>
    <row r="102" spans="1:7" ht="195.75" customHeight="1" x14ac:dyDescent="0.2">
      <c r="A102" s="4" t="s">
        <v>15</v>
      </c>
      <c r="B102" s="4">
        <v>39213</v>
      </c>
      <c r="C102" s="4" t="s">
        <v>152</v>
      </c>
      <c r="D102" s="4" t="s">
        <v>15</v>
      </c>
      <c r="E102" s="4">
        <v>165210</v>
      </c>
      <c r="F102" s="1">
        <v>-1</v>
      </c>
    </row>
    <row r="103" spans="1:7" ht="195.75" customHeight="1" x14ac:dyDescent="0.2">
      <c r="A103" s="4" t="s">
        <v>10</v>
      </c>
      <c r="B103" s="4">
        <v>20895</v>
      </c>
      <c r="C103" s="4" t="s">
        <v>153</v>
      </c>
      <c r="D103" s="4" t="s">
        <v>12</v>
      </c>
      <c r="E103" s="4">
        <v>94980</v>
      </c>
      <c r="F103" s="1">
        <v>0</v>
      </c>
    </row>
    <row r="104" spans="1:7" ht="195.75" customHeight="1" x14ac:dyDescent="0.2">
      <c r="A104" s="4" t="s">
        <v>29</v>
      </c>
      <c r="B104" s="4">
        <v>32490</v>
      </c>
      <c r="C104" s="4" t="s">
        <v>154</v>
      </c>
      <c r="D104" s="4" t="s">
        <v>29</v>
      </c>
      <c r="E104" s="4">
        <v>140108</v>
      </c>
      <c r="G104" s="1">
        <v>1</v>
      </c>
    </row>
    <row r="105" spans="1:7" ht="195.75" customHeight="1" x14ac:dyDescent="0.2">
      <c r="A105" s="4" t="s">
        <v>16</v>
      </c>
      <c r="B105" s="4">
        <v>1419</v>
      </c>
      <c r="C105" s="4" t="s">
        <v>155</v>
      </c>
      <c r="D105" s="4" t="s">
        <v>16</v>
      </c>
      <c r="E105" s="4">
        <v>4077</v>
      </c>
      <c r="F105" s="1">
        <v>1</v>
      </c>
    </row>
    <row r="106" spans="1:7" ht="195.75" customHeight="1" x14ac:dyDescent="0.2">
      <c r="A106" s="4" t="s">
        <v>62</v>
      </c>
      <c r="B106" s="4">
        <v>6200</v>
      </c>
      <c r="C106" s="4" t="s">
        <v>156</v>
      </c>
      <c r="D106" s="4" t="s">
        <v>62</v>
      </c>
      <c r="E106" s="4">
        <v>23120</v>
      </c>
      <c r="F106" s="1">
        <v>-1</v>
      </c>
    </row>
    <row r="107" spans="1:7" ht="195.75" customHeight="1" x14ac:dyDescent="0.2">
      <c r="A107" s="4" t="s">
        <v>8</v>
      </c>
      <c r="B107" s="4">
        <v>11320</v>
      </c>
      <c r="C107" s="4" t="s">
        <v>157</v>
      </c>
      <c r="D107" s="4" t="s">
        <v>8</v>
      </c>
      <c r="E107" s="4">
        <v>47737</v>
      </c>
      <c r="G107" s="1">
        <v>1</v>
      </c>
    </row>
    <row r="108" spans="1:7" ht="195.75" customHeight="1" x14ac:dyDescent="0.2">
      <c r="A108" s="4" t="s">
        <v>8</v>
      </c>
      <c r="B108" s="4">
        <v>27607</v>
      </c>
      <c r="C108" s="4" t="s">
        <v>158</v>
      </c>
      <c r="D108" s="4" t="s">
        <v>8</v>
      </c>
      <c r="E108" s="4">
        <v>123829</v>
      </c>
      <c r="G108" s="1">
        <v>1</v>
      </c>
    </row>
    <row r="109" spans="1:7" ht="195.75" customHeight="1" x14ac:dyDescent="0.2">
      <c r="A109" s="4" t="s">
        <v>70</v>
      </c>
      <c r="B109" s="4">
        <v>5072</v>
      </c>
      <c r="C109" s="4" t="s">
        <v>159</v>
      </c>
      <c r="D109" s="4" t="s">
        <v>24</v>
      </c>
      <c r="E109" s="4">
        <v>18515</v>
      </c>
      <c r="F109" s="1">
        <v>0</v>
      </c>
    </row>
    <row r="110" spans="1:7" ht="195.75" customHeight="1" x14ac:dyDescent="0.2">
      <c r="A110" s="4" t="s">
        <v>21</v>
      </c>
      <c r="B110" s="4">
        <v>30133</v>
      </c>
      <c r="C110" s="4" t="s">
        <v>160</v>
      </c>
      <c r="D110" s="4" t="s">
        <v>23</v>
      </c>
      <c r="E110" s="4">
        <v>132049</v>
      </c>
      <c r="F110" s="1">
        <v>1</v>
      </c>
    </row>
    <row r="111" spans="1:7" ht="195.75" customHeight="1" x14ac:dyDescent="0.2">
      <c r="A111" s="4" t="s">
        <v>10</v>
      </c>
      <c r="B111" s="4">
        <v>22766</v>
      </c>
      <c r="C111" s="4" t="s">
        <v>161</v>
      </c>
      <c r="D111" s="4" t="s">
        <v>12</v>
      </c>
      <c r="E111" s="4">
        <v>103999</v>
      </c>
      <c r="G111" s="1">
        <v>1</v>
      </c>
    </row>
    <row r="112" spans="1:7" ht="195.75" customHeight="1" x14ac:dyDescent="0.2">
      <c r="A112" s="4" t="s">
        <v>33</v>
      </c>
      <c r="B112" s="4">
        <v>19713</v>
      </c>
      <c r="C112" s="4" t="s">
        <v>162</v>
      </c>
      <c r="D112" s="4" t="s">
        <v>35</v>
      </c>
      <c r="E112" s="4">
        <v>89320</v>
      </c>
      <c r="F112" s="1">
        <v>-2</v>
      </c>
    </row>
    <row r="113" spans="1:7" ht="195.75" customHeight="1" x14ac:dyDescent="0.2">
      <c r="A113" s="4" t="s">
        <v>15</v>
      </c>
      <c r="B113" s="4">
        <v>11520</v>
      </c>
      <c r="C113" s="4" t="s">
        <v>163</v>
      </c>
      <c r="D113" s="4" t="s">
        <v>15</v>
      </c>
      <c r="E113" s="4">
        <v>48246</v>
      </c>
      <c r="F113" s="1">
        <v>0</v>
      </c>
    </row>
    <row r="114" spans="1:7" ht="195.75" customHeight="1" x14ac:dyDescent="0.2">
      <c r="A114" s="4" t="s">
        <v>33</v>
      </c>
      <c r="B114" s="4">
        <v>15470</v>
      </c>
      <c r="C114" s="4" t="s">
        <v>164</v>
      </c>
      <c r="D114" s="4" t="s">
        <v>35</v>
      </c>
      <c r="E114" s="4">
        <v>66442</v>
      </c>
      <c r="F114" s="1">
        <v>0</v>
      </c>
    </row>
    <row r="115" spans="1:7" ht="195.75" customHeight="1" x14ac:dyDescent="0.2">
      <c r="A115" s="4" t="s">
        <v>8</v>
      </c>
      <c r="B115" s="4">
        <v>1868</v>
      </c>
      <c r="C115" s="4" t="s">
        <v>165</v>
      </c>
      <c r="D115" s="4" t="s">
        <v>8</v>
      </c>
      <c r="E115" s="4">
        <v>5930</v>
      </c>
      <c r="G115" s="1">
        <v>1</v>
      </c>
    </row>
    <row r="116" spans="1:7" ht="195.75" customHeight="1" x14ac:dyDescent="0.2">
      <c r="A116" s="4" t="s">
        <v>28</v>
      </c>
      <c r="B116" s="4">
        <v>16986</v>
      </c>
      <c r="C116" s="4" t="s">
        <v>166</v>
      </c>
      <c r="D116" s="4" t="s">
        <v>28</v>
      </c>
      <c r="E116" s="4">
        <v>73597</v>
      </c>
      <c r="F116" s="1">
        <v>2</v>
      </c>
    </row>
    <row r="117" spans="1:7" ht="195.75" customHeight="1" x14ac:dyDescent="0.2">
      <c r="A117" s="4" t="s">
        <v>10</v>
      </c>
      <c r="B117" s="4">
        <v>25649</v>
      </c>
      <c r="C117" s="4" t="s">
        <v>167</v>
      </c>
      <c r="D117" s="4" t="s">
        <v>12</v>
      </c>
      <c r="E117" s="4">
        <v>116467</v>
      </c>
      <c r="G117" s="1">
        <v>1</v>
      </c>
    </row>
    <row r="118" spans="1:7" ht="195.75" customHeight="1" x14ac:dyDescent="0.2">
      <c r="A118" s="4" t="s">
        <v>16</v>
      </c>
      <c r="B118" s="4">
        <v>26877</v>
      </c>
      <c r="C118" s="4" t="s">
        <v>168</v>
      </c>
      <c r="D118" s="4" t="s">
        <v>16</v>
      </c>
      <c r="E118" s="4">
        <v>120990</v>
      </c>
      <c r="F118" s="1">
        <v>0</v>
      </c>
    </row>
    <row r="119" spans="1:7" ht="195.75" customHeight="1" x14ac:dyDescent="0.2">
      <c r="A119" s="4" t="s">
        <v>12</v>
      </c>
      <c r="B119" s="4">
        <v>29287</v>
      </c>
      <c r="C119" s="4" t="s">
        <v>169</v>
      </c>
      <c r="D119" s="4" t="s">
        <v>12</v>
      </c>
      <c r="E119" s="4">
        <v>129118</v>
      </c>
      <c r="F119" s="1">
        <v>1</v>
      </c>
    </row>
    <row r="120" spans="1:7" ht="195.75" customHeight="1" x14ac:dyDescent="0.2">
      <c r="A120" s="4" t="s">
        <v>31</v>
      </c>
      <c r="B120" s="4">
        <v>25730</v>
      </c>
      <c r="C120" s="4" t="s">
        <v>170</v>
      </c>
      <c r="D120" s="4" t="s">
        <v>8</v>
      </c>
      <c r="E120" s="4">
        <v>116898</v>
      </c>
      <c r="F120" s="1">
        <v>1</v>
      </c>
    </row>
    <row r="121" spans="1:7" ht="195.75" customHeight="1" x14ac:dyDescent="0.2">
      <c r="A121" s="4" t="s">
        <v>23</v>
      </c>
      <c r="B121" s="4">
        <v>12705</v>
      </c>
      <c r="C121" s="4" t="s">
        <v>171</v>
      </c>
      <c r="D121" s="4" t="s">
        <v>23</v>
      </c>
      <c r="E121" s="4">
        <v>53211</v>
      </c>
      <c r="G121" s="1">
        <v>1</v>
      </c>
    </row>
    <row r="122" spans="1:7" ht="195.75" customHeight="1" x14ac:dyDescent="0.2">
      <c r="A122" s="4" t="s">
        <v>24</v>
      </c>
      <c r="B122" s="4">
        <v>34046</v>
      </c>
      <c r="C122" s="4" t="s">
        <v>172</v>
      </c>
      <c r="D122" s="4" t="s">
        <v>24</v>
      </c>
      <c r="E122" s="4">
        <v>146045</v>
      </c>
      <c r="G122" s="1">
        <v>1</v>
      </c>
    </row>
    <row r="123" spans="1:7" ht="195.75" customHeight="1" x14ac:dyDescent="0.2">
      <c r="A123" s="4" t="s">
        <v>12</v>
      </c>
      <c r="B123" s="4">
        <v>27366</v>
      </c>
      <c r="C123" s="4" t="s">
        <v>173</v>
      </c>
      <c r="D123" s="4" t="s">
        <v>12</v>
      </c>
      <c r="E123" s="4">
        <v>122705</v>
      </c>
      <c r="F123" s="1">
        <v>1</v>
      </c>
    </row>
    <row r="124" spans="1:7" ht="195.75" customHeight="1" x14ac:dyDescent="0.2">
      <c r="A124" s="4" t="s">
        <v>23</v>
      </c>
      <c r="B124" s="4">
        <v>26264</v>
      </c>
      <c r="C124" s="4" t="s">
        <v>174</v>
      </c>
      <c r="D124" s="4" t="s">
        <v>23</v>
      </c>
      <c r="E124" s="4">
        <v>118759</v>
      </c>
      <c r="F124" s="1">
        <v>1</v>
      </c>
    </row>
    <row r="125" spans="1:7" ht="195.75" customHeight="1" x14ac:dyDescent="0.2">
      <c r="A125" s="4" t="s">
        <v>31</v>
      </c>
      <c r="B125" s="4">
        <v>27531</v>
      </c>
      <c r="C125" s="4" t="s">
        <v>175</v>
      </c>
      <c r="D125" s="4" t="s">
        <v>8</v>
      </c>
      <c r="E125" s="4">
        <v>123563</v>
      </c>
      <c r="F125" s="1">
        <v>1</v>
      </c>
    </row>
    <row r="126" spans="1:7" ht="195.75" customHeight="1" x14ac:dyDescent="0.2">
      <c r="A126" s="4" t="s">
        <v>42</v>
      </c>
      <c r="B126" s="4">
        <v>24385</v>
      </c>
      <c r="C126" s="4" t="s">
        <v>176</v>
      </c>
      <c r="D126" s="4" t="s">
        <v>44</v>
      </c>
      <c r="E126" s="4">
        <v>111511</v>
      </c>
      <c r="F126" s="1">
        <v>1</v>
      </c>
    </row>
    <row r="127" spans="1:7" ht="195.75" customHeight="1" x14ac:dyDescent="0.2">
      <c r="A127" s="4" t="s">
        <v>19</v>
      </c>
      <c r="B127" s="4">
        <v>13013</v>
      </c>
      <c r="C127" s="4" t="s">
        <v>177</v>
      </c>
      <c r="D127" s="4" t="s">
        <v>19</v>
      </c>
      <c r="E127" s="4">
        <v>54302</v>
      </c>
      <c r="F127" s="1">
        <v>1</v>
      </c>
    </row>
    <row r="128" spans="1:7" ht="195.75" customHeight="1" x14ac:dyDescent="0.2">
      <c r="A128" s="4" t="s">
        <v>38</v>
      </c>
      <c r="B128" s="4">
        <v>13362</v>
      </c>
      <c r="C128" s="4" t="s">
        <v>178</v>
      </c>
      <c r="D128" s="4" t="s">
        <v>38</v>
      </c>
      <c r="E128" s="4">
        <v>55869</v>
      </c>
      <c r="F128" s="1">
        <v>0</v>
      </c>
    </row>
    <row r="129" spans="1:7" ht="195.75" customHeight="1" x14ac:dyDescent="0.2">
      <c r="A129" s="4" t="s">
        <v>101</v>
      </c>
      <c r="B129" s="4">
        <v>44538</v>
      </c>
      <c r="C129" s="4" t="s">
        <v>179</v>
      </c>
      <c r="D129" s="4" t="s">
        <v>101</v>
      </c>
      <c r="E129" s="4">
        <v>181880</v>
      </c>
      <c r="F129" s="1">
        <v>2</v>
      </c>
    </row>
    <row r="130" spans="1:7" ht="195.75" customHeight="1" x14ac:dyDescent="0.2">
      <c r="A130" s="4" t="s">
        <v>138</v>
      </c>
      <c r="B130" s="4">
        <v>12040</v>
      </c>
      <c r="C130" s="4" t="s">
        <v>180</v>
      </c>
      <c r="D130" s="4" t="s">
        <v>24</v>
      </c>
      <c r="E130" s="4">
        <v>50208</v>
      </c>
      <c r="G130" s="1">
        <v>1</v>
      </c>
    </row>
    <row r="131" spans="1:7" ht="195.75" customHeight="1" x14ac:dyDescent="0.2">
      <c r="A131" s="4" t="s">
        <v>123</v>
      </c>
      <c r="B131" s="4">
        <v>18216</v>
      </c>
      <c r="C131" s="4" t="s">
        <v>181</v>
      </c>
      <c r="D131" s="4" t="s">
        <v>29</v>
      </c>
      <c r="E131" s="4">
        <v>80547</v>
      </c>
      <c r="F131" s="1">
        <v>0</v>
      </c>
    </row>
    <row r="132" spans="1:7" ht="195.75" customHeight="1" x14ac:dyDescent="0.2">
      <c r="A132" s="4" t="s">
        <v>118</v>
      </c>
      <c r="B132" s="4">
        <v>41398</v>
      </c>
      <c r="C132" s="4" t="s">
        <v>182</v>
      </c>
      <c r="D132" s="4" t="s">
        <v>118</v>
      </c>
      <c r="E132" s="4">
        <v>172939</v>
      </c>
      <c r="G132" s="1">
        <v>1</v>
      </c>
    </row>
    <row r="133" spans="1:7" ht="195.75" customHeight="1" x14ac:dyDescent="0.2">
      <c r="A133" s="4" t="s">
        <v>28</v>
      </c>
      <c r="B133" s="4">
        <v>25932</v>
      </c>
      <c r="C133" s="4" t="s">
        <v>183</v>
      </c>
      <c r="D133" s="4" t="s">
        <v>28</v>
      </c>
      <c r="E133" s="4">
        <v>117318</v>
      </c>
      <c r="F133" s="1">
        <v>0</v>
      </c>
    </row>
    <row r="134" spans="1:7" ht="195.75" customHeight="1" x14ac:dyDescent="0.2">
      <c r="A134" s="4" t="s">
        <v>62</v>
      </c>
      <c r="B134" s="4">
        <v>15787</v>
      </c>
      <c r="C134" s="4" t="s">
        <v>184</v>
      </c>
      <c r="D134" s="4" t="s">
        <v>62</v>
      </c>
      <c r="E134" s="4">
        <v>67519</v>
      </c>
      <c r="F134" s="1">
        <v>2</v>
      </c>
    </row>
    <row r="135" spans="1:7" ht="195.75" customHeight="1" x14ac:dyDescent="0.2">
      <c r="A135" s="4" t="s">
        <v>185</v>
      </c>
      <c r="B135" s="4">
        <v>14594</v>
      </c>
      <c r="C135" s="4" t="s">
        <v>186</v>
      </c>
      <c r="D135" s="4" t="s">
        <v>12</v>
      </c>
      <c r="E135" s="4">
        <v>60692</v>
      </c>
      <c r="G135" s="1">
        <v>1</v>
      </c>
    </row>
    <row r="136" spans="1:7" ht="195.75" customHeight="1" x14ac:dyDescent="0.2">
      <c r="A136" s="4" t="s">
        <v>28</v>
      </c>
      <c r="B136" s="4">
        <v>15118</v>
      </c>
      <c r="C136" s="4" t="s">
        <v>187</v>
      </c>
      <c r="D136" s="4" t="s">
        <v>28</v>
      </c>
      <c r="E136" s="4">
        <v>64143</v>
      </c>
      <c r="F136" s="1">
        <v>1</v>
      </c>
    </row>
    <row r="137" spans="1:7" ht="195.75" customHeight="1" x14ac:dyDescent="0.2">
      <c r="A137" s="4" t="s">
        <v>8</v>
      </c>
      <c r="B137" s="4">
        <v>10660</v>
      </c>
      <c r="C137" s="4" t="s">
        <v>188</v>
      </c>
      <c r="D137" s="4" t="s">
        <v>8</v>
      </c>
      <c r="E137" s="4">
        <v>44379</v>
      </c>
      <c r="G137" s="1">
        <v>1</v>
      </c>
    </row>
    <row r="138" spans="1:7" ht="195.75" customHeight="1" x14ac:dyDescent="0.2">
      <c r="A138" s="4" t="s">
        <v>23</v>
      </c>
      <c r="B138" s="4">
        <v>23973</v>
      </c>
      <c r="C138" s="4" t="s">
        <v>189</v>
      </c>
      <c r="D138" s="4" t="s">
        <v>23</v>
      </c>
      <c r="E138" s="4">
        <v>110248</v>
      </c>
      <c r="F138" s="1">
        <v>1</v>
      </c>
    </row>
    <row r="139" spans="1:7" ht="195.75" customHeight="1" x14ac:dyDescent="0.2">
      <c r="A139" s="4" t="s">
        <v>28</v>
      </c>
      <c r="B139" s="4">
        <v>28990</v>
      </c>
      <c r="C139" s="4" t="s">
        <v>190</v>
      </c>
      <c r="D139" s="4" t="s">
        <v>28</v>
      </c>
      <c r="E139" s="4">
        <v>128632</v>
      </c>
      <c r="F139" s="1">
        <v>1</v>
      </c>
    </row>
    <row r="140" spans="1:7" ht="195.75" customHeight="1" x14ac:dyDescent="0.2">
      <c r="A140" s="4" t="s">
        <v>31</v>
      </c>
      <c r="B140" s="4">
        <v>14159</v>
      </c>
      <c r="C140" s="4" t="s">
        <v>191</v>
      </c>
      <c r="D140" s="4" t="s">
        <v>8</v>
      </c>
      <c r="E140" s="4">
        <v>59193</v>
      </c>
      <c r="F140" s="1">
        <v>-2</v>
      </c>
    </row>
    <row r="141" spans="1:7" ht="195.75" customHeight="1" x14ac:dyDescent="0.2">
      <c r="A141" s="4" t="s">
        <v>62</v>
      </c>
      <c r="B141" s="4">
        <v>17925</v>
      </c>
      <c r="C141" s="4" t="s">
        <v>192</v>
      </c>
      <c r="D141" s="4" t="s">
        <v>62</v>
      </c>
      <c r="E141" s="4">
        <v>79314</v>
      </c>
      <c r="G141" s="1">
        <v>1</v>
      </c>
    </row>
    <row r="142" spans="1:7" ht="195.75" customHeight="1" x14ac:dyDescent="0.2">
      <c r="A142" s="4" t="s">
        <v>193</v>
      </c>
      <c r="B142" s="4">
        <v>41118</v>
      </c>
      <c r="C142" s="4" t="s">
        <v>194</v>
      </c>
      <c r="D142" s="4" t="s">
        <v>8</v>
      </c>
      <c r="E142" s="4">
        <v>171568</v>
      </c>
      <c r="F142" s="1">
        <v>-1</v>
      </c>
    </row>
    <row r="143" spans="1:7" ht="195.75" customHeight="1" x14ac:dyDescent="0.2">
      <c r="A143" s="4" t="s">
        <v>33</v>
      </c>
      <c r="B143" s="4">
        <v>11033</v>
      </c>
      <c r="C143" s="4" t="s">
        <v>195</v>
      </c>
      <c r="D143" s="4" t="s">
        <v>35</v>
      </c>
      <c r="E143" s="4">
        <v>46050</v>
      </c>
      <c r="F143" s="1">
        <v>1</v>
      </c>
    </row>
    <row r="144" spans="1:7" ht="195.75" customHeight="1" x14ac:dyDescent="0.2">
      <c r="A144" s="4" t="s">
        <v>35</v>
      </c>
      <c r="B144" s="4">
        <v>14658</v>
      </c>
      <c r="C144" s="4" t="s">
        <v>196</v>
      </c>
      <c r="D144" s="4" t="s">
        <v>35</v>
      </c>
      <c r="E144" s="4">
        <v>61065</v>
      </c>
      <c r="G144" s="1">
        <v>1</v>
      </c>
    </row>
    <row r="145" spans="1:7" ht="195.75" customHeight="1" x14ac:dyDescent="0.2">
      <c r="A145" s="4" t="s">
        <v>33</v>
      </c>
      <c r="B145" s="4">
        <v>26360</v>
      </c>
      <c r="C145" s="4" t="s">
        <v>197</v>
      </c>
      <c r="D145" s="4" t="s">
        <v>35</v>
      </c>
      <c r="E145" s="4">
        <v>119482</v>
      </c>
      <c r="F145" s="1">
        <v>1</v>
      </c>
    </row>
    <row r="146" spans="1:7" ht="195.75" customHeight="1" x14ac:dyDescent="0.2">
      <c r="A146" s="4" t="s">
        <v>16</v>
      </c>
      <c r="B146" s="4">
        <v>42996</v>
      </c>
      <c r="C146" s="4" t="s">
        <v>198</v>
      </c>
      <c r="D146" s="4" t="s">
        <v>16</v>
      </c>
      <c r="E146" s="4">
        <v>177406</v>
      </c>
      <c r="F146" s="1">
        <v>1</v>
      </c>
    </row>
    <row r="147" spans="1:7" ht="195.75" customHeight="1" x14ac:dyDescent="0.2">
      <c r="A147" s="4" t="s">
        <v>199</v>
      </c>
      <c r="B147" s="4">
        <v>52242</v>
      </c>
      <c r="C147" s="4" t="s">
        <v>200</v>
      </c>
      <c r="D147" s="4" t="s">
        <v>40</v>
      </c>
      <c r="E147" s="4">
        <v>205398</v>
      </c>
      <c r="F147" s="1">
        <v>2</v>
      </c>
    </row>
    <row r="148" spans="1:7" ht="195.75" customHeight="1" x14ac:dyDescent="0.2">
      <c r="A148" s="4" t="s">
        <v>38</v>
      </c>
      <c r="B148" s="4">
        <v>41351</v>
      </c>
      <c r="C148" s="4" t="s">
        <v>201</v>
      </c>
      <c r="D148" s="4" t="s">
        <v>38</v>
      </c>
      <c r="E148" s="4">
        <v>172661</v>
      </c>
      <c r="G148" s="1">
        <v>1</v>
      </c>
    </row>
    <row r="149" spans="1:7" ht="195.75" customHeight="1" x14ac:dyDescent="0.2">
      <c r="A149" s="4" t="s">
        <v>29</v>
      </c>
      <c r="B149" s="4">
        <v>4564</v>
      </c>
      <c r="C149" s="4" t="s">
        <v>202</v>
      </c>
      <c r="D149" s="4" t="s">
        <v>29</v>
      </c>
      <c r="E149" s="4">
        <v>15991</v>
      </c>
      <c r="F149" s="1">
        <v>0</v>
      </c>
    </row>
    <row r="150" spans="1:7" ht="195.75" customHeight="1" x14ac:dyDescent="0.2">
      <c r="A150" s="4" t="s">
        <v>8</v>
      </c>
      <c r="B150" s="4">
        <v>5779</v>
      </c>
      <c r="C150" s="4" t="s">
        <v>203</v>
      </c>
      <c r="D150" s="4" t="s">
        <v>8</v>
      </c>
      <c r="E150" s="4">
        <v>22078</v>
      </c>
      <c r="F150" s="1">
        <v>0</v>
      </c>
    </row>
    <row r="151" spans="1:7" ht="195.75" customHeight="1" x14ac:dyDescent="0.2">
      <c r="A151" s="4" t="s">
        <v>138</v>
      </c>
      <c r="B151" s="4">
        <v>6705</v>
      </c>
      <c r="C151" s="4" t="s">
        <v>204</v>
      </c>
      <c r="D151" s="4" t="s">
        <v>24</v>
      </c>
      <c r="E151" s="4">
        <v>25203</v>
      </c>
      <c r="F151" s="1">
        <v>0</v>
      </c>
    </row>
    <row r="152" spans="1:7" ht="195.75" customHeight="1" x14ac:dyDescent="0.2">
      <c r="A152" s="4" t="s">
        <v>28</v>
      </c>
      <c r="B152" s="4">
        <v>34620</v>
      </c>
      <c r="C152" s="4" t="s">
        <v>205</v>
      </c>
      <c r="D152" s="4" t="s">
        <v>28</v>
      </c>
      <c r="E152" s="4">
        <v>148265</v>
      </c>
      <c r="F152" s="1">
        <v>0</v>
      </c>
    </row>
    <row r="153" spans="1:7" ht="195.75" customHeight="1" x14ac:dyDescent="0.2">
      <c r="A153" s="4" t="s">
        <v>8</v>
      </c>
      <c r="B153" s="4">
        <v>23613</v>
      </c>
      <c r="C153" s="4" t="s">
        <v>206</v>
      </c>
      <c r="D153" s="4" t="s">
        <v>8</v>
      </c>
      <c r="E153" s="4">
        <v>107957</v>
      </c>
      <c r="F153" s="1">
        <v>2</v>
      </c>
    </row>
    <row r="154" spans="1:7" ht="195.75" customHeight="1" x14ac:dyDescent="0.2">
      <c r="A154" s="4" t="s">
        <v>29</v>
      </c>
      <c r="B154" s="4">
        <v>48597</v>
      </c>
      <c r="C154" s="4" t="s">
        <v>207</v>
      </c>
      <c r="D154" s="4" t="s">
        <v>29</v>
      </c>
      <c r="E154" s="4">
        <v>195187</v>
      </c>
      <c r="G154" s="1">
        <v>1</v>
      </c>
    </row>
    <row r="155" spans="1:7" ht="195.75" customHeight="1" x14ac:dyDescent="0.2">
      <c r="A155" s="4" t="s">
        <v>12</v>
      </c>
      <c r="B155" s="4">
        <v>38684</v>
      </c>
      <c r="C155" s="4" t="s">
        <v>208</v>
      </c>
      <c r="D155" s="4" t="s">
        <v>12</v>
      </c>
      <c r="E155" s="4">
        <v>163320</v>
      </c>
      <c r="F155" s="1">
        <v>-1</v>
      </c>
    </row>
    <row r="156" spans="1:7" ht="195.75" customHeight="1" x14ac:dyDescent="0.2">
      <c r="A156" s="4" t="s">
        <v>40</v>
      </c>
      <c r="B156" s="4">
        <v>40150</v>
      </c>
      <c r="C156" s="4" t="s">
        <v>209</v>
      </c>
      <c r="D156" s="4" t="s">
        <v>40</v>
      </c>
      <c r="E156" s="4">
        <v>167828</v>
      </c>
      <c r="F156" s="1">
        <v>-1</v>
      </c>
    </row>
    <row r="157" spans="1:7" ht="195.75" customHeight="1" x14ac:dyDescent="0.2">
      <c r="A157" s="4" t="s">
        <v>31</v>
      </c>
      <c r="B157" s="4">
        <v>22199</v>
      </c>
      <c r="C157" s="4" t="s">
        <v>210</v>
      </c>
      <c r="D157" s="4" t="s">
        <v>8</v>
      </c>
      <c r="E157" s="4">
        <v>101250</v>
      </c>
      <c r="F157" s="1">
        <v>-2</v>
      </c>
    </row>
    <row r="158" spans="1:7" ht="195.75" customHeight="1" x14ac:dyDescent="0.2">
      <c r="A158" s="4" t="s">
        <v>23</v>
      </c>
      <c r="B158" s="4">
        <v>1748</v>
      </c>
      <c r="C158" s="4" t="s">
        <v>211</v>
      </c>
      <c r="D158" s="4" t="s">
        <v>23</v>
      </c>
      <c r="E158" s="4">
        <v>4793</v>
      </c>
      <c r="F158" s="1">
        <v>1</v>
      </c>
    </row>
    <row r="159" spans="1:7" ht="195.75" customHeight="1" x14ac:dyDescent="0.2">
      <c r="A159" s="4" t="s">
        <v>118</v>
      </c>
      <c r="B159" s="4">
        <v>4657</v>
      </c>
      <c r="C159" s="4" t="s">
        <v>212</v>
      </c>
      <c r="D159" s="4" t="s">
        <v>118</v>
      </c>
      <c r="E159" s="4">
        <v>16329</v>
      </c>
      <c r="F159" s="1">
        <v>0</v>
      </c>
    </row>
    <row r="160" spans="1:7" ht="195.75" customHeight="1" x14ac:dyDescent="0.2">
      <c r="A160" s="4" t="s">
        <v>8</v>
      </c>
      <c r="B160" s="4">
        <v>24483</v>
      </c>
      <c r="C160" s="4" t="s">
        <v>213</v>
      </c>
      <c r="D160" s="4" t="s">
        <v>8</v>
      </c>
      <c r="E160" s="4">
        <v>111766</v>
      </c>
      <c r="F160" s="1">
        <v>1</v>
      </c>
    </row>
    <row r="161" spans="1:7" ht="195.75" customHeight="1" x14ac:dyDescent="0.2">
      <c r="A161" s="4" t="s">
        <v>23</v>
      </c>
      <c r="B161" s="4">
        <v>28578</v>
      </c>
      <c r="C161" s="4" t="s">
        <v>214</v>
      </c>
      <c r="D161" s="4" t="s">
        <v>23</v>
      </c>
      <c r="E161" s="4">
        <v>126527</v>
      </c>
      <c r="G161" s="1">
        <v>1</v>
      </c>
    </row>
    <row r="162" spans="1:7" ht="195.75" customHeight="1" x14ac:dyDescent="0.2">
      <c r="A162" s="4" t="s">
        <v>215</v>
      </c>
      <c r="B162" s="4">
        <v>41301</v>
      </c>
      <c r="C162" s="4" t="s">
        <v>216</v>
      </c>
      <c r="D162" s="4" t="s">
        <v>16</v>
      </c>
      <c r="E162" s="4">
        <v>172407</v>
      </c>
      <c r="F162" s="1">
        <v>-1</v>
      </c>
    </row>
    <row r="163" spans="1:7" ht="195.75" customHeight="1" x14ac:dyDescent="0.2">
      <c r="A163" s="4" t="s">
        <v>112</v>
      </c>
      <c r="B163" s="4">
        <v>35842</v>
      </c>
      <c r="C163" s="4" t="s">
        <v>217</v>
      </c>
      <c r="D163" s="4" t="s">
        <v>19</v>
      </c>
      <c r="E163" s="4">
        <v>153044</v>
      </c>
      <c r="G163" s="1">
        <v>1</v>
      </c>
    </row>
    <row r="164" spans="1:7" ht="195.75" customHeight="1" x14ac:dyDescent="0.2">
      <c r="A164" s="4" t="s">
        <v>218</v>
      </c>
      <c r="B164" s="4">
        <v>28804</v>
      </c>
      <c r="C164" s="4" t="s">
        <v>219</v>
      </c>
      <c r="D164" s="4" t="s">
        <v>118</v>
      </c>
      <c r="E164" s="4">
        <v>127565</v>
      </c>
      <c r="F164" s="1">
        <v>0</v>
      </c>
    </row>
    <row r="165" spans="1:7" ht="195.75" customHeight="1" x14ac:dyDescent="0.2">
      <c r="A165" s="4" t="s">
        <v>220</v>
      </c>
      <c r="B165" s="4">
        <v>25158</v>
      </c>
      <c r="C165" s="4" t="s">
        <v>221</v>
      </c>
      <c r="D165" s="4" t="s">
        <v>220</v>
      </c>
      <c r="E165" s="4">
        <v>114622</v>
      </c>
      <c r="G165" s="1">
        <v>1</v>
      </c>
    </row>
    <row r="166" spans="1:7" ht="195.75" customHeight="1" x14ac:dyDescent="0.2">
      <c r="A166" s="4" t="s">
        <v>101</v>
      </c>
      <c r="B166" s="4">
        <v>41187</v>
      </c>
      <c r="C166" s="4" t="s">
        <v>222</v>
      </c>
      <c r="D166" s="4" t="s">
        <v>101</v>
      </c>
      <c r="E166" s="4">
        <v>171869</v>
      </c>
      <c r="G166" s="1">
        <v>1</v>
      </c>
    </row>
    <row r="167" spans="1:7" ht="195.75" customHeight="1" x14ac:dyDescent="0.2">
      <c r="A167" s="4" t="s">
        <v>101</v>
      </c>
      <c r="B167" s="4">
        <v>15602</v>
      </c>
      <c r="C167" s="4" t="s">
        <v>223</v>
      </c>
      <c r="D167" s="4" t="s">
        <v>101</v>
      </c>
      <c r="E167" s="4">
        <v>67026</v>
      </c>
      <c r="F167" s="1">
        <v>0</v>
      </c>
    </row>
    <row r="168" spans="1:7" ht="195.75" customHeight="1" x14ac:dyDescent="0.2">
      <c r="A168" s="4" t="s">
        <v>116</v>
      </c>
      <c r="B168" s="4">
        <v>43821</v>
      </c>
      <c r="C168" s="4" t="s">
        <v>224</v>
      </c>
      <c r="D168" s="4" t="s">
        <v>118</v>
      </c>
      <c r="E168" s="4">
        <v>179817</v>
      </c>
      <c r="F168" s="1">
        <v>1</v>
      </c>
    </row>
    <row r="169" spans="1:7" ht="195.75" customHeight="1" x14ac:dyDescent="0.2">
      <c r="A169" s="4" t="s">
        <v>118</v>
      </c>
      <c r="B169" s="4">
        <v>48554</v>
      </c>
      <c r="C169" s="4" t="s">
        <v>225</v>
      </c>
      <c r="D169" s="4" t="s">
        <v>118</v>
      </c>
      <c r="E169" s="4">
        <v>194882</v>
      </c>
      <c r="F169" s="1">
        <v>2</v>
      </c>
    </row>
    <row r="170" spans="1:7" ht="195.75" customHeight="1" x14ac:dyDescent="0.2">
      <c r="A170" s="4" t="s">
        <v>42</v>
      </c>
      <c r="B170" s="4">
        <v>44551</v>
      </c>
      <c r="C170" s="4" t="s">
        <v>226</v>
      </c>
      <c r="D170" s="4" t="s">
        <v>44</v>
      </c>
      <c r="E170" s="4">
        <v>181961</v>
      </c>
      <c r="F170" s="1">
        <v>-2</v>
      </c>
    </row>
    <row r="171" spans="1:7" ht="195.75" customHeight="1" x14ac:dyDescent="0.2">
      <c r="A171" s="4" t="s">
        <v>75</v>
      </c>
      <c r="B171" s="4">
        <v>23383</v>
      </c>
      <c r="C171" s="4" t="s">
        <v>227</v>
      </c>
      <c r="D171" s="4" t="s">
        <v>77</v>
      </c>
      <c r="E171" s="4">
        <v>107055</v>
      </c>
      <c r="G171" s="1">
        <v>1</v>
      </c>
    </row>
    <row r="172" spans="1:7" ht="195.75" customHeight="1" x14ac:dyDescent="0.2">
      <c r="A172" s="4" t="s">
        <v>40</v>
      </c>
      <c r="B172" s="4">
        <v>23343</v>
      </c>
      <c r="C172" s="4" t="s">
        <v>228</v>
      </c>
      <c r="D172" s="4" t="s">
        <v>40</v>
      </c>
      <c r="E172" s="4">
        <v>106654</v>
      </c>
      <c r="F172" s="1">
        <v>2</v>
      </c>
    </row>
    <row r="173" spans="1:7" ht="195.75" customHeight="1" x14ac:dyDescent="0.2">
      <c r="A173" s="4" t="s">
        <v>26</v>
      </c>
      <c r="B173" s="4">
        <v>967</v>
      </c>
      <c r="C173" s="4" t="s">
        <v>229</v>
      </c>
      <c r="D173" s="4" t="s">
        <v>28</v>
      </c>
      <c r="E173" s="4">
        <v>2220</v>
      </c>
      <c r="F173" s="1">
        <v>2</v>
      </c>
    </row>
    <row r="174" spans="1:7" ht="195.75" customHeight="1" x14ac:dyDescent="0.2">
      <c r="A174" s="4" t="s">
        <v>75</v>
      </c>
      <c r="B174" s="4">
        <v>36386</v>
      </c>
      <c r="C174" s="4" t="s">
        <v>230</v>
      </c>
      <c r="D174" s="4" t="s">
        <v>77</v>
      </c>
      <c r="E174" s="4">
        <v>154551</v>
      </c>
      <c r="G174" s="1">
        <v>1</v>
      </c>
    </row>
    <row r="175" spans="1:7" ht="195.75" customHeight="1" x14ac:dyDescent="0.2">
      <c r="A175" s="4" t="s">
        <v>23</v>
      </c>
      <c r="B175" s="4">
        <v>11565</v>
      </c>
      <c r="C175" s="4" t="s">
        <v>231</v>
      </c>
      <c r="D175" s="4" t="s">
        <v>23</v>
      </c>
      <c r="E175" s="4">
        <v>48310</v>
      </c>
      <c r="G175" s="1">
        <v>1</v>
      </c>
    </row>
    <row r="176" spans="1:7" ht="195.75" customHeight="1" x14ac:dyDescent="0.2">
      <c r="A176" s="4" t="s">
        <v>23</v>
      </c>
      <c r="B176" s="4">
        <v>945</v>
      </c>
      <c r="C176" s="4" t="s">
        <v>232</v>
      </c>
      <c r="D176" s="4" t="s">
        <v>23</v>
      </c>
      <c r="E176" s="4">
        <v>1956</v>
      </c>
      <c r="F176" s="1">
        <v>2</v>
      </c>
    </row>
    <row r="177" spans="1:7" ht="195.75" customHeight="1" x14ac:dyDescent="0.2">
      <c r="A177" s="4" t="s">
        <v>77</v>
      </c>
      <c r="B177" s="4">
        <v>47976</v>
      </c>
      <c r="C177" s="4" t="s">
        <v>233</v>
      </c>
      <c r="D177" s="4" t="s">
        <v>77</v>
      </c>
      <c r="E177" s="4">
        <v>193052</v>
      </c>
      <c r="G177" s="1">
        <v>1</v>
      </c>
    </row>
    <row r="178" spans="1:7" ht="195.75" customHeight="1" x14ac:dyDescent="0.2">
      <c r="A178" s="4" t="s">
        <v>23</v>
      </c>
      <c r="B178" s="4">
        <v>37806</v>
      </c>
      <c r="C178" s="4" t="s">
        <v>234</v>
      </c>
      <c r="D178" s="4" t="s">
        <v>23</v>
      </c>
      <c r="E178" s="4">
        <v>160140</v>
      </c>
      <c r="F178" s="1">
        <v>2</v>
      </c>
    </row>
    <row r="179" spans="1:7" ht="195.75" customHeight="1" x14ac:dyDescent="0.2">
      <c r="A179" s="4" t="s">
        <v>77</v>
      </c>
      <c r="B179" s="4">
        <v>23570</v>
      </c>
      <c r="C179" s="4" t="s">
        <v>235</v>
      </c>
      <c r="D179" s="4" t="s">
        <v>77</v>
      </c>
      <c r="E179" s="4">
        <v>107776</v>
      </c>
      <c r="F179" s="1">
        <v>0</v>
      </c>
    </row>
    <row r="180" spans="1:7" ht="195.75" customHeight="1" x14ac:dyDescent="0.2">
      <c r="A180" s="4" t="s">
        <v>62</v>
      </c>
      <c r="B180" s="4">
        <v>52526</v>
      </c>
      <c r="C180" s="4" t="s">
        <v>236</v>
      </c>
      <c r="D180" s="4" t="s">
        <v>62</v>
      </c>
      <c r="E180" s="4">
        <v>206049</v>
      </c>
      <c r="F180" s="1">
        <v>0</v>
      </c>
    </row>
    <row r="181" spans="1:7" ht="195.75" customHeight="1" x14ac:dyDescent="0.2">
      <c r="A181" s="4" t="s">
        <v>185</v>
      </c>
      <c r="B181" s="4">
        <v>41444</v>
      </c>
      <c r="C181" s="4" t="s">
        <v>237</v>
      </c>
      <c r="D181" s="4" t="s">
        <v>12</v>
      </c>
      <c r="E181" s="4">
        <v>173011</v>
      </c>
      <c r="G181" s="1">
        <v>1</v>
      </c>
    </row>
    <row r="182" spans="1:7" ht="195.75" customHeight="1" x14ac:dyDescent="0.2">
      <c r="A182" s="4" t="s">
        <v>123</v>
      </c>
      <c r="B182" s="4">
        <v>19117</v>
      </c>
      <c r="C182" s="4" t="s">
        <v>238</v>
      </c>
      <c r="D182" s="4" t="s">
        <v>29</v>
      </c>
      <c r="E182" s="4">
        <v>86887</v>
      </c>
      <c r="G182" s="1">
        <v>1</v>
      </c>
    </row>
    <row r="183" spans="1:7" ht="195.75" customHeight="1" x14ac:dyDescent="0.2">
      <c r="A183" s="4" t="s">
        <v>62</v>
      </c>
      <c r="B183" s="4">
        <v>22255</v>
      </c>
      <c r="C183" s="4" t="s">
        <v>239</v>
      </c>
      <c r="D183" s="4" t="s">
        <v>62</v>
      </c>
      <c r="E183" s="4">
        <v>101394</v>
      </c>
      <c r="F183" s="1">
        <v>-1</v>
      </c>
    </row>
    <row r="184" spans="1:7" ht="195.75" customHeight="1" x14ac:dyDescent="0.2">
      <c r="A184" s="4" t="s">
        <v>24</v>
      </c>
      <c r="B184" s="4">
        <v>33819</v>
      </c>
      <c r="C184" s="4" t="s">
        <v>240</v>
      </c>
      <c r="D184" s="4" t="s">
        <v>24</v>
      </c>
      <c r="E184" s="4">
        <v>144868</v>
      </c>
      <c r="F184" s="1">
        <v>1</v>
      </c>
    </row>
    <row r="185" spans="1:7" ht="195.75" customHeight="1" x14ac:dyDescent="0.2">
      <c r="A185" s="4" t="s">
        <v>16</v>
      </c>
      <c r="B185" s="4">
        <v>21868</v>
      </c>
      <c r="C185" s="4" t="s">
        <v>241</v>
      </c>
      <c r="D185" s="4" t="s">
        <v>16</v>
      </c>
      <c r="E185" s="4">
        <v>98980</v>
      </c>
      <c r="F185" s="1">
        <v>-2</v>
      </c>
    </row>
    <row r="186" spans="1:7" ht="195.75" customHeight="1" x14ac:dyDescent="0.2">
      <c r="A186" s="4" t="s">
        <v>23</v>
      </c>
      <c r="B186" s="4">
        <v>4557</v>
      </c>
      <c r="C186" s="4" t="s">
        <v>242</v>
      </c>
      <c r="D186" s="4" t="s">
        <v>23</v>
      </c>
      <c r="E186" s="4">
        <v>15897</v>
      </c>
      <c r="G186" s="1">
        <v>1</v>
      </c>
    </row>
    <row r="187" spans="1:7" ht="195.75" customHeight="1" x14ac:dyDescent="0.2">
      <c r="A187" s="4" t="s">
        <v>77</v>
      </c>
      <c r="B187" s="4">
        <v>8837</v>
      </c>
      <c r="C187" s="4" t="s">
        <v>243</v>
      </c>
      <c r="D187" s="4" t="s">
        <v>77</v>
      </c>
      <c r="E187" s="4">
        <v>36137</v>
      </c>
      <c r="G187" s="1">
        <v>1</v>
      </c>
    </row>
    <row r="188" spans="1:7" ht="195.75" customHeight="1" x14ac:dyDescent="0.2">
      <c r="A188" s="4" t="s">
        <v>16</v>
      </c>
      <c r="B188" s="4">
        <v>28709</v>
      </c>
      <c r="C188" s="4" t="s">
        <v>244</v>
      </c>
      <c r="D188" s="4" t="s">
        <v>16</v>
      </c>
      <c r="E188" s="4">
        <v>127178</v>
      </c>
      <c r="G188" s="1">
        <v>1</v>
      </c>
    </row>
    <row r="189" spans="1:7" ht="195.75" customHeight="1" x14ac:dyDescent="0.2">
      <c r="A189" s="4" t="s">
        <v>40</v>
      </c>
      <c r="B189" s="4">
        <v>25746</v>
      </c>
      <c r="C189" s="4" t="s">
        <v>245</v>
      </c>
      <c r="D189" s="4" t="s">
        <v>40</v>
      </c>
      <c r="E189" s="4">
        <v>117135</v>
      </c>
      <c r="F189" s="1">
        <v>-1</v>
      </c>
    </row>
    <row r="190" spans="1:7" ht="195.75" customHeight="1" x14ac:dyDescent="0.2">
      <c r="A190" s="4" t="s">
        <v>62</v>
      </c>
      <c r="B190" s="4">
        <v>17669</v>
      </c>
      <c r="C190" s="4" t="s">
        <v>246</v>
      </c>
      <c r="D190" s="4" t="s">
        <v>62</v>
      </c>
      <c r="E190" s="4">
        <v>77582</v>
      </c>
      <c r="F190" s="1">
        <v>2</v>
      </c>
    </row>
    <row r="191" spans="1:7" ht="195.75" customHeight="1" x14ac:dyDescent="0.2">
      <c r="A191" s="4" t="s">
        <v>40</v>
      </c>
      <c r="B191" s="4">
        <v>1963</v>
      </c>
      <c r="C191" s="4" t="s">
        <v>247</v>
      </c>
      <c r="D191" s="4" t="s">
        <v>40</v>
      </c>
      <c r="E191" s="4">
        <v>6064</v>
      </c>
      <c r="G191" s="1">
        <v>1</v>
      </c>
    </row>
    <row r="192" spans="1:7" ht="195.75" customHeight="1" x14ac:dyDescent="0.2">
      <c r="A192" s="4" t="s">
        <v>24</v>
      </c>
      <c r="B192" s="4">
        <v>35785</v>
      </c>
      <c r="C192" s="4" t="s">
        <v>248</v>
      </c>
      <c r="D192" s="4" t="s">
        <v>24</v>
      </c>
      <c r="E192" s="4">
        <v>152849</v>
      </c>
      <c r="F192" s="1">
        <v>0</v>
      </c>
    </row>
    <row r="193" spans="1:7" ht="195.75" customHeight="1" x14ac:dyDescent="0.2">
      <c r="A193" s="4" t="s">
        <v>28</v>
      </c>
      <c r="B193" s="4">
        <v>2845</v>
      </c>
      <c r="C193" s="4" t="s">
        <v>249</v>
      </c>
      <c r="D193" s="4" t="s">
        <v>28</v>
      </c>
      <c r="E193" s="4">
        <v>9692</v>
      </c>
      <c r="F193" s="1">
        <v>-2</v>
      </c>
    </row>
    <row r="194" spans="1:7" ht="195.75" customHeight="1" x14ac:dyDescent="0.2">
      <c r="A194" s="4" t="s">
        <v>12</v>
      </c>
      <c r="B194" s="4">
        <v>26920</v>
      </c>
      <c r="C194" s="4" t="s">
        <v>250</v>
      </c>
      <c r="D194" s="4" t="s">
        <v>12</v>
      </c>
      <c r="E194" s="4">
        <v>121238</v>
      </c>
      <c r="F194" s="1">
        <v>1</v>
      </c>
    </row>
    <row r="195" spans="1:7" ht="195.75" customHeight="1" x14ac:dyDescent="0.2">
      <c r="A195" s="4" t="s">
        <v>31</v>
      </c>
      <c r="B195" s="4">
        <v>43617</v>
      </c>
      <c r="C195" s="4" t="s">
        <v>251</v>
      </c>
      <c r="D195" s="4" t="s">
        <v>8</v>
      </c>
      <c r="E195" s="4">
        <v>179161</v>
      </c>
      <c r="F195" s="1">
        <v>1</v>
      </c>
    </row>
    <row r="196" spans="1:7" ht="195.75" customHeight="1" x14ac:dyDescent="0.2">
      <c r="A196" s="4" t="s">
        <v>62</v>
      </c>
      <c r="B196" s="4">
        <v>5622</v>
      </c>
      <c r="C196" s="4" t="s">
        <v>252</v>
      </c>
      <c r="D196" s="4" t="s">
        <v>62</v>
      </c>
      <c r="E196" s="4">
        <v>20603</v>
      </c>
      <c r="G196" s="1">
        <v>1</v>
      </c>
    </row>
    <row r="197" spans="1:7" ht="195.75" customHeight="1" x14ac:dyDescent="0.2">
      <c r="A197" s="4" t="s">
        <v>29</v>
      </c>
      <c r="B197" s="4">
        <v>14073</v>
      </c>
      <c r="C197" s="4" t="s">
        <v>253</v>
      </c>
      <c r="D197" s="4" t="s">
        <v>29</v>
      </c>
      <c r="E197" s="4">
        <v>58811</v>
      </c>
      <c r="G197" s="1">
        <v>1</v>
      </c>
    </row>
    <row r="198" spans="1:7" ht="195.75" customHeight="1" x14ac:dyDescent="0.2">
      <c r="A198" s="4" t="s">
        <v>10</v>
      </c>
      <c r="B198" s="4">
        <v>14717</v>
      </c>
      <c r="C198" s="4" t="s">
        <v>254</v>
      </c>
      <c r="D198" s="4" t="s">
        <v>12</v>
      </c>
      <c r="E198" s="4">
        <v>61436</v>
      </c>
      <c r="F198" s="1">
        <v>-1</v>
      </c>
    </row>
    <row r="199" spans="1:7" ht="195.75" customHeight="1" x14ac:dyDescent="0.2">
      <c r="A199" s="4" t="s">
        <v>112</v>
      </c>
      <c r="B199" s="4">
        <v>19768</v>
      </c>
      <c r="C199" s="4" t="s">
        <v>255</v>
      </c>
      <c r="D199" s="4" t="s">
        <v>19</v>
      </c>
      <c r="E199" s="4">
        <v>90183</v>
      </c>
      <c r="G199" s="1">
        <v>1</v>
      </c>
    </row>
    <row r="200" spans="1:7" ht="195.75" customHeight="1" x14ac:dyDescent="0.2">
      <c r="A200" s="4" t="s">
        <v>23</v>
      </c>
      <c r="B200" s="4">
        <v>19187</v>
      </c>
      <c r="C200" s="4" t="s">
        <v>256</v>
      </c>
      <c r="D200" s="4" t="s">
        <v>23</v>
      </c>
      <c r="E200" s="4">
        <v>87280</v>
      </c>
      <c r="F200" s="1">
        <v>-1</v>
      </c>
    </row>
    <row r="201" spans="1:7" ht="195.75" customHeight="1" x14ac:dyDescent="0.2">
      <c r="A201" s="4" t="s">
        <v>199</v>
      </c>
      <c r="B201" s="4">
        <v>14143</v>
      </c>
      <c r="C201" s="4" t="s">
        <v>257</v>
      </c>
      <c r="D201" s="4" t="s">
        <v>40</v>
      </c>
      <c r="E201" s="4">
        <v>59093</v>
      </c>
      <c r="G201" s="1">
        <v>1</v>
      </c>
    </row>
    <row r="202" spans="1:7" ht="14.25" customHeight="1" x14ac:dyDescent="0.2">
      <c r="A202" s="4" t="s">
        <v>15</v>
      </c>
      <c r="B202" s="4">
        <v>9113</v>
      </c>
      <c r="C202" s="4" t="s">
        <v>258</v>
      </c>
      <c r="D202" s="4" t="s">
        <v>15</v>
      </c>
      <c r="E202" s="4">
        <v>37278</v>
      </c>
      <c r="F202" s="1">
        <v>1</v>
      </c>
    </row>
    <row r="203" spans="1:7" ht="14.25" customHeight="1" x14ac:dyDescent="0.2">
      <c r="A203" s="4" t="s">
        <v>28</v>
      </c>
      <c r="B203" s="4">
        <v>44022</v>
      </c>
      <c r="C203" s="4" t="s">
        <v>259</v>
      </c>
      <c r="D203" s="4" t="s">
        <v>28</v>
      </c>
      <c r="E203" s="4">
        <v>180868</v>
      </c>
      <c r="G203" s="1">
        <v>1</v>
      </c>
    </row>
    <row r="204" spans="1:7" ht="14.25" customHeight="1" x14ac:dyDescent="0.2">
      <c r="A204" s="4" t="s">
        <v>62</v>
      </c>
      <c r="B204" s="4">
        <v>16913</v>
      </c>
      <c r="C204" s="4" t="s">
        <v>260</v>
      </c>
      <c r="D204" s="4" t="s">
        <v>62</v>
      </c>
      <c r="E204" s="4">
        <v>73146</v>
      </c>
      <c r="G204" s="1">
        <v>1</v>
      </c>
    </row>
    <row r="205" spans="1:7" ht="14.25" customHeight="1" x14ac:dyDescent="0.2">
      <c r="A205" s="4" t="s">
        <v>26</v>
      </c>
      <c r="B205" s="4">
        <v>40771</v>
      </c>
      <c r="C205" s="4" t="s">
        <v>261</v>
      </c>
      <c r="D205" s="4" t="s">
        <v>28</v>
      </c>
      <c r="E205" s="4">
        <v>170566</v>
      </c>
      <c r="G205" s="1">
        <v>1</v>
      </c>
    </row>
    <row r="206" spans="1:7" ht="14.25" customHeight="1" x14ac:dyDescent="0.2">
      <c r="A206" s="4" t="s">
        <v>28</v>
      </c>
      <c r="B206" s="4">
        <v>47558</v>
      </c>
      <c r="C206" s="4" t="s">
        <v>262</v>
      </c>
      <c r="D206" s="4" t="s">
        <v>28</v>
      </c>
      <c r="E206" s="4">
        <v>191433</v>
      </c>
      <c r="F206" s="1">
        <v>0</v>
      </c>
    </row>
    <row r="207" spans="1:7" ht="14.25" customHeight="1" x14ac:dyDescent="0.2">
      <c r="A207" s="4" t="s">
        <v>26</v>
      </c>
      <c r="B207" s="4">
        <v>1748</v>
      </c>
      <c r="C207" s="4" t="s">
        <v>263</v>
      </c>
      <c r="D207" s="4" t="s">
        <v>28</v>
      </c>
      <c r="E207" s="4">
        <v>4765</v>
      </c>
      <c r="F207" s="1">
        <v>1</v>
      </c>
    </row>
    <row r="208" spans="1:7" ht="14.25" customHeight="1" x14ac:dyDescent="0.2">
      <c r="A208" s="4" t="s">
        <v>19</v>
      </c>
      <c r="B208" s="4">
        <v>44686</v>
      </c>
      <c r="C208" s="4" t="s">
        <v>264</v>
      </c>
      <c r="D208" s="4" t="s">
        <v>19</v>
      </c>
      <c r="E208" s="4">
        <v>182515</v>
      </c>
      <c r="F208" s="1">
        <v>1</v>
      </c>
    </row>
    <row r="209" spans="1:7" ht="14.25" customHeight="1" x14ac:dyDescent="0.2">
      <c r="A209" s="4" t="s">
        <v>19</v>
      </c>
      <c r="B209" s="4">
        <v>28200</v>
      </c>
      <c r="C209" s="4" t="s">
        <v>265</v>
      </c>
      <c r="D209" s="4" t="s">
        <v>19</v>
      </c>
      <c r="E209" s="4">
        <v>125561</v>
      </c>
      <c r="F209" s="1">
        <v>1</v>
      </c>
    </row>
    <row r="210" spans="1:7" ht="14.25" customHeight="1" x14ac:dyDescent="0.2">
      <c r="A210" s="4" t="s">
        <v>75</v>
      </c>
      <c r="B210" s="4">
        <v>9448</v>
      </c>
      <c r="C210" s="4" t="s">
        <v>266</v>
      </c>
      <c r="D210" s="4" t="s">
        <v>77</v>
      </c>
      <c r="E210" s="4">
        <v>38922</v>
      </c>
      <c r="G210" s="1">
        <v>1</v>
      </c>
    </row>
    <row r="211" spans="1:7" ht="14.25" customHeight="1" x14ac:dyDescent="0.2">
      <c r="A211" s="4" t="s">
        <v>21</v>
      </c>
      <c r="B211" s="4">
        <v>39235</v>
      </c>
      <c r="C211" s="4" t="s">
        <v>267</v>
      </c>
      <c r="D211" s="4" t="s">
        <v>23</v>
      </c>
      <c r="E211" s="4">
        <v>165312</v>
      </c>
      <c r="G211" s="1">
        <v>1</v>
      </c>
    </row>
    <row r="212" spans="1:7" ht="14.25" customHeight="1" x14ac:dyDescent="0.2">
      <c r="A212" s="4" t="s">
        <v>62</v>
      </c>
      <c r="B212" s="4">
        <v>45187</v>
      </c>
      <c r="C212" s="4" t="s">
        <v>268</v>
      </c>
      <c r="D212" s="4" t="s">
        <v>62</v>
      </c>
      <c r="E212" s="4">
        <v>183959</v>
      </c>
      <c r="F212" s="1">
        <v>2</v>
      </c>
    </row>
    <row r="213" spans="1:7" ht="14.25" customHeight="1" x14ac:dyDescent="0.2">
      <c r="A213" s="4" t="s">
        <v>28</v>
      </c>
      <c r="B213" s="4">
        <v>27050</v>
      </c>
      <c r="C213" s="4" t="s">
        <v>269</v>
      </c>
      <c r="D213" s="4" t="s">
        <v>28</v>
      </c>
      <c r="E213" s="4">
        <v>122044</v>
      </c>
      <c r="F213" s="1">
        <v>-1</v>
      </c>
    </row>
    <row r="214" spans="1:7" ht="14.25" customHeight="1" x14ac:dyDescent="0.2">
      <c r="A214" s="4" t="s">
        <v>16</v>
      </c>
      <c r="B214" s="4">
        <v>12534</v>
      </c>
      <c r="C214" s="4" t="s">
        <v>270</v>
      </c>
      <c r="D214" s="4" t="s">
        <v>16</v>
      </c>
      <c r="E214" s="4">
        <v>52956</v>
      </c>
      <c r="F214" s="1">
        <v>2</v>
      </c>
    </row>
    <row r="215" spans="1:7" ht="14.25" customHeight="1" x14ac:dyDescent="0.2">
      <c r="A215" s="4" t="s">
        <v>13</v>
      </c>
      <c r="B215" s="4">
        <v>10833</v>
      </c>
      <c r="C215" s="4" t="s">
        <v>271</v>
      </c>
      <c r="D215" s="4" t="s">
        <v>15</v>
      </c>
      <c r="E215" s="4">
        <v>45138</v>
      </c>
      <c r="G215" s="1">
        <v>1</v>
      </c>
    </row>
    <row r="216" spans="1:7" ht="14.25" customHeight="1" x14ac:dyDescent="0.2">
      <c r="A216" s="4" t="s">
        <v>77</v>
      </c>
      <c r="B216" s="4">
        <v>20401</v>
      </c>
      <c r="C216" s="4" t="s">
        <v>272</v>
      </c>
      <c r="D216" s="4" t="s">
        <v>77</v>
      </c>
      <c r="E216" s="4">
        <v>93336</v>
      </c>
      <c r="F216" s="1">
        <v>-2</v>
      </c>
    </row>
    <row r="217" spans="1:7" ht="14.25" customHeight="1" x14ac:dyDescent="0.2">
      <c r="A217" s="4" t="s">
        <v>38</v>
      </c>
      <c r="B217" s="4">
        <v>9902</v>
      </c>
      <c r="C217" s="4" t="s">
        <v>273</v>
      </c>
      <c r="D217" s="4" t="s">
        <v>38</v>
      </c>
      <c r="E217" s="4">
        <v>40559</v>
      </c>
      <c r="G217" s="1">
        <v>1</v>
      </c>
    </row>
    <row r="218" spans="1:7" ht="14.25" customHeight="1" x14ac:dyDescent="0.2">
      <c r="A218" s="4" t="s">
        <v>220</v>
      </c>
      <c r="B218" s="4">
        <v>49464</v>
      </c>
      <c r="C218" s="4" t="s">
        <v>274</v>
      </c>
      <c r="D218" s="4" t="s">
        <v>220</v>
      </c>
      <c r="E218" s="4">
        <v>197185</v>
      </c>
      <c r="F218" s="1">
        <v>1</v>
      </c>
    </row>
    <row r="219" spans="1:7" ht="14.25" customHeight="1" x14ac:dyDescent="0.2">
      <c r="A219" s="4" t="s">
        <v>40</v>
      </c>
      <c r="B219" s="4">
        <v>7684</v>
      </c>
      <c r="C219" s="4" t="s">
        <v>275</v>
      </c>
      <c r="D219" s="4" t="s">
        <v>40</v>
      </c>
      <c r="E219" s="4">
        <v>30736</v>
      </c>
      <c r="F219" s="1">
        <v>1</v>
      </c>
    </row>
    <row r="220" spans="1:7" ht="14.25" customHeight="1" x14ac:dyDescent="0.2">
      <c r="A220" s="4" t="s">
        <v>276</v>
      </c>
      <c r="B220" s="4">
        <v>14859</v>
      </c>
      <c r="C220" s="4" t="s">
        <v>277</v>
      </c>
      <c r="D220" s="4" t="s">
        <v>276</v>
      </c>
      <c r="E220" s="4">
        <v>63176</v>
      </c>
      <c r="G220" s="1">
        <v>1</v>
      </c>
    </row>
    <row r="221" spans="1:7" ht="14.25" customHeight="1" x14ac:dyDescent="0.2">
      <c r="A221" s="4" t="s">
        <v>62</v>
      </c>
      <c r="B221" s="4">
        <v>33015</v>
      </c>
      <c r="C221" s="4" t="s">
        <v>278</v>
      </c>
      <c r="D221" s="4" t="s">
        <v>62</v>
      </c>
      <c r="E221" s="4">
        <v>142300</v>
      </c>
      <c r="F221" s="1">
        <v>2</v>
      </c>
    </row>
    <row r="222" spans="1:7" ht="14.25" customHeight="1" x14ac:dyDescent="0.2">
      <c r="A222" s="4" t="s">
        <v>21</v>
      </c>
      <c r="B222" s="4">
        <v>34298</v>
      </c>
      <c r="C222" s="4" t="s">
        <v>279</v>
      </c>
      <c r="D222" s="4" t="s">
        <v>23</v>
      </c>
      <c r="E222" s="4">
        <v>147364</v>
      </c>
      <c r="F222" s="1">
        <v>-2</v>
      </c>
    </row>
    <row r="223" spans="1:7" ht="14.25" customHeight="1" x14ac:dyDescent="0.2">
      <c r="A223" s="4" t="s">
        <v>35</v>
      </c>
      <c r="B223" s="4">
        <v>41836</v>
      </c>
      <c r="C223" s="4" t="s">
        <v>280</v>
      </c>
      <c r="D223" s="4" t="s">
        <v>35</v>
      </c>
      <c r="E223" s="4">
        <v>173850</v>
      </c>
      <c r="F223" s="1">
        <v>1</v>
      </c>
    </row>
    <row r="224" spans="1:7" ht="14.25" customHeight="1" x14ac:dyDescent="0.2">
      <c r="A224" s="4" t="s">
        <v>8</v>
      </c>
      <c r="B224" s="4">
        <v>33951</v>
      </c>
      <c r="C224" s="4" t="s">
        <v>281</v>
      </c>
      <c r="D224" s="4" t="s">
        <v>8</v>
      </c>
      <c r="E224" s="4">
        <v>145580</v>
      </c>
      <c r="F224" s="1">
        <v>0</v>
      </c>
    </row>
    <row r="225" spans="1:7" ht="14.25" customHeight="1" x14ac:dyDescent="0.2">
      <c r="A225" s="4" t="s">
        <v>199</v>
      </c>
      <c r="B225" s="4">
        <v>24975</v>
      </c>
      <c r="C225" s="4" t="s">
        <v>282</v>
      </c>
      <c r="D225" s="4" t="s">
        <v>40</v>
      </c>
      <c r="E225" s="4">
        <v>113718</v>
      </c>
      <c r="G225" s="1">
        <v>1</v>
      </c>
    </row>
    <row r="226" spans="1:7" ht="14.25" customHeight="1" x14ac:dyDescent="0.2">
      <c r="A226" s="4" t="s">
        <v>40</v>
      </c>
      <c r="B226" s="4">
        <v>50466</v>
      </c>
      <c r="C226" s="4" t="s">
        <v>283</v>
      </c>
      <c r="D226" s="4" t="s">
        <v>40</v>
      </c>
      <c r="E226" s="4">
        <v>200314</v>
      </c>
      <c r="F226" s="1">
        <v>0</v>
      </c>
    </row>
    <row r="227" spans="1:7" ht="14.25" customHeight="1" x14ac:dyDescent="0.2">
      <c r="A227" s="4" t="s">
        <v>29</v>
      </c>
      <c r="B227" s="4">
        <v>6271</v>
      </c>
      <c r="C227" s="4" t="s">
        <v>284</v>
      </c>
      <c r="D227" s="4" t="s">
        <v>29</v>
      </c>
      <c r="E227" s="4">
        <v>23811</v>
      </c>
      <c r="F227" s="1">
        <v>2</v>
      </c>
    </row>
    <row r="228" spans="1:7" ht="14.25" customHeight="1" x14ac:dyDescent="0.2">
      <c r="A228" s="4" t="s">
        <v>29</v>
      </c>
      <c r="B228" s="4">
        <v>47160</v>
      </c>
      <c r="C228" s="4" t="s">
        <v>285</v>
      </c>
      <c r="D228" s="4" t="s">
        <v>29</v>
      </c>
      <c r="E228" s="4">
        <v>190223</v>
      </c>
      <c r="F228" s="1">
        <v>0</v>
      </c>
    </row>
    <row r="229" spans="1:7" ht="14.25" customHeight="1" x14ac:dyDescent="0.2">
      <c r="A229" s="4" t="s">
        <v>286</v>
      </c>
      <c r="B229" s="4">
        <v>32798</v>
      </c>
      <c r="C229" s="4" t="s">
        <v>287</v>
      </c>
      <c r="D229" s="4" t="s">
        <v>127</v>
      </c>
      <c r="E229" s="4">
        <v>141444</v>
      </c>
      <c r="F229" s="1">
        <v>0</v>
      </c>
    </row>
    <row r="230" spans="1:7" ht="14.25" customHeight="1" x14ac:dyDescent="0.2">
      <c r="A230" s="4" t="s">
        <v>70</v>
      </c>
      <c r="B230" s="4">
        <v>50188</v>
      </c>
      <c r="C230" s="4" t="s">
        <v>288</v>
      </c>
      <c r="D230" s="4" t="s">
        <v>24</v>
      </c>
      <c r="E230" s="4">
        <v>199323</v>
      </c>
      <c r="F230" s="1">
        <v>1</v>
      </c>
    </row>
    <row r="231" spans="1:7" ht="14.25" customHeight="1" x14ac:dyDescent="0.2">
      <c r="A231" s="4" t="s">
        <v>40</v>
      </c>
      <c r="B231" s="4">
        <v>26948</v>
      </c>
      <c r="C231" s="4" t="s">
        <v>289</v>
      </c>
      <c r="D231" s="4" t="s">
        <v>40</v>
      </c>
      <c r="E231" s="4">
        <v>121440</v>
      </c>
      <c r="F231" s="1">
        <v>2</v>
      </c>
    </row>
    <row r="232" spans="1:7" ht="14.25" customHeight="1" x14ac:dyDescent="0.2">
      <c r="A232" s="4" t="s">
        <v>29</v>
      </c>
      <c r="B232" s="4">
        <v>10257</v>
      </c>
      <c r="C232" s="4" t="s">
        <v>290</v>
      </c>
      <c r="D232" s="4" t="s">
        <v>29</v>
      </c>
      <c r="E232" s="4">
        <v>42677</v>
      </c>
      <c r="F232" s="1">
        <v>0</v>
      </c>
    </row>
    <row r="233" spans="1:7" ht="14.25" customHeight="1" x14ac:dyDescent="0.2">
      <c r="A233" s="4" t="s">
        <v>185</v>
      </c>
      <c r="B233" s="4">
        <v>19443</v>
      </c>
      <c r="C233" s="4" t="s">
        <v>291</v>
      </c>
      <c r="D233" s="4" t="s">
        <v>12</v>
      </c>
      <c r="E233" s="4">
        <v>87943</v>
      </c>
      <c r="G233" s="1">
        <v>1</v>
      </c>
    </row>
    <row r="234" spans="1:7" ht="14.25" customHeight="1" x14ac:dyDescent="0.2">
      <c r="A234" s="4" t="s">
        <v>23</v>
      </c>
      <c r="B234" s="4">
        <v>33443</v>
      </c>
      <c r="C234" s="4" t="s">
        <v>292</v>
      </c>
      <c r="D234" s="4" t="s">
        <v>23</v>
      </c>
      <c r="E234" s="4">
        <v>143600</v>
      </c>
      <c r="G234" s="1">
        <v>1</v>
      </c>
    </row>
    <row r="235" spans="1:7" ht="14.25" customHeight="1" x14ac:dyDescent="0.2">
      <c r="A235" s="4" t="s">
        <v>19</v>
      </c>
      <c r="B235" s="4">
        <v>16586</v>
      </c>
      <c r="C235" s="4" t="s">
        <v>293</v>
      </c>
      <c r="D235" s="4" t="s">
        <v>19</v>
      </c>
      <c r="E235" s="4">
        <v>71678</v>
      </c>
      <c r="F235" s="1">
        <v>0</v>
      </c>
    </row>
    <row r="236" spans="1:7" ht="14.25" customHeight="1" x14ac:dyDescent="0.2">
      <c r="A236" s="4" t="s">
        <v>23</v>
      </c>
      <c r="B236" s="4">
        <v>36088</v>
      </c>
      <c r="C236" s="4" t="s">
        <v>294</v>
      </c>
      <c r="D236" s="4" t="s">
        <v>23</v>
      </c>
      <c r="E236" s="4">
        <v>153785</v>
      </c>
      <c r="F236" s="1">
        <v>0</v>
      </c>
    </row>
    <row r="237" spans="1:7" ht="14.25" customHeight="1" x14ac:dyDescent="0.2">
      <c r="A237" s="4" t="s">
        <v>23</v>
      </c>
      <c r="B237" s="4">
        <v>17940</v>
      </c>
      <c r="C237" s="4" t="s">
        <v>295</v>
      </c>
      <c r="D237" s="4" t="s">
        <v>23</v>
      </c>
      <c r="E237" s="4">
        <v>79434</v>
      </c>
      <c r="F237" s="1">
        <v>2</v>
      </c>
    </row>
    <row r="238" spans="1:7" ht="14.25" customHeight="1" x14ac:dyDescent="0.2">
      <c r="A238" s="4" t="s">
        <v>23</v>
      </c>
      <c r="B238" s="4">
        <v>5693</v>
      </c>
      <c r="C238" s="4" t="s">
        <v>296</v>
      </c>
      <c r="D238" s="4" t="s">
        <v>23</v>
      </c>
      <c r="E238" s="4">
        <v>21098</v>
      </c>
      <c r="F238" s="1">
        <v>-1</v>
      </c>
    </row>
    <row r="239" spans="1:7" ht="14.25" customHeight="1" x14ac:dyDescent="0.2">
      <c r="A239" s="4" t="s">
        <v>29</v>
      </c>
      <c r="B239" s="4">
        <v>11901</v>
      </c>
      <c r="C239" s="4" t="s">
        <v>297</v>
      </c>
      <c r="D239" s="4" t="s">
        <v>29</v>
      </c>
      <c r="E239" s="4">
        <v>50023</v>
      </c>
      <c r="F239" s="1">
        <v>-2</v>
      </c>
    </row>
    <row r="240" spans="1:7" ht="14.25" customHeight="1" x14ac:dyDescent="0.2">
      <c r="A240" s="4" t="s">
        <v>8</v>
      </c>
      <c r="B240" s="4">
        <v>37131</v>
      </c>
      <c r="C240" s="4" t="s">
        <v>298</v>
      </c>
      <c r="D240" s="4" t="s">
        <v>8</v>
      </c>
      <c r="E240" s="4">
        <v>157354</v>
      </c>
      <c r="F240" s="1">
        <v>2</v>
      </c>
    </row>
    <row r="241" spans="1:7" ht="14.25" customHeight="1" x14ac:dyDescent="0.2">
      <c r="A241" s="4" t="s">
        <v>77</v>
      </c>
      <c r="B241" s="4">
        <v>22944</v>
      </c>
      <c r="C241" s="4" t="s">
        <v>299</v>
      </c>
      <c r="D241" s="4" t="s">
        <v>77</v>
      </c>
      <c r="E241" s="4">
        <v>105210</v>
      </c>
      <c r="F241" s="1">
        <v>0</v>
      </c>
    </row>
    <row r="242" spans="1:7" ht="14.25" customHeight="1" x14ac:dyDescent="0.2">
      <c r="A242" s="4" t="s">
        <v>276</v>
      </c>
      <c r="B242" s="4">
        <v>14891</v>
      </c>
      <c r="C242" s="4" t="s">
        <v>300</v>
      </c>
      <c r="D242" s="4" t="s">
        <v>276</v>
      </c>
      <c r="E242" s="4">
        <v>63556</v>
      </c>
      <c r="G242" s="1">
        <v>1</v>
      </c>
    </row>
    <row r="243" spans="1:7" ht="14.25" customHeight="1" x14ac:dyDescent="0.2">
      <c r="A243" s="4" t="s">
        <v>24</v>
      </c>
      <c r="B243" s="4">
        <v>13040</v>
      </c>
      <c r="C243" s="4" t="s">
        <v>301</v>
      </c>
      <c r="D243" s="4" t="s">
        <v>24</v>
      </c>
      <c r="E243" s="4">
        <v>54690</v>
      </c>
      <c r="F243" s="1">
        <v>0</v>
      </c>
    </row>
    <row r="244" spans="1:7" ht="14.25" customHeight="1" x14ac:dyDescent="0.2">
      <c r="A244" s="4" t="s">
        <v>21</v>
      </c>
      <c r="B244" s="4">
        <v>23301</v>
      </c>
      <c r="C244" s="4" t="s">
        <v>302</v>
      </c>
      <c r="D244" s="4" t="s">
        <v>23</v>
      </c>
      <c r="E244" s="4">
        <v>106302</v>
      </c>
      <c r="G244" s="1">
        <v>1</v>
      </c>
    </row>
    <row r="245" spans="1:7" ht="14.25" customHeight="1" x14ac:dyDescent="0.2">
      <c r="A245" s="4" t="s">
        <v>40</v>
      </c>
      <c r="B245" s="4">
        <v>50620</v>
      </c>
      <c r="C245" s="4" t="s">
        <v>303</v>
      </c>
      <c r="D245" s="4" t="s">
        <v>40</v>
      </c>
      <c r="E245" s="4">
        <v>200966</v>
      </c>
      <c r="G245" s="1">
        <v>1</v>
      </c>
    </row>
    <row r="246" spans="1:7" ht="14.25" customHeight="1" x14ac:dyDescent="0.2">
      <c r="A246" s="4" t="s">
        <v>8</v>
      </c>
      <c r="B246" s="4">
        <v>43327</v>
      </c>
      <c r="C246" s="4" t="s">
        <v>304</v>
      </c>
      <c r="D246" s="4" t="s">
        <v>8</v>
      </c>
      <c r="E246" s="4">
        <v>178140</v>
      </c>
      <c r="G246" s="1">
        <v>1</v>
      </c>
    </row>
    <row r="247" spans="1:7" ht="14.25" customHeight="1" x14ac:dyDescent="0.2">
      <c r="A247" s="4" t="s">
        <v>305</v>
      </c>
      <c r="B247" s="4">
        <v>47087</v>
      </c>
      <c r="C247" s="4" t="s">
        <v>306</v>
      </c>
      <c r="D247" s="4" t="s">
        <v>305</v>
      </c>
      <c r="E247" s="4">
        <v>190101</v>
      </c>
      <c r="G247" s="1">
        <v>1</v>
      </c>
    </row>
    <row r="248" spans="1:7" ht="14.25" customHeight="1" x14ac:dyDescent="0.2">
      <c r="A248" s="4" t="s">
        <v>75</v>
      </c>
      <c r="B248" s="4">
        <v>25306</v>
      </c>
      <c r="C248" s="4" t="s">
        <v>307</v>
      </c>
      <c r="D248" s="4" t="s">
        <v>77</v>
      </c>
      <c r="E248" s="4">
        <v>115266</v>
      </c>
      <c r="F248" s="1">
        <v>2</v>
      </c>
    </row>
    <row r="249" spans="1:7" ht="14.25" customHeight="1" x14ac:dyDescent="0.2">
      <c r="A249" s="4" t="s">
        <v>38</v>
      </c>
      <c r="B249" s="4">
        <v>38684</v>
      </c>
      <c r="C249" s="4" t="s">
        <v>308</v>
      </c>
      <c r="D249" s="4" t="s">
        <v>38</v>
      </c>
      <c r="E249" s="4">
        <v>163295</v>
      </c>
      <c r="G249" s="1">
        <v>1</v>
      </c>
    </row>
    <row r="250" spans="1:7" ht="14.25" customHeight="1" x14ac:dyDescent="0.2">
      <c r="A250" s="4" t="s">
        <v>21</v>
      </c>
      <c r="B250" s="4">
        <v>19757</v>
      </c>
      <c r="C250" s="4" t="s">
        <v>309</v>
      </c>
      <c r="D250" s="4" t="s">
        <v>23</v>
      </c>
      <c r="E250" s="4">
        <v>90054</v>
      </c>
      <c r="G250" s="1">
        <v>1</v>
      </c>
    </row>
    <row r="251" spans="1:7" ht="14.25" customHeight="1" x14ac:dyDescent="0.2">
      <c r="A251" s="4" t="s">
        <v>96</v>
      </c>
      <c r="B251" s="4">
        <v>21962</v>
      </c>
      <c r="C251" s="4" t="s">
        <v>310</v>
      </c>
      <c r="D251" s="4" t="s">
        <v>96</v>
      </c>
      <c r="E251" s="4">
        <v>100160</v>
      </c>
      <c r="F251" s="1">
        <v>2</v>
      </c>
    </row>
    <row r="252" spans="1:7" ht="14.25" customHeight="1" x14ac:dyDescent="0.2">
      <c r="A252" s="4" t="s">
        <v>24</v>
      </c>
      <c r="B252" s="4">
        <v>13040</v>
      </c>
      <c r="C252" s="4" t="s">
        <v>311</v>
      </c>
      <c r="D252" s="4" t="s">
        <v>24</v>
      </c>
      <c r="E252" s="4">
        <v>54696</v>
      </c>
      <c r="F252" s="1">
        <v>-1</v>
      </c>
    </row>
    <row r="253" spans="1:7" ht="14.25" customHeight="1" x14ac:dyDescent="0.2">
      <c r="A253" s="4" t="s">
        <v>31</v>
      </c>
      <c r="B253" s="4">
        <v>44924</v>
      </c>
      <c r="C253" s="4" t="s">
        <v>312</v>
      </c>
      <c r="D253" s="4" t="s">
        <v>8</v>
      </c>
      <c r="E253" s="4">
        <v>183263</v>
      </c>
      <c r="F253" s="1">
        <v>0</v>
      </c>
    </row>
    <row r="254" spans="1:7" ht="14.25" customHeight="1" x14ac:dyDescent="0.2">
      <c r="A254" s="4" t="s">
        <v>13</v>
      </c>
      <c r="B254" s="4">
        <v>2211</v>
      </c>
      <c r="C254" s="4" t="s">
        <v>313</v>
      </c>
      <c r="D254" s="4" t="s">
        <v>15</v>
      </c>
      <c r="E254" s="4">
        <v>6642</v>
      </c>
      <c r="F254" s="1">
        <v>1</v>
      </c>
    </row>
    <row r="255" spans="1:7" ht="14.25" customHeight="1" x14ac:dyDescent="0.2">
      <c r="A255" s="4" t="s">
        <v>62</v>
      </c>
      <c r="B255" s="4">
        <v>44653</v>
      </c>
      <c r="C255" s="4" t="s">
        <v>314</v>
      </c>
      <c r="D255" s="4" t="s">
        <v>62</v>
      </c>
      <c r="E255" s="4">
        <v>182372</v>
      </c>
      <c r="G255" s="1">
        <v>1</v>
      </c>
    </row>
    <row r="256" spans="1:7" ht="14.25" customHeight="1" x14ac:dyDescent="0.2">
      <c r="A256" s="4" t="s">
        <v>123</v>
      </c>
      <c r="B256" s="4">
        <v>9966</v>
      </c>
      <c r="C256" s="4" t="s">
        <v>315</v>
      </c>
      <c r="D256" s="4" t="s">
        <v>29</v>
      </c>
      <c r="E256" s="4">
        <v>40982</v>
      </c>
      <c r="G256" s="1">
        <v>1</v>
      </c>
    </row>
    <row r="257" spans="1:7" ht="14.25" customHeight="1" x14ac:dyDescent="0.2">
      <c r="A257" s="4" t="s">
        <v>23</v>
      </c>
      <c r="B257" s="4">
        <v>46651</v>
      </c>
      <c r="C257" s="4" t="s">
        <v>316</v>
      </c>
      <c r="D257" s="4" t="s">
        <v>23</v>
      </c>
      <c r="E257" s="4">
        <v>188384</v>
      </c>
      <c r="G257" s="1">
        <v>1</v>
      </c>
    </row>
    <row r="258" spans="1:7" ht="14.25" customHeight="1" x14ac:dyDescent="0.2">
      <c r="A258" s="4" t="s">
        <v>62</v>
      </c>
      <c r="B258" s="4">
        <v>46777</v>
      </c>
      <c r="C258" s="4" t="s">
        <v>317</v>
      </c>
      <c r="D258" s="4" t="s">
        <v>62</v>
      </c>
      <c r="E258" s="4">
        <v>188776</v>
      </c>
      <c r="F258" s="1">
        <v>1</v>
      </c>
    </row>
    <row r="259" spans="1:7" ht="14.25" customHeight="1" x14ac:dyDescent="0.2">
      <c r="A259" s="4" t="s">
        <v>28</v>
      </c>
      <c r="B259" s="4">
        <v>9186</v>
      </c>
      <c r="C259" s="4" t="s">
        <v>318</v>
      </c>
      <c r="D259" s="4" t="s">
        <v>28</v>
      </c>
      <c r="E259" s="4">
        <v>37710</v>
      </c>
      <c r="F259" s="1">
        <v>1</v>
      </c>
    </row>
    <row r="260" spans="1:7" ht="14.25" customHeight="1" x14ac:dyDescent="0.2">
      <c r="A260" s="4" t="s">
        <v>29</v>
      </c>
      <c r="B260" s="4">
        <v>16073</v>
      </c>
      <c r="C260" s="4" t="s">
        <v>319</v>
      </c>
      <c r="D260" s="4" t="s">
        <v>29</v>
      </c>
      <c r="E260" s="4">
        <v>69615</v>
      </c>
      <c r="F260" s="1">
        <v>-1</v>
      </c>
    </row>
    <row r="261" spans="1:7" ht="14.25" customHeight="1" x14ac:dyDescent="0.2">
      <c r="A261" s="4" t="s">
        <v>12</v>
      </c>
      <c r="B261" s="4">
        <v>42728</v>
      </c>
      <c r="C261" s="4" t="s">
        <v>320</v>
      </c>
      <c r="D261" s="4" t="s">
        <v>12</v>
      </c>
      <c r="E261" s="4">
        <v>176381</v>
      </c>
      <c r="F261" s="1">
        <v>-2</v>
      </c>
    </row>
    <row r="262" spans="1:7" ht="14.25" customHeight="1" x14ac:dyDescent="0.2">
      <c r="A262" s="4" t="s">
        <v>77</v>
      </c>
      <c r="B262" s="4">
        <v>10378</v>
      </c>
      <c r="C262" s="4" t="s">
        <v>321</v>
      </c>
      <c r="D262" s="4" t="s">
        <v>77</v>
      </c>
      <c r="E262" s="4">
        <v>43035</v>
      </c>
      <c r="G262" s="1">
        <v>1</v>
      </c>
    </row>
    <row r="263" spans="1:7" ht="14.25" customHeight="1" x14ac:dyDescent="0.2">
      <c r="A263" s="4" t="s">
        <v>136</v>
      </c>
      <c r="B263" s="4">
        <v>4664</v>
      </c>
      <c r="C263" s="4" t="s">
        <v>322</v>
      </c>
      <c r="D263" s="4" t="s">
        <v>77</v>
      </c>
      <c r="E263" s="4">
        <v>16576</v>
      </c>
      <c r="G263" s="1">
        <v>1</v>
      </c>
    </row>
    <row r="264" spans="1:7" ht="14.25" customHeight="1" x14ac:dyDescent="0.2">
      <c r="A264" s="4" t="s">
        <v>38</v>
      </c>
      <c r="B264" s="4">
        <v>11565</v>
      </c>
      <c r="C264" s="4" t="s">
        <v>323</v>
      </c>
      <c r="D264" s="4" t="s">
        <v>38</v>
      </c>
      <c r="E264" s="4">
        <v>48299</v>
      </c>
      <c r="F264" s="1">
        <v>1</v>
      </c>
    </row>
    <row r="265" spans="1:7" ht="14.25" customHeight="1" x14ac:dyDescent="0.2">
      <c r="A265" s="4" t="s">
        <v>324</v>
      </c>
      <c r="B265" s="4">
        <v>34219</v>
      </c>
      <c r="C265" s="4" t="s">
        <v>325</v>
      </c>
      <c r="D265" s="4" t="s">
        <v>101</v>
      </c>
      <c r="E265" s="4">
        <v>147152</v>
      </c>
      <c r="F265" s="1">
        <v>2</v>
      </c>
    </row>
    <row r="266" spans="1:7" ht="14.25" customHeight="1" x14ac:dyDescent="0.2">
      <c r="A266" s="4" t="s">
        <v>24</v>
      </c>
      <c r="B266" s="4">
        <v>28826</v>
      </c>
      <c r="C266" s="4" t="s">
        <v>326</v>
      </c>
      <c r="D266" s="4" t="s">
        <v>24</v>
      </c>
      <c r="E266" s="4">
        <v>127830</v>
      </c>
      <c r="F266" s="1">
        <v>1</v>
      </c>
    </row>
    <row r="267" spans="1:7" ht="14.25" customHeight="1" x14ac:dyDescent="0.2">
      <c r="A267" s="4" t="s">
        <v>215</v>
      </c>
      <c r="B267" s="4">
        <v>544</v>
      </c>
      <c r="C267" s="4" t="s">
        <v>327</v>
      </c>
      <c r="D267" s="4" t="s">
        <v>16</v>
      </c>
      <c r="E267" s="4">
        <v>1161</v>
      </c>
      <c r="F267" s="1">
        <v>2</v>
      </c>
    </row>
    <row r="268" spans="1:7" ht="14.25" customHeight="1" x14ac:dyDescent="0.2">
      <c r="A268" s="4" t="s">
        <v>38</v>
      </c>
      <c r="B268" s="4">
        <v>11652</v>
      </c>
      <c r="C268" s="4" t="s">
        <v>328</v>
      </c>
      <c r="D268" s="4" t="s">
        <v>38</v>
      </c>
      <c r="E268" s="4">
        <v>48792</v>
      </c>
      <c r="F268" s="1">
        <v>2</v>
      </c>
    </row>
    <row r="269" spans="1:7" ht="14.25" customHeight="1" x14ac:dyDescent="0.2">
      <c r="A269" s="4" t="s">
        <v>123</v>
      </c>
      <c r="B269" s="4">
        <v>50553</v>
      </c>
      <c r="C269" s="4" t="s">
        <v>329</v>
      </c>
      <c r="D269" s="4" t="s">
        <v>29</v>
      </c>
      <c r="E269" s="4">
        <v>200522</v>
      </c>
      <c r="F269" s="1">
        <v>0</v>
      </c>
    </row>
    <row r="270" spans="1:7" ht="14.25" customHeight="1" x14ac:dyDescent="0.2">
      <c r="A270" s="4" t="s">
        <v>23</v>
      </c>
      <c r="B270" s="4">
        <v>20714</v>
      </c>
      <c r="C270" s="4" t="s">
        <v>330</v>
      </c>
      <c r="D270" s="4" t="s">
        <v>23</v>
      </c>
      <c r="E270" s="4">
        <v>94099</v>
      </c>
      <c r="F270" s="1">
        <v>1</v>
      </c>
    </row>
    <row r="271" spans="1:7" ht="14.25" customHeight="1" x14ac:dyDescent="0.2">
      <c r="A271" s="4" t="s">
        <v>118</v>
      </c>
      <c r="B271" s="4">
        <v>11863</v>
      </c>
      <c r="C271" s="4" t="s">
        <v>331</v>
      </c>
      <c r="D271" s="4" t="s">
        <v>118</v>
      </c>
      <c r="E271" s="4">
        <v>49698</v>
      </c>
      <c r="G271" s="1">
        <v>1</v>
      </c>
    </row>
    <row r="272" spans="1:7" ht="14.25" customHeight="1" x14ac:dyDescent="0.2">
      <c r="A272" s="4" t="s">
        <v>24</v>
      </c>
      <c r="B272" s="4">
        <v>17175</v>
      </c>
      <c r="C272" s="4" t="s">
        <v>332</v>
      </c>
      <c r="D272" s="4" t="s">
        <v>24</v>
      </c>
      <c r="E272" s="4">
        <v>74642</v>
      </c>
      <c r="F272" s="1">
        <v>0</v>
      </c>
    </row>
    <row r="273" spans="1:7" ht="14.25" customHeight="1" x14ac:dyDescent="0.2">
      <c r="A273" s="4" t="s">
        <v>118</v>
      </c>
      <c r="B273" s="4">
        <v>17188</v>
      </c>
      <c r="C273" s="4" t="s">
        <v>333</v>
      </c>
      <c r="D273" s="4" t="s">
        <v>118</v>
      </c>
      <c r="E273" s="4">
        <v>74874</v>
      </c>
      <c r="F273" s="1">
        <v>1</v>
      </c>
    </row>
    <row r="274" spans="1:7" ht="14.25" customHeight="1" x14ac:dyDescent="0.2">
      <c r="A274" s="4" t="s">
        <v>16</v>
      </c>
      <c r="B274" s="4">
        <v>21868</v>
      </c>
      <c r="C274" s="4" t="s">
        <v>334</v>
      </c>
      <c r="D274" s="4" t="s">
        <v>16</v>
      </c>
      <c r="E274" s="4">
        <v>99002</v>
      </c>
      <c r="G274" s="1">
        <v>1</v>
      </c>
    </row>
    <row r="275" spans="1:7" ht="14.25" customHeight="1" x14ac:dyDescent="0.2">
      <c r="A275" s="4" t="s">
        <v>10</v>
      </c>
      <c r="B275" s="4">
        <v>35970</v>
      </c>
      <c r="C275" s="4" t="s">
        <v>335</v>
      </c>
      <c r="D275" s="4" t="s">
        <v>12</v>
      </c>
      <c r="E275" s="4">
        <v>153575</v>
      </c>
      <c r="G275" s="1">
        <v>1</v>
      </c>
    </row>
    <row r="276" spans="1:7" ht="14.25" customHeight="1" x14ac:dyDescent="0.2">
      <c r="A276" s="4" t="s">
        <v>62</v>
      </c>
      <c r="B276" s="4">
        <v>25547</v>
      </c>
      <c r="C276" s="4" t="s">
        <v>336</v>
      </c>
      <c r="D276" s="4" t="s">
        <v>62</v>
      </c>
      <c r="E276" s="4">
        <v>115843</v>
      </c>
      <c r="F276" s="1">
        <v>-1</v>
      </c>
    </row>
    <row r="277" spans="1:7" ht="14.25" customHeight="1" x14ac:dyDescent="0.2">
      <c r="A277" s="4" t="s">
        <v>130</v>
      </c>
      <c r="B277" s="4">
        <v>24142</v>
      </c>
      <c r="C277" s="4" t="s">
        <v>337</v>
      </c>
      <c r="D277" s="4" t="s">
        <v>94</v>
      </c>
      <c r="E277" s="4">
        <v>110826</v>
      </c>
      <c r="G277" s="1">
        <v>1</v>
      </c>
    </row>
    <row r="278" spans="1:7" ht="14.25" customHeight="1" x14ac:dyDescent="0.2">
      <c r="A278" s="4" t="s">
        <v>42</v>
      </c>
      <c r="B278" s="4">
        <v>38681</v>
      </c>
      <c r="C278" s="4" t="s">
        <v>338</v>
      </c>
      <c r="D278" s="4" t="s">
        <v>44</v>
      </c>
      <c r="E278" s="4">
        <v>163288</v>
      </c>
      <c r="F278" s="1">
        <v>0</v>
      </c>
    </row>
    <row r="279" spans="1:7" ht="14.25" customHeight="1" x14ac:dyDescent="0.2">
      <c r="A279" s="4" t="s">
        <v>31</v>
      </c>
      <c r="B279" s="4">
        <v>23307</v>
      </c>
      <c r="C279" s="4" t="s">
        <v>339</v>
      </c>
      <c r="D279" s="4" t="s">
        <v>8</v>
      </c>
      <c r="E279" s="4">
        <v>106346</v>
      </c>
      <c r="F279" s="1">
        <v>0</v>
      </c>
    </row>
    <row r="280" spans="1:7" ht="14.25" customHeight="1" x14ac:dyDescent="0.2">
      <c r="A280" s="4" t="s">
        <v>35</v>
      </c>
      <c r="B280" s="4">
        <v>15646</v>
      </c>
      <c r="C280" s="4" t="s">
        <v>340</v>
      </c>
      <c r="D280" s="4" t="s">
        <v>35</v>
      </c>
      <c r="E280" s="4">
        <v>67135</v>
      </c>
      <c r="F280" s="1">
        <v>0</v>
      </c>
    </row>
    <row r="281" spans="1:7" ht="14.25" customHeight="1" x14ac:dyDescent="0.2">
      <c r="A281" s="4" t="s">
        <v>42</v>
      </c>
      <c r="B281" s="4">
        <v>49464</v>
      </c>
      <c r="C281" s="4" t="s">
        <v>341</v>
      </c>
      <c r="D281" s="4" t="s">
        <v>44</v>
      </c>
      <c r="E281" s="4">
        <v>197194</v>
      </c>
      <c r="F281" s="1">
        <v>1</v>
      </c>
    </row>
    <row r="282" spans="1:7" ht="14.25" customHeight="1" x14ac:dyDescent="0.2">
      <c r="A282" s="4" t="s">
        <v>24</v>
      </c>
      <c r="B282" s="4">
        <v>9985</v>
      </c>
      <c r="C282" s="4" t="s">
        <v>342</v>
      </c>
      <c r="D282" s="4" t="s">
        <v>24</v>
      </c>
      <c r="E282" s="4">
        <v>41079</v>
      </c>
      <c r="F282" s="1">
        <v>2</v>
      </c>
    </row>
    <row r="283" spans="1:7" ht="14.25" customHeight="1" x14ac:dyDescent="0.2">
      <c r="A283" s="4" t="s">
        <v>62</v>
      </c>
      <c r="B283" s="4">
        <v>46379</v>
      </c>
      <c r="C283" s="4" t="s">
        <v>343</v>
      </c>
      <c r="D283" s="4" t="s">
        <v>62</v>
      </c>
      <c r="E283" s="4">
        <v>187805</v>
      </c>
      <c r="F283" s="1">
        <v>-2</v>
      </c>
    </row>
    <row r="284" spans="1:7" ht="14.25" customHeight="1" x14ac:dyDescent="0.2">
      <c r="A284" s="4" t="s">
        <v>26</v>
      </c>
      <c r="B284" s="4">
        <v>24632</v>
      </c>
      <c r="C284" s="4" t="s">
        <v>344</v>
      </c>
      <c r="D284" s="4" t="s">
        <v>28</v>
      </c>
      <c r="E284" s="4">
        <v>112854</v>
      </c>
      <c r="F284" s="1">
        <v>2</v>
      </c>
    </row>
    <row r="285" spans="1:7" ht="14.25" customHeight="1" x14ac:dyDescent="0.2">
      <c r="A285" s="4" t="s">
        <v>82</v>
      </c>
      <c r="B285" s="4">
        <v>17570</v>
      </c>
      <c r="C285" s="4" t="s">
        <v>345</v>
      </c>
      <c r="D285" s="4" t="s">
        <v>19</v>
      </c>
      <c r="E285" s="4">
        <v>77227</v>
      </c>
      <c r="F285" s="1">
        <v>0</v>
      </c>
    </row>
    <row r="286" spans="1:7" ht="14.25" customHeight="1" x14ac:dyDescent="0.2">
      <c r="A286" s="4" t="s">
        <v>21</v>
      </c>
      <c r="B286" s="4">
        <v>10112</v>
      </c>
      <c r="C286" s="4" t="s">
        <v>346</v>
      </c>
      <c r="D286" s="4" t="s">
        <v>23</v>
      </c>
      <c r="E286" s="4">
        <v>42465</v>
      </c>
      <c r="F286" s="1">
        <v>1</v>
      </c>
    </row>
    <row r="287" spans="1:7" ht="14.25" customHeight="1" x14ac:dyDescent="0.2">
      <c r="A287" s="4" t="s">
        <v>23</v>
      </c>
      <c r="B287" s="4">
        <v>35753</v>
      </c>
      <c r="C287" s="4" t="s">
        <v>347</v>
      </c>
      <c r="D287" s="4" t="s">
        <v>23</v>
      </c>
      <c r="E287" s="4">
        <v>152743</v>
      </c>
      <c r="F287" s="1">
        <v>0</v>
      </c>
    </row>
    <row r="288" spans="1:7" ht="14.25" customHeight="1" x14ac:dyDescent="0.2">
      <c r="A288" s="4" t="s">
        <v>35</v>
      </c>
      <c r="B288" s="4">
        <v>13677</v>
      </c>
      <c r="C288" s="4" t="s">
        <v>348</v>
      </c>
      <c r="D288" s="4" t="s">
        <v>35</v>
      </c>
      <c r="E288" s="4">
        <v>57818</v>
      </c>
      <c r="F288" s="1">
        <v>-1</v>
      </c>
    </row>
    <row r="289" spans="1:7" ht="14.25" customHeight="1" x14ac:dyDescent="0.2">
      <c r="A289" s="4" t="s">
        <v>118</v>
      </c>
      <c r="B289" s="4">
        <v>18250</v>
      </c>
      <c r="C289" s="4" t="s">
        <v>349</v>
      </c>
      <c r="D289" s="4" t="s">
        <v>118</v>
      </c>
      <c r="E289" s="4">
        <v>80741</v>
      </c>
      <c r="F289" s="1">
        <v>1</v>
      </c>
    </row>
    <row r="290" spans="1:7" ht="14.25" customHeight="1" x14ac:dyDescent="0.2">
      <c r="A290" s="4" t="s">
        <v>101</v>
      </c>
      <c r="B290" s="4">
        <v>19773</v>
      </c>
      <c r="C290" s="4" t="s">
        <v>350</v>
      </c>
      <c r="D290" s="4" t="s">
        <v>101</v>
      </c>
      <c r="E290" s="4">
        <v>90327</v>
      </c>
      <c r="F290" s="1">
        <v>-2</v>
      </c>
    </row>
    <row r="291" spans="1:7" ht="14.25" customHeight="1" x14ac:dyDescent="0.2">
      <c r="A291" s="4" t="s">
        <v>19</v>
      </c>
      <c r="B291" s="4">
        <v>36616</v>
      </c>
      <c r="C291" s="4" t="s">
        <v>351</v>
      </c>
      <c r="D291" s="4" t="s">
        <v>19</v>
      </c>
      <c r="E291" s="4">
        <v>155795</v>
      </c>
      <c r="F291" s="1">
        <v>0</v>
      </c>
    </row>
    <row r="292" spans="1:7" ht="14.25" customHeight="1" x14ac:dyDescent="0.2">
      <c r="A292" s="4" t="s">
        <v>31</v>
      </c>
      <c r="B292" s="4">
        <v>2762</v>
      </c>
      <c r="C292" s="4" t="s">
        <v>352</v>
      </c>
      <c r="D292" s="4" t="s">
        <v>8</v>
      </c>
      <c r="E292" s="4">
        <v>9442</v>
      </c>
      <c r="F292" s="1">
        <v>0</v>
      </c>
    </row>
    <row r="293" spans="1:7" ht="14.25" customHeight="1" x14ac:dyDescent="0.2">
      <c r="A293" s="4" t="s">
        <v>23</v>
      </c>
      <c r="B293" s="4">
        <v>15234</v>
      </c>
      <c r="C293" s="4" t="s">
        <v>353</v>
      </c>
      <c r="D293" s="4" t="s">
        <v>23</v>
      </c>
      <c r="E293" s="4">
        <v>64556</v>
      </c>
      <c r="F293" s="1">
        <v>0</v>
      </c>
    </row>
    <row r="294" spans="1:7" ht="14.25" customHeight="1" x14ac:dyDescent="0.2">
      <c r="A294" s="4" t="s">
        <v>35</v>
      </c>
      <c r="B294" s="4">
        <v>18540</v>
      </c>
      <c r="C294" s="4" t="s">
        <v>354</v>
      </c>
      <c r="D294" s="4" t="s">
        <v>35</v>
      </c>
      <c r="E294" s="4">
        <v>83341</v>
      </c>
      <c r="F294" s="1">
        <v>1</v>
      </c>
    </row>
    <row r="295" spans="1:7" ht="14.25" customHeight="1" x14ac:dyDescent="0.2">
      <c r="A295" s="4" t="s">
        <v>23</v>
      </c>
      <c r="B295" s="4">
        <v>12174</v>
      </c>
      <c r="C295" s="4" t="s">
        <v>355</v>
      </c>
      <c r="D295" s="4" t="s">
        <v>23</v>
      </c>
      <c r="E295" s="4">
        <v>50414</v>
      </c>
      <c r="G295" s="1">
        <v>1</v>
      </c>
    </row>
    <row r="296" spans="1:7" ht="14.25" customHeight="1" x14ac:dyDescent="0.2">
      <c r="A296" s="4" t="s">
        <v>23</v>
      </c>
      <c r="B296" s="4">
        <v>44167</v>
      </c>
      <c r="C296" s="4" t="s">
        <v>356</v>
      </c>
      <c r="D296" s="4" t="s">
        <v>23</v>
      </c>
      <c r="E296" s="4">
        <v>181056</v>
      </c>
      <c r="G296" s="1">
        <v>1</v>
      </c>
    </row>
    <row r="297" spans="1:7" ht="14.25" customHeight="1" x14ac:dyDescent="0.2">
      <c r="A297" s="4" t="s">
        <v>35</v>
      </c>
      <c r="B297" s="4">
        <v>2266</v>
      </c>
      <c r="C297" s="4" t="s">
        <v>357</v>
      </c>
      <c r="D297" s="4" t="s">
        <v>35</v>
      </c>
      <c r="E297" s="4">
        <v>7038</v>
      </c>
      <c r="F297" s="1">
        <v>2</v>
      </c>
    </row>
    <row r="298" spans="1:7" ht="14.25" customHeight="1" x14ac:dyDescent="0.2">
      <c r="A298" s="4" t="s">
        <v>8</v>
      </c>
      <c r="B298" s="4">
        <v>19022</v>
      </c>
      <c r="C298" s="4" t="s">
        <v>358</v>
      </c>
      <c r="D298" s="4" t="s">
        <v>8</v>
      </c>
      <c r="E298" s="4">
        <v>85449</v>
      </c>
      <c r="F298" s="1">
        <v>-1</v>
      </c>
    </row>
    <row r="299" spans="1:7" ht="14.25" customHeight="1" x14ac:dyDescent="0.2">
      <c r="A299" s="4" t="s">
        <v>40</v>
      </c>
      <c r="B299" s="4">
        <v>28504</v>
      </c>
      <c r="C299" s="4" t="s">
        <v>359</v>
      </c>
      <c r="D299" s="4" t="s">
        <v>40</v>
      </c>
      <c r="E299" s="4">
        <v>126338</v>
      </c>
      <c r="G299" s="1">
        <v>1</v>
      </c>
    </row>
    <row r="300" spans="1:7" ht="14.25" customHeight="1" x14ac:dyDescent="0.2">
      <c r="A300" s="4" t="s">
        <v>28</v>
      </c>
      <c r="B300" s="4">
        <v>44302</v>
      </c>
      <c r="C300" s="4" t="s">
        <v>360</v>
      </c>
      <c r="D300" s="4" t="s">
        <v>28</v>
      </c>
      <c r="E300" s="4">
        <v>181390</v>
      </c>
      <c r="F300" s="1">
        <v>1</v>
      </c>
    </row>
    <row r="301" spans="1:7" ht="14.25" customHeight="1" x14ac:dyDescent="0.2">
      <c r="A301" s="4" t="s">
        <v>21</v>
      </c>
      <c r="B301" s="4">
        <v>20792</v>
      </c>
      <c r="C301" s="4" t="s">
        <v>361</v>
      </c>
      <c r="D301" s="4" t="s">
        <v>23</v>
      </c>
      <c r="E301" s="4">
        <v>94631</v>
      </c>
      <c r="F301" s="1">
        <v>-1</v>
      </c>
    </row>
    <row r="302" spans="1:7" ht="14.25" customHeight="1" x14ac:dyDescent="0.2"/>
    <row r="303" spans="1:7" ht="14.25" customHeight="1" x14ac:dyDescent="0.2"/>
    <row r="304" spans="1:7"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DBF1-A182-6C4B-A567-F2BE20667DBE}">
  <dimension ref="A1:G301"/>
  <sheetViews>
    <sheetView topLeftCell="A296" workbookViewId="0">
      <selection activeCell="A202" sqref="A202:G301"/>
    </sheetView>
  </sheetViews>
  <sheetFormatPr baseColWidth="10" defaultColWidth="8.83203125" defaultRowHeight="15" x14ac:dyDescent="0.2"/>
  <cols>
    <col min="3" max="3" width="92.6640625" customWidth="1"/>
    <col min="6" max="6" width="16.5" customWidth="1"/>
    <col min="7" max="7" width="11.6640625" customWidth="1"/>
  </cols>
  <sheetData>
    <row r="1" spans="1:7" ht="30" x14ac:dyDescent="0.2">
      <c r="A1" s="8" t="s">
        <v>1</v>
      </c>
      <c r="B1" s="8" t="s">
        <v>2</v>
      </c>
      <c r="C1" s="8" t="s">
        <v>3</v>
      </c>
      <c r="D1" s="8" t="s">
        <v>4</v>
      </c>
      <c r="E1" s="8" t="s">
        <v>5</v>
      </c>
      <c r="F1" s="9" t="s">
        <v>364</v>
      </c>
      <c r="G1" s="9" t="s">
        <v>6</v>
      </c>
    </row>
    <row r="2" spans="1:7" ht="196" customHeight="1" x14ac:dyDescent="0.2">
      <c r="A2" s="4" t="s">
        <v>8</v>
      </c>
      <c r="B2" s="4">
        <v>19567</v>
      </c>
      <c r="C2" s="4" t="s">
        <v>9</v>
      </c>
      <c r="D2" s="4" t="s">
        <v>8</v>
      </c>
      <c r="E2" s="4">
        <v>88569</v>
      </c>
      <c r="F2">
        <v>0</v>
      </c>
    </row>
    <row r="3" spans="1:7" ht="196" customHeight="1" x14ac:dyDescent="0.2">
      <c r="A3" s="4" t="s">
        <v>10</v>
      </c>
      <c r="B3" s="4">
        <v>8175</v>
      </c>
      <c r="C3" s="4" t="s">
        <v>11</v>
      </c>
      <c r="D3" s="4" t="s">
        <v>12</v>
      </c>
      <c r="E3" s="4">
        <v>32728</v>
      </c>
      <c r="G3">
        <v>1</v>
      </c>
    </row>
    <row r="4" spans="1:7" ht="196" customHeight="1" x14ac:dyDescent="0.2">
      <c r="A4" s="4" t="s">
        <v>13</v>
      </c>
      <c r="B4" s="4">
        <v>4644</v>
      </c>
      <c r="C4" s="4" t="s">
        <v>14</v>
      </c>
      <c r="D4" s="4" t="s">
        <v>15</v>
      </c>
      <c r="E4" s="4">
        <v>16223</v>
      </c>
      <c r="F4">
        <v>0</v>
      </c>
    </row>
    <row r="5" spans="1:7" ht="196" customHeight="1" x14ac:dyDescent="0.2">
      <c r="A5" s="4" t="s">
        <v>16</v>
      </c>
      <c r="B5" s="4">
        <v>32766</v>
      </c>
      <c r="C5" s="4" t="s">
        <v>17</v>
      </c>
      <c r="D5" s="4" t="s">
        <v>16</v>
      </c>
      <c r="E5" s="4">
        <v>141311</v>
      </c>
      <c r="F5">
        <v>0</v>
      </c>
    </row>
    <row r="6" spans="1:7" ht="196" customHeight="1" x14ac:dyDescent="0.2">
      <c r="A6" s="4" t="s">
        <v>8</v>
      </c>
      <c r="B6" s="4">
        <v>53123</v>
      </c>
      <c r="C6" s="4" t="s">
        <v>18</v>
      </c>
      <c r="D6" s="4" t="s">
        <v>8</v>
      </c>
      <c r="E6" s="4">
        <v>207617</v>
      </c>
      <c r="F6">
        <v>0</v>
      </c>
    </row>
    <row r="7" spans="1:7" ht="196" customHeight="1" x14ac:dyDescent="0.2">
      <c r="A7" s="4" t="s">
        <v>19</v>
      </c>
      <c r="B7" s="4">
        <v>28931</v>
      </c>
      <c r="C7" s="4" t="s">
        <v>20</v>
      </c>
      <c r="D7" s="4" t="s">
        <v>19</v>
      </c>
      <c r="E7" s="4">
        <v>128377</v>
      </c>
      <c r="F7">
        <v>0</v>
      </c>
    </row>
    <row r="8" spans="1:7" ht="196" customHeight="1" x14ac:dyDescent="0.2">
      <c r="A8" s="4" t="s">
        <v>21</v>
      </c>
      <c r="B8" s="4">
        <v>34816</v>
      </c>
      <c r="C8" s="4" t="s">
        <v>22</v>
      </c>
      <c r="D8" s="4" t="s">
        <v>23</v>
      </c>
      <c r="E8" s="4">
        <v>148897</v>
      </c>
      <c r="F8">
        <v>0</v>
      </c>
    </row>
    <row r="9" spans="1:7" ht="196" customHeight="1" x14ac:dyDescent="0.2">
      <c r="A9" s="4" t="s">
        <v>24</v>
      </c>
      <c r="B9" s="4">
        <v>18762</v>
      </c>
      <c r="C9" s="4" t="s">
        <v>25</v>
      </c>
      <c r="D9" s="4" t="s">
        <v>24</v>
      </c>
      <c r="E9" s="4">
        <v>84228</v>
      </c>
      <c r="F9">
        <v>0</v>
      </c>
    </row>
    <row r="10" spans="1:7" ht="196" customHeight="1" x14ac:dyDescent="0.2">
      <c r="A10" s="4" t="s">
        <v>26</v>
      </c>
      <c r="B10" s="4">
        <v>17713</v>
      </c>
      <c r="C10" s="4" t="s">
        <v>27</v>
      </c>
      <c r="D10" s="4" t="s">
        <v>28</v>
      </c>
      <c r="E10" s="4">
        <v>77690</v>
      </c>
      <c r="F10">
        <v>1</v>
      </c>
    </row>
    <row r="11" spans="1:7" ht="196" customHeight="1" x14ac:dyDescent="0.2">
      <c r="A11" s="4" t="s">
        <v>29</v>
      </c>
      <c r="B11" s="4">
        <v>24963</v>
      </c>
      <c r="C11" s="4" t="s">
        <v>30</v>
      </c>
      <c r="D11" s="4" t="s">
        <v>29</v>
      </c>
      <c r="E11" s="4">
        <v>113665</v>
      </c>
      <c r="G11">
        <v>1</v>
      </c>
    </row>
    <row r="12" spans="1:7" ht="196" customHeight="1" x14ac:dyDescent="0.2">
      <c r="A12" s="4" t="s">
        <v>31</v>
      </c>
      <c r="B12" s="4">
        <v>27370</v>
      </c>
      <c r="C12" s="4" t="s">
        <v>32</v>
      </c>
      <c r="D12" s="4" t="s">
        <v>8</v>
      </c>
      <c r="E12" s="4">
        <v>122726</v>
      </c>
      <c r="F12">
        <v>1</v>
      </c>
    </row>
    <row r="13" spans="1:7" ht="196" customHeight="1" x14ac:dyDescent="0.2">
      <c r="A13" s="4" t="s">
        <v>33</v>
      </c>
      <c r="B13" s="4">
        <v>14849</v>
      </c>
      <c r="C13" s="4" t="s">
        <v>34</v>
      </c>
      <c r="D13" s="4" t="s">
        <v>35</v>
      </c>
      <c r="E13" s="4">
        <v>62770</v>
      </c>
      <c r="F13">
        <v>1</v>
      </c>
    </row>
    <row r="14" spans="1:7" ht="196" customHeight="1" x14ac:dyDescent="0.2">
      <c r="A14" s="4" t="s">
        <v>36</v>
      </c>
      <c r="B14" s="4">
        <v>14387</v>
      </c>
      <c r="C14" s="4" t="s">
        <v>37</v>
      </c>
      <c r="D14" s="4" t="s">
        <v>38</v>
      </c>
      <c r="E14" s="4">
        <v>60093</v>
      </c>
      <c r="F14">
        <v>0</v>
      </c>
    </row>
    <row r="15" spans="1:7" ht="196" customHeight="1" x14ac:dyDescent="0.2">
      <c r="A15" s="4" t="s">
        <v>12</v>
      </c>
      <c r="B15" s="4">
        <v>19083</v>
      </c>
      <c r="C15" s="4" t="s">
        <v>39</v>
      </c>
      <c r="D15" s="4" t="s">
        <v>12</v>
      </c>
      <c r="E15" s="4">
        <v>86350</v>
      </c>
      <c r="F15">
        <v>1</v>
      </c>
    </row>
    <row r="16" spans="1:7" ht="196" customHeight="1" x14ac:dyDescent="0.2">
      <c r="A16" s="4" t="s">
        <v>40</v>
      </c>
      <c r="B16" s="4">
        <v>35405</v>
      </c>
      <c r="C16" s="4" t="s">
        <v>41</v>
      </c>
      <c r="D16" s="4" t="s">
        <v>40</v>
      </c>
      <c r="E16" s="4">
        <v>151117</v>
      </c>
      <c r="F16">
        <v>0</v>
      </c>
    </row>
    <row r="17" spans="1:6" ht="196" customHeight="1" x14ac:dyDescent="0.2">
      <c r="A17" s="4" t="s">
        <v>42</v>
      </c>
      <c r="B17" s="4">
        <v>26161</v>
      </c>
      <c r="C17" s="4" t="s">
        <v>43</v>
      </c>
      <c r="D17" s="4" t="s">
        <v>44</v>
      </c>
      <c r="E17" s="4">
        <v>118299</v>
      </c>
      <c r="F17">
        <v>2</v>
      </c>
    </row>
    <row r="18" spans="1:6" ht="196" customHeight="1" x14ac:dyDescent="0.2">
      <c r="A18" s="4" t="s">
        <v>28</v>
      </c>
      <c r="B18" s="4">
        <v>24261</v>
      </c>
      <c r="C18" s="4" t="s">
        <v>45</v>
      </c>
      <c r="D18" s="4" t="s">
        <v>28</v>
      </c>
      <c r="E18" s="4">
        <v>111146</v>
      </c>
      <c r="F18">
        <v>0</v>
      </c>
    </row>
    <row r="19" spans="1:6" ht="196" customHeight="1" x14ac:dyDescent="0.2">
      <c r="A19" s="4" t="s">
        <v>40</v>
      </c>
      <c r="B19" s="4">
        <v>49482</v>
      </c>
      <c r="C19" s="4" t="s">
        <v>46</v>
      </c>
      <c r="D19" s="4" t="s">
        <v>40</v>
      </c>
      <c r="E19" s="4">
        <v>197278</v>
      </c>
      <c r="F19">
        <v>-1</v>
      </c>
    </row>
    <row r="20" spans="1:6" ht="196" customHeight="1" x14ac:dyDescent="0.2">
      <c r="A20" s="4" t="s">
        <v>15</v>
      </c>
      <c r="B20" s="4">
        <v>7394</v>
      </c>
      <c r="C20" s="4" t="s">
        <v>47</v>
      </c>
      <c r="D20" s="4" t="s">
        <v>15</v>
      </c>
      <c r="E20" s="4">
        <v>28938</v>
      </c>
      <c r="F20">
        <v>0</v>
      </c>
    </row>
    <row r="21" spans="1:6" ht="196" customHeight="1" x14ac:dyDescent="0.2">
      <c r="A21" s="4" t="s">
        <v>12</v>
      </c>
      <c r="B21" s="4">
        <v>4743</v>
      </c>
      <c r="C21" s="4" t="s">
        <v>48</v>
      </c>
      <c r="D21" s="4" t="s">
        <v>12</v>
      </c>
      <c r="E21" s="4">
        <v>17665</v>
      </c>
      <c r="F21">
        <v>0</v>
      </c>
    </row>
    <row r="22" spans="1:6" ht="196" customHeight="1" x14ac:dyDescent="0.2">
      <c r="A22" s="4" t="s">
        <v>10</v>
      </c>
      <c r="B22" s="4">
        <v>41926</v>
      </c>
      <c r="C22" s="4" t="s">
        <v>49</v>
      </c>
      <c r="D22" s="4" t="s">
        <v>12</v>
      </c>
      <c r="E22" s="4">
        <v>174138</v>
      </c>
      <c r="F22">
        <v>0</v>
      </c>
    </row>
    <row r="23" spans="1:6" ht="196" customHeight="1" x14ac:dyDescent="0.2">
      <c r="A23" s="4" t="s">
        <v>8</v>
      </c>
      <c r="B23" s="4">
        <v>21357</v>
      </c>
      <c r="C23" s="4" t="s">
        <v>50</v>
      </c>
      <c r="D23" s="4" t="s">
        <v>8</v>
      </c>
      <c r="E23" s="4">
        <v>96779</v>
      </c>
      <c r="F23">
        <v>0</v>
      </c>
    </row>
    <row r="24" spans="1:6" ht="196" customHeight="1" x14ac:dyDescent="0.2">
      <c r="A24" s="4" t="s">
        <v>10</v>
      </c>
      <c r="B24" s="4">
        <v>31865</v>
      </c>
      <c r="C24" s="4" t="s">
        <v>51</v>
      </c>
      <c r="D24" s="4" t="s">
        <v>12</v>
      </c>
      <c r="E24" s="4">
        <v>137789</v>
      </c>
      <c r="F24">
        <v>0</v>
      </c>
    </row>
    <row r="25" spans="1:6" ht="196" customHeight="1" x14ac:dyDescent="0.2">
      <c r="A25" s="4" t="s">
        <v>24</v>
      </c>
      <c r="B25" s="4">
        <v>48806</v>
      </c>
      <c r="C25" s="4" t="s">
        <v>52</v>
      </c>
      <c r="D25" s="4" t="s">
        <v>24</v>
      </c>
      <c r="E25" s="4">
        <v>195681</v>
      </c>
      <c r="F25">
        <v>0</v>
      </c>
    </row>
    <row r="26" spans="1:6" ht="196" customHeight="1" x14ac:dyDescent="0.2">
      <c r="A26" s="4" t="s">
        <v>53</v>
      </c>
      <c r="B26" s="4">
        <v>18867</v>
      </c>
      <c r="C26" s="4" t="s">
        <v>54</v>
      </c>
      <c r="D26" s="4" t="s">
        <v>35</v>
      </c>
      <c r="E26" s="4">
        <v>84678</v>
      </c>
      <c r="F26">
        <v>-2</v>
      </c>
    </row>
    <row r="27" spans="1:6" ht="196" customHeight="1" x14ac:dyDescent="0.2">
      <c r="A27" s="4" t="s">
        <v>26</v>
      </c>
      <c r="B27" s="4">
        <v>10234</v>
      </c>
      <c r="C27" s="4" t="s">
        <v>55</v>
      </c>
      <c r="D27" s="4" t="s">
        <v>28</v>
      </c>
      <c r="E27" s="4">
        <v>42535</v>
      </c>
      <c r="F27">
        <v>0</v>
      </c>
    </row>
    <row r="28" spans="1:6" ht="196" customHeight="1" x14ac:dyDescent="0.2">
      <c r="A28" s="4" t="s">
        <v>16</v>
      </c>
      <c r="B28" s="4">
        <v>14204</v>
      </c>
      <c r="C28" s="4" t="s">
        <v>56</v>
      </c>
      <c r="D28" s="4" t="s">
        <v>16</v>
      </c>
      <c r="E28" s="4">
        <v>59698</v>
      </c>
      <c r="F28">
        <v>0</v>
      </c>
    </row>
    <row r="29" spans="1:6" ht="196" customHeight="1" x14ac:dyDescent="0.2">
      <c r="A29" s="4" t="s">
        <v>42</v>
      </c>
      <c r="B29" s="4">
        <v>24529</v>
      </c>
      <c r="C29" s="4" t="s">
        <v>57</v>
      </c>
      <c r="D29" s="4" t="s">
        <v>44</v>
      </c>
      <c r="E29" s="4">
        <v>112221</v>
      </c>
      <c r="F29">
        <v>-1</v>
      </c>
    </row>
    <row r="30" spans="1:6" ht="196" customHeight="1" x14ac:dyDescent="0.2">
      <c r="A30" s="4" t="s">
        <v>21</v>
      </c>
      <c r="B30" s="4">
        <v>4446</v>
      </c>
      <c r="C30" s="4" t="s">
        <v>58</v>
      </c>
      <c r="D30" s="4" t="s">
        <v>23</v>
      </c>
      <c r="E30" s="4">
        <v>15647</v>
      </c>
      <c r="F30">
        <v>0</v>
      </c>
    </row>
    <row r="31" spans="1:6" ht="196" customHeight="1" x14ac:dyDescent="0.2">
      <c r="A31" s="4" t="s">
        <v>59</v>
      </c>
      <c r="B31" s="4">
        <v>13148</v>
      </c>
      <c r="C31" s="4" t="s">
        <v>60</v>
      </c>
      <c r="D31" s="4" t="s">
        <v>59</v>
      </c>
      <c r="E31" s="4">
        <v>55195</v>
      </c>
      <c r="F31">
        <v>1</v>
      </c>
    </row>
    <row r="32" spans="1:6" ht="196" customHeight="1" x14ac:dyDescent="0.2">
      <c r="A32" s="4" t="s">
        <v>12</v>
      </c>
      <c r="B32" s="4">
        <v>22297</v>
      </c>
      <c r="C32" s="4" t="s">
        <v>61</v>
      </c>
      <c r="D32" s="4" t="s">
        <v>12</v>
      </c>
      <c r="E32" s="4">
        <v>101469</v>
      </c>
      <c r="F32">
        <v>1</v>
      </c>
    </row>
    <row r="33" spans="1:6" ht="196" customHeight="1" x14ac:dyDescent="0.2">
      <c r="A33" s="4" t="s">
        <v>62</v>
      </c>
      <c r="B33" s="4">
        <v>44371</v>
      </c>
      <c r="C33" s="4" t="s">
        <v>63</v>
      </c>
      <c r="D33" s="4" t="s">
        <v>62</v>
      </c>
      <c r="E33" s="4">
        <v>181510</v>
      </c>
      <c r="F33">
        <v>1</v>
      </c>
    </row>
    <row r="34" spans="1:6" ht="196" customHeight="1" x14ac:dyDescent="0.2">
      <c r="A34" s="4" t="s">
        <v>40</v>
      </c>
      <c r="B34" s="4">
        <v>7611</v>
      </c>
      <c r="C34" s="4" t="s">
        <v>64</v>
      </c>
      <c r="D34" s="4" t="s">
        <v>40</v>
      </c>
      <c r="E34" s="4">
        <v>30108</v>
      </c>
      <c r="F34">
        <v>0</v>
      </c>
    </row>
    <row r="35" spans="1:6" ht="196" customHeight="1" x14ac:dyDescent="0.2">
      <c r="A35" s="4" t="s">
        <v>19</v>
      </c>
      <c r="B35" s="4">
        <v>50476</v>
      </c>
      <c r="C35" s="4" t="s">
        <v>65</v>
      </c>
      <c r="D35" s="4" t="s">
        <v>19</v>
      </c>
      <c r="E35" s="4">
        <v>200338</v>
      </c>
      <c r="F35">
        <v>-1</v>
      </c>
    </row>
    <row r="36" spans="1:6" ht="196" customHeight="1" x14ac:dyDescent="0.2">
      <c r="A36" s="4" t="s">
        <v>26</v>
      </c>
      <c r="B36" s="4">
        <v>23036</v>
      </c>
      <c r="C36" s="4" t="s">
        <v>66</v>
      </c>
      <c r="D36" s="4" t="s">
        <v>28</v>
      </c>
      <c r="E36" s="4">
        <v>105249</v>
      </c>
      <c r="F36">
        <v>0</v>
      </c>
    </row>
    <row r="37" spans="1:6" ht="196" customHeight="1" x14ac:dyDescent="0.2">
      <c r="A37" s="4" t="s">
        <v>10</v>
      </c>
      <c r="B37" s="4">
        <v>42034</v>
      </c>
      <c r="C37" s="4" t="s">
        <v>67</v>
      </c>
      <c r="D37" s="4" t="s">
        <v>12</v>
      </c>
      <c r="E37" s="4">
        <v>174671</v>
      </c>
      <c r="F37">
        <v>1</v>
      </c>
    </row>
    <row r="38" spans="1:6" ht="196" customHeight="1" x14ac:dyDescent="0.2">
      <c r="A38" s="4" t="s">
        <v>33</v>
      </c>
      <c r="B38" s="4">
        <v>25673</v>
      </c>
      <c r="C38" s="4" t="s">
        <v>68</v>
      </c>
      <c r="D38" s="4" t="s">
        <v>35</v>
      </c>
      <c r="E38" s="4">
        <v>116537</v>
      </c>
      <c r="F38">
        <v>0</v>
      </c>
    </row>
    <row r="39" spans="1:6" ht="196" customHeight="1" x14ac:dyDescent="0.2">
      <c r="A39" s="4" t="s">
        <v>38</v>
      </c>
      <c r="B39" s="4">
        <v>41118</v>
      </c>
      <c r="C39" s="4" t="s">
        <v>69</v>
      </c>
      <c r="D39" s="4" t="s">
        <v>38</v>
      </c>
      <c r="E39" s="4">
        <v>171540</v>
      </c>
      <c r="F39">
        <v>-1</v>
      </c>
    </row>
    <row r="40" spans="1:6" ht="196" customHeight="1" x14ac:dyDescent="0.2">
      <c r="A40" s="4" t="s">
        <v>70</v>
      </c>
      <c r="B40" s="4">
        <v>3125</v>
      </c>
      <c r="C40" s="4" t="s">
        <v>71</v>
      </c>
      <c r="D40" s="4" t="s">
        <v>24</v>
      </c>
      <c r="E40" s="4">
        <v>10330</v>
      </c>
      <c r="F40">
        <v>0</v>
      </c>
    </row>
    <row r="41" spans="1:6" ht="196" customHeight="1" x14ac:dyDescent="0.2">
      <c r="A41" s="4" t="s">
        <v>8</v>
      </c>
      <c r="B41" s="4">
        <v>46072</v>
      </c>
      <c r="C41" s="4" t="s">
        <v>72</v>
      </c>
      <c r="D41" s="4" t="s">
        <v>8</v>
      </c>
      <c r="E41" s="4">
        <v>186757</v>
      </c>
      <c r="F41">
        <v>0</v>
      </c>
    </row>
    <row r="42" spans="1:6" ht="196" customHeight="1" x14ac:dyDescent="0.2">
      <c r="A42" s="4" t="s">
        <v>62</v>
      </c>
      <c r="B42" s="4">
        <v>12727</v>
      </c>
      <c r="C42" s="4" t="s">
        <v>73</v>
      </c>
      <c r="D42" s="4" t="s">
        <v>62</v>
      </c>
      <c r="E42" s="4">
        <v>53334</v>
      </c>
      <c r="F42">
        <v>0</v>
      </c>
    </row>
    <row r="43" spans="1:6" ht="196" customHeight="1" x14ac:dyDescent="0.2">
      <c r="A43" s="4" t="s">
        <v>26</v>
      </c>
      <c r="B43" s="4">
        <v>5619</v>
      </c>
      <c r="C43" s="4" t="s">
        <v>74</v>
      </c>
      <c r="D43" s="4" t="s">
        <v>28</v>
      </c>
      <c r="E43" s="4">
        <v>20554</v>
      </c>
      <c r="F43">
        <v>1</v>
      </c>
    </row>
    <row r="44" spans="1:6" ht="196" customHeight="1" x14ac:dyDescent="0.2">
      <c r="A44" s="4" t="s">
        <v>75</v>
      </c>
      <c r="B44" s="4">
        <v>36702</v>
      </c>
      <c r="C44" s="4" t="s">
        <v>76</v>
      </c>
      <c r="D44" s="4" t="s">
        <v>77</v>
      </c>
      <c r="E44" s="4">
        <v>155986</v>
      </c>
      <c r="F44">
        <v>-1</v>
      </c>
    </row>
    <row r="45" spans="1:6" ht="196" customHeight="1" x14ac:dyDescent="0.2">
      <c r="A45" s="4" t="s">
        <v>77</v>
      </c>
      <c r="B45" s="4">
        <v>30258</v>
      </c>
      <c r="C45" s="4" t="s">
        <v>78</v>
      </c>
      <c r="D45" s="4" t="s">
        <v>77</v>
      </c>
      <c r="E45" s="4">
        <v>132901</v>
      </c>
      <c r="F45">
        <v>-1</v>
      </c>
    </row>
    <row r="46" spans="1:6" ht="196" customHeight="1" x14ac:dyDescent="0.2">
      <c r="A46" s="4" t="s">
        <v>23</v>
      </c>
      <c r="B46" s="4">
        <v>45626</v>
      </c>
      <c r="C46" s="4" t="s">
        <v>79</v>
      </c>
      <c r="D46" s="4" t="s">
        <v>23</v>
      </c>
      <c r="E46" s="4">
        <v>185558</v>
      </c>
      <c r="F46">
        <v>0</v>
      </c>
    </row>
    <row r="47" spans="1:6" ht="196" customHeight="1" x14ac:dyDescent="0.2">
      <c r="A47" s="4" t="s">
        <v>80</v>
      </c>
      <c r="B47" s="4">
        <v>10332</v>
      </c>
      <c r="C47" s="4" t="s">
        <v>81</v>
      </c>
      <c r="D47" s="4" t="s">
        <v>62</v>
      </c>
      <c r="E47" s="4">
        <v>42840</v>
      </c>
      <c r="F47">
        <v>0</v>
      </c>
    </row>
    <row r="48" spans="1:6" ht="196" customHeight="1" x14ac:dyDescent="0.2">
      <c r="A48" s="4" t="s">
        <v>82</v>
      </c>
      <c r="B48" s="4">
        <v>19770</v>
      </c>
      <c r="C48" s="4" t="s">
        <v>83</v>
      </c>
      <c r="D48" s="4" t="s">
        <v>19</v>
      </c>
      <c r="E48" s="4">
        <v>90215</v>
      </c>
      <c r="F48">
        <v>0</v>
      </c>
    </row>
    <row r="49" spans="1:6" ht="196" customHeight="1" x14ac:dyDescent="0.2">
      <c r="A49" s="4" t="s">
        <v>33</v>
      </c>
      <c r="B49" s="4">
        <v>22916</v>
      </c>
      <c r="C49" s="4" t="s">
        <v>84</v>
      </c>
      <c r="D49" s="4" t="s">
        <v>35</v>
      </c>
      <c r="E49" s="4">
        <v>104853</v>
      </c>
      <c r="F49">
        <v>1</v>
      </c>
    </row>
    <row r="50" spans="1:6" ht="196" customHeight="1" x14ac:dyDescent="0.2">
      <c r="A50" s="4" t="s">
        <v>23</v>
      </c>
      <c r="B50" s="4">
        <v>52418</v>
      </c>
      <c r="C50" s="4" t="s">
        <v>85</v>
      </c>
      <c r="D50" s="4" t="s">
        <v>23</v>
      </c>
      <c r="E50" s="4">
        <v>205851</v>
      </c>
      <c r="F50">
        <v>0</v>
      </c>
    </row>
    <row r="51" spans="1:6" ht="196" customHeight="1" x14ac:dyDescent="0.2">
      <c r="A51" s="4" t="s">
        <v>35</v>
      </c>
      <c r="B51" s="4">
        <v>11049</v>
      </c>
      <c r="C51" s="4" t="s">
        <v>86</v>
      </c>
      <c r="D51" s="4" t="s">
        <v>35</v>
      </c>
      <c r="E51" s="4">
        <v>46117</v>
      </c>
      <c r="F51">
        <v>1</v>
      </c>
    </row>
    <row r="52" spans="1:6" ht="196" customHeight="1" x14ac:dyDescent="0.2">
      <c r="A52" s="4" t="s">
        <v>24</v>
      </c>
      <c r="B52" s="4">
        <v>5448</v>
      </c>
      <c r="C52" s="4" t="s">
        <v>87</v>
      </c>
      <c r="D52" s="4" t="s">
        <v>24</v>
      </c>
      <c r="E52" s="4">
        <v>19708</v>
      </c>
      <c r="F52">
        <v>0</v>
      </c>
    </row>
    <row r="53" spans="1:6" ht="196" customHeight="1" x14ac:dyDescent="0.2">
      <c r="A53" s="4" t="s">
        <v>40</v>
      </c>
      <c r="B53" s="4">
        <v>40571</v>
      </c>
      <c r="C53" s="4" t="s">
        <v>88</v>
      </c>
      <c r="D53" s="4" t="s">
        <v>40</v>
      </c>
      <c r="E53" s="4">
        <v>169766</v>
      </c>
      <c r="F53">
        <v>-1</v>
      </c>
    </row>
    <row r="54" spans="1:6" ht="196" customHeight="1" x14ac:dyDescent="0.2">
      <c r="A54" s="4" t="s">
        <v>12</v>
      </c>
      <c r="B54" s="4">
        <v>34994</v>
      </c>
      <c r="C54" s="4" t="s">
        <v>89</v>
      </c>
      <c r="D54" s="4" t="s">
        <v>12</v>
      </c>
      <c r="E54" s="4">
        <v>149695</v>
      </c>
      <c r="F54">
        <v>1</v>
      </c>
    </row>
    <row r="55" spans="1:6" ht="196" customHeight="1" x14ac:dyDescent="0.2">
      <c r="A55" s="4" t="s">
        <v>21</v>
      </c>
      <c r="B55" s="4">
        <v>36332</v>
      </c>
      <c r="C55" s="4" t="s">
        <v>90</v>
      </c>
      <c r="D55" s="4" t="s">
        <v>23</v>
      </c>
      <c r="E55" s="4">
        <v>154326</v>
      </c>
      <c r="F55">
        <v>1</v>
      </c>
    </row>
    <row r="56" spans="1:6" ht="196" customHeight="1" x14ac:dyDescent="0.2">
      <c r="A56" s="4" t="s">
        <v>62</v>
      </c>
      <c r="B56" s="4">
        <v>22282</v>
      </c>
      <c r="C56" s="4" t="s">
        <v>91</v>
      </c>
      <c r="D56" s="4" t="s">
        <v>62</v>
      </c>
      <c r="E56" s="4">
        <v>101430</v>
      </c>
      <c r="F56">
        <v>0</v>
      </c>
    </row>
    <row r="57" spans="1:6" ht="196" customHeight="1" x14ac:dyDescent="0.2">
      <c r="A57" s="4" t="s">
        <v>28</v>
      </c>
      <c r="B57" s="4">
        <v>9965</v>
      </c>
      <c r="C57" s="4" t="s">
        <v>92</v>
      </c>
      <c r="D57" s="4" t="s">
        <v>28</v>
      </c>
      <c r="E57" s="4">
        <v>40897</v>
      </c>
      <c r="F57">
        <v>1</v>
      </c>
    </row>
    <row r="58" spans="1:6" ht="196" customHeight="1" x14ac:dyDescent="0.2">
      <c r="A58" s="4" t="s">
        <v>62</v>
      </c>
      <c r="B58" s="4">
        <v>14875</v>
      </c>
      <c r="C58" s="4" t="s">
        <v>93</v>
      </c>
      <c r="D58" s="4" t="s">
        <v>62</v>
      </c>
      <c r="E58" s="4">
        <v>63403</v>
      </c>
      <c r="F58">
        <v>0</v>
      </c>
    </row>
    <row r="59" spans="1:6" ht="196" customHeight="1" x14ac:dyDescent="0.2">
      <c r="A59" s="4" t="s">
        <v>94</v>
      </c>
      <c r="B59" s="4">
        <v>16405</v>
      </c>
      <c r="C59" s="4" t="s">
        <v>95</v>
      </c>
      <c r="D59" s="4" t="s">
        <v>94</v>
      </c>
      <c r="E59" s="4">
        <v>71178</v>
      </c>
      <c r="F59">
        <v>-1</v>
      </c>
    </row>
    <row r="60" spans="1:6" ht="196" customHeight="1" x14ac:dyDescent="0.2">
      <c r="A60" s="4" t="s">
        <v>96</v>
      </c>
      <c r="B60" s="4">
        <v>48969</v>
      </c>
      <c r="C60" s="4" t="s">
        <v>97</v>
      </c>
      <c r="D60" s="4" t="s">
        <v>96</v>
      </c>
      <c r="E60" s="4">
        <v>196098</v>
      </c>
      <c r="F60">
        <v>-1</v>
      </c>
    </row>
    <row r="61" spans="1:6" ht="196" customHeight="1" x14ac:dyDescent="0.2">
      <c r="A61" s="4" t="s">
        <v>8</v>
      </c>
      <c r="B61" s="4">
        <v>2748</v>
      </c>
      <c r="C61" s="4" t="s">
        <v>98</v>
      </c>
      <c r="D61" s="4" t="s">
        <v>8</v>
      </c>
      <c r="E61" s="4">
        <v>9251</v>
      </c>
      <c r="F61">
        <v>1</v>
      </c>
    </row>
    <row r="62" spans="1:6" ht="196" customHeight="1" x14ac:dyDescent="0.2">
      <c r="A62" s="4" t="s">
        <v>70</v>
      </c>
      <c r="B62" s="4">
        <v>8783</v>
      </c>
      <c r="C62" s="4" t="s">
        <v>99</v>
      </c>
      <c r="D62" s="4" t="s">
        <v>24</v>
      </c>
      <c r="E62" s="4">
        <v>35726</v>
      </c>
      <c r="F62">
        <v>-1</v>
      </c>
    </row>
    <row r="63" spans="1:6" ht="196" customHeight="1" x14ac:dyDescent="0.2">
      <c r="A63" s="4" t="s">
        <v>23</v>
      </c>
      <c r="B63" s="4">
        <v>33964</v>
      </c>
      <c r="C63" s="4" t="s">
        <v>100</v>
      </c>
      <c r="D63" s="4" t="s">
        <v>23</v>
      </c>
      <c r="E63" s="4">
        <v>145673</v>
      </c>
      <c r="F63">
        <v>1</v>
      </c>
    </row>
    <row r="64" spans="1:6" ht="196" customHeight="1" x14ac:dyDescent="0.2">
      <c r="A64" s="4" t="s">
        <v>101</v>
      </c>
      <c r="B64" s="4">
        <v>38899</v>
      </c>
      <c r="C64" s="4" t="s">
        <v>102</v>
      </c>
      <c r="D64" s="4" t="s">
        <v>101</v>
      </c>
      <c r="E64" s="4">
        <v>164282</v>
      </c>
      <c r="F64">
        <v>1</v>
      </c>
    </row>
    <row r="65" spans="1:7" ht="196" customHeight="1" x14ac:dyDescent="0.2">
      <c r="A65" s="4" t="s">
        <v>16</v>
      </c>
      <c r="B65" s="4">
        <v>41275</v>
      </c>
      <c r="C65" s="4" t="s">
        <v>103</v>
      </c>
      <c r="D65" s="4" t="s">
        <v>16</v>
      </c>
      <c r="E65" s="4">
        <v>172205</v>
      </c>
      <c r="F65">
        <v>0</v>
      </c>
    </row>
    <row r="66" spans="1:7" ht="196" customHeight="1" x14ac:dyDescent="0.2">
      <c r="A66" s="4" t="s">
        <v>104</v>
      </c>
      <c r="B66" s="4">
        <v>360</v>
      </c>
      <c r="C66" s="4" t="s">
        <v>105</v>
      </c>
      <c r="D66" s="4" t="s">
        <v>106</v>
      </c>
      <c r="E66" s="4">
        <v>476</v>
      </c>
      <c r="G66">
        <v>1</v>
      </c>
    </row>
    <row r="67" spans="1:7" ht="196" customHeight="1" x14ac:dyDescent="0.2">
      <c r="A67" s="4" t="s">
        <v>29</v>
      </c>
      <c r="B67" s="4">
        <v>13061</v>
      </c>
      <c r="C67" s="4" t="s">
        <v>107</v>
      </c>
      <c r="D67" s="4" t="s">
        <v>29</v>
      </c>
      <c r="E67" s="4">
        <v>54739</v>
      </c>
      <c r="G67">
        <v>1</v>
      </c>
    </row>
    <row r="68" spans="1:7" ht="196" customHeight="1" x14ac:dyDescent="0.2">
      <c r="A68" s="4" t="s">
        <v>24</v>
      </c>
      <c r="B68" s="4">
        <v>7118</v>
      </c>
      <c r="C68" s="4" t="s">
        <v>108</v>
      </c>
      <c r="D68" s="4" t="s">
        <v>24</v>
      </c>
      <c r="E68" s="4">
        <v>27001</v>
      </c>
      <c r="F68">
        <v>0</v>
      </c>
    </row>
    <row r="69" spans="1:7" ht="196" customHeight="1" x14ac:dyDescent="0.2">
      <c r="A69" s="4" t="s">
        <v>109</v>
      </c>
      <c r="B69" s="4">
        <v>46914</v>
      </c>
      <c r="C69" s="4" t="s">
        <v>110</v>
      </c>
      <c r="D69" s="4" t="s">
        <v>28</v>
      </c>
      <c r="E69" s="4">
        <v>189474</v>
      </c>
      <c r="F69">
        <v>0</v>
      </c>
    </row>
    <row r="70" spans="1:7" ht="196" customHeight="1" x14ac:dyDescent="0.2">
      <c r="A70" s="4" t="s">
        <v>23</v>
      </c>
      <c r="B70" s="4">
        <v>1360</v>
      </c>
      <c r="C70" s="4" t="s">
        <v>111</v>
      </c>
      <c r="D70" s="4" t="s">
        <v>23</v>
      </c>
      <c r="E70" s="4">
        <v>3491</v>
      </c>
      <c r="F70">
        <v>-1</v>
      </c>
    </row>
    <row r="71" spans="1:7" ht="196" customHeight="1" x14ac:dyDescent="0.2">
      <c r="A71" s="4" t="s">
        <v>112</v>
      </c>
      <c r="B71" s="4">
        <v>19768</v>
      </c>
      <c r="C71" s="4" t="s">
        <v>113</v>
      </c>
      <c r="D71" s="4" t="s">
        <v>19</v>
      </c>
      <c r="E71" s="4">
        <v>90185</v>
      </c>
      <c r="G71">
        <v>1</v>
      </c>
    </row>
    <row r="72" spans="1:7" ht="196" customHeight="1" x14ac:dyDescent="0.2">
      <c r="A72" s="4" t="s">
        <v>8</v>
      </c>
      <c r="B72" s="4">
        <v>7309</v>
      </c>
      <c r="C72" s="4" t="s">
        <v>114</v>
      </c>
      <c r="D72" s="4" t="s">
        <v>8</v>
      </c>
      <c r="E72" s="4">
        <v>27789</v>
      </c>
      <c r="F72">
        <v>0</v>
      </c>
    </row>
    <row r="73" spans="1:7" ht="196" customHeight="1" x14ac:dyDescent="0.2">
      <c r="A73" s="4" t="s">
        <v>15</v>
      </c>
      <c r="B73" s="4">
        <v>23570</v>
      </c>
      <c r="C73" s="4" t="s">
        <v>115</v>
      </c>
      <c r="D73" s="4" t="s">
        <v>15</v>
      </c>
      <c r="E73" s="4">
        <v>107798</v>
      </c>
      <c r="F73">
        <v>1</v>
      </c>
    </row>
    <row r="74" spans="1:7" ht="196" customHeight="1" x14ac:dyDescent="0.2">
      <c r="A74" s="4" t="s">
        <v>116</v>
      </c>
      <c r="B74" s="4">
        <v>38850</v>
      </c>
      <c r="C74" s="4" t="s">
        <v>117</v>
      </c>
      <c r="D74" s="4" t="s">
        <v>118</v>
      </c>
      <c r="E74" s="4">
        <v>164064</v>
      </c>
      <c r="F74">
        <v>0</v>
      </c>
    </row>
    <row r="75" spans="1:7" ht="196" customHeight="1" x14ac:dyDescent="0.2">
      <c r="A75" s="4" t="s">
        <v>38</v>
      </c>
      <c r="B75" s="4">
        <v>471</v>
      </c>
      <c r="C75" s="4" t="s">
        <v>119</v>
      </c>
      <c r="D75" s="4" t="s">
        <v>38</v>
      </c>
      <c r="E75" s="4">
        <v>651</v>
      </c>
      <c r="F75">
        <v>0</v>
      </c>
    </row>
    <row r="76" spans="1:7" ht="196" customHeight="1" x14ac:dyDescent="0.2">
      <c r="A76" s="4" t="s">
        <v>26</v>
      </c>
      <c r="B76" s="4">
        <v>3052</v>
      </c>
      <c r="C76" s="4" t="s">
        <v>120</v>
      </c>
      <c r="D76" s="4" t="s">
        <v>28</v>
      </c>
      <c r="E76" s="4">
        <v>10170</v>
      </c>
      <c r="F76">
        <v>0</v>
      </c>
    </row>
    <row r="77" spans="1:7" ht="196" customHeight="1" x14ac:dyDescent="0.2">
      <c r="A77" s="4" t="s">
        <v>16</v>
      </c>
      <c r="B77" s="4">
        <v>7668</v>
      </c>
      <c r="C77" s="4" t="s">
        <v>121</v>
      </c>
      <c r="D77" s="4" t="s">
        <v>16</v>
      </c>
      <c r="E77" s="4">
        <v>30629</v>
      </c>
      <c r="F77">
        <v>0</v>
      </c>
    </row>
    <row r="78" spans="1:7" ht="196" customHeight="1" x14ac:dyDescent="0.2">
      <c r="A78" s="4" t="s">
        <v>8</v>
      </c>
      <c r="B78" s="4">
        <v>7752</v>
      </c>
      <c r="C78" s="4" t="s">
        <v>122</v>
      </c>
      <c r="D78" s="4" t="s">
        <v>8</v>
      </c>
      <c r="E78" s="4">
        <v>31645</v>
      </c>
      <c r="F78">
        <v>-1</v>
      </c>
    </row>
    <row r="79" spans="1:7" ht="196" customHeight="1" x14ac:dyDescent="0.2">
      <c r="A79" s="4" t="s">
        <v>123</v>
      </c>
      <c r="B79" s="4">
        <v>3539</v>
      </c>
      <c r="C79" s="4" t="s">
        <v>124</v>
      </c>
      <c r="D79" s="4" t="s">
        <v>29</v>
      </c>
      <c r="E79" s="4">
        <v>12015</v>
      </c>
      <c r="F79">
        <v>1</v>
      </c>
    </row>
    <row r="80" spans="1:7" ht="196" customHeight="1" x14ac:dyDescent="0.2">
      <c r="A80" s="4" t="s">
        <v>13</v>
      </c>
      <c r="B80" s="4">
        <v>49057</v>
      </c>
      <c r="C80" s="4" t="s">
        <v>125</v>
      </c>
      <c r="D80" s="4" t="s">
        <v>15</v>
      </c>
      <c r="E80" s="4">
        <v>196362</v>
      </c>
      <c r="F80">
        <v>0</v>
      </c>
    </row>
    <row r="81" spans="1:7" ht="196" customHeight="1" x14ac:dyDescent="0.2">
      <c r="A81" s="4" t="s">
        <v>28</v>
      </c>
      <c r="B81" s="4">
        <v>52343</v>
      </c>
      <c r="C81" s="4" t="s">
        <v>126</v>
      </c>
      <c r="D81" s="4" t="s">
        <v>28</v>
      </c>
      <c r="E81" s="4">
        <v>205648</v>
      </c>
      <c r="F81">
        <v>-1</v>
      </c>
    </row>
    <row r="82" spans="1:7" ht="196" customHeight="1" x14ac:dyDescent="0.2">
      <c r="A82" s="4" t="s">
        <v>127</v>
      </c>
      <c r="B82" s="4">
        <v>14205</v>
      </c>
      <c r="C82" s="4" t="s">
        <v>128</v>
      </c>
      <c r="D82" s="4" t="s">
        <v>127</v>
      </c>
      <c r="E82" s="4">
        <v>59754</v>
      </c>
      <c r="F82">
        <v>1</v>
      </c>
    </row>
    <row r="83" spans="1:7" ht="196" customHeight="1" x14ac:dyDescent="0.2">
      <c r="A83" s="4" t="s">
        <v>24</v>
      </c>
      <c r="B83" s="4">
        <v>30171</v>
      </c>
      <c r="C83" s="4" t="s">
        <v>129</v>
      </c>
      <c r="D83" s="4" t="s">
        <v>24</v>
      </c>
      <c r="E83" s="4">
        <v>132341</v>
      </c>
      <c r="F83">
        <v>0</v>
      </c>
    </row>
    <row r="84" spans="1:7" ht="196" customHeight="1" x14ac:dyDescent="0.2">
      <c r="A84" s="4" t="s">
        <v>130</v>
      </c>
      <c r="B84" s="4">
        <v>535</v>
      </c>
      <c r="C84" s="4" t="s">
        <v>131</v>
      </c>
      <c r="D84" s="4" t="s">
        <v>94</v>
      </c>
      <c r="E84" s="4">
        <v>975</v>
      </c>
      <c r="G84">
        <v>1</v>
      </c>
    </row>
    <row r="85" spans="1:7" ht="196" customHeight="1" x14ac:dyDescent="0.2">
      <c r="A85" s="4" t="s">
        <v>28</v>
      </c>
      <c r="B85" s="4">
        <v>37113</v>
      </c>
      <c r="C85" s="4" t="s">
        <v>132</v>
      </c>
      <c r="D85" s="4" t="s">
        <v>28</v>
      </c>
      <c r="E85" s="4">
        <v>157210</v>
      </c>
      <c r="F85">
        <v>0</v>
      </c>
    </row>
    <row r="86" spans="1:7" ht="196" customHeight="1" x14ac:dyDescent="0.2">
      <c r="A86" s="4" t="s">
        <v>62</v>
      </c>
      <c r="B86" s="4">
        <v>15388</v>
      </c>
      <c r="C86" s="4" t="s">
        <v>133</v>
      </c>
      <c r="D86" s="4" t="s">
        <v>62</v>
      </c>
      <c r="E86" s="4">
        <v>65577</v>
      </c>
      <c r="F86">
        <v>0</v>
      </c>
    </row>
    <row r="87" spans="1:7" ht="196" customHeight="1" x14ac:dyDescent="0.2">
      <c r="A87" s="4" t="s">
        <v>38</v>
      </c>
      <c r="B87" s="4">
        <v>41910</v>
      </c>
      <c r="C87" s="4" t="s">
        <v>134</v>
      </c>
      <c r="D87" s="4" t="s">
        <v>38</v>
      </c>
      <c r="E87" s="4">
        <v>174075</v>
      </c>
      <c r="F87" s="4">
        <v>-1</v>
      </c>
    </row>
    <row r="88" spans="1:7" ht="196" customHeight="1" x14ac:dyDescent="0.2">
      <c r="A88" s="4" t="s">
        <v>12</v>
      </c>
      <c r="B88" s="4">
        <v>45056</v>
      </c>
      <c r="C88" s="4" t="s">
        <v>135</v>
      </c>
      <c r="D88" s="4" t="s">
        <v>12</v>
      </c>
      <c r="E88" s="4">
        <v>183571</v>
      </c>
      <c r="F88">
        <v>0</v>
      </c>
    </row>
    <row r="89" spans="1:7" ht="196" customHeight="1" x14ac:dyDescent="0.2">
      <c r="A89" s="4" t="s">
        <v>136</v>
      </c>
      <c r="B89" s="4">
        <v>3816</v>
      </c>
      <c r="C89" s="4" t="s">
        <v>137</v>
      </c>
      <c r="D89" s="4" t="s">
        <v>77</v>
      </c>
      <c r="E89" s="4">
        <v>13849</v>
      </c>
      <c r="F89">
        <v>0</v>
      </c>
    </row>
    <row r="90" spans="1:7" ht="196" customHeight="1" x14ac:dyDescent="0.2">
      <c r="A90" s="4" t="s">
        <v>138</v>
      </c>
      <c r="B90" s="4">
        <v>47545</v>
      </c>
      <c r="C90" s="4" t="s">
        <v>139</v>
      </c>
      <c r="D90" s="4" t="s">
        <v>24</v>
      </c>
      <c r="E90" s="4">
        <v>191376</v>
      </c>
      <c r="G90">
        <v>1</v>
      </c>
    </row>
    <row r="91" spans="1:7" ht="196" customHeight="1" x14ac:dyDescent="0.2">
      <c r="A91" s="4" t="s">
        <v>28</v>
      </c>
      <c r="B91" s="4">
        <v>35083</v>
      </c>
      <c r="C91" s="4" t="s">
        <v>140</v>
      </c>
      <c r="D91" s="4" t="s">
        <v>28</v>
      </c>
      <c r="E91" s="4">
        <v>150243</v>
      </c>
      <c r="F91">
        <v>0</v>
      </c>
    </row>
    <row r="92" spans="1:7" ht="196" customHeight="1" x14ac:dyDescent="0.2">
      <c r="A92" s="4" t="s">
        <v>94</v>
      </c>
      <c r="B92" s="4">
        <v>17239</v>
      </c>
      <c r="C92" s="4" t="s">
        <v>141</v>
      </c>
      <c r="D92" s="4" t="s">
        <v>94</v>
      </c>
      <c r="E92" s="4">
        <v>75312</v>
      </c>
      <c r="F92">
        <v>-1</v>
      </c>
    </row>
    <row r="93" spans="1:7" ht="196" customHeight="1" x14ac:dyDescent="0.2">
      <c r="A93" s="4" t="s">
        <v>29</v>
      </c>
      <c r="B93" s="4">
        <v>10680</v>
      </c>
      <c r="C93" s="4" t="s">
        <v>142</v>
      </c>
      <c r="D93" s="4" t="s">
        <v>29</v>
      </c>
      <c r="E93" s="4">
        <v>44501</v>
      </c>
      <c r="G93">
        <v>1</v>
      </c>
    </row>
    <row r="94" spans="1:7" ht="196" customHeight="1" x14ac:dyDescent="0.2">
      <c r="A94" s="4" t="s">
        <v>42</v>
      </c>
      <c r="B94" s="4">
        <v>47785</v>
      </c>
      <c r="C94" s="4" t="s">
        <v>143</v>
      </c>
      <c r="D94" s="4" t="s">
        <v>44</v>
      </c>
      <c r="E94" s="4">
        <v>192231</v>
      </c>
      <c r="F94">
        <v>1</v>
      </c>
    </row>
    <row r="95" spans="1:7" ht="196" customHeight="1" x14ac:dyDescent="0.2">
      <c r="A95" s="4" t="s">
        <v>144</v>
      </c>
      <c r="B95" s="4">
        <v>4478</v>
      </c>
      <c r="C95" s="4" t="s">
        <v>145</v>
      </c>
      <c r="D95" s="4" t="s">
        <v>62</v>
      </c>
      <c r="E95" s="4">
        <v>15709</v>
      </c>
      <c r="F95">
        <v>1</v>
      </c>
    </row>
    <row r="96" spans="1:7" ht="196" customHeight="1" x14ac:dyDescent="0.2">
      <c r="A96" s="4" t="s">
        <v>42</v>
      </c>
      <c r="B96" s="4">
        <v>26785</v>
      </c>
      <c r="C96" s="4" t="s">
        <v>146</v>
      </c>
      <c r="D96" s="4" t="s">
        <v>44</v>
      </c>
      <c r="E96" s="4">
        <v>120509</v>
      </c>
      <c r="F96">
        <v>0</v>
      </c>
    </row>
    <row r="97" spans="1:6" ht="196" customHeight="1" x14ac:dyDescent="0.2">
      <c r="A97" s="4" t="s">
        <v>8</v>
      </c>
      <c r="B97" s="4">
        <v>50251</v>
      </c>
      <c r="C97" s="4" t="s">
        <v>147</v>
      </c>
      <c r="D97" s="4" t="s">
        <v>8</v>
      </c>
      <c r="E97" s="4">
        <v>199621</v>
      </c>
      <c r="F97">
        <v>0</v>
      </c>
    </row>
    <row r="98" spans="1:6" ht="196" customHeight="1" x14ac:dyDescent="0.2">
      <c r="A98" s="4" t="s">
        <v>21</v>
      </c>
      <c r="B98" s="4">
        <v>13157</v>
      </c>
      <c r="C98" s="4" t="s">
        <v>148</v>
      </c>
      <c r="D98" s="4" t="s">
        <v>23</v>
      </c>
      <c r="E98" s="4">
        <v>55278</v>
      </c>
      <c r="F98">
        <v>-1</v>
      </c>
    </row>
    <row r="99" spans="1:6" ht="196" customHeight="1" x14ac:dyDescent="0.2">
      <c r="A99" s="4" t="s">
        <v>19</v>
      </c>
      <c r="B99" s="4">
        <v>49488</v>
      </c>
      <c r="C99" s="4" t="s">
        <v>149</v>
      </c>
      <c r="D99" s="4" t="s">
        <v>19</v>
      </c>
      <c r="E99" s="4">
        <v>197291</v>
      </c>
      <c r="F99">
        <v>0</v>
      </c>
    </row>
    <row r="100" spans="1:6" ht="196" customHeight="1" x14ac:dyDescent="0.2">
      <c r="A100" s="4" t="s">
        <v>123</v>
      </c>
      <c r="B100" s="4">
        <v>19774</v>
      </c>
      <c r="C100" s="4" t="s">
        <v>150</v>
      </c>
      <c r="D100" s="4" t="s">
        <v>29</v>
      </c>
      <c r="E100" s="4">
        <v>90391</v>
      </c>
      <c r="F100">
        <v>-1</v>
      </c>
    </row>
    <row r="101" spans="1:6" ht="196" customHeight="1" x14ac:dyDescent="0.2">
      <c r="A101" s="4" t="s">
        <v>21</v>
      </c>
      <c r="B101" s="4">
        <v>23145</v>
      </c>
      <c r="C101" s="4" t="s">
        <v>151</v>
      </c>
      <c r="D101" s="4" t="s">
        <v>23</v>
      </c>
      <c r="E101" s="4">
        <v>105482</v>
      </c>
      <c r="F101">
        <v>0</v>
      </c>
    </row>
    <row r="102" spans="1:6" ht="196" customHeight="1" x14ac:dyDescent="0.2">
      <c r="A102" s="4" t="s">
        <v>15</v>
      </c>
      <c r="B102" s="4">
        <v>39213</v>
      </c>
      <c r="C102" s="4" t="s">
        <v>152</v>
      </c>
      <c r="D102" s="4" t="s">
        <v>15</v>
      </c>
      <c r="E102" s="4">
        <v>165210</v>
      </c>
      <c r="F102">
        <v>1</v>
      </c>
    </row>
    <row r="103" spans="1:6" ht="196" customHeight="1" x14ac:dyDescent="0.2">
      <c r="A103" s="4" t="s">
        <v>10</v>
      </c>
      <c r="B103" s="4">
        <v>20895</v>
      </c>
      <c r="C103" s="4" t="s">
        <v>153</v>
      </c>
      <c r="D103" s="4" t="s">
        <v>12</v>
      </c>
      <c r="E103" s="4">
        <v>94980</v>
      </c>
      <c r="F103">
        <v>0</v>
      </c>
    </row>
    <row r="104" spans="1:6" ht="196" customHeight="1" x14ac:dyDescent="0.2">
      <c r="A104" s="4" t="s">
        <v>29</v>
      </c>
      <c r="B104" s="4">
        <v>32490</v>
      </c>
      <c r="C104" s="4" t="s">
        <v>154</v>
      </c>
      <c r="D104" s="4" t="s">
        <v>29</v>
      </c>
      <c r="E104" s="4">
        <v>140108</v>
      </c>
      <c r="F104">
        <v>0</v>
      </c>
    </row>
    <row r="105" spans="1:6" ht="196" customHeight="1" x14ac:dyDescent="0.2">
      <c r="A105" s="4" t="s">
        <v>16</v>
      </c>
      <c r="B105" s="4">
        <v>1419</v>
      </c>
      <c r="C105" s="4" t="s">
        <v>155</v>
      </c>
      <c r="D105" s="4" t="s">
        <v>16</v>
      </c>
      <c r="E105" s="4">
        <v>4077</v>
      </c>
      <c r="F105">
        <v>0</v>
      </c>
    </row>
    <row r="106" spans="1:6" ht="196" customHeight="1" x14ac:dyDescent="0.2">
      <c r="A106" s="4" t="s">
        <v>62</v>
      </c>
      <c r="B106" s="4">
        <v>6200</v>
      </c>
      <c r="C106" s="4" t="s">
        <v>156</v>
      </c>
      <c r="D106" s="4" t="s">
        <v>62</v>
      </c>
      <c r="E106" s="4">
        <v>23120</v>
      </c>
      <c r="F106">
        <v>0</v>
      </c>
    </row>
    <row r="107" spans="1:6" ht="196" customHeight="1" x14ac:dyDescent="0.2">
      <c r="A107" s="4" t="s">
        <v>8</v>
      </c>
      <c r="B107" s="4">
        <v>11320</v>
      </c>
      <c r="C107" s="4" t="s">
        <v>157</v>
      </c>
      <c r="D107" s="4" t="s">
        <v>8</v>
      </c>
      <c r="E107" s="4">
        <v>47737</v>
      </c>
      <c r="F107">
        <v>0</v>
      </c>
    </row>
    <row r="108" spans="1:6" ht="196" customHeight="1" x14ac:dyDescent="0.2">
      <c r="A108" s="4" t="s">
        <v>8</v>
      </c>
      <c r="B108" s="4">
        <v>27607</v>
      </c>
      <c r="C108" s="4" t="s">
        <v>158</v>
      </c>
      <c r="D108" s="4" t="s">
        <v>8</v>
      </c>
      <c r="E108" s="4">
        <v>123829</v>
      </c>
      <c r="F108">
        <v>0</v>
      </c>
    </row>
    <row r="109" spans="1:6" ht="196" customHeight="1" x14ac:dyDescent="0.2">
      <c r="A109" s="4" t="s">
        <v>70</v>
      </c>
      <c r="B109" s="4">
        <v>5072</v>
      </c>
      <c r="C109" s="4" t="s">
        <v>159</v>
      </c>
      <c r="D109" s="4" t="s">
        <v>24</v>
      </c>
      <c r="E109" s="4">
        <v>18515</v>
      </c>
      <c r="F109">
        <v>0</v>
      </c>
    </row>
    <row r="110" spans="1:6" ht="196" customHeight="1" x14ac:dyDescent="0.2">
      <c r="A110" s="4" t="s">
        <v>21</v>
      </c>
      <c r="B110" s="4">
        <v>30133</v>
      </c>
      <c r="C110" s="4" t="s">
        <v>160</v>
      </c>
      <c r="D110" s="4" t="s">
        <v>23</v>
      </c>
      <c r="E110" s="4">
        <v>132049</v>
      </c>
      <c r="F110">
        <v>0</v>
      </c>
    </row>
    <row r="111" spans="1:6" ht="196" customHeight="1" x14ac:dyDescent="0.2">
      <c r="A111" s="4" t="s">
        <v>10</v>
      </c>
      <c r="B111" s="4">
        <v>22766</v>
      </c>
      <c r="C111" s="4" t="s">
        <v>161</v>
      </c>
      <c r="D111" s="4" t="s">
        <v>12</v>
      </c>
      <c r="E111" s="4">
        <v>103999</v>
      </c>
      <c r="F111">
        <v>0</v>
      </c>
    </row>
    <row r="112" spans="1:6" ht="196" customHeight="1" x14ac:dyDescent="0.2">
      <c r="A112" s="4" t="s">
        <v>33</v>
      </c>
      <c r="B112" s="4">
        <v>19713</v>
      </c>
      <c r="C112" s="4" t="s">
        <v>162</v>
      </c>
      <c r="D112" s="4" t="s">
        <v>35</v>
      </c>
      <c r="E112" s="4">
        <v>89320</v>
      </c>
      <c r="F112">
        <v>-2</v>
      </c>
    </row>
    <row r="113" spans="1:6" ht="196" customHeight="1" x14ac:dyDescent="0.2">
      <c r="A113" s="4" t="s">
        <v>15</v>
      </c>
      <c r="B113" s="4">
        <v>11520</v>
      </c>
      <c r="C113" s="4" t="s">
        <v>163</v>
      </c>
      <c r="D113" s="4" t="s">
        <v>15</v>
      </c>
      <c r="E113" s="4">
        <v>48246</v>
      </c>
      <c r="F113">
        <v>0</v>
      </c>
    </row>
    <row r="114" spans="1:6" ht="196" customHeight="1" x14ac:dyDescent="0.2">
      <c r="A114" s="4" t="s">
        <v>33</v>
      </c>
      <c r="B114" s="4">
        <v>15470</v>
      </c>
      <c r="C114" s="4" t="s">
        <v>164</v>
      </c>
      <c r="D114" s="4" t="s">
        <v>35</v>
      </c>
      <c r="E114" s="4">
        <v>66442</v>
      </c>
      <c r="F114">
        <v>0</v>
      </c>
    </row>
    <row r="115" spans="1:6" ht="196" customHeight="1" x14ac:dyDescent="0.2">
      <c r="A115" s="4" t="s">
        <v>8</v>
      </c>
      <c r="B115" s="4">
        <v>1868</v>
      </c>
      <c r="C115" s="4" t="s">
        <v>165</v>
      </c>
      <c r="D115" s="4" t="s">
        <v>8</v>
      </c>
      <c r="E115" s="4">
        <v>5930</v>
      </c>
      <c r="F115">
        <v>0</v>
      </c>
    </row>
    <row r="116" spans="1:6" ht="196" customHeight="1" x14ac:dyDescent="0.2">
      <c r="A116" s="4" t="s">
        <v>28</v>
      </c>
      <c r="B116" s="4">
        <v>16986</v>
      </c>
      <c r="C116" s="4" t="s">
        <v>166</v>
      </c>
      <c r="D116" s="4" t="s">
        <v>28</v>
      </c>
      <c r="E116" s="4">
        <v>73597</v>
      </c>
      <c r="F116">
        <v>2</v>
      </c>
    </row>
    <row r="117" spans="1:6" ht="196" customHeight="1" x14ac:dyDescent="0.2">
      <c r="A117" s="4" t="s">
        <v>10</v>
      </c>
      <c r="B117" s="4">
        <v>25649</v>
      </c>
      <c r="C117" s="4" t="s">
        <v>167</v>
      </c>
      <c r="D117" s="4" t="s">
        <v>12</v>
      </c>
      <c r="E117" s="4">
        <v>116467</v>
      </c>
      <c r="F117">
        <v>0</v>
      </c>
    </row>
    <row r="118" spans="1:6" ht="196" customHeight="1" x14ac:dyDescent="0.2">
      <c r="A118" s="4" t="s">
        <v>16</v>
      </c>
      <c r="B118" s="4">
        <v>26877</v>
      </c>
      <c r="C118" s="4" t="s">
        <v>168</v>
      </c>
      <c r="D118" s="4" t="s">
        <v>16</v>
      </c>
      <c r="E118" s="4">
        <v>120990</v>
      </c>
      <c r="F118">
        <v>0</v>
      </c>
    </row>
    <row r="119" spans="1:6" ht="196" customHeight="1" x14ac:dyDescent="0.2">
      <c r="A119" s="4" t="s">
        <v>12</v>
      </c>
      <c r="B119" s="4">
        <v>29287</v>
      </c>
      <c r="C119" s="4" t="s">
        <v>169</v>
      </c>
      <c r="D119" s="4" t="s">
        <v>12</v>
      </c>
      <c r="E119" s="4">
        <v>129118</v>
      </c>
      <c r="F119">
        <v>0</v>
      </c>
    </row>
    <row r="120" spans="1:6" ht="196" customHeight="1" x14ac:dyDescent="0.2">
      <c r="A120" s="4" t="s">
        <v>31</v>
      </c>
      <c r="B120" s="4">
        <v>25730</v>
      </c>
      <c r="C120" s="4" t="s">
        <v>170</v>
      </c>
      <c r="D120" s="4" t="s">
        <v>8</v>
      </c>
      <c r="E120" s="4">
        <v>116898</v>
      </c>
      <c r="F120">
        <v>1</v>
      </c>
    </row>
    <row r="121" spans="1:6" ht="196" customHeight="1" x14ac:dyDescent="0.2">
      <c r="A121" s="4" t="s">
        <v>23</v>
      </c>
      <c r="B121" s="4">
        <v>12705</v>
      </c>
      <c r="C121" s="4" t="s">
        <v>171</v>
      </c>
      <c r="D121" s="4" t="s">
        <v>23</v>
      </c>
      <c r="E121" s="4">
        <v>53211</v>
      </c>
      <c r="F121">
        <v>0</v>
      </c>
    </row>
    <row r="122" spans="1:6" ht="196" customHeight="1" x14ac:dyDescent="0.2">
      <c r="A122" s="4" t="s">
        <v>24</v>
      </c>
      <c r="B122" s="4">
        <v>34046</v>
      </c>
      <c r="C122" s="4" t="s">
        <v>172</v>
      </c>
      <c r="D122" s="4" t="s">
        <v>24</v>
      </c>
      <c r="E122" s="4">
        <v>146045</v>
      </c>
      <c r="F122">
        <v>0</v>
      </c>
    </row>
    <row r="123" spans="1:6" ht="196" customHeight="1" x14ac:dyDescent="0.2">
      <c r="A123" s="4" t="s">
        <v>12</v>
      </c>
      <c r="B123" s="4">
        <v>27366</v>
      </c>
      <c r="C123" s="4" t="s">
        <v>173</v>
      </c>
      <c r="D123" s="4" t="s">
        <v>12</v>
      </c>
      <c r="E123" s="4">
        <v>122705</v>
      </c>
      <c r="F123">
        <v>1</v>
      </c>
    </row>
    <row r="124" spans="1:6" ht="196" customHeight="1" x14ac:dyDescent="0.2">
      <c r="A124" s="4" t="s">
        <v>23</v>
      </c>
      <c r="B124" s="4">
        <v>26264</v>
      </c>
      <c r="C124" s="4" t="s">
        <v>174</v>
      </c>
      <c r="D124" s="4" t="s">
        <v>23</v>
      </c>
      <c r="E124" s="4">
        <v>118759</v>
      </c>
      <c r="F124">
        <v>1</v>
      </c>
    </row>
    <row r="125" spans="1:6" ht="196" customHeight="1" x14ac:dyDescent="0.2">
      <c r="A125" s="4" t="s">
        <v>31</v>
      </c>
      <c r="B125" s="4">
        <v>27531</v>
      </c>
      <c r="C125" s="4" t="s">
        <v>175</v>
      </c>
      <c r="D125" s="4" t="s">
        <v>8</v>
      </c>
      <c r="E125" s="4">
        <v>123563</v>
      </c>
      <c r="F125">
        <v>-2</v>
      </c>
    </row>
    <row r="126" spans="1:6" ht="196" customHeight="1" x14ac:dyDescent="0.2">
      <c r="A126" s="4" t="s">
        <v>42</v>
      </c>
      <c r="B126" s="4">
        <v>24385</v>
      </c>
      <c r="C126" s="4" t="s">
        <v>176</v>
      </c>
      <c r="D126" s="4" t="s">
        <v>44</v>
      </c>
      <c r="E126" s="4">
        <v>111511</v>
      </c>
      <c r="F126">
        <v>2</v>
      </c>
    </row>
    <row r="127" spans="1:6" ht="196" customHeight="1" x14ac:dyDescent="0.2">
      <c r="A127" s="4" t="s">
        <v>19</v>
      </c>
      <c r="B127" s="4">
        <v>13013</v>
      </c>
      <c r="C127" s="4" t="s">
        <v>177</v>
      </c>
      <c r="D127" s="4" t="s">
        <v>19</v>
      </c>
      <c r="E127" s="4">
        <v>54302</v>
      </c>
      <c r="F127">
        <v>1</v>
      </c>
    </row>
    <row r="128" spans="1:6" ht="196" customHeight="1" x14ac:dyDescent="0.2">
      <c r="A128" s="4" t="s">
        <v>38</v>
      </c>
      <c r="B128" s="4">
        <v>13362</v>
      </c>
      <c r="C128" s="4" t="s">
        <v>178</v>
      </c>
      <c r="D128" s="4" t="s">
        <v>38</v>
      </c>
      <c r="E128" s="4">
        <v>55869</v>
      </c>
      <c r="F128">
        <v>0</v>
      </c>
    </row>
    <row r="129" spans="1:7" ht="196" customHeight="1" x14ac:dyDescent="0.2">
      <c r="A129" s="4" t="s">
        <v>101</v>
      </c>
      <c r="B129" s="4">
        <v>44538</v>
      </c>
      <c r="C129" s="4" t="s">
        <v>179</v>
      </c>
      <c r="D129" s="4" t="s">
        <v>101</v>
      </c>
      <c r="E129" s="4">
        <v>181880</v>
      </c>
      <c r="F129">
        <v>1</v>
      </c>
    </row>
    <row r="130" spans="1:7" ht="196" customHeight="1" x14ac:dyDescent="0.2">
      <c r="A130" s="4" t="s">
        <v>138</v>
      </c>
      <c r="B130" s="4">
        <v>12040</v>
      </c>
      <c r="C130" s="4" t="s">
        <v>180</v>
      </c>
      <c r="D130" s="4" t="s">
        <v>24</v>
      </c>
      <c r="E130" s="4">
        <v>50208</v>
      </c>
      <c r="G130">
        <v>1</v>
      </c>
    </row>
    <row r="131" spans="1:7" ht="196" customHeight="1" x14ac:dyDescent="0.2">
      <c r="A131" s="4" t="s">
        <v>123</v>
      </c>
      <c r="B131" s="4">
        <v>18216</v>
      </c>
      <c r="C131" s="4" t="s">
        <v>181</v>
      </c>
      <c r="D131" s="4" t="s">
        <v>29</v>
      </c>
      <c r="E131" s="4">
        <v>80547</v>
      </c>
      <c r="F131">
        <v>1</v>
      </c>
    </row>
    <row r="132" spans="1:7" ht="196" customHeight="1" x14ac:dyDescent="0.2">
      <c r="A132" s="4" t="s">
        <v>118</v>
      </c>
      <c r="B132" s="4">
        <v>41398</v>
      </c>
      <c r="C132" s="4" t="s">
        <v>182</v>
      </c>
      <c r="D132" s="4" t="s">
        <v>118</v>
      </c>
      <c r="E132" s="4">
        <v>172939</v>
      </c>
      <c r="F132">
        <v>0</v>
      </c>
    </row>
    <row r="133" spans="1:7" ht="196" customHeight="1" x14ac:dyDescent="0.2">
      <c r="A133" s="4" t="s">
        <v>28</v>
      </c>
      <c r="B133" s="4">
        <v>25932</v>
      </c>
      <c r="C133" s="4" t="s">
        <v>183</v>
      </c>
      <c r="D133" s="4" t="s">
        <v>28</v>
      </c>
      <c r="E133" s="4">
        <v>117318</v>
      </c>
      <c r="F133">
        <v>0</v>
      </c>
    </row>
    <row r="134" spans="1:7" ht="196" customHeight="1" x14ac:dyDescent="0.2">
      <c r="A134" s="4" t="s">
        <v>62</v>
      </c>
      <c r="B134" s="4">
        <v>15787</v>
      </c>
      <c r="C134" s="4" t="s">
        <v>184</v>
      </c>
      <c r="D134" s="4" t="s">
        <v>62</v>
      </c>
      <c r="E134" s="4">
        <v>67519</v>
      </c>
      <c r="F134">
        <v>1</v>
      </c>
    </row>
    <row r="135" spans="1:7" ht="196" customHeight="1" x14ac:dyDescent="0.2">
      <c r="A135" s="4" t="s">
        <v>185</v>
      </c>
      <c r="B135" s="4">
        <v>14594</v>
      </c>
      <c r="C135" s="4" t="s">
        <v>186</v>
      </c>
      <c r="D135" s="4" t="s">
        <v>12</v>
      </c>
      <c r="E135" s="4">
        <v>60692</v>
      </c>
      <c r="G135">
        <v>1</v>
      </c>
    </row>
    <row r="136" spans="1:7" ht="196" customHeight="1" x14ac:dyDescent="0.2">
      <c r="A136" s="4" t="s">
        <v>28</v>
      </c>
      <c r="B136" s="4">
        <v>15118</v>
      </c>
      <c r="C136" s="4" t="s">
        <v>187</v>
      </c>
      <c r="D136" s="4" t="s">
        <v>28</v>
      </c>
      <c r="E136" s="4">
        <v>64143</v>
      </c>
      <c r="F136">
        <v>1</v>
      </c>
    </row>
    <row r="137" spans="1:7" ht="196" customHeight="1" x14ac:dyDescent="0.2">
      <c r="A137" s="4" t="s">
        <v>8</v>
      </c>
      <c r="B137" s="4">
        <v>10660</v>
      </c>
      <c r="C137" s="4" t="s">
        <v>188</v>
      </c>
      <c r="D137" s="4" t="s">
        <v>8</v>
      </c>
      <c r="E137" s="4">
        <v>44379</v>
      </c>
      <c r="F137">
        <v>0</v>
      </c>
    </row>
    <row r="138" spans="1:7" ht="196" customHeight="1" x14ac:dyDescent="0.2">
      <c r="A138" s="4" t="s">
        <v>23</v>
      </c>
      <c r="B138" s="4">
        <v>23973</v>
      </c>
      <c r="C138" s="4" t="s">
        <v>189</v>
      </c>
      <c r="D138" s="4" t="s">
        <v>23</v>
      </c>
      <c r="E138" s="4">
        <v>110248</v>
      </c>
      <c r="F138">
        <v>0</v>
      </c>
    </row>
    <row r="139" spans="1:7" ht="196" customHeight="1" x14ac:dyDescent="0.2">
      <c r="A139" s="4" t="s">
        <v>28</v>
      </c>
      <c r="B139" s="4">
        <v>28990</v>
      </c>
      <c r="C139" s="4" t="s">
        <v>190</v>
      </c>
      <c r="D139" s="4" t="s">
        <v>28</v>
      </c>
      <c r="E139" s="4">
        <v>128632</v>
      </c>
      <c r="F139">
        <v>0</v>
      </c>
    </row>
    <row r="140" spans="1:7" ht="196" customHeight="1" x14ac:dyDescent="0.2">
      <c r="A140" s="4" t="s">
        <v>31</v>
      </c>
      <c r="B140" s="4">
        <v>14159</v>
      </c>
      <c r="C140" s="4" t="s">
        <v>191</v>
      </c>
      <c r="D140" s="4" t="s">
        <v>8</v>
      </c>
      <c r="E140" s="4">
        <v>59193</v>
      </c>
      <c r="F140">
        <v>-1</v>
      </c>
    </row>
    <row r="141" spans="1:7" ht="196" customHeight="1" x14ac:dyDescent="0.2">
      <c r="A141" s="4" t="s">
        <v>62</v>
      </c>
      <c r="B141" s="4">
        <v>17925</v>
      </c>
      <c r="C141" s="4" t="s">
        <v>192</v>
      </c>
      <c r="D141" s="4" t="s">
        <v>62</v>
      </c>
      <c r="E141" s="4">
        <v>79314</v>
      </c>
      <c r="F141">
        <v>0</v>
      </c>
    </row>
    <row r="142" spans="1:7" ht="196" customHeight="1" x14ac:dyDescent="0.2">
      <c r="A142" s="4" t="s">
        <v>193</v>
      </c>
      <c r="B142" s="4">
        <v>41118</v>
      </c>
      <c r="C142" s="4" t="s">
        <v>194</v>
      </c>
      <c r="D142" s="4" t="s">
        <v>8</v>
      </c>
      <c r="E142" s="4">
        <v>171568</v>
      </c>
      <c r="F142">
        <v>0</v>
      </c>
    </row>
    <row r="143" spans="1:7" ht="196" customHeight="1" x14ac:dyDescent="0.2">
      <c r="A143" s="4" t="s">
        <v>33</v>
      </c>
      <c r="B143" s="4">
        <v>11033</v>
      </c>
      <c r="C143" s="4" t="s">
        <v>195</v>
      </c>
      <c r="D143" s="4" t="s">
        <v>35</v>
      </c>
      <c r="E143" s="4">
        <v>46050</v>
      </c>
      <c r="F143">
        <v>-2</v>
      </c>
    </row>
    <row r="144" spans="1:7" ht="196" customHeight="1" x14ac:dyDescent="0.2">
      <c r="A144" s="4" t="s">
        <v>35</v>
      </c>
      <c r="B144" s="4">
        <v>14658</v>
      </c>
      <c r="C144" s="4" t="s">
        <v>196</v>
      </c>
      <c r="D144" s="4" t="s">
        <v>35</v>
      </c>
      <c r="E144" s="4">
        <v>61065</v>
      </c>
      <c r="F144">
        <v>-2</v>
      </c>
    </row>
    <row r="145" spans="1:7" ht="196" customHeight="1" x14ac:dyDescent="0.2">
      <c r="A145" s="4" t="s">
        <v>33</v>
      </c>
      <c r="B145" s="4">
        <v>26360</v>
      </c>
      <c r="C145" s="4" t="s">
        <v>197</v>
      </c>
      <c r="D145" s="4" t="s">
        <v>35</v>
      </c>
      <c r="E145" s="4">
        <v>119482</v>
      </c>
      <c r="F145">
        <v>-1</v>
      </c>
    </row>
    <row r="146" spans="1:7" ht="196" customHeight="1" x14ac:dyDescent="0.2">
      <c r="A146" s="4" t="s">
        <v>16</v>
      </c>
      <c r="B146" s="4">
        <v>42996</v>
      </c>
      <c r="C146" s="4" t="s">
        <v>198</v>
      </c>
      <c r="D146" s="4" t="s">
        <v>16</v>
      </c>
      <c r="E146" s="4">
        <v>177406</v>
      </c>
      <c r="F146">
        <v>1</v>
      </c>
    </row>
    <row r="147" spans="1:7" ht="196" customHeight="1" x14ac:dyDescent="0.2">
      <c r="A147" s="4" t="s">
        <v>199</v>
      </c>
      <c r="B147" s="4">
        <v>52242</v>
      </c>
      <c r="C147" s="4" t="s">
        <v>200</v>
      </c>
      <c r="D147" s="4" t="s">
        <v>40</v>
      </c>
      <c r="E147" s="4">
        <v>205398</v>
      </c>
      <c r="F147">
        <v>1</v>
      </c>
    </row>
    <row r="148" spans="1:7" ht="196" customHeight="1" x14ac:dyDescent="0.2">
      <c r="A148" s="4" t="s">
        <v>38</v>
      </c>
      <c r="B148" s="4">
        <v>41351</v>
      </c>
      <c r="C148" s="4" t="s">
        <v>201</v>
      </c>
      <c r="D148" s="4" t="s">
        <v>38</v>
      </c>
      <c r="E148" s="4">
        <v>172661</v>
      </c>
      <c r="F148">
        <v>1</v>
      </c>
    </row>
    <row r="149" spans="1:7" ht="196" customHeight="1" x14ac:dyDescent="0.2">
      <c r="A149" s="4" t="s">
        <v>29</v>
      </c>
      <c r="B149" s="4">
        <v>4564</v>
      </c>
      <c r="C149" s="4" t="s">
        <v>202</v>
      </c>
      <c r="D149" s="4" t="s">
        <v>29</v>
      </c>
      <c r="E149" s="4">
        <v>15991</v>
      </c>
      <c r="G149">
        <v>1</v>
      </c>
    </row>
    <row r="150" spans="1:7" ht="196" customHeight="1" x14ac:dyDescent="0.2">
      <c r="A150" s="4" t="s">
        <v>8</v>
      </c>
      <c r="B150" s="4">
        <v>5779</v>
      </c>
      <c r="C150" s="4" t="s">
        <v>203</v>
      </c>
      <c r="D150" s="4" t="s">
        <v>8</v>
      </c>
      <c r="E150" s="4">
        <v>22078</v>
      </c>
      <c r="F150">
        <v>0</v>
      </c>
    </row>
    <row r="151" spans="1:7" ht="196" customHeight="1" x14ac:dyDescent="0.2">
      <c r="A151" s="4" t="s">
        <v>138</v>
      </c>
      <c r="B151" s="4">
        <v>6705</v>
      </c>
      <c r="C151" s="4" t="s">
        <v>204</v>
      </c>
      <c r="D151" s="4" t="s">
        <v>24</v>
      </c>
      <c r="E151" s="4">
        <v>25203</v>
      </c>
      <c r="G151">
        <v>1</v>
      </c>
    </row>
    <row r="152" spans="1:7" ht="196" customHeight="1" x14ac:dyDescent="0.2">
      <c r="A152" s="4" t="s">
        <v>28</v>
      </c>
      <c r="B152" s="4">
        <v>34620</v>
      </c>
      <c r="C152" s="4" t="s">
        <v>205</v>
      </c>
      <c r="D152" s="4" t="s">
        <v>28</v>
      </c>
      <c r="E152" s="4">
        <v>148265</v>
      </c>
      <c r="F152">
        <v>0</v>
      </c>
    </row>
    <row r="153" spans="1:7" ht="196" customHeight="1" x14ac:dyDescent="0.2">
      <c r="A153" s="4" t="s">
        <v>8</v>
      </c>
      <c r="B153" s="4">
        <v>23613</v>
      </c>
      <c r="C153" s="4" t="s">
        <v>206</v>
      </c>
      <c r="D153" s="4" t="s">
        <v>8</v>
      </c>
      <c r="E153" s="4">
        <v>107957</v>
      </c>
      <c r="F153">
        <v>1</v>
      </c>
    </row>
    <row r="154" spans="1:7" ht="196" customHeight="1" x14ac:dyDescent="0.2">
      <c r="A154" s="4" t="s">
        <v>29</v>
      </c>
      <c r="B154" s="4">
        <v>48597</v>
      </c>
      <c r="C154" s="4" t="s">
        <v>207</v>
      </c>
      <c r="D154" s="4" t="s">
        <v>29</v>
      </c>
      <c r="E154" s="4">
        <v>195187</v>
      </c>
      <c r="G154">
        <v>1</v>
      </c>
    </row>
    <row r="155" spans="1:7" ht="196" customHeight="1" x14ac:dyDescent="0.2">
      <c r="A155" s="4" t="s">
        <v>12</v>
      </c>
      <c r="B155" s="4">
        <v>38684</v>
      </c>
      <c r="C155" s="4" t="s">
        <v>208</v>
      </c>
      <c r="D155" s="4" t="s">
        <v>12</v>
      </c>
      <c r="E155" s="4">
        <v>163320</v>
      </c>
      <c r="F155">
        <v>0</v>
      </c>
    </row>
    <row r="156" spans="1:7" ht="196" customHeight="1" x14ac:dyDescent="0.2">
      <c r="A156" s="4" t="s">
        <v>40</v>
      </c>
      <c r="B156" s="4">
        <v>40150</v>
      </c>
      <c r="C156" s="4" t="s">
        <v>209</v>
      </c>
      <c r="D156" s="4" t="s">
        <v>40</v>
      </c>
      <c r="E156" s="4">
        <v>167828</v>
      </c>
      <c r="G156">
        <v>1</v>
      </c>
    </row>
    <row r="157" spans="1:7" ht="196" customHeight="1" x14ac:dyDescent="0.2">
      <c r="A157" s="4" t="s">
        <v>31</v>
      </c>
      <c r="B157" s="4">
        <v>22199</v>
      </c>
      <c r="C157" s="4" t="s">
        <v>210</v>
      </c>
      <c r="D157" s="4" t="s">
        <v>8</v>
      </c>
      <c r="E157" s="4">
        <v>101250</v>
      </c>
      <c r="F157">
        <v>-1</v>
      </c>
    </row>
    <row r="158" spans="1:7" ht="196" customHeight="1" x14ac:dyDescent="0.2">
      <c r="A158" s="4" t="s">
        <v>23</v>
      </c>
      <c r="B158" s="4">
        <v>1748</v>
      </c>
      <c r="C158" s="4" t="s">
        <v>211</v>
      </c>
      <c r="D158" s="4" t="s">
        <v>23</v>
      </c>
      <c r="E158" s="4">
        <v>4793</v>
      </c>
      <c r="F158">
        <v>1</v>
      </c>
    </row>
    <row r="159" spans="1:7" ht="196" customHeight="1" x14ac:dyDescent="0.2">
      <c r="A159" s="4" t="s">
        <v>118</v>
      </c>
      <c r="B159" s="4">
        <v>4657</v>
      </c>
      <c r="C159" s="4" t="s">
        <v>212</v>
      </c>
      <c r="D159" s="4" t="s">
        <v>118</v>
      </c>
      <c r="E159" s="4">
        <v>16329</v>
      </c>
      <c r="F159">
        <v>1</v>
      </c>
    </row>
    <row r="160" spans="1:7" ht="196" customHeight="1" x14ac:dyDescent="0.2">
      <c r="A160" s="4" t="s">
        <v>8</v>
      </c>
      <c r="B160" s="4">
        <v>24483</v>
      </c>
      <c r="C160" s="4" t="s">
        <v>213</v>
      </c>
      <c r="D160" s="4" t="s">
        <v>8</v>
      </c>
      <c r="E160" s="4">
        <v>111766</v>
      </c>
      <c r="F160">
        <v>0</v>
      </c>
    </row>
    <row r="161" spans="1:7" ht="196" customHeight="1" x14ac:dyDescent="0.2">
      <c r="A161" s="4" t="s">
        <v>23</v>
      </c>
      <c r="B161" s="4">
        <v>28578</v>
      </c>
      <c r="C161" s="4" t="s">
        <v>214</v>
      </c>
      <c r="D161" s="4" t="s">
        <v>23</v>
      </c>
      <c r="E161" s="4">
        <v>126527</v>
      </c>
      <c r="F161">
        <v>0</v>
      </c>
    </row>
    <row r="162" spans="1:7" ht="196" customHeight="1" x14ac:dyDescent="0.2">
      <c r="A162" s="4" t="s">
        <v>215</v>
      </c>
      <c r="B162" s="4">
        <v>41301</v>
      </c>
      <c r="C162" s="4" t="s">
        <v>216</v>
      </c>
      <c r="D162" s="4" t="s">
        <v>16</v>
      </c>
      <c r="E162" s="4">
        <v>172407</v>
      </c>
      <c r="F162">
        <v>-2</v>
      </c>
    </row>
    <row r="163" spans="1:7" ht="196" customHeight="1" x14ac:dyDescent="0.2">
      <c r="A163" s="4" t="s">
        <v>112</v>
      </c>
      <c r="B163" s="4">
        <v>35842</v>
      </c>
      <c r="C163" s="4" t="s">
        <v>217</v>
      </c>
      <c r="D163" s="4" t="s">
        <v>19</v>
      </c>
      <c r="E163" s="4">
        <v>153044</v>
      </c>
      <c r="G163">
        <v>1</v>
      </c>
    </row>
    <row r="164" spans="1:7" ht="196" customHeight="1" x14ac:dyDescent="0.2">
      <c r="A164" s="4" t="s">
        <v>218</v>
      </c>
      <c r="B164" s="4">
        <v>28804</v>
      </c>
      <c r="C164" s="4" t="s">
        <v>219</v>
      </c>
      <c r="D164" s="4" t="s">
        <v>118</v>
      </c>
      <c r="E164" s="4">
        <v>127565</v>
      </c>
      <c r="F164">
        <v>0</v>
      </c>
    </row>
    <row r="165" spans="1:7" ht="196" customHeight="1" x14ac:dyDescent="0.2">
      <c r="A165" s="4" t="s">
        <v>220</v>
      </c>
      <c r="B165" s="4">
        <v>25158</v>
      </c>
      <c r="C165" s="4" t="s">
        <v>221</v>
      </c>
      <c r="D165" s="4" t="s">
        <v>220</v>
      </c>
      <c r="E165" s="4">
        <v>114622</v>
      </c>
      <c r="F165">
        <v>1</v>
      </c>
    </row>
    <row r="166" spans="1:7" ht="196" customHeight="1" x14ac:dyDescent="0.2">
      <c r="A166" s="4" t="s">
        <v>101</v>
      </c>
      <c r="B166" s="4">
        <v>41187</v>
      </c>
      <c r="C166" s="4" t="s">
        <v>222</v>
      </c>
      <c r="D166" s="4" t="s">
        <v>101</v>
      </c>
      <c r="E166" s="4">
        <v>171869</v>
      </c>
      <c r="F166">
        <v>0</v>
      </c>
    </row>
    <row r="167" spans="1:7" ht="196" customHeight="1" x14ac:dyDescent="0.2">
      <c r="A167" s="4" t="s">
        <v>101</v>
      </c>
      <c r="B167" s="4">
        <v>15602</v>
      </c>
      <c r="C167" s="4" t="s">
        <v>223</v>
      </c>
      <c r="D167" s="4" t="s">
        <v>101</v>
      </c>
      <c r="E167" s="4">
        <v>67026</v>
      </c>
      <c r="F167">
        <v>0</v>
      </c>
    </row>
    <row r="168" spans="1:7" ht="196" customHeight="1" x14ac:dyDescent="0.2">
      <c r="A168" s="4" t="s">
        <v>116</v>
      </c>
      <c r="B168" s="4">
        <v>43821</v>
      </c>
      <c r="C168" s="4" t="s">
        <v>224</v>
      </c>
      <c r="D168" s="4" t="s">
        <v>118</v>
      </c>
      <c r="E168" s="4">
        <v>179817</v>
      </c>
      <c r="F168">
        <v>0</v>
      </c>
    </row>
    <row r="169" spans="1:7" ht="196" customHeight="1" x14ac:dyDescent="0.2">
      <c r="A169" s="4" t="s">
        <v>118</v>
      </c>
      <c r="B169" s="4">
        <v>48554</v>
      </c>
      <c r="C169" s="4" t="s">
        <v>225</v>
      </c>
      <c r="D169" s="4" t="s">
        <v>118</v>
      </c>
      <c r="E169" s="4">
        <v>194882</v>
      </c>
      <c r="F169">
        <v>1</v>
      </c>
    </row>
    <row r="170" spans="1:7" ht="196" customHeight="1" x14ac:dyDescent="0.2">
      <c r="A170" s="4" t="s">
        <v>42</v>
      </c>
      <c r="B170" s="4">
        <v>44551</v>
      </c>
      <c r="C170" s="4" t="s">
        <v>226</v>
      </c>
      <c r="D170" s="4" t="s">
        <v>44</v>
      </c>
      <c r="E170" s="4">
        <v>181961</v>
      </c>
      <c r="F170">
        <v>0</v>
      </c>
    </row>
    <row r="171" spans="1:7" ht="196" customHeight="1" x14ac:dyDescent="0.2">
      <c r="A171" s="4" t="s">
        <v>75</v>
      </c>
      <c r="B171" s="4">
        <v>23383</v>
      </c>
      <c r="C171" s="4" t="s">
        <v>227</v>
      </c>
      <c r="D171" s="4" t="s">
        <v>77</v>
      </c>
      <c r="E171" s="4">
        <v>107055</v>
      </c>
      <c r="F171">
        <v>0</v>
      </c>
    </row>
    <row r="172" spans="1:7" ht="196" customHeight="1" x14ac:dyDescent="0.2">
      <c r="A172" s="4" t="s">
        <v>40</v>
      </c>
      <c r="B172" s="4">
        <v>23343</v>
      </c>
      <c r="C172" s="4" t="s">
        <v>228</v>
      </c>
      <c r="D172" s="4" t="s">
        <v>40</v>
      </c>
      <c r="E172" s="4">
        <v>106654</v>
      </c>
      <c r="F172">
        <v>1</v>
      </c>
    </row>
    <row r="173" spans="1:7" ht="196" customHeight="1" x14ac:dyDescent="0.2">
      <c r="A173" s="4" t="s">
        <v>26</v>
      </c>
      <c r="B173" s="4">
        <v>967</v>
      </c>
      <c r="C173" s="4" t="s">
        <v>229</v>
      </c>
      <c r="D173" s="4" t="s">
        <v>28</v>
      </c>
      <c r="E173" s="4">
        <v>2220</v>
      </c>
      <c r="F173">
        <v>1</v>
      </c>
    </row>
    <row r="174" spans="1:7" ht="196" customHeight="1" x14ac:dyDescent="0.2">
      <c r="A174" s="4" t="s">
        <v>75</v>
      </c>
      <c r="B174" s="4">
        <v>36386</v>
      </c>
      <c r="C174" s="4" t="s">
        <v>230</v>
      </c>
      <c r="D174" s="4" t="s">
        <v>77</v>
      </c>
      <c r="E174" s="4">
        <v>154551</v>
      </c>
      <c r="F174">
        <v>-1</v>
      </c>
    </row>
    <row r="175" spans="1:7" ht="196" customHeight="1" x14ac:dyDescent="0.2">
      <c r="A175" s="4" t="s">
        <v>23</v>
      </c>
      <c r="B175" s="4">
        <v>11565</v>
      </c>
      <c r="C175" s="4" t="s">
        <v>231</v>
      </c>
      <c r="D175" s="4" t="s">
        <v>23</v>
      </c>
      <c r="E175" s="4">
        <v>48310</v>
      </c>
      <c r="F175">
        <v>1</v>
      </c>
    </row>
    <row r="176" spans="1:7" ht="196" customHeight="1" x14ac:dyDescent="0.2">
      <c r="A176" s="4" t="s">
        <v>23</v>
      </c>
      <c r="B176" s="4">
        <v>945</v>
      </c>
      <c r="C176" s="4" t="s">
        <v>232</v>
      </c>
      <c r="D176" s="4" t="s">
        <v>23</v>
      </c>
      <c r="E176" s="4">
        <v>1956</v>
      </c>
      <c r="F176">
        <v>1</v>
      </c>
    </row>
    <row r="177" spans="1:7" ht="196" customHeight="1" x14ac:dyDescent="0.2">
      <c r="A177" s="4" t="s">
        <v>77</v>
      </c>
      <c r="B177" s="4">
        <v>47976</v>
      </c>
      <c r="C177" s="4" t="s">
        <v>233</v>
      </c>
      <c r="D177" s="4" t="s">
        <v>77</v>
      </c>
      <c r="E177" s="4">
        <v>193052</v>
      </c>
      <c r="F177">
        <v>0</v>
      </c>
    </row>
    <row r="178" spans="1:7" ht="196" customHeight="1" x14ac:dyDescent="0.2">
      <c r="A178" s="4" t="s">
        <v>23</v>
      </c>
      <c r="B178" s="4">
        <v>37806</v>
      </c>
      <c r="C178" s="4" t="s">
        <v>234</v>
      </c>
      <c r="D178" s="4" t="s">
        <v>23</v>
      </c>
      <c r="E178" s="4">
        <v>160140</v>
      </c>
      <c r="F178">
        <v>0</v>
      </c>
    </row>
    <row r="179" spans="1:7" ht="196" customHeight="1" x14ac:dyDescent="0.2">
      <c r="A179" s="4" t="s">
        <v>77</v>
      </c>
      <c r="B179" s="4">
        <v>23570</v>
      </c>
      <c r="C179" s="4" t="s">
        <v>235</v>
      </c>
      <c r="D179" s="4" t="s">
        <v>77</v>
      </c>
      <c r="E179" s="4">
        <v>107776</v>
      </c>
      <c r="F179">
        <v>1</v>
      </c>
    </row>
    <row r="180" spans="1:7" ht="196" customHeight="1" x14ac:dyDescent="0.2">
      <c r="A180" s="4" t="s">
        <v>62</v>
      </c>
      <c r="B180" s="4">
        <v>52526</v>
      </c>
      <c r="C180" s="4" t="s">
        <v>236</v>
      </c>
      <c r="D180" s="4" t="s">
        <v>62</v>
      </c>
      <c r="E180" s="4">
        <v>206049</v>
      </c>
      <c r="F180">
        <v>1</v>
      </c>
    </row>
    <row r="181" spans="1:7" ht="196" customHeight="1" x14ac:dyDescent="0.2">
      <c r="A181" s="4" t="s">
        <v>185</v>
      </c>
      <c r="B181" s="4">
        <v>41444</v>
      </c>
      <c r="C181" s="4" t="s">
        <v>237</v>
      </c>
      <c r="D181" s="4" t="s">
        <v>12</v>
      </c>
      <c r="E181" s="4">
        <v>173011</v>
      </c>
      <c r="G181">
        <v>1</v>
      </c>
    </row>
    <row r="182" spans="1:7" ht="196" customHeight="1" x14ac:dyDescent="0.2">
      <c r="A182" s="4" t="s">
        <v>123</v>
      </c>
      <c r="B182" s="4">
        <v>19117</v>
      </c>
      <c r="C182" s="4" t="s">
        <v>238</v>
      </c>
      <c r="D182" s="4" t="s">
        <v>29</v>
      </c>
      <c r="E182" s="4">
        <v>86887</v>
      </c>
      <c r="F182">
        <v>0</v>
      </c>
    </row>
    <row r="183" spans="1:7" ht="196" customHeight="1" x14ac:dyDescent="0.2">
      <c r="A183" s="4" t="s">
        <v>62</v>
      </c>
      <c r="B183" s="4">
        <v>22255</v>
      </c>
      <c r="C183" s="4" t="s">
        <v>239</v>
      </c>
      <c r="D183" s="4" t="s">
        <v>62</v>
      </c>
      <c r="E183" s="4">
        <v>101394</v>
      </c>
      <c r="F183">
        <v>-1</v>
      </c>
    </row>
    <row r="184" spans="1:7" ht="196" customHeight="1" x14ac:dyDescent="0.2">
      <c r="A184" s="4" t="s">
        <v>24</v>
      </c>
      <c r="B184" s="4">
        <v>33819</v>
      </c>
      <c r="C184" s="4" t="s">
        <v>240</v>
      </c>
      <c r="D184" s="4" t="s">
        <v>24</v>
      </c>
      <c r="E184" s="4">
        <v>144868</v>
      </c>
      <c r="F184">
        <v>0</v>
      </c>
    </row>
    <row r="185" spans="1:7" ht="196" customHeight="1" x14ac:dyDescent="0.2">
      <c r="A185" s="4" t="s">
        <v>16</v>
      </c>
      <c r="B185" s="4">
        <v>21868</v>
      </c>
      <c r="C185" s="4" t="s">
        <v>241</v>
      </c>
      <c r="D185" s="4" t="s">
        <v>16</v>
      </c>
      <c r="E185" s="4">
        <v>98980</v>
      </c>
      <c r="F185">
        <v>-2</v>
      </c>
    </row>
    <row r="186" spans="1:7" ht="196" customHeight="1" x14ac:dyDescent="0.2">
      <c r="A186" s="4" t="s">
        <v>23</v>
      </c>
      <c r="B186" s="4">
        <v>4557</v>
      </c>
      <c r="C186" s="4" t="s">
        <v>242</v>
      </c>
      <c r="D186" s="4" t="s">
        <v>23</v>
      </c>
      <c r="E186" s="4">
        <v>15897</v>
      </c>
      <c r="F186">
        <v>0</v>
      </c>
    </row>
    <row r="187" spans="1:7" ht="196" customHeight="1" x14ac:dyDescent="0.2">
      <c r="A187" s="4" t="s">
        <v>77</v>
      </c>
      <c r="B187" s="4">
        <v>8837</v>
      </c>
      <c r="C187" s="4" t="s">
        <v>243</v>
      </c>
      <c r="D187" s="4" t="s">
        <v>77</v>
      </c>
      <c r="E187" s="4">
        <v>36137</v>
      </c>
      <c r="F187">
        <v>0</v>
      </c>
    </row>
    <row r="188" spans="1:7" ht="196" customHeight="1" x14ac:dyDescent="0.2">
      <c r="A188" s="4" t="s">
        <v>16</v>
      </c>
      <c r="B188" s="4">
        <v>28709</v>
      </c>
      <c r="C188" s="4" t="s">
        <v>244</v>
      </c>
      <c r="D188" s="4" t="s">
        <v>16</v>
      </c>
      <c r="E188" s="4">
        <v>127178</v>
      </c>
      <c r="F188">
        <v>0</v>
      </c>
    </row>
    <row r="189" spans="1:7" ht="196" customHeight="1" x14ac:dyDescent="0.2">
      <c r="A189" s="4" t="s">
        <v>40</v>
      </c>
      <c r="B189" s="4">
        <v>25746</v>
      </c>
      <c r="C189" s="4" t="s">
        <v>245</v>
      </c>
      <c r="D189" s="4" t="s">
        <v>40</v>
      </c>
      <c r="E189" s="4">
        <v>117135</v>
      </c>
      <c r="F189">
        <v>0</v>
      </c>
    </row>
    <row r="190" spans="1:7" ht="196" customHeight="1" x14ac:dyDescent="0.2">
      <c r="A190" s="4" t="s">
        <v>62</v>
      </c>
      <c r="B190" s="4">
        <v>17669</v>
      </c>
      <c r="C190" s="4" t="s">
        <v>246</v>
      </c>
      <c r="D190" s="4" t="s">
        <v>62</v>
      </c>
      <c r="E190" s="4">
        <v>77582</v>
      </c>
      <c r="F190">
        <v>1</v>
      </c>
    </row>
    <row r="191" spans="1:7" ht="196" customHeight="1" x14ac:dyDescent="0.2">
      <c r="A191" s="4" t="s">
        <v>40</v>
      </c>
      <c r="B191" s="4">
        <v>1963</v>
      </c>
      <c r="C191" s="4" t="s">
        <v>247</v>
      </c>
      <c r="D191" s="4" t="s">
        <v>40</v>
      </c>
      <c r="E191" s="4">
        <v>6064</v>
      </c>
      <c r="F191">
        <v>0</v>
      </c>
    </row>
    <row r="192" spans="1:7" ht="196" customHeight="1" x14ac:dyDescent="0.2">
      <c r="A192" s="4" t="s">
        <v>24</v>
      </c>
      <c r="B192" s="4">
        <v>35785</v>
      </c>
      <c r="C192" s="4" t="s">
        <v>248</v>
      </c>
      <c r="D192" s="4" t="s">
        <v>24</v>
      </c>
      <c r="E192" s="4">
        <v>152849</v>
      </c>
      <c r="F192">
        <v>0</v>
      </c>
    </row>
    <row r="193" spans="1:7" ht="196" customHeight="1" x14ac:dyDescent="0.2">
      <c r="A193" s="4" t="s">
        <v>28</v>
      </c>
      <c r="B193" s="4">
        <v>2845</v>
      </c>
      <c r="C193" s="4" t="s">
        <v>249</v>
      </c>
      <c r="D193" s="4" t="s">
        <v>28</v>
      </c>
      <c r="E193" s="4">
        <v>9692</v>
      </c>
      <c r="F193">
        <v>1</v>
      </c>
    </row>
    <row r="194" spans="1:7" ht="196" customHeight="1" x14ac:dyDescent="0.2">
      <c r="A194" s="4" t="s">
        <v>12</v>
      </c>
      <c r="B194" s="4">
        <v>26920</v>
      </c>
      <c r="C194" s="4" t="s">
        <v>250</v>
      </c>
      <c r="D194" s="4" t="s">
        <v>12</v>
      </c>
      <c r="E194" s="4">
        <v>121238</v>
      </c>
      <c r="F194">
        <v>-1</v>
      </c>
    </row>
    <row r="195" spans="1:7" ht="196" customHeight="1" x14ac:dyDescent="0.2">
      <c r="A195" s="4" t="s">
        <v>31</v>
      </c>
      <c r="B195" s="4">
        <v>43617</v>
      </c>
      <c r="C195" s="4" t="s">
        <v>251</v>
      </c>
      <c r="D195" s="4" t="s">
        <v>8</v>
      </c>
      <c r="E195" s="4">
        <v>179161</v>
      </c>
      <c r="F195">
        <v>-2</v>
      </c>
    </row>
    <row r="196" spans="1:7" ht="196" customHeight="1" x14ac:dyDescent="0.2">
      <c r="A196" s="4" t="s">
        <v>62</v>
      </c>
      <c r="B196" s="4">
        <v>5622</v>
      </c>
      <c r="C196" s="4" t="s">
        <v>252</v>
      </c>
      <c r="D196" s="4" t="s">
        <v>62</v>
      </c>
      <c r="E196" s="4">
        <v>20603</v>
      </c>
      <c r="F196">
        <v>0</v>
      </c>
    </row>
    <row r="197" spans="1:7" ht="196" customHeight="1" x14ac:dyDescent="0.2">
      <c r="A197" s="4" t="s">
        <v>29</v>
      </c>
      <c r="B197" s="4">
        <v>14073</v>
      </c>
      <c r="C197" s="4" t="s">
        <v>253</v>
      </c>
      <c r="D197" s="4" t="s">
        <v>29</v>
      </c>
      <c r="E197" s="4">
        <v>58811</v>
      </c>
      <c r="G197">
        <v>1</v>
      </c>
    </row>
    <row r="198" spans="1:7" ht="196" customHeight="1" x14ac:dyDescent="0.2">
      <c r="A198" s="4" t="s">
        <v>10</v>
      </c>
      <c r="B198" s="4">
        <v>14717</v>
      </c>
      <c r="C198" s="4" t="s">
        <v>254</v>
      </c>
      <c r="D198" s="4" t="s">
        <v>12</v>
      </c>
      <c r="E198" s="4">
        <v>61436</v>
      </c>
      <c r="F198">
        <v>0</v>
      </c>
    </row>
    <row r="199" spans="1:7" ht="196" customHeight="1" x14ac:dyDescent="0.2">
      <c r="A199" s="4" t="s">
        <v>112</v>
      </c>
      <c r="B199" s="4">
        <v>19768</v>
      </c>
      <c r="C199" s="4" t="s">
        <v>255</v>
      </c>
      <c r="D199" s="4" t="s">
        <v>19</v>
      </c>
      <c r="E199" s="4">
        <v>90183</v>
      </c>
      <c r="G199">
        <v>1</v>
      </c>
    </row>
    <row r="200" spans="1:7" ht="196" customHeight="1" x14ac:dyDescent="0.2">
      <c r="A200" s="4" t="s">
        <v>23</v>
      </c>
      <c r="B200" s="4">
        <v>19187</v>
      </c>
      <c r="C200" s="4" t="s">
        <v>256</v>
      </c>
      <c r="D200" s="4" t="s">
        <v>23</v>
      </c>
      <c r="E200" s="4">
        <v>87280</v>
      </c>
      <c r="F200">
        <v>1</v>
      </c>
    </row>
    <row r="201" spans="1:7" ht="196" customHeight="1" x14ac:dyDescent="0.2">
      <c r="A201" s="4" t="s">
        <v>199</v>
      </c>
      <c r="B201" s="4">
        <v>14143</v>
      </c>
      <c r="C201" s="4" t="s">
        <v>257</v>
      </c>
      <c r="D201" s="4" t="s">
        <v>40</v>
      </c>
      <c r="E201" s="4">
        <v>59093</v>
      </c>
      <c r="G201">
        <v>1</v>
      </c>
    </row>
    <row r="202" spans="1:7" ht="120" x14ac:dyDescent="0.2">
      <c r="A202" s="4" t="s">
        <v>15</v>
      </c>
      <c r="B202" s="4">
        <v>9113</v>
      </c>
      <c r="C202" s="4" t="s">
        <v>258</v>
      </c>
      <c r="D202" s="4" t="s">
        <v>15</v>
      </c>
      <c r="E202" s="4">
        <v>37278</v>
      </c>
      <c r="F202" s="7">
        <v>0</v>
      </c>
      <c r="G202" s="7"/>
    </row>
    <row r="203" spans="1:7" ht="120" x14ac:dyDescent="0.2">
      <c r="A203" s="4" t="s">
        <v>28</v>
      </c>
      <c r="B203" s="4">
        <v>44022</v>
      </c>
      <c r="C203" s="4" t="s">
        <v>259</v>
      </c>
      <c r="D203" s="4" t="s">
        <v>28</v>
      </c>
      <c r="E203" s="4">
        <v>180868</v>
      </c>
      <c r="F203" s="7">
        <v>0</v>
      </c>
      <c r="G203" s="7"/>
    </row>
    <row r="204" spans="1:7" ht="120" x14ac:dyDescent="0.2">
      <c r="A204" s="4" t="s">
        <v>62</v>
      </c>
      <c r="B204" s="4">
        <v>16913</v>
      </c>
      <c r="C204" s="4" t="s">
        <v>260</v>
      </c>
      <c r="D204" s="4" t="s">
        <v>62</v>
      </c>
      <c r="E204" s="4">
        <v>73146</v>
      </c>
      <c r="F204" s="7">
        <v>0</v>
      </c>
      <c r="G204" s="7"/>
    </row>
    <row r="205" spans="1:7" ht="120" x14ac:dyDescent="0.2">
      <c r="A205" s="4" t="s">
        <v>26</v>
      </c>
      <c r="B205" s="4">
        <v>40771</v>
      </c>
      <c r="C205" s="4" t="s">
        <v>261</v>
      </c>
      <c r="D205" s="4" t="s">
        <v>28</v>
      </c>
      <c r="E205" s="4">
        <v>170566</v>
      </c>
      <c r="F205" s="7">
        <v>0</v>
      </c>
      <c r="G205" s="7"/>
    </row>
    <row r="206" spans="1:7" ht="120" x14ac:dyDescent="0.2">
      <c r="A206" s="4" t="s">
        <v>28</v>
      </c>
      <c r="B206" s="4">
        <v>47558</v>
      </c>
      <c r="C206" s="4" t="s">
        <v>262</v>
      </c>
      <c r="D206" s="4" t="s">
        <v>28</v>
      </c>
      <c r="E206" s="4">
        <v>191433</v>
      </c>
      <c r="F206" s="7">
        <v>0</v>
      </c>
      <c r="G206" s="7"/>
    </row>
    <row r="207" spans="1:7" ht="120" x14ac:dyDescent="0.2">
      <c r="A207" s="4" t="s">
        <v>26</v>
      </c>
      <c r="B207" s="4">
        <v>1748</v>
      </c>
      <c r="C207" s="4" t="s">
        <v>263</v>
      </c>
      <c r="D207" s="4" t="s">
        <v>28</v>
      </c>
      <c r="E207" s="4">
        <v>4765</v>
      </c>
      <c r="F207" s="7">
        <v>0</v>
      </c>
      <c r="G207" s="7"/>
    </row>
    <row r="208" spans="1:7" ht="120" x14ac:dyDescent="0.2">
      <c r="A208" s="4" t="s">
        <v>19</v>
      </c>
      <c r="B208" s="4">
        <v>44686</v>
      </c>
      <c r="C208" s="4" t="s">
        <v>264</v>
      </c>
      <c r="D208" s="4" t="s">
        <v>19</v>
      </c>
      <c r="E208" s="4">
        <v>182515</v>
      </c>
      <c r="F208" s="7">
        <v>2</v>
      </c>
      <c r="G208" s="7"/>
    </row>
    <row r="209" spans="1:7" ht="120" x14ac:dyDescent="0.2">
      <c r="A209" s="4" t="s">
        <v>19</v>
      </c>
      <c r="B209" s="4">
        <v>28200</v>
      </c>
      <c r="C209" s="4" t="s">
        <v>265</v>
      </c>
      <c r="D209" s="4" t="s">
        <v>19</v>
      </c>
      <c r="E209" s="4">
        <v>125561</v>
      </c>
      <c r="F209" s="7">
        <v>0</v>
      </c>
      <c r="G209" s="7"/>
    </row>
    <row r="210" spans="1:7" ht="120" x14ac:dyDescent="0.2">
      <c r="A210" s="4" t="s">
        <v>75</v>
      </c>
      <c r="B210" s="4">
        <v>9448</v>
      </c>
      <c r="C210" s="4" t="s">
        <v>266</v>
      </c>
      <c r="D210" s="4" t="s">
        <v>77</v>
      </c>
      <c r="E210" s="4">
        <v>38922</v>
      </c>
      <c r="F210" s="7">
        <v>0</v>
      </c>
      <c r="G210" s="7"/>
    </row>
    <row r="211" spans="1:7" ht="120" x14ac:dyDescent="0.2">
      <c r="A211" s="4" t="s">
        <v>21</v>
      </c>
      <c r="B211" s="4">
        <v>39235</v>
      </c>
      <c r="C211" s="4" t="s">
        <v>267</v>
      </c>
      <c r="D211" s="4" t="s">
        <v>23</v>
      </c>
      <c r="E211" s="4">
        <v>165312</v>
      </c>
      <c r="F211" s="7">
        <v>0</v>
      </c>
      <c r="G211" s="7"/>
    </row>
    <row r="212" spans="1:7" ht="120" x14ac:dyDescent="0.2">
      <c r="A212" s="4" t="s">
        <v>62</v>
      </c>
      <c r="B212" s="4">
        <v>45187</v>
      </c>
      <c r="C212" s="4" t="s">
        <v>268</v>
      </c>
      <c r="D212" s="4" t="s">
        <v>62</v>
      </c>
      <c r="E212" s="4">
        <v>183959</v>
      </c>
      <c r="F212" s="7">
        <v>1</v>
      </c>
      <c r="G212" s="7"/>
    </row>
    <row r="213" spans="1:7" ht="120" x14ac:dyDescent="0.2">
      <c r="A213" s="4" t="s">
        <v>28</v>
      </c>
      <c r="B213" s="4">
        <v>27050</v>
      </c>
      <c r="C213" s="4" t="s">
        <v>269</v>
      </c>
      <c r="D213" s="4" t="s">
        <v>28</v>
      </c>
      <c r="E213" s="4">
        <v>122044</v>
      </c>
      <c r="F213" s="7">
        <v>1</v>
      </c>
      <c r="G213" s="7"/>
    </row>
    <row r="214" spans="1:7" ht="120" x14ac:dyDescent="0.2">
      <c r="A214" s="4" t="s">
        <v>16</v>
      </c>
      <c r="B214" s="4">
        <v>12534</v>
      </c>
      <c r="C214" s="4" t="s">
        <v>270</v>
      </c>
      <c r="D214" s="4" t="s">
        <v>16</v>
      </c>
      <c r="E214" s="4">
        <v>52956</v>
      </c>
      <c r="F214" s="7">
        <v>0</v>
      </c>
      <c r="G214" s="7"/>
    </row>
    <row r="215" spans="1:7" ht="120" x14ac:dyDescent="0.2">
      <c r="A215" s="4" t="s">
        <v>13</v>
      </c>
      <c r="B215" s="4">
        <v>10833</v>
      </c>
      <c r="C215" s="4" t="s">
        <v>271</v>
      </c>
      <c r="D215" s="4" t="s">
        <v>15</v>
      </c>
      <c r="E215" s="4">
        <v>45138</v>
      </c>
      <c r="F215" s="7">
        <v>0</v>
      </c>
      <c r="G215" s="7"/>
    </row>
    <row r="216" spans="1:7" ht="120" x14ac:dyDescent="0.2">
      <c r="A216" s="4" t="s">
        <v>77</v>
      </c>
      <c r="B216" s="4">
        <v>20401</v>
      </c>
      <c r="C216" s="4" t="s">
        <v>272</v>
      </c>
      <c r="D216" s="4" t="s">
        <v>77</v>
      </c>
      <c r="E216" s="4">
        <v>93336</v>
      </c>
      <c r="F216" s="7">
        <v>0</v>
      </c>
      <c r="G216" s="7"/>
    </row>
    <row r="217" spans="1:7" ht="120" x14ac:dyDescent="0.2">
      <c r="A217" s="4" t="s">
        <v>38</v>
      </c>
      <c r="B217" s="4">
        <v>9902</v>
      </c>
      <c r="C217" s="4" t="s">
        <v>273</v>
      </c>
      <c r="D217" s="4" t="s">
        <v>38</v>
      </c>
      <c r="E217" s="4">
        <v>40559</v>
      </c>
      <c r="F217" s="7">
        <v>0</v>
      </c>
      <c r="G217" s="7"/>
    </row>
    <row r="218" spans="1:7" ht="120" x14ac:dyDescent="0.2">
      <c r="A218" s="4" t="s">
        <v>220</v>
      </c>
      <c r="B218" s="4">
        <v>49464</v>
      </c>
      <c r="C218" s="4" t="s">
        <v>274</v>
      </c>
      <c r="D218" s="4" t="s">
        <v>220</v>
      </c>
      <c r="E218" s="4">
        <v>197185</v>
      </c>
      <c r="F218" s="7">
        <v>0</v>
      </c>
      <c r="G218" s="7"/>
    </row>
    <row r="219" spans="1:7" ht="120" x14ac:dyDescent="0.2">
      <c r="A219" s="4" t="s">
        <v>40</v>
      </c>
      <c r="B219" s="4">
        <v>7684</v>
      </c>
      <c r="C219" s="4" t="s">
        <v>275</v>
      </c>
      <c r="D219" s="4" t="s">
        <v>40</v>
      </c>
      <c r="E219" s="4">
        <v>30736</v>
      </c>
      <c r="F219" s="7">
        <v>0</v>
      </c>
      <c r="G219" s="7"/>
    </row>
    <row r="220" spans="1:7" ht="120" x14ac:dyDescent="0.2">
      <c r="A220" s="4" t="s">
        <v>276</v>
      </c>
      <c r="B220" s="4">
        <v>14859</v>
      </c>
      <c r="C220" s="4" t="s">
        <v>277</v>
      </c>
      <c r="D220" s="4" t="s">
        <v>276</v>
      </c>
      <c r="E220" s="4">
        <v>63176</v>
      </c>
      <c r="F220" s="7">
        <v>0</v>
      </c>
      <c r="G220" s="7"/>
    </row>
    <row r="221" spans="1:7" ht="120" x14ac:dyDescent="0.2">
      <c r="A221" s="4" t="s">
        <v>62</v>
      </c>
      <c r="B221" s="4">
        <v>33015</v>
      </c>
      <c r="C221" s="4" t="s">
        <v>278</v>
      </c>
      <c r="D221" s="4" t="s">
        <v>62</v>
      </c>
      <c r="E221" s="4">
        <v>142300</v>
      </c>
      <c r="F221" s="7">
        <v>0</v>
      </c>
      <c r="G221" s="7"/>
    </row>
    <row r="222" spans="1:7" ht="120" x14ac:dyDescent="0.2">
      <c r="A222" s="4" t="s">
        <v>21</v>
      </c>
      <c r="B222" s="4">
        <v>34298</v>
      </c>
      <c r="C222" s="4" t="s">
        <v>279</v>
      </c>
      <c r="D222" s="4" t="s">
        <v>23</v>
      </c>
      <c r="E222" s="4">
        <v>147364</v>
      </c>
      <c r="F222" s="7">
        <v>0</v>
      </c>
      <c r="G222" s="7"/>
    </row>
    <row r="223" spans="1:7" ht="120" x14ac:dyDescent="0.2">
      <c r="A223" s="4" t="s">
        <v>35</v>
      </c>
      <c r="B223" s="4">
        <v>41836</v>
      </c>
      <c r="C223" s="4" t="s">
        <v>280</v>
      </c>
      <c r="D223" s="4" t="s">
        <v>35</v>
      </c>
      <c r="E223" s="4">
        <v>173850</v>
      </c>
      <c r="F223" s="7">
        <v>0</v>
      </c>
      <c r="G223" s="7"/>
    </row>
    <row r="224" spans="1:7" ht="120" x14ac:dyDescent="0.2">
      <c r="A224" s="4" t="s">
        <v>8</v>
      </c>
      <c r="B224" s="4">
        <v>33951</v>
      </c>
      <c r="C224" s="4" t="s">
        <v>281</v>
      </c>
      <c r="D224" s="4" t="s">
        <v>8</v>
      </c>
      <c r="E224" s="4">
        <v>145580</v>
      </c>
      <c r="F224" s="7">
        <v>0</v>
      </c>
      <c r="G224" s="7"/>
    </row>
    <row r="225" spans="1:7" ht="120" x14ac:dyDescent="0.2">
      <c r="A225" s="4" t="s">
        <v>199</v>
      </c>
      <c r="B225" s="4">
        <v>24975</v>
      </c>
      <c r="C225" s="4" t="s">
        <v>282</v>
      </c>
      <c r="D225" s="4" t="s">
        <v>40</v>
      </c>
      <c r="E225" s="4">
        <v>113718</v>
      </c>
      <c r="F225" s="7">
        <v>0</v>
      </c>
      <c r="G225" s="7"/>
    </row>
    <row r="226" spans="1:7" ht="120" x14ac:dyDescent="0.2">
      <c r="A226" s="4" t="s">
        <v>40</v>
      </c>
      <c r="B226" s="4">
        <v>50466</v>
      </c>
      <c r="C226" s="4" t="s">
        <v>283</v>
      </c>
      <c r="D226" s="4" t="s">
        <v>40</v>
      </c>
      <c r="E226" s="4">
        <v>200314</v>
      </c>
      <c r="F226" s="7">
        <v>0</v>
      </c>
      <c r="G226" s="7"/>
    </row>
    <row r="227" spans="1:7" ht="120" x14ac:dyDescent="0.2">
      <c r="A227" s="4" t="s">
        <v>29</v>
      </c>
      <c r="B227" s="4">
        <v>6271</v>
      </c>
      <c r="C227" s="4" t="s">
        <v>284</v>
      </c>
      <c r="D227" s="4" t="s">
        <v>29</v>
      </c>
      <c r="E227" s="4">
        <v>23811</v>
      </c>
      <c r="F227" s="7">
        <v>1</v>
      </c>
      <c r="G227" s="7"/>
    </row>
    <row r="228" spans="1:7" ht="120" x14ac:dyDescent="0.2">
      <c r="A228" s="4" t="s">
        <v>29</v>
      </c>
      <c r="B228" s="4">
        <v>47160</v>
      </c>
      <c r="C228" s="4" t="s">
        <v>285</v>
      </c>
      <c r="D228" s="4" t="s">
        <v>29</v>
      </c>
      <c r="E228" s="4">
        <v>190223</v>
      </c>
      <c r="F228" s="7">
        <v>0</v>
      </c>
      <c r="G228" s="7"/>
    </row>
    <row r="229" spans="1:7" ht="120" x14ac:dyDescent="0.2">
      <c r="A229" s="4" t="s">
        <v>286</v>
      </c>
      <c r="B229" s="4">
        <v>32798</v>
      </c>
      <c r="C229" s="4" t="s">
        <v>287</v>
      </c>
      <c r="D229" s="4" t="s">
        <v>127</v>
      </c>
      <c r="E229" s="4">
        <v>141444</v>
      </c>
      <c r="F229" s="7">
        <v>1</v>
      </c>
      <c r="G229" s="7"/>
    </row>
    <row r="230" spans="1:7" ht="120" x14ac:dyDescent="0.2">
      <c r="A230" s="4" t="s">
        <v>70</v>
      </c>
      <c r="B230" s="4">
        <v>50188</v>
      </c>
      <c r="C230" s="4" t="s">
        <v>288</v>
      </c>
      <c r="D230" s="4" t="s">
        <v>24</v>
      </c>
      <c r="E230" s="4">
        <v>199323</v>
      </c>
      <c r="F230" s="7">
        <v>1</v>
      </c>
      <c r="G230" s="7"/>
    </row>
    <row r="231" spans="1:7" ht="120" x14ac:dyDescent="0.2">
      <c r="A231" s="4" t="s">
        <v>40</v>
      </c>
      <c r="B231" s="4">
        <v>26948</v>
      </c>
      <c r="C231" s="4" t="s">
        <v>289</v>
      </c>
      <c r="D231" s="4" t="s">
        <v>40</v>
      </c>
      <c r="E231" s="4">
        <v>121440</v>
      </c>
      <c r="F231" s="7">
        <v>0</v>
      </c>
      <c r="G231" s="7"/>
    </row>
    <row r="232" spans="1:7" ht="120" x14ac:dyDescent="0.2">
      <c r="A232" s="4" t="s">
        <v>29</v>
      </c>
      <c r="B232" s="4">
        <v>10257</v>
      </c>
      <c r="C232" s="4" t="s">
        <v>290</v>
      </c>
      <c r="D232" s="4" t="s">
        <v>29</v>
      </c>
      <c r="E232" s="4">
        <v>42677</v>
      </c>
      <c r="F232" s="7">
        <v>0</v>
      </c>
      <c r="G232" s="7"/>
    </row>
    <row r="233" spans="1:7" ht="120" x14ac:dyDescent="0.2">
      <c r="A233" s="4" t="s">
        <v>185</v>
      </c>
      <c r="B233" s="4">
        <v>19443</v>
      </c>
      <c r="C233" s="4" t="s">
        <v>291</v>
      </c>
      <c r="D233" s="4" t="s">
        <v>12</v>
      </c>
      <c r="E233" s="4">
        <v>87943</v>
      </c>
      <c r="F233" s="7">
        <v>0</v>
      </c>
      <c r="G233" s="7"/>
    </row>
    <row r="234" spans="1:7" ht="120" x14ac:dyDescent="0.2">
      <c r="A234" s="4" t="s">
        <v>23</v>
      </c>
      <c r="B234" s="4">
        <v>33443</v>
      </c>
      <c r="C234" s="4" t="s">
        <v>292</v>
      </c>
      <c r="D234" s="4" t="s">
        <v>23</v>
      </c>
      <c r="E234" s="4">
        <v>143600</v>
      </c>
      <c r="F234" s="7">
        <v>0</v>
      </c>
      <c r="G234" s="7"/>
    </row>
    <row r="235" spans="1:7" ht="120" x14ac:dyDescent="0.2">
      <c r="A235" s="4" t="s">
        <v>19</v>
      </c>
      <c r="B235" s="4">
        <v>16586</v>
      </c>
      <c r="C235" s="4" t="s">
        <v>293</v>
      </c>
      <c r="D235" s="4" t="s">
        <v>19</v>
      </c>
      <c r="E235" s="4">
        <v>71678</v>
      </c>
      <c r="F235" s="7">
        <v>-1</v>
      </c>
      <c r="G235" s="7"/>
    </row>
    <row r="236" spans="1:7" ht="120" x14ac:dyDescent="0.2">
      <c r="A236" s="4" t="s">
        <v>23</v>
      </c>
      <c r="B236" s="4">
        <v>36088</v>
      </c>
      <c r="C236" s="4" t="s">
        <v>294</v>
      </c>
      <c r="D236" s="4" t="s">
        <v>23</v>
      </c>
      <c r="E236" s="4">
        <v>153785</v>
      </c>
      <c r="F236" s="7">
        <v>0</v>
      </c>
      <c r="G236" s="7"/>
    </row>
    <row r="237" spans="1:7" ht="120" x14ac:dyDescent="0.2">
      <c r="A237" s="4" t="s">
        <v>23</v>
      </c>
      <c r="B237" s="4">
        <v>17940</v>
      </c>
      <c r="C237" s="4" t="s">
        <v>295</v>
      </c>
      <c r="D237" s="4" t="s">
        <v>23</v>
      </c>
      <c r="E237" s="4">
        <v>79434</v>
      </c>
      <c r="F237" s="7">
        <v>0</v>
      </c>
      <c r="G237" s="7"/>
    </row>
    <row r="238" spans="1:7" ht="120" x14ac:dyDescent="0.2">
      <c r="A238" s="4" t="s">
        <v>23</v>
      </c>
      <c r="B238" s="4">
        <v>5693</v>
      </c>
      <c r="C238" s="4" t="s">
        <v>296</v>
      </c>
      <c r="D238" s="4" t="s">
        <v>23</v>
      </c>
      <c r="E238" s="4">
        <v>21098</v>
      </c>
      <c r="F238" s="7">
        <v>0</v>
      </c>
      <c r="G238" s="7"/>
    </row>
    <row r="239" spans="1:7" ht="120" x14ac:dyDescent="0.2">
      <c r="A239" s="4" t="s">
        <v>29</v>
      </c>
      <c r="B239" s="4">
        <v>11901</v>
      </c>
      <c r="C239" s="4" t="s">
        <v>297</v>
      </c>
      <c r="D239" s="4" t="s">
        <v>29</v>
      </c>
      <c r="E239" s="4">
        <v>50023</v>
      </c>
      <c r="F239" s="7">
        <v>0</v>
      </c>
      <c r="G239" s="7"/>
    </row>
    <row r="240" spans="1:7" ht="120" x14ac:dyDescent="0.2">
      <c r="A240" s="4" t="s">
        <v>8</v>
      </c>
      <c r="B240" s="4">
        <v>37131</v>
      </c>
      <c r="C240" s="4" t="s">
        <v>298</v>
      </c>
      <c r="D240" s="4" t="s">
        <v>8</v>
      </c>
      <c r="E240" s="4">
        <v>157354</v>
      </c>
      <c r="F240" s="7">
        <v>0</v>
      </c>
      <c r="G240" s="7"/>
    </row>
    <row r="241" spans="1:7" ht="120" x14ac:dyDescent="0.2">
      <c r="A241" s="4" t="s">
        <v>77</v>
      </c>
      <c r="B241" s="4">
        <v>22944</v>
      </c>
      <c r="C241" s="4" t="s">
        <v>299</v>
      </c>
      <c r="D241" s="4" t="s">
        <v>77</v>
      </c>
      <c r="E241" s="4">
        <v>105210</v>
      </c>
      <c r="F241" s="7">
        <v>1</v>
      </c>
      <c r="G241" s="7"/>
    </row>
    <row r="242" spans="1:7" ht="120" x14ac:dyDescent="0.2">
      <c r="A242" s="4" t="s">
        <v>276</v>
      </c>
      <c r="B242" s="4">
        <v>14891</v>
      </c>
      <c r="C242" s="4" t="s">
        <v>300</v>
      </c>
      <c r="D242" s="4" t="s">
        <v>276</v>
      </c>
      <c r="E242" s="4">
        <v>63556</v>
      </c>
      <c r="F242" s="7">
        <v>0</v>
      </c>
      <c r="G242" s="7"/>
    </row>
    <row r="243" spans="1:7" ht="120" x14ac:dyDescent="0.2">
      <c r="A243" s="4" t="s">
        <v>24</v>
      </c>
      <c r="B243" s="4">
        <v>13040</v>
      </c>
      <c r="C243" s="4" t="s">
        <v>301</v>
      </c>
      <c r="D243" s="4" t="s">
        <v>24</v>
      </c>
      <c r="E243" s="4">
        <v>54690</v>
      </c>
      <c r="F243" s="7">
        <v>0</v>
      </c>
      <c r="G243" s="7"/>
    </row>
    <row r="244" spans="1:7" ht="120" x14ac:dyDescent="0.2">
      <c r="A244" s="4" t="s">
        <v>21</v>
      </c>
      <c r="B244" s="4">
        <v>23301</v>
      </c>
      <c r="C244" s="4" t="s">
        <v>302</v>
      </c>
      <c r="D244" s="4" t="s">
        <v>23</v>
      </c>
      <c r="E244" s="4">
        <v>106302</v>
      </c>
      <c r="F244" s="7">
        <v>0</v>
      </c>
      <c r="G244" s="7"/>
    </row>
    <row r="245" spans="1:7" ht="120" x14ac:dyDescent="0.2">
      <c r="A245" s="4" t="s">
        <v>40</v>
      </c>
      <c r="B245" s="4">
        <v>50620</v>
      </c>
      <c r="C245" s="4" t="s">
        <v>303</v>
      </c>
      <c r="D245" s="4" t="s">
        <v>40</v>
      </c>
      <c r="E245" s="4">
        <v>200966</v>
      </c>
      <c r="F245" s="7">
        <v>0</v>
      </c>
      <c r="G245" s="7"/>
    </row>
    <row r="246" spans="1:7" ht="120" x14ac:dyDescent="0.2">
      <c r="A246" s="4" t="s">
        <v>8</v>
      </c>
      <c r="B246" s="4">
        <v>43327</v>
      </c>
      <c r="C246" s="4" t="s">
        <v>304</v>
      </c>
      <c r="D246" s="4" t="s">
        <v>8</v>
      </c>
      <c r="E246" s="4">
        <v>178140</v>
      </c>
      <c r="F246" s="7">
        <v>0</v>
      </c>
      <c r="G246" s="7"/>
    </row>
    <row r="247" spans="1:7" ht="120" x14ac:dyDescent="0.2">
      <c r="A247" s="4" t="s">
        <v>305</v>
      </c>
      <c r="B247" s="4">
        <v>47087</v>
      </c>
      <c r="C247" s="4" t="s">
        <v>306</v>
      </c>
      <c r="D247" s="4" t="s">
        <v>305</v>
      </c>
      <c r="E247" s="4">
        <v>190101</v>
      </c>
      <c r="F247" s="7"/>
      <c r="G247" s="7">
        <v>1</v>
      </c>
    </row>
    <row r="248" spans="1:7" ht="120" x14ac:dyDescent="0.2">
      <c r="A248" s="4" t="s">
        <v>75</v>
      </c>
      <c r="B248" s="4">
        <v>25306</v>
      </c>
      <c r="C248" s="4" t="s">
        <v>307</v>
      </c>
      <c r="D248" s="4" t="s">
        <v>77</v>
      </c>
      <c r="E248" s="4">
        <v>115266</v>
      </c>
      <c r="F248" s="7">
        <v>1</v>
      </c>
      <c r="G248" s="7"/>
    </row>
    <row r="249" spans="1:7" ht="120" x14ac:dyDescent="0.2">
      <c r="A249" s="4" t="s">
        <v>38</v>
      </c>
      <c r="B249" s="4">
        <v>38684</v>
      </c>
      <c r="C249" s="4" t="s">
        <v>308</v>
      </c>
      <c r="D249" s="4" t="s">
        <v>38</v>
      </c>
      <c r="E249" s="4">
        <v>163295</v>
      </c>
      <c r="F249" s="7">
        <v>0</v>
      </c>
      <c r="G249" s="7"/>
    </row>
    <row r="250" spans="1:7" ht="120" x14ac:dyDescent="0.2">
      <c r="A250" s="4" t="s">
        <v>21</v>
      </c>
      <c r="B250" s="4">
        <v>19757</v>
      </c>
      <c r="C250" s="4" t="s">
        <v>309</v>
      </c>
      <c r="D250" s="4" t="s">
        <v>23</v>
      </c>
      <c r="E250" s="4">
        <v>90054</v>
      </c>
      <c r="F250" s="7">
        <v>0</v>
      </c>
      <c r="G250" s="7"/>
    </row>
    <row r="251" spans="1:7" ht="120" x14ac:dyDescent="0.2">
      <c r="A251" s="4" t="s">
        <v>96</v>
      </c>
      <c r="B251" s="4">
        <v>21962</v>
      </c>
      <c r="C251" s="4" t="s">
        <v>310</v>
      </c>
      <c r="D251" s="4" t="s">
        <v>96</v>
      </c>
      <c r="E251" s="4">
        <v>100160</v>
      </c>
      <c r="F251" s="7">
        <v>0</v>
      </c>
      <c r="G251" s="7"/>
    </row>
    <row r="252" spans="1:7" ht="120" x14ac:dyDescent="0.2">
      <c r="A252" s="4" t="s">
        <v>24</v>
      </c>
      <c r="B252" s="4">
        <v>13040</v>
      </c>
      <c r="C252" s="4" t="s">
        <v>311</v>
      </c>
      <c r="D252" s="4" t="s">
        <v>24</v>
      </c>
      <c r="E252" s="4">
        <v>54696</v>
      </c>
      <c r="F252" s="7"/>
      <c r="G252" s="7">
        <v>1</v>
      </c>
    </row>
    <row r="253" spans="1:7" ht="120" x14ac:dyDescent="0.2">
      <c r="A253" s="4" t="s">
        <v>31</v>
      </c>
      <c r="B253" s="4">
        <v>44924</v>
      </c>
      <c r="C253" s="4" t="s">
        <v>312</v>
      </c>
      <c r="D253" s="4" t="s">
        <v>8</v>
      </c>
      <c r="E253" s="4">
        <v>183263</v>
      </c>
      <c r="F253" s="7">
        <v>-1</v>
      </c>
      <c r="G253" s="7"/>
    </row>
    <row r="254" spans="1:7" ht="120" x14ac:dyDescent="0.2">
      <c r="A254" s="4" t="s">
        <v>13</v>
      </c>
      <c r="B254" s="4">
        <v>2211</v>
      </c>
      <c r="C254" s="4" t="s">
        <v>313</v>
      </c>
      <c r="D254" s="4" t="s">
        <v>15</v>
      </c>
      <c r="E254" s="4">
        <v>6642</v>
      </c>
      <c r="F254" s="7">
        <v>1</v>
      </c>
      <c r="G254" s="7"/>
    </row>
    <row r="255" spans="1:7" ht="120" x14ac:dyDescent="0.2">
      <c r="A255" s="4" t="s">
        <v>62</v>
      </c>
      <c r="B255" s="4">
        <v>44653</v>
      </c>
      <c r="C255" s="4" t="s">
        <v>314</v>
      </c>
      <c r="D255" s="4" t="s">
        <v>62</v>
      </c>
      <c r="E255" s="4">
        <v>182372</v>
      </c>
      <c r="F255" s="7">
        <v>0</v>
      </c>
      <c r="G255" s="7"/>
    </row>
    <row r="256" spans="1:7" ht="120" x14ac:dyDescent="0.2">
      <c r="A256" s="4" t="s">
        <v>123</v>
      </c>
      <c r="B256" s="4">
        <v>9966</v>
      </c>
      <c r="C256" s="4" t="s">
        <v>315</v>
      </c>
      <c r="D256" s="4" t="s">
        <v>29</v>
      </c>
      <c r="E256" s="4">
        <v>40982</v>
      </c>
      <c r="F256" s="7"/>
      <c r="G256" s="7">
        <v>1</v>
      </c>
    </row>
    <row r="257" spans="1:7" ht="120" x14ac:dyDescent="0.2">
      <c r="A257" s="4" t="s">
        <v>23</v>
      </c>
      <c r="B257" s="4">
        <v>46651</v>
      </c>
      <c r="C257" s="4" t="s">
        <v>316</v>
      </c>
      <c r="D257" s="4" t="s">
        <v>23</v>
      </c>
      <c r="E257" s="4">
        <v>188384</v>
      </c>
      <c r="F257" s="7">
        <v>0</v>
      </c>
      <c r="G257" s="7"/>
    </row>
    <row r="258" spans="1:7" ht="120" x14ac:dyDescent="0.2">
      <c r="A258" s="4" t="s">
        <v>62</v>
      </c>
      <c r="B258" s="4">
        <v>46777</v>
      </c>
      <c r="C258" s="4" t="s">
        <v>317</v>
      </c>
      <c r="D258" s="4" t="s">
        <v>62</v>
      </c>
      <c r="E258" s="4">
        <v>188776</v>
      </c>
      <c r="F258" s="7">
        <v>2</v>
      </c>
      <c r="G258" s="7"/>
    </row>
    <row r="259" spans="1:7" ht="120" x14ac:dyDescent="0.2">
      <c r="A259" s="4" t="s">
        <v>28</v>
      </c>
      <c r="B259" s="4">
        <v>9186</v>
      </c>
      <c r="C259" s="4" t="s">
        <v>318</v>
      </c>
      <c r="D259" s="4" t="s">
        <v>28</v>
      </c>
      <c r="E259" s="4">
        <v>37710</v>
      </c>
      <c r="F259" s="7">
        <v>0</v>
      </c>
      <c r="G259" s="7"/>
    </row>
    <row r="260" spans="1:7" ht="120" x14ac:dyDescent="0.2">
      <c r="A260" s="4" t="s">
        <v>29</v>
      </c>
      <c r="B260" s="4">
        <v>16073</v>
      </c>
      <c r="C260" s="4" t="s">
        <v>319</v>
      </c>
      <c r="D260" s="4" t="s">
        <v>29</v>
      </c>
      <c r="E260" s="4">
        <v>69615</v>
      </c>
      <c r="F260" s="7">
        <v>-2</v>
      </c>
      <c r="G260" s="7"/>
    </row>
    <row r="261" spans="1:7" ht="120" x14ac:dyDescent="0.2">
      <c r="A261" s="4" t="s">
        <v>12</v>
      </c>
      <c r="B261" s="4">
        <v>42728</v>
      </c>
      <c r="C261" s="4" t="s">
        <v>320</v>
      </c>
      <c r="D261" s="4" t="s">
        <v>12</v>
      </c>
      <c r="E261" s="4">
        <v>176381</v>
      </c>
      <c r="F261" s="7">
        <v>-1</v>
      </c>
      <c r="G261" s="7"/>
    </row>
    <row r="262" spans="1:7" ht="120" x14ac:dyDescent="0.2">
      <c r="A262" s="4" t="s">
        <v>77</v>
      </c>
      <c r="B262" s="4">
        <v>10378</v>
      </c>
      <c r="C262" s="4" t="s">
        <v>321</v>
      </c>
      <c r="D262" s="4" t="s">
        <v>77</v>
      </c>
      <c r="E262" s="4">
        <v>43035</v>
      </c>
      <c r="F262" s="7">
        <v>0</v>
      </c>
      <c r="G262" s="7"/>
    </row>
    <row r="263" spans="1:7" ht="120" x14ac:dyDescent="0.2">
      <c r="A263" s="4" t="s">
        <v>136</v>
      </c>
      <c r="B263" s="4">
        <v>4664</v>
      </c>
      <c r="C263" s="4" t="s">
        <v>322</v>
      </c>
      <c r="D263" s="4" t="s">
        <v>77</v>
      </c>
      <c r="E263" s="4">
        <v>16576</v>
      </c>
      <c r="F263" s="7"/>
      <c r="G263" s="7">
        <v>1</v>
      </c>
    </row>
    <row r="264" spans="1:7" ht="120" x14ac:dyDescent="0.2">
      <c r="A264" s="4" t="s">
        <v>38</v>
      </c>
      <c r="B264" s="4">
        <v>11565</v>
      </c>
      <c r="C264" s="4" t="s">
        <v>323</v>
      </c>
      <c r="D264" s="4" t="s">
        <v>38</v>
      </c>
      <c r="E264" s="4">
        <v>48299</v>
      </c>
      <c r="F264" s="7">
        <v>0</v>
      </c>
      <c r="G264" s="7"/>
    </row>
    <row r="265" spans="1:7" ht="120" x14ac:dyDescent="0.2">
      <c r="A265" s="4" t="s">
        <v>324</v>
      </c>
      <c r="B265" s="4">
        <v>34219</v>
      </c>
      <c r="C265" s="4" t="s">
        <v>325</v>
      </c>
      <c r="D265" s="4" t="s">
        <v>101</v>
      </c>
      <c r="E265" s="4">
        <v>147152</v>
      </c>
      <c r="F265" s="7">
        <v>2</v>
      </c>
      <c r="G265" s="7"/>
    </row>
    <row r="266" spans="1:7" ht="120" x14ac:dyDescent="0.2">
      <c r="A266" s="4" t="s">
        <v>24</v>
      </c>
      <c r="B266" s="4">
        <v>28826</v>
      </c>
      <c r="C266" s="4" t="s">
        <v>326</v>
      </c>
      <c r="D266" s="4" t="s">
        <v>24</v>
      </c>
      <c r="E266" s="4">
        <v>127830</v>
      </c>
      <c r="F266" s="7">
        <v>1</v>
      </c>
      <c r="G266" s="7"/>
    </row>
    <row r="267" spans="1:7" ht="120" x14ac:dyDescent="0.2">
      <c r="A267" s="4" t="s">
        <v>215</v>
      </c>
      <c r="B267" s="4">
        <v>544</v>
      </c>
      <c r="C267" s="4" t="s">
        <v>327</v>
      </c>
      <c r="D267" s="4" t="s">
        <v>16</v>
      </c>
      <c r="E267" s="4">
        <v>1161</v>
      </c>
      <c r="F267" s="7">
        <v>0</v>
      </c>
      <c r="G267" s="7"/>
    </row>
    <row r="268" spans="1:7" ht="120" x14ac:dyDescent="0.2">
      <c r="A268" s="4" t="s">
        <v>38</v>
      </c>
      <c r="B268" s="4">
        <v>11652</v>
      </c>
      <c r="C268" s="4" t="s">
        <v>328</v>
      </c>
      <c r="D268" s="4" t="s">
        <v>38</v>
      </c>
      <c r="E268" s="4">
        <v>48792</v>
      </c>
      <c r="F268" s="7">
        <v>0</v>
      </c>
      <c r="G268" s="7"/>
    </row>
    <row r="269" spans="1:7" ht="120" x14ac:dyDescent="0.2">
      <c r="A269" s="4" t="s">
        <v>123</v>
      </c>
      <c r="B269" s="4">
        <v>50553</v>
      </c>
      <c r="C269" s="4" t="s">
        <v>329</v>
      </c>
      <c r="D269" s="4" t="s">
        <v>29</v>
      </c>
      <c r="E269" s="4">
        <v>200522</v>
      </c>
      <c r="F269" s="7">
        <v>0</v>
      </c>
      <c r="G269" s="7"/>
    </row>
    <row r="270" spans="1:7" ht="120" x14ac:dyDescent="0.2">
      <c r="A270" s="4" t="s">
        <v>23</v>
      </c>
      <c r="B270" s="4">
        <v>20714</v>
      </c>
      <c r="C270" s="4" t="s">
        <v>330</v>
      </c>
      <c r="D270" s="4" t="s">
        <v>23</v>
      </c>
      <c r="E270" s="4">
        <v>94099</v>
      </c>
      <c r="F270" s="7">
        <v>1</v>
      </c>
      <c r="G270" s="7"/>
    </row>
    <row r="271" spans="1:7" ht="105" x14ac:dyDescent="0.2">
      <c r="A271" s="4" t="s">
        <v>118</v>
      </c>
      <c r="B271" s="4">
        <v>11863</v>
      </c>
      <c r="C271" s="4" t="s">
        <v>331</v>
      </c>
      <c r="D271" s="4" t="s">
        <v>118</v>
      </c>
      <c r="E271" s="4">
        <v>49698</v>
      </c>
      <c r="F271" s="7">
        <v>0</v>
      </c>
      <c r="G271" s="7"/>
    </row>
    <row r="272" spans="1:7" ht="120" x14ac:dyDescent="0.2">
      <c r="A272" s="4" t="s">
        <v>24</v>
      </c>
      <c r="B272" s="4">
        <v>17175</v>
      </c>
      <c r="C272" s="4" t="s">
        <v>332</v>
      </c>
      <c r="D272" s="4" t="s">
        <v>24</v>
      </c>
      <c r="E272" s="4">
        <v>74642</v>
      </c>
      <c r="F272" s="7">
        <v>0</v>
      </c>
      <c r="G272" s="7"/>
    </row>
    <row r="273" spans="1:7" ht="120" x14ac:dyDescent="0.2">
      <c r="A273" s="4" t="s">
        <v>118</v>
      </c>
      <c r="B273" s="4">
        <v>17188</v>
      </c>
      <c r="C273" s="4" t="s">
        <v>333</v>
      </c>
      <c r="D273" s="4" t="s">
        <v>118</v>
      </c>
      <c r="E273" s="4">
        <v>74874</v>
      </c>
      <c r="F273" s="7">
        <v>-1</v>
      </c>
      <c r="G273" s="7"/>
    </row>
    <row r="274" spans="1:7" ht="120" x14ac:dyDescent="0.2">
      <c r="A274" s="4" t="s">
        <v>16</v>
      </c>
      <c r="B274" s="4">
        <v>21868</v>
      </c>
      <c r="C274" s="4" t="s">
        <v>334</v>
      </c>
      <c r="D274" s="4" t="s">
        <v>16</v>
      </c>
      <c r="E274" s="4">
        <v>99002</v>
      </c>
      <c r="F274" s="7">
        <v>0</v>
      </c>
      <c r="G274" s="7"/>
    </row>
    <row r="275" spans="1:7" ht="120" x14ac:dyDescent="0.2">
      <c r="A275" s="4" t="s">
        <v>10</v>
      </c>
      <c r="B275" s="4">
        <v>35970</v>
      </c>
      <c r="C275" s="4" t="s">
        <v>335</v>
      </c>
      <c r="D275" s="4" t="s">
        <v>12</v>
      </c>
      <c r="E275" s="4">
        <v>153575</v>
      </c>
      <c r="F275" s="7"/>
      <c r="G275" s="7">
        <v>1</v>
      </c>
    </row>
    <row r="276" spans="1:7" ht="105" x14ac:dyDescent="0.2">
      <c r="A276" s="4" t="s">
        <v>62</v>
      </c>
      <c r="B276" s="4">
        <v>25547</v>
      </c>
      <c r="C276" s="4" t="s">
        <v>336</v>
      </c>
      <c r="D276" s="4" t="s">
        <v>62</v>
      </c>
      <c r="E276" s="4">
        <v>115843</v>
      </c>
      <c r="F276" s="7">
        <v>0</v>
      </c>
      <c r="G276" s="7"/>
    </row>
    <row r="277" spans="1:7" ht="120" x14ac:dyDescent="0.2">
      <c r="A277" s="4" t="s">
        <v>130</v>
      </c>
      <c r="B277" s="4">
        <v>24142</v>
      </c>
      <c r="C277" s="4" t="s">
        <v>337</v>
      </c>
      <c r="D277" s="4" t="s">
        <v>94</v>
      </c>
      <c r="E277" s="4">
        <v>110826</v>
      </c>
      <c r="F277" s="7"/>
      <c r="G277" s="7">
        <v>1</v>
      </c>
    </row>
    <row r="278" spans="1:7" ht="120" x14ac:dyDescent="0.2">
      <c r="A278" s="4" t="s">
        <v>42</v>
      </c>
      <c r="B278" s="4">
        <v>38681</v>
      </c>
      <c r="C278" s="4" t="s">
        <v>338</v>
      </c>
      <c r="D278" s="4" t="s">
        <v>44</v>
      </c>
      <c r="E278" s="4">
        <v>163288</v>
      </c>
      <c r="F278" s="7">
        <v>0</v>
      </c>
      <c r="G278" s="7"/>
    </row>
    <row r="279" spans="1:7" ht="120" x14ac:dyDescent="0.2">
      <c r="A279" s="4" t="s">
        <v>31</v>
      </c>
      <c r="B279" s="4">
        <v>23307</v>
      </c>
      <c r="C279" s="4" t="s">
        <v>339</v>
      </c>
      <c r="D279" s="4" t="s">
        <v>8</v>
      </c>
      <c r="E279" s="4">
        <v>106346</v>
      </c>
      <c r="F279" s="7">
        <v>0</v>
      </c>
      <c r="G279" s="7"/>
    </row>
    <row r="280" spans="1:7" ht="120" x14ac:dyDescent="0.2">
      <c r="A280" s="4" t="s">
        <v>35</v>
      </c>
      <c r="B280" s="4">
        <v>15646</v>
      </c>
      <c r="C280" s="4" t="s">
        <v>340</v>
      </c>
      <c r="D280" s="4" t="s">
        <v>35</v>
      </c>
      <c r="E280" s="4">
        <v>67135</v>
      </c>
      <c r="F280" s="7">
        <v>0</v>
      </c>
      <c r="G280" s="7"/>
    </row>
    <row r="281" spans="1:7" ht="120" x14ac:dyDescent="0.2">
      <c r="A281" s="4" t="s">
        <v>42</v>
      </c>
      <c r="B281" s="4">
        <v>49464</v>
      </c>
      <c r="C281" s="4" t="s">
        <v>341</v>
      </c>
      <c r="D281" s="4" t="s">
        <v>44</v>
      </c>
      <c r="E281" s="4">
        <v>197194</v>
      </c>
      <c r="F281" s="7">
        <v>0</v>
      </c>
      <c r="G281" s="7"/>
    </row>
    <row r="282" spans="1:7" ht="120" x14ac:dyDescent="0.2">
      <c r="A282" s="4" t="s">
        <v>24</v>
      </c>
      <c r="B282" s="4">
        <v>9985</v>
      </c>
      <c r="C282" s="4" t="s">
        <v>342</v>
      </c>
      <c r="D282" s="4" t="s">
        <v>24</v>
      </c>
      <c r="E282" s="4">
        <v>41079</v>
      </c>
      <c r="F282" s="7">
        <v>0</v>
      </c>
      <c r="G282" s="7"/>
    </row>
    <row r="283" spans="1:7" ht="120" x14ac:dyDescent="0.2">
      <c r="A283" s="4" t="s">
        <v>62</v>
      </c>
      <c r="B283" s="4">
        <v>46379</v>
      </c>
      <c r="C283" s="4" t="s">
        <v>343</v>
      </c>
      <c r="D283" s="4" t="s">
        <v>62</v>
      </c>
      <c r="E283" s="4">
        <v>187805</v>
      </c>
      <c r="F283" s="7">
        <v>0</v>
      </c>
      <c r="G283" s="7"/>
    </row>
    <row r="284" spans="1:7" ht="120" x14ac:dyDescent="0.2">
      <c r="A284" s="4" t="s">
        <v>26</v>
      </c>
      <c r="B284" s="4">
        <v>24632</v>
      </c>
      <c r="C284" s="4" t="s">
        <v>344</v>
      </c>
      <c r="D284" s="4" t="s">
        <v>28</v>
      </c>
      <c r="E284" s="4">
        <v>112854</v>
      </c>
      <c r="F284" s="7">
        <v>0</v>
      </c>
      <c r="G284" s="7"/>
    </row>
    <row r="285" spans="1:7" ht="120" x14ac:dyDescent="0.2">
      <c r="A285" s="4" t="s">
        <v>82</v>
      </c>
      <c r="B285" s="4">
        <v>17570</v>
      </c>
      <c r="C285" s="4" t="s">
        <v>345</v>
      </c>
      <c r="D285" s="4" t="s">
        <v>19</v>
      </c>
      <c r="E285" s="4">
        <v>77227</v>
      </c>
      <c r="F285" s="7">
        <v>0</v>
      </c>
      <c r="G285" s="7"/>
    </row>
    <row r="286" spans="1:7" ht="120" x14ac:dyDescent="0.2">
      <c r="A286" s="4" t="s">
        <v>21</v>
      </c>
      <c r="B286" s="4">
        <v>10112</v>
      </c>
      <c r="C286" s="4" t="s">
        <v>346</v>
      </c>
      <c r="D286" s="4" t="s">
        <v>23</v>
      </c>
      <c r="E286" s="4">
        <v>42465</v>
      </c>
      <c r="F286" s="7">
        <v>0</v>
      </c>
      <c r="G286" s="7"/>
    </row>
    <row r="287" spans="1:7" ht="120" x14ac:dyDescent="0.2">
      <c r="A287" s="4" t="s">
        <v>23</v>
      </c>
      <c r="B287" s="4">
        <v>35753</v>
      </c>
      <c r="C287" s="4" t="s">
        <v>347</v>
      </c>
      <c r="D287" s="4" t="s">
        <v>23</v>
      </c>
      <c r="E287" s="4">
        <v>152743</v>
      </c>
      <c r="F287" s="7">
        <v>0</v>
      </c>
      <c r="G287" s="7"/>
    </row>
    <row r="288" spans="1:7" ht="120" x14ac:dyDescent="0.2">
      <c r="A288" s="4" t="s">
        <v>35</v>
      </c>
      <c r="B288" s="4">
        <v>13677</v>
      </c>
      <c r="C288" s="4" t="s">
        <v>348</v>
      </c>
      <c r="D288" s="4" t="s">
        <v>35</v>
      </c>
      <c r="E288" s="4">
        <v>57818</v>
      </c>
      <c r="F288" s="7">
        <v>-1</v>
      </c>
      <c r="G288" s="7"/>
    </row>
    <row r="289" spans="1:7" ht="120" x14ac:dyDescent="0.2">
      <c r="A289" s="4" t="s">
        <v>118</v>
      </c>
      <c r="B289" s="4">
        <v>18250</v>
      </c>
      <c r="C289" s="4" t="s">
        <v>349</v>
      </c>
      <c r="D289" s="4" t="s">
        <v>118</v>
      </c>
      <c r="E289" s="4">
        <v>80741</v>
      </c>
      <c r="F289" s="7">
        <v>0</v>
      </c>
      <c r="G289" s="7"/>
    </row>
    <row r="290" spans="1:7" ht="120" x14ac:dyDescent="0.2">
      <c r="A290" s="4" t="s">
        <v>101</v>
      </c>
      <c r="B290" s="4">
        <v>19773</v>
      </c>
      <c r="C290" s="4" t="s">
        <v>350</v>
      </c>
      <c r="D290" s="4" t="s">
        <v>101</v>
      </c>
      <c r="E290" s="4">
        <v>90327</v>
      </c>
      <c r="F290" s="7">
        <v>-2</v>
      </c>
      <c r="G290" s="7"/>
    </row>
    <row r="291" spans="1:7" ht="120" x14ac:dyDescent="0.2">
      <c r="A291" s="4" t="s">
        <v>19</v>
      </c>
      <c r="B291" s="4">
        <v>36616</v>
      </c>
      <c r="C291" s="4" t="s">
        <v>351</v>
      </c>
      <c r="D291" s="4" t="s">
        <v>19</v>
      </c>
      <c r="E291" s="4">
        <v>155795</v>
      </c>
      <c r="F291" s="7">
        <v>0</v>
      </c>
      <c r="G291" s="7"/>
    </row>
    <row r="292" spans="1:7" ht="120" x14ac:dyDescent="0.2">
      <c r="A292" s="4" t="s">
        <v>31</v>
      </c>
      <c r="B292" s="4">
        <v>2762</v>
      </c>
      <c r="C292" s="4" t="s">
        <v>352</v>
      </c>
      <c r="D292" s="4" t="s">
        <v>8</v>
      </c>
      <c r="E292" s="4">
        <v>9442</v>
      </c>
      <c r="F292" s="7"/>
      <c r="G292" s="7">
        <v>1</v>
      </c>
    </row>
    <row r="293" spans="1:7" ht="120" x14ac:dyDescent="0.2">
      <c r="A293" s="4" t="s">
        <v>23</v>
      </c>
      <c r="B293" s="4">
        <v>15234</v>
      </c>
      <c r="C293" s="4" t="s">
        <v>353</v>
      </c>
      <c r="D293" s="4" t="s">
        <v>23</v>
      </c>
      <c r="E293" s="4">
        <v>64556</v>
      </c>
      <c r="F293" s="7">
        <v>0</v>
      </c>
      <c r="G293" s="7"/>
    </row>
    <row r="294" spans="1:7" ht="120" x14ac:dyDescent="0.2">
      <c r="A294" s="4" t="s">
        <v>35</v>
      </c>
      <c r="B294" s="4">
        <v>18540</v>
      </c>
      <c r="C294" s="4" t="s">
        <v>354</v>
      </c>
      <c r="D294" s="4" t="s">
        <v>35</v>
      </c>
      <c r="E294" s="4">
        <v>83341</v>
      </c>
      <c r="F294" s="7">
        <v>1</v>
      </c>
      <c r="G294" s="7"/>
    </row>
    <row r="295" spans="1:7" ht="120" x14ac:dyDescent="0.2">
      <c r="A295" s="4" t="s">
        <v>23</v>
      </c>
      <c r="B295" s="4">
        <v>12174</v>
      </c>
      <c r="C295" s="4" t="s">
        <v>355</v>
      </c>
      <c r="D295" s="4" t="s">
        <v>23</v>
      </c>
      <c r="E295" s="4">
        <v>50414</v>
      </c>
      <c r="F295" s="7">
        <v>0</v>
      </c>
      <c r="G295" s="7"/>
    </row>
    <row r="296" spans="1:7" ht="120" x14ac:dyDescent="0.2">
      <c r="A296" s="4" t="s">
        <v>23</v>
      </c>
      <c r="B296" s="4">
        <v>44167</v>
      </c>
      <c r="C296" s="4" t="s">
        <v>356</v>
      </c>
      <c r="D296" s="4" t="s">
        <v>23</v>
      </c>
      <c r="E296" s="4">
        <v>181056</v>
      </c>
      <c r="F296" s="7">
        <v>0</v>
      </c>
      <c r="G296" s="7"/>
    </row>
    <row r="297" spans="1:7" ht="120" x14ac:dyDescent="0.2">
      <c r="A297" s="4" t="s">
        <v>35</v>
      </c>
      <c r="B297" s="4">
        <v>2266</v>
      </c>
      <c r="C297" s="4" t="s">
        <v>357</v>
      </c>
      <c r="D297" s="4" t="s">
        <v>35</v>
      </c>
      <c r="E297" s="4">
        <v>7038</v>
      </c>
      <c r="F297" s="7">
        <v>2</v>
      </c>
      <c r="G297" s="7"/>
    </row>
    <row r="298" spans="1:7" ht="120" x14ac:dyDescent="0.2">
      <c r="A298" s="4" t="s">
        <v>8</v>
      </c>
      <c r="B298" s="4">
        <v>19022</v>
      </c>
      <c r="C298" s="4" t="s">
        <v>358</v>
      </c>
      <c r="D298" s="4" t="s">
        <v>8</v>
      </c>
      <c r="E298" s="4">
        <v>85449</v>
      </c>
      <c r="F298" s="7">
        <v>-1</v>
      </c>
      <c r="G298" s="7"/>
    </row>
    <row r="299" spans="1:7" ht="120" x14ac:dyDescent="0.2">
      <c r="A299" s="4" t="s">
        <v>40</v>
      </c>
      <c r="B299" s="4">
        <v>28504</v>
      </c>
      <c r="C299" s="4" t="s">
        <v>359</v>
      </c>
      <c r="D299" s="4" t="s">
        <v>40</v>
      </c>
      <c r="E299" s="4">
        <v>126338</v>
      </c>
      <c r="F299" s="7">
        <v>0</v>
      </c>
      <c r="G299" s="7"/>
    </row>
    <row r="300" spans="1:7" ht="120" x14ac:dyDescent="0.2">
      <c r="A300" s="4" t="s">
        <v>28</v>
      </c>
      <c r="B300" s="4">
        <v>44302</v>
      </c>
      <c r="C300" s="4" t="s">
        <v>360</v>
      </c>
      <c r="D300" s="4" t="s">
        <v>28</v>
      </c>
      <c r="E300" s="4">
        <v>181390</v>
      </c>
      <c r="F300" s="7">
        <v>0</v>
      </c>
      <c r="G300" s="7"/>
    </row>
    <row r="301" spans="1:7" ht="120" x14ac:dyDescent="0.2">
      <c r="A301" s="4" t="s">
        <v>21</v>
      </c>
      <c r="B301" s="4">
        <v>20792</v>
      </c>
      <c r="C301" s="4" t="s">
        <v>361</v>
      </c>
      <c r="D301" s="4" t="s">
        <v>23</v>
      </c>
      <c r="E301" s="4">
        <v>94631</v>
      </c>
      <c r="F301" s="7">
        <v>0</v>
      </c>
      <c r="G301"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41E6-DFE4-494B-976D-F377BA73AF0A}">
  <dimension ref="A1:G101"/>
  <sheetViews>
    <sheetView workbookViewId="0">
      <selection activeCell="A2" sqref="A2:G101"/>
    </sheetView>
  </sheetViews>
  <sheetFormatPr baseColWidth="10" defaultColWidth="10.83203125" defaultRowHeight="15" x14ac:dyDescent="0.2"/>
  <sheetData>
    <row r="1" spans="1:7" x14ac:dyDescent="0.2">
      <c r="A1" s="5" t="s">
        <v>1</v>
      </c>
      <c r="B1" s="5" t="s">
        <v>2</v>
      </c>
      <c r="C1" s="5" t="s">
        <v>3</v>
      </c>
      <c r="D1" s="5" t="s">
        <v>4</v>
      </c>
      <c r="E1" s="5" t="s">
        <v>5</v>
      </c>
      <c r="F1" s="6" t="s">
        <v>362</v>
      </c>
      <c r="G1" s="6" t="s">
        <v>363</v>
      </c>
    </row>
    <row r="2" spans="1:7" s="7" customFormat="1" ht="159" customHeight="1" x14ac:dyDescent="0.2">
      <c r="A2" s="4" t="s">
        <v>15</v>
      </c>
      <c r="B2" s="4">
        <v>9113</v>
      </c>
      <c r="C2" s="4" t="s">
        <v>258</v>
      </c>
      <c r="D2" s="4" t="s">
        <v>15</v>
      </c>
      <c r="E2" s="4">
        <v>37278</v>
      </c>
      <c r="F2" s="7">
        <v>0</v>
      </c>
    </row>
    <row r="3" spans="1:7" s="7" customFormat="1" ht="159" customHeight="1" x14ac:dyDescent="0.2">
      <c r="A3" s="4" t="s">
        <v>28</v>
      </c>
      <c r="B3" s="4">
        <v>44022</v>
      </c>
      <c r="C3" s="4" t="s">
        <v>259</v>
      </c>
      <c r="D3" s="4" t="s">
        <v>28</v>
      </c>
      <c r="E3" s="4">
        <v>180868</v>
      </c>
      <c r="F3" s="7">
        <v>0</v>
      </c>
    </row>
    <row r="4" spans="1:7" s="7" customFormat="1" ht="159" customHeight="1" x14ac:dyDescent="0.2">
      <c r="A4" s="4" t="s">
        <v>62</v>
      </c>
      <c r="B4" s="4">
        <v>16913</v>
      </c>
      <c r="C4" s="4" t="s">
        <v>260</v>
      </c>
      <c r="D4" s="4" t="s">
        <v>62</v>
      </c>
      <c r="E4" s="4">
        <v>73146</v>
      </c>
      <c r="F4" s="7">
        <v>0</v>
      </c>
    </row>
    <row r="5" spans="1:7" s="7" customFormat="1" ht="159" customHeight="1" x14ac:dyDescent="0.2">
      <c r="A5" s="4" t="s">
        <v>26</v>
      </c>
      <c r="B5" s="4">
        <v>40771</v>
      </c>
      <c r="C5" s="4" t="s">
        <v>261</v>
      </c>
      <c r="D5" s="4" t="s">
        <v>28</v>
      </c>
      <c r="E5" s="4">
        <v>170566</v>
      </c>
      <c r="F5" s="7">
        <v>0</v>
      </c>
    </row>
    <row r="6" spans="1:7" s="7" customFormat="1" ht="159" customHeight="1" x14ac:dyDescent="0.2">
      <c r="A6" s="4" t="s">
        <v>28</v>
      </c>
      <c r="B6" s="4">
        <v>47558</v>
      </c>
      <c r="C6" s="4" t="s">
        <v>262</v>
      </c>
      <c r="D6" s="4" t="s">
        <v>28</v>
      </c>
      <c r="E6" s="4">
        <v>191433</v>
      </c>
      <c r="F6" s="7">
        <v>0</v>
      </c>
    </row>
    <row r="7" spans="1:7" s="7" customFormat="1" ht="159" customHeight="1" x14ac:dyDescent="0.2">
      <c r="A7" s="4" t="s">
        <v>26</v>
      </c>
      <c r="B7" s="4">
        <v>1748</v>
      </c>
      <c r="C7" s="4" t="s">
        <v>263</v>
      </c>
      <c r="D7" s="4" t="s">
        <v>28</v>
      </c>
      <c r="E7" s="4">
        <v>4765</v>
      </c>
      <c r="F7" s="7">
        <v>0</v>
      </c>
    </row>
    <row r="8" spans="1:7" s="7" customFormat="1" ht="159" customHeight="1" x14ac:dyDescent="0.2">
      <c r="A8" s="4" t="s">
        <v>19</v>
      </c>
      <c r="B8" s="4">
        <v>44686</v>
      </c>
      <c r="C8" s="4" t="s">
        <v>264</v>
      </c>
      <c r="D8" s="4" t="s">
        <v>19</v>
      </c>
      <c r="E8" s="4">
        <v>182515</v>
      </c>
      <c r="F8" s="7">
        <v>2</v>
      </c>
    </row>
    <row r="9" spans="1:7" s="7" customFormat="1" ht="159" customHeight="1" x14ac:dyDescent="0.2">
      <c r="A9" s="4" t="s">
        <v>19</v>
      </c>
      <c r="B9" s="4">
        <v>28200</v>
      </c>
      <c r="C9" s="4" t="s">
        <v>265</v>
      </c>
      <c r="D9" s="4" t="s">
        <v>19</v>
      </c>
      <c r="E9" s="4">
        <v>125561</v>
      </c>
      <c r="F9" s="7">
        <v>0</v>
      </c>
    </row>
    <row r="10" spans="1:7" s="7" customFormat="1" ht="159" customHeight="1" x14ac:dyDescent="0.2">
      <c r="A10" s="4" t="s">
        <v>75</v>
      </c>
      <c r="B10" s="4">
        <v>9448</v>
      </c>
      <c r="C10" s="4" t="s">
        <v>266</v>
      </c>
      <c r="D10" s="4" t="s">
        <v>77</v>
      </c>
      <c r="E10" s="4">
        <v>38922</v>
      </c>
      <c r="F10" s="7">
        <v>0</v>
      </c>
    </row>
    <row r="11" spans="1:7" s="7" customFormat="1" ht="159" customHeight="1" x14ac:dyDescent="0.2">
      <c r="A11" s="4" t="s">
        <v>21</v>
      </c>
      <c r="B11" s="4">
        <v>39235</v>
      </c>
      <c r="C11" s="4" t="s">
        <v>267</v>
      </c>
      <c r="D11" s="4" t="s">
        <v>23</v>
      </c>
      <c r="E11" s="4">
        <v>165312</v>
      </c>
      <c r="F11" s="7">
        <v>0</v>
      </c>
    </row>
    <row r="12" spans="1:7" s="7" customFormat="1" ht="159" customHeight="1" x14ac:dyDescent="0.2">
      <c r="A12" s="4" t="s">
        <v>62</v>
      </c>
      <c r="B12" s="4">
        <v>45187</v>
      </c>
      <c r="C12" s="4" t="s">
        <v>268</v>
      </c>
      <c r="D12" s="4" t="s">
        <v>62</v>
      </c>
      <c r="E12" s="4">
        <v>183959</v>
      </c>
      <c r="F12" s="7">
        <v>1</v>
      </c>
    </row>
    <row r="13" spans="1:7" s="7" customFormat="1" ht="159" customHeight="1" x14ac:dyDescent="0.2">
      <c r="A13" s="4" t="s">
        <v>28</v>
      </c>
      <c r="B13" s="4">
        <v>27050</v>
      </c>
      <c r="C13" s="4" t="s">
        <v>269</v>
      </c>
      <c r="D13" s="4" t="s">
        <v>28</v>
      </c>
      <c r="E13" s="4">
        <v>122044</v>
      </c>
      <c r="F13" s="7">
        <v>1</v>
      </c>
    </row>
    <row r="14" spans="1:7" s="7" customFormat="1" ht="159" customHeight="1" x14ac:dyDescent="0.2">
      <c r="A14" s="4" t="s">
        <v>16</v>
      </c>
      <c r="B14" s="4">
        <v>12534</v>
      </c>
      <c r="C14" s="4" t="s">
        <v>270</v>
      </c>
      <c r="D14" s="4" t="s">
        <v>16</v>
      </c>
      <c r="E14" s="4">
        <v>52956</v>
      </c>
      <c r="F14" s="7">
        <v>0</v>
      </c>
    </row>
    <row r="15" spans="1:7" s="7" customFormat="1" ht="159" customHeight="1" x14ac:dyDescent="0.2">
      <c r="A15" s="4" t="s">
        <v>13</v>
      </c>
      <c r="B15" s="4">
        <v>10833</v>
      </c>
      <c r="C15" s="4" t="s">
        <v>271</v>
      </c>
      <c r="D15" s="4" t="s">
        <v>15</v>
      </c>
      <c r="E15" s="4">
        <v>45138</v>
      </c>
      <c r="F15" s="7">
        <v>0</v>
      </c>
    </row>
    <row r="16" spans="1:7" s="7" customFormat="1" ht="159" customHeight="1" x14ac:dyDescent="0.2">
      <c r="A16" s="4" t="s">
        <v>77</v>
      </c>
      <c r="B16" s="4">
        <v>20401</v>
      </c>
      <c r="C16" s="4" t="s">
        <v>272</v>
      </c>
      <c r="D16" s="4" t="s">
        <v>77</v>
      </c>
      <c r="E16" s="4">
        <v>93336</v>
      </c>
      <c r="F16" s="7">
        <v>0</v>
      </c>
    </row>
    <row r="17" spans="1:6" s="7" customFormat="1" ht="159" customHeight="1" x14ac:dyDescent="0.2">
      <c r="A17" s="4" t="s">
        <v>38</v>
      </c>
      <c r="B17" s="4">
        <v>9902</v>
      </c>
      <c r="C17" s="4" t="s">
        <v>273</v>
      </c>
      <c r="D17" s="4" t="s">
        <v>38</v>
      </c>
      <c r="E17" s="4">
        <v>40559</v>
      </c>
      <c r="F17" s="7">
        <v>0</v>
      </c>
    </row>
    <row r="18" spans="1:6" s="7" customFormat="1" ht="159" customHeight="1" x14ac:dyDescent="0.2">
      <c r="A18" s="4" t="s">
        <v>220</v>
      </c>
      <c r="B18" s="4">
        <v>49464</v>
      </c>
      <c r="C18" s="4" t="s">
        <v>274</v>
      </c>
      <c r="D18" s="4" t="s">
        <v>220</v>
      </c>
      <c r="E18" s="4">
        <v>197185</v>
      </c>
      <c r="F18" s="7">
        <v>0</v>
      </c>
    </row>
    <row r="19" spans="1:6" s="7" customFormat="1" ht="159" customHeight="1" x14ac:dyDescent="0.2">
      <c r="A19" s="4" t="s">
        <v>40</v>
      </c>
      <c r="B19" s="4">
        <v>7684</v>
      </c>
      <c r="C19" s="4" t="s">
        <v>275</v>
      </c>
      <c r="D19" s="4" t="s">
        <v>40</v>
      </c>
      <c r="E19" s="4">
        <v>30736</v>
      </c>
      <c r="F19" s="7">
        <v>0</v>
      </c>
    </row>
    <row r="20" spans="1:6" s="7" customFormat="1" ht="159" customHeight="1" x14ac:dyDescent="0.2">
      <c r="A20" s="4" t="s">
        <v>276</v>
      </c>
      <c r="B20" s="4">
        <v>14859</v>
      </c>
      <c r="C20" s="4" t="s">
        <v>277</v>
      </c>
      <c r="D20" s="4" t="s">
        <v>276</v>
      </c>
      <c r="E20" s="4">
        <v>63176</v>
      </c>
      <c r="F20" s="7">
        <v>0</v>
      </c>
    </row>
    <row r="21" spans="1:6" s="7" customFormat="1" ht="159" customHeight="1" x14ac:dyDescent="0.2">
      <c r="A21" s="4" t="s">
        <v>62</v>
      </c>
      <c r="B21" s="4">
        <v>33015</v>
      </c>
      <c r="C21" s="4" t="s">
        <v>278</v>
      </c>
      <c r="D21" s="4" t="s">
        <v>62</v>
      </c>
      <c r="E21" s="4">
        <v>142300</v>
      </c>
      <c r="F21" s="7">
        <v>0</v>
      </c>
    </row>
    <row r="22" spans="1:6" s="7" customFormat="1" ht="159" customHeight="1" x14ac:dyDescent="0.2">
      <c r="A22" s="4" t="s">
        <v>21</v>
      </c>
      <c r="B22" s="4">
        <v>34298</v>
      </c>
      <c r="C22" s="4" t="s">
        <v>279</v>
      </c>
      <c r="D22" s="4" t="s">
        <v>23</v>
      </c>
      <c r="E22" s="4">
        <v>147364</v>
      </c>
      <c r="F22" s="7">
        <v>0</v>
      </c>
    </row>
    <row r="23" spans="1:6" s="7" customFormat="1" ht="159" customHeight="1" x14ac:dyDescent="0.2">
      <c r="A23" s="4" t="s">
        <v>35</v>
      </c>
      <c r="B23" s="4">
        <v>41836</v>
      </c>
      <c r="C23" s="4" t="s">
        <v>280</v>
      </c>
      <c r="D23" s="4" t="s">
        <v>35</v>
      </c>
      <c r="E23" s="4">
        <v>173850</v>
      </c>
      <c r="F23" s="7">
        <v>0</v>
      </c>
    </row>
    <row r="24" spans="1:6" s="7" customFormat="1" ht="159" customHeight="1" x14ac:dyDescent="0.2">
      <c r="A24" s="4" t="s">
        <v>8</v>
      </c>
      <c r="B24" s="4">
        <v>33951</v>
      </c>
      <c r="C24" s="4" t="s">
        <v>281</v>
      </c>
      <c r="D24" s="4" t="s">
        <v>8</v>
      </c>
      <c r="E24" s="4">
        <v>145580</v>
      </c>
      <c r="F24" s="7">
        <v>0</v>
      </c>
    </row>
    <row r="25" spans="1:6" s="7" customFormat="1" ht="159" customHeight="1" x14ac:dyDescent="0.2">
      <c r="A25" s="4" t="s">
        <v>199</v>
      </c>
      <c r="B25" s="4">
        <v>24975</v>
      </c>
      <c r="C25" s="4" t="s">
        <v>282</v>
      </c>
      <c r="D25" s="4" t="s">
        <v>40</v>
      </c>
      <c r="E25" s="4">
        <v>113718</v>
      </c>
      <c r="F25" s="7">
        <v>0</v>
      </c>
    </row>
    <row r="26" spans="1:6" s="7" customFormat="1" ht="159" customHeight="1" x14ac:dyDescent="0.2">
      <c r="A26" s="4" t="s">
        <v>40</v>
      </c>
      <c r="B26" s="4">
        <v>50466</v>
      </c>
      <c r="C26" s="4" t="s">
        <v>283</v>
      </c>
      <c r="D26" s="4" t="s">
        <v>40</v>
      </c>
      <c r="E26" s="4">
        <v>200314</v>
      </c>
      <c r="F26" s="7">
        <v>0</v>
      </c>
    </row>
    <row r="27" spans="1:6" s="7" customFormat="1" ht="159" customHeight="1" x14ac:dyDescent="0.2">
      <c r="A27" s="4" t="s">
        <v>29</v>
      </c>
      <c r="B27" s="4">
        <v>6271</v>
      </c>
      <c r="C27" s="4" t="s">
        <v>284</v>
      </c>
      <c r="D27" s="4" t="s">
        <v>29</v>
      </c>
      <c r="E27" s="4">
        <v>23811</v>
      </c>
      <c r="F27" s="7">
        <v>1</v>
      </c>
    </row>
    <row r="28" spans="1:6" s="7" customFormat="1" ht="159" customHeight="1" x14ac:dyDescent="0.2">
      <c r="A28" s="4" t="s">
        <v>29</v>
      </c>
      <c r="B28" s="4">
        <v>47160</v>
      </c>
      <c r="C28" s="4" t="s">
        <v>285</v>
      </c>
      <c r="D28" s="4" t="s">
        <v>29</v>
      </c>
      <c r="E28" s="4">
        <v>190223</v>
      </c>
      <c r="F28" s="7">
        <v>0</v>
      </c>
    </row>
    <row r="29" spans="1:6" s="7" customFormat="1" ht="159" customHeight="1" x14ac:dyDescent="0.2">
      <c r="A29" s="4" t="s">
        <v>286</v>
      </c>
      <c r="B29" s="4">
        <v>32798</v>
      </c>
      <c r="C29" s="4" t="s">
        <v>287</v>
      </c>
      <c r="D29" s="4" t="s">
        <v>127</v>
      </c>
      <c r="E29" s="4">
        <v>141444</v>
      </c>
      <c r="F29" s="7">
        <v>1</v>
      </c>
    </row>
    <row r="30" spans="1:6" s="7" customFormat="1" ht="159" customHeight="1" x14ac:dyDescent="0.2">
      <c r="A30" s="4" t="s">
        <v>70</v>
      </c>
      <c r="B30" s="4">
        <v>50188</v>
      </c>
      <c r="C30" s="4" t="s">
        <v>288</v>
      </c>
      <c r="D30" s="4" t="s">
        <v>24</v>
      </c>
      <c r="E30" s="4">
        <v>199323</v>
      </c>
      <c r="F30" s="7">
        <v>1</v>
      </c>
    </row>
    <row r="31" spans="1:6" s="7" customFormat="1" ht="159" customHeight="1" x14ac:dyDescent="0.2">
      <c r="A31" s="4" t="s">
        <v>40</v>
      </c>
      <c r="B31" s="4">
        <v>26948</v>
      </c>
      <c r="C31" s="4" t="s">
        <v>289</v>
      </c>
      <c r="D31" s="4" t="s">
        <v>40</v>
      </c>
      <c r="E31" s="4">
        <v>121440</v>
      </c>
      <c r="F31" s="7">
        <v>0</v>
      </c>
    </row>
    <row r="32" spans="1:6" s="7" customFormat="1" ht="159" customHeight="1" x14ac:dyDescent="0.2">
      <c r="A32" s="4" t="s">
        <v>29</v>
      </c>
      <c r="B32" s="4">
        <v>10257</v>
      </c>
      <c r="C32" s="4" t="s">
        <v>290</v>
      </c>
      <c r="D32" s="4" t="s">
        <v>29</v>
      </c>
      <c r="E32" s="4">
        <v>42677</v>
      </c>
      <c r="F32" s="7">
        <v>0</v>
      </c>
    </row>
    <row r="33" spans="1:7" s="7" customFormat="1" ht="159" customHeight="1" x14ac:dyDescent="0.2">
      <c r="A33" s="4" t="s">
        <v>185</v>
      </c>
      <c r="B33" s="4">
        <v>19443</v>
      </c>
      <c r="C33" s="4" t="s">
        <v>291</v>
      </c>
      <c r="D33" s="4" t="s">
        <v>12</v>
      </c>
      <c r="E33" s="4">
        <v>87943</v>
      </c>
      <c r="F33" s="7">
        <v>0</v>
      </c>
    </row>
    <row r="34" spans="1:7" s="7" customFormat="1" ht="159" customHeight="1" x14ac:dyDescent="0.2">
      <c r="A34" s="4" t="s">
        <v>23</v>
      </c>
      <c r="B34" s="4">
        <v>33443</v>
      </c>
      <c r="C34" s="4" t="s">
        <v>292</v>
      </c>
      <c r="D34" s="4" t="s">
        <v>23</v>
      </c>
      <c r="E34" s="4">
        <v>143600</v>
      </c>
      <c r="F34" s="7">
        <v>0</v>
      </c>
    </row>
    <row r="35" spans="1:7" s="7" customFormat="1" ht="159" customHeight="1" x14ac:dyDescent="0.2">
      <c r="A35" s="4" t="s">
        <v>19</v>
      </c>
      <c r="B35" s="4">
        <v>16586</v>
      </c>
      <c r="C35" s="4" t="s">
        <v>293</v>
      </c>
      <c r="D35" s="4" t="s">
        <v>19</v>
      </c>
      <c r="E35" s="4">
        <v>71678</v>
      </c>
      <c r="F35" s="7">
        <v>-1</v>
      </c>
    </row>
    <row r="36" spans="1:7" s="7" customFormat="1" ht="159" customHeight="1" x14ac:dyDescent="0.2">
      <c r="A36" s="4" t="s">
        <v>23</v>
      </c>
      <c r="B36" s="4">
        <v>36088</v>
      </c>
      <c r="C36" s="4" t="s">
        <v>294</v>
      </c>
      <c r="D36" s="4" t="s">
        <v>23</v>
      </c>
      <c r="E36" s="4">
        <v>153785</v>
      </c>
      <c r="F36" s="7">
        <v>0</v>
      </c>
    </row>
    <row r="37" spans="1:7" s="7" customFormat="1" ht="159" customHeight="1" x14ac:dyDescent="0.2">
      <c r="A37" s="4" t="s">
        <v>23</v>
      </c>
      <c r="B37" s="4">
        <v>17940</v>
      </c>
      <c r="C37" s="4" t="s">
        <v>295</v>
      </c>
      <c r="D37" s="4" t="s">
        <v>23</v>
      </c>
      <c r="E37" s="4">
        <v>79434</v>
      </c>
      <c r="F37" s="7">
        <v>0</v>
      </c>
    </row>
    <row r="38" spans="1:7" s="7" customFormat="1" ht="159" customHeight="1" x14ac:dyDescent="0.2">
      <c r="A38" s="4" t="s">
        <v>23</v>
      </c>
      <c r="B38" s="4">
        <v>5693</v>
      </c>
      <c r="C38" s="4" t="s">
        <v>296</v>
      </c>
      <c r="D38" s="4" t="s">
        <v>23</v>
      </c>
      <c r="E38" s="4">
        <v>21098</v>
      </c>
      <c r="F38" s="7">
        <v>0</v>
      </c>
    </row>
    <row r="39" spans="1:7" s="7" customFormat="1" ht="159" customHeight="1" x14ac:dyDescent="0.2">
      <c r="A39" s="4" t="s">
        <v>29</v>
      </c>
      <c r="B39" s="4">
        <v>11901</v>
      </c>
      <c r="C39" s="4" t="s">
        <v>297</v>
      </c>
      <c r="D39" s="4" t="s">
        <v>29</v>
      </c>
      <c r="E39" s="4">
        <v>50023</v>
      </c>
      <c r="F39" s="7">
        <v>0</v>
      </c>
    </row>
    <row r="40" spans="1:7" s="7" customFormat="1" ht="159" customHeight="1" x14ac:dyDescent="0.2">
      <c r="A40" s="4" t="s">
        <v>8</v>
      </c>
      <c r="B40" s="4">
        <v>37131</v>
      </c>
      <c r="C40" s="4" t="s">
        <v>298</v>
      </c>
      <c r="D40" s="4" t="s">
        <v>8</v>
      </c>
      <c r="E40" s="4">
        <v>157354</v>
      </c>
      <c r="F40" s="7">
        <v>0</v>
      </c>
    </row>
    <row r="41" spans="1:7" s="7" customFormat="1" ht="159" customHeight="1" x14ac:dyDescent="0.2">
      <c r="A41" s="4" t="s">
        <v>77</v>
      </c>
      <c r="B41" s="4">
        <v>22944</v>
      </c>
      <c r="C41" s="4" t="s">
        <v>299</v>
      </c>
      <c r="D41" s="4" t="s">
        <v>77</v>
      </c>
      <c r="E41" s="4">
        <v>105210</v>
      </c>
      <c r="F41" s="7">
        <v>1</v>
      </c>
    </row>
    <row r="42" spans="1:7" s="7" customFormat="1" ht="159" customHeight="1" x14ac:dyDescent="0.2">
      <c r="A42" s="4" t="s">
        <v>276</v>
      </c>
      <c r="B42" s="4">
        <v>14891</v>
      </c>
      <c r="C42" s="4" t="s">
        <v>300</v>
      </c>
      <c r="D42" s="4" t="s">
        <v>276</v>
      </c>
      <c r="E42" s="4">
        <v>63556</v>
      </c>
      <c r="F42" s="7">
        <v>0</v>
      </c>
    </row>
    <row r="43" spans="1:7" s="7" customFormat="1" ht="159" customHeight="1" x14ac:dyDescent="0.2">
      <c r="A43" s="4" t="s">
        <v>24</v>
      </c>
      <c r="B43" s="4">
        <v>13040</v>
      </c>
      <c r="C43" s="4" t="s">
        <v>301</v>
      </c>
      <c r="D43" s="4" t="s">
        <v>24</v>
      </c>
      <c r="E43" s="4">
        <v>54690</v>
      </c>
      <c r="F43" s="7">
        <v>0</v>
      </c>
    </row>
    <row r="44" spans="1:7" s="7" customFormat="1" ht="159" customHeight="1" x14ac:dyDescent="0.2">
      <c r="A44" s="4" t="s">
        <v>21</v>
      </c>
      <c r="B44" s="4">
        <v>23301</v>
      </c>
      <c r="C44" s="4" t="s">
        <v>302</v>
      </c>
      <c r="D44" s="4" t="s">
        <v>23</v>
      </c>
      <c r="E44" s="4">
        <v>106302</v>
      </c>
      <c r="F44" s="7">
        <v>0</v>
      </c>
    </row>
    <row r="45" spans="1:7" s="7" customFormat="1" ht="159" customHeight="1" x14ac:dyDescent="0.2">
      <c r="A45" s="4" t="s">
        <v>40</v>
      </c>
      <c r="B45" s="4">
        <v>50620</v>
      </c>
      <c r="C45" s="4" t="s">
        <v>303</v>
      </c>
      <c r="D45" s="4" t="s">
        <v>40</v>
      </c>
      <c r="E45" s="4">
        <v>200966</v>
      </c>
      <c r="F45" s="7">
        <v>0</v>
      </c>
    </row>
    <row r="46" spans="1:7" s="7" customFormat="1" ht="159" customHeight="1" x14ac:dyDescent="0.2">
      <c r="A46" s="4" t="s">
        <v>8</v>
      </c>
      <c r="B46" s="4">
        <v>43327</v>
      </c>
      <c r="C46" s="4" t="s">
        <v>304</v>
      </c>
      <c r="D46" s="4" t="s">
        <v>8</v>
      </c>
      <c r="E46" s="4">
        <v>178140</v>
      </c>
      <c r="F46" s="7">
        <v>0</v>
      </c>
    </row>
    <row r="47" spans="1:7" s="7" customFormat="1" ht="159" customHeight="1" x14ac:dyDescent="0.2">
      <c r="A47" s="4" t="s">
        <v>305</v>
      </c>
      <c r="B47" s="4">
        <v>47087</v>
      </c>
      <c r="C47" s="4" t="s">
        <v>306</v>
      </c>
      <c r="D47" s="4" t="s">
        <v>305</v>
      </c>
      <c r="E47" s="4">
        <v>190101</v>
      </c>
      <c r="G47" s="7">
        <v>1</v>
      </c>
    </row>
    <row r="48" spans="1:7" s="7" customFormat="1" ht="159" customHeight="1" x14ac:dyDescent="0.2">
      <c r="A48" s="4" t="s">
        <v>75</v>
      </c>
      <c r="B48" s="4">
        <v>25306</v>
      </c>
      <c r="C48" s="4" t="s">
        <v>307</v>
      </c>
      <c r="D48" s="4" t="s">
        <v>77</v>
      </c>
      <c r="E48" s="4">
        <v>115266</v>
      </c>
      <c r="F48" s="7">
        <v>1</v>
      </c>
    </row>
    <row r="49" spans="1:7" s="7" customFormat="1" ht="159" customHeight="1" x14ac:dyDescent="0.2">
      <c r="A49" s="4" t="s">
        <v>38</v>
      </c>
      <c r="B49" s="4">
        <v>38684</v>
      </c>
      <c r="C49" s="4" t="s">
        <v>308</v>
      </c>
      <c r="D49" s="4" t="s">
        <v>38</v>
      </c>
      <c r="E49" s="4">
        <v>163295</v>
      </c>
      <c r="F49" s="7">
        <v>0</v>
      </c>
    </row>
    <row r="50" spans="1:7" s="7" customFormat="1" ht="159" customHeight="1" x14ac:dyDescent="0.2">
      <c r="A50" s="4" t="s">
        <v>21</v>
      </c>
      <c r="B50" s="4">
        <v>19757</v>
      </c>
      <c r="C50" s="4" t="s">
        <v>309</v>
      </c>
      <c r="D50" s="4" t="s">
        <v>23</v>
      </c>
      <c r="E50" s="4">
        <v>90054</v>
      </c>
      <c r="F50" s="7">
        <v>0</v>
      </c>
    </row>
    <row r="51" spans="1:7" s="7" customFormat="1" ht="159" customHeight="1" x14ac:dyDescent="0.2">
      <c r="A51" s="4" t="s">
        <v>96</v>
      </c>
      <c r="B51" s="4">
        <v>21962</v>
      </c>
      <c r="C51" s="4" t="s">
        <v>310</v>
      </c>
      <c r="D51" s="4" t="s">
        <v>96</v>
      </c>
      <c r="E51" s="4">
        <v>100160</v>
      </c>
      <c r="F51" s="7">
        <v>0</v>
      </c>
    </row>
    <row r="52" spans="1:7" s="7" customFormat="1" ht="159" customHeight="1" x14ac:dyDescent="0.2">
      <c r="A52" s="4" t="s">
        <v>24</v>
      </c>
      <c r="B52" s="4">
        <v>13040</v>
      </c>
      <c r="C52" s="4" t="s">
        <v>311</v>
      </c>
      <c r="D52" s="4" t="s">
        <v>24</v>
      </c>
      <c r="E52" s="4">
        <v>54696</v>
      </c>
      <c r="G52" s="7">
        <v>1</v>
      </c>
    </row>
    <row r="53" spans="1:7" s="7" customFormat="1" ht="159" customHeight="1" x14ac:dyDescent="0.2">
      <c r="A53" s="4" t="s">
        <v>31</v>
      </c>
      <c r="B53" s="4">
        <v>44924</v>
      </c>
      <c r="C53" s="4" t="s">
        <v>312</v>
      </c>
      <c r="D53" s="4" t="s">
        <v>8</v>
      </c>
      <c r="E53" s="4">
        <v>183263</v>
      </c>
      <c r="F53" s="7">
        <v>-1</v>
      </c>
    </row>
    <row r="54" spans="1:7" s="7" customFormat="1" ht="159" customHeight="1" x14ac:dyDescent="0.2">
      <c r="A54" s="4" t="s">
        <v>13</v>
      </c>
      <c r="B54" s="4">
        <v>2211</v>
      </c>
      <c r="C54" s="4" t="s">
        <v>313</v>
      </c>
      <c r="D54" s="4" t="s">
        <v>15</v>
      </c>
      <c r="E54" s="4">
        <v>6642</v>
      </c>
      <c r="F54" s="7">
        <v>1</v>
      </c>
    </row>
    <row r="55" spans="1:7" s="7" customFormat="1" ht="159" customHeight="1" x14ac:dyDescent="0.2">
      <c r="A55" s="4" t="s">
        <v>62</v>
      </c>
      <c r="B55" s="4">
        <v>44653</v>
      </c>
      <c r="C55" s="4" t="s">
        <v>314</v>
      </c>
      <c r="D55" s="4" t="s">
        <v>62</v>
      </c>
      <c r="E55" s="4">
        <v>182372</v>
      </c>
      <c r="F55" s="7">
        <v>0</v>
      </c>
    </row>
    <row r="56" spans="1:7" s="7" customFormat="1" ht="159" customHeight="1" x14ac:dyDescent="0.2">
      <c r="A56" s="4" t="s">
        <v>123</v>
      </c>
      <c r="B56" s="4">
        <v>9966</v>
      </c>
      <c r="C56" s="4" t="s">
        <v>315</v>
      </c>
      <c r="D56" s="4" t="s">
        <v>29</v>
      </c>
      <c r="E56" s="4">
        <v>40982</v>
      </c>
      <c r="G56" s="7">
        <v>1</v>
      </c>
    </row>
    <row r="57" spans="1:7" s="7" customFormat="1" ht="159" customHeight="1" x14ac:dyDescent="0.2">
      <c r="A57" s="4" t="s">
        <v>23</v>
      </c>
      <c r="B57" s="4">
        <v>46651</v>
      </c>
      <c r="C57" s="4" t="s">
        <v>316</v>
      </c>
      <c r="D57" s="4" t="s">
        <v>23</v>
      </c>
      <c r="E57" s="4">
        <v>188384</v>
      </c>
      <c r="F57" s="7">
        <v>0</v>
      </c>
    </row>
    <row r="58" spans="1:7" s="7" customFormat="1" ht="159" customHeight="1" x14ac:dyDescent="0.2">
      <c r="A58" s="4" t="s">
        <v>62</v>
      </c>
      <c r="B58" s="4">
        <v>46777</v>
      </c>
      <c r="C58" s="4" t="s">
        <v>317</v>
      </c>
      <c r="D58" s="4" t="s">
        <v>62</v>
      </c>
      <c r="E58" s="4">
        <v>188776</v>
      </c>
      <c r="F58" s="7">
        <v>2</v>
      </c>
    </row>
    <row r="59" spans="1:7" s="7" customFormat="1" ht="159" customHeight="1" x14ac:dyDescent="0.2">
      <c r="A59" s="4" t="s">
        <v>28</v>
      </c>
      <c r="B59" s="4">
        <v>9186</v>
      </c>
      <c r="C59" s="4" t="s">
        <v>318</v>
      </c>
      <c r="D59" s="4" t="s">
        <v>28</v>
      </c>
      <c r="E59" s="4">
        <v>37710</v>
      </c>
      <c r="F59" s="7">
        <v>0</v>
      </c>
    </row>
    <row r="60" spans="1:7" s="7" customFormat="1" ht="159" customHeight="1" x14ac:dyDescent="0.2">
      <c r="A60" s="4" t="s">
        <v>29</v>
      </c>
      <c r="B60" s="4">
        <v>16073</v>
      </c>
      <c r="C60" s="4" t="s">
        <v>319</v>
      </c>
      <c r="D60" s="4" t="s">
        <v>29</v>
      </c>
      <c r="E60" s="4">
        <v>69615</v>
      </c>
      <c r="F60" s="7">
        <v>-2</v>
      </c>
    </row>
    <row r="61" spans="1:7" s="7" customFormat="1" ht="159" customHeight="1" x14ac:dyDescent="0.2">
      <c r="A61" s="4" t="s">
        <v>12</v>
      </c>
      <c r="B61" s="4">
        <v>42728</v>
      </c>
      <c r="C61" s="4" t="s">
        <v>320</v>
      </c>
      <c r="D61" s="4" t="s">
        <v>12</v>
      </c>
      <c r="E61" s="4">
        <v>176381</v>
      </c>
      <c r="F61" s="7">
        <v>-1</v>
      </c>
    </row>
    <row r="62" spans="1:7" s="7" customFormat="1" ht="159" customHeight="1" x14ac:dyDescent="0.2">
      <c r="A62" s="4" t="s">
        <v>77</v>
      </c>
      <c r="B62" s="4">
        <v>10378</v>
      </c>
      <c r="C62" s="4" t="s">
        <v>321</v>
      </c>
      <c r="D62" s="4" t="s">
        <v>77</v>
      </c>
      <c r="E62" s="4">
        <v>43035</v>
      </c>
      <c r="F62" s="7">
        <v>0</v>
      </c>
    </row>
    <row r="63" spans="1:7" s="7" customFormat="1" ht="159" customHeight="1" x14ac:dyDescent="0.2">
      <c r="A63" s="4" t="s">
        <v>136</v>
      </c>
      <c r="B63" s="4">
        <v>4664</v>
      </c>
      <c r="C63" s="4" t="s">
        <v>322</v>
      </c>
      <c r="D63" s="4" t="s">
        <v>77</v>
      </c>
      <c r="E63" s="4">
        <v>16576</v>
      </c>
      <c r="G63" s="7">
        <v>1</v>
      </c>
    </row>
    <row r="64" spans="1:7" s="7" customFormat="1" ht="159" customHeight="1" x14ac:dyDescent="0.2">
      <c r="A64" s="4" t="s">
        <v>38</v>
      </c>
      <c r="B64" s="4">
        <v>11565</v>
      </c>
      <c r="C64" s="4" t="s">
        <v>323</v>
      </c>
      <c r="D64" s="4" t="s">
        <v>38</v>
      </c>
      <c r="E64" s="4">
        <v>48299</v>
      </c>
      <c r="F64" s="7">
        <v>0</v>
      </c>
    </row>
    <row r="65" spans="1:7" s="7" customFormat="1" ht="159" customHeight="1" x14ac:dyDescent="0.2">
      <c r="A65" s="4" t="s">
        <v>324</v>
      </c>
      <c r="B65" s="4">
        <v>34219</v>
      </c>
      <c r="C65" s="4" t="s">
        <v>325</v>
      </c>
      <c r="D65" s="4" t="s">
        <v>101</v>
      </c>
      <c r="E65" s="4">
        <v>147152</v>
      </c>
      <c r="F65" s="7">
        <v>2</v>
      </c>
    </row>
    <row r="66" spans="1:7" s="7" customFormat="1" ht="159" customHeight="1" x14ac:dyDescent="0.2">
      <c r="A66" s="4" t="s">
        <v>24</v>
      </c>
      <c r="B66" s="4">
        <v>28826</v>
      </c>
      <c r="C66" s="4" t="s">
        <v>326</v>
      </c>
      <c r="D66" s="4" t="s">
        <v>24</v>
      </c>
      <c r="E66" s="4">
        <v>127830</v>
      </c>
      <c r="F66" s="7">
        <v>1</v>
      </c>
    </row>
    <row r="67" spans="1:7" s="7" customFormat="1" ht="159" customHeight="1" x14ac:dyDescent="0.2">
      <c r="A67" s="4" t="s">
        <v>215</v>
      </c>
      <c r="B67" s="4">
        <v>544</v>
      </c>
      <c r="C67" s="4" t="s">
        <v>327</v>
      </c>
      <c r="D67" s="4" t="s">
        <v>16</v>
      </c>
      <c r="E67" s="4">
        <v>1161</v>
      </c>
      <c r="F67" s="7">
        <v>0</v>
      </c>
    </row>
    <row r="68" spans="1:7" s="7" customFormat="1" ht="159" customHeight="1" x14ac:dyDescent="0.2">
      <c r="A68" s="4" t="s">
        <v>38</v>
      </c>
      <c r="B68" s="4">
        <v>11652</v>
      </c>
      <c r="C68" s="4" t="s">
        <v>328</v>
      </c>
      <c r="D68" s="4" t="s">
        <v>38</v>
      </c>
      <c r="E68" s="4">
        <v>48792</v>
      </c>
      <c r="F68" s="7">
        <v>0</v>
      </c>
    </row>
    <row r="69" spans="1:7" s="7" customFormat="1" ht="159" customHeight="1" x14ac:dyDescent="0.2">
      <c r="A69" s="4" t="s">
        <v>123</v>
      </c>
      <c r="B69" s="4">
        <v>50553</v>
      </c>
      <c r="C69" s="4" t="s">
        <v>329</v>
      </c>
      <c r="D69" s="4" t="s">
        <v>29</v>
      </c>
      <c r="E69" s="4">
        <v>200522</v>
      </c>
      <c r="F69" s="7">
        <v>0</v>
      </c>
    </row>
    <row r="70" spans="1:7" s="7" customFormat="1" ht="159" customHeight="1" x14ac:dyDescent="0.2">
      <c r="A70" s="4" t="s">
        <v>23</v>
      </c>
      <c r="B70" s="4">
        <v>20714</v>
      </c>
      <c r="C70" s="4" t="s">
        <v>330</v>
      </c>
      <c r="D70" s="4" t="s">
        <v>23</v>
      </c>
      <c r="E70" s="4">
        <v>94099</v>
      </c>
      <c r="F70" s="7">
        <v>1</v>
      </c>
    </row>
    <row r="71" spans="1:7" s="7" customFormat="1" ht="159" customHeight="1" x14ac:dyDescent="0.2">
      <c r="A71" s="4" t="s">
        <v>118</v>
      </c>
      <c r="B71" s="4">
        <v>11863</v>
      </c>
      <c r="C71" s="4" t="s">
        <v>331</v>
      </c>
      <c r="D71" s="4" t="s">
        <v>118</v>
      </c>
      <c r="E71" s="4">
        <v>49698</v>
      </c>
      <c r="F71" s="7">
        <v>0</v>
      </c>
    </row>
    <row r="72" spans="1:7" s="7" customFormat="1" ht="159" customHeight="1" x14ac:dyDescent="0.2">
      <c r="A72" s="4" t="s">
        <v>24</v>
      </c>
      <c r="B72" s="4">
        <v>17175</v>
      </c>
      <c r="C72" s="4" t="s">
        <v>332</v>
      </c>
      <c r="D72" s="4" t="s">
        <v>24</v>
      </c>
      <c r="E72" s="4">
        <v>74642</v>
      </c>
      <c r="F72" s="7">
        <v>0</v>
      </c>
    </row>
    <row r="73" spans="1:7" s="7" customFormat="1" ht="159" customHeight="1" x14ac:dyDescent="0.2">
      <c r="A73" s="4" t="s">
        <v>118</v>
      </c>
      <c r="B73" s="4">
        <v>17188</v>
      </c>
      <c r="C73" s="4" t="s">
        <v>333</v>
      </c>
      <c r="D73" s="4" t="s">
        <v>118</v>
      </c>
      <c r="E73" s="4">
        <v>74874</v>
      </c>
      <c r="F73" s="7">
        <v>-1</v>
      </c>
    </row>
    <row r="74" spans="1:7" s="7" customFormat="1" ht="159" customHeight="1" x14ac:dyDescent="0.2">
      <c r="A74" s="4" t="s">
        <v>16</v>
      </c>
      <c r="B74" s="4">
        <v>21868</v>
      </c>
      <c r="C74" s="4" t="s">
        <v>334</v>
      </c>
      <c r="D74" s="4" t="s">
        <v>16</v>
      </c>
      <c r="E74" s="4">
        <v>99002</v>
      </c>
      <c r="F74" s="7">
        <v>0</v>
      </c>
    </row>
    <row r="75" spans="1:7" s="7" customFormat="1" ht="159" customHeight="1" x14ac:dyDescent="0.2">
      <c r="A75" s="4" t="s">
        <v>10</v>
      </c>
      <c r="B75" s="4">
        <v>35970</v>
      </c>
      <c r="C75" s="4" t="s">
        <v>335</v>
      </c>
      <c r="D75" s="4" t="s">
        <v>12</v>
      </c>
      <c r="E75" s="4">
        <v>153575</v>
      </c>
      <c r="G75" s="7">
        <v>1</v>
      </c>
    </row>
    <row r="76" spans="1:7" s="7" customFormat="1" ht="159" customHeight="1" x14ac:dyDescent="0.2">
      <c r="A76" s="4" t="s">
        <v>62</v>
      </c>
      <c r="B76" s="4">
        <v>25547</v>
      </c>
      <c r="C76" s="4" t="s">
        <v>336</v>
      </c>
      <c r="D76" s="4" t="s">
        <v>62</v>
      </c>
      <c r="E76" s="4">
        <v>115843</v>
      </c>
      <c r="F76" s="7">
        <v>0</v>
      </c>
    </row>
    <row r="77" spans="1:7" s="7" customFormat="1" ht="159" customHeight="1" x14ac:dyDescent="0.2">
      <c r="A77" s="4" t="s">
        <v>130</v>
      </c>
      <c r="B77" s="4">
        <v>24142</v>
      </c>
      <c r="C77" s="4" t="s">
        <v>337</v>
      </c>
      <c r="D77" s="4" t="s">
        <v>94</v>
      </c>
      <c r="E77" s="4">
        <v>110826</v>
      </c>
      <c r="G77" s="7">
        <v>1</v>
      </c>
    </row>
    <row r="78" spans="1:7" s="7" customFormat="1" ht="159" customHeight="1" x14ac:dyDescent="0.2">
      <c r="A78" s="4" t="s">
        <v>42</v>
      </c>
      <c r="B78" s="4">
        <v>38681</v>
      </c>
      <c r="C78" s="4" t="s">
        <v>338</v>
      </c>
      <c r="D78" s="4" t="s">
        <v>44</v>
      </c>
      <c r="E78" s="4">
        <v>163288</v>
      </c>
      <c r="F78" s="7">
        <v>0</v>
      </c>
    </row>
    <row r="79" spans="1:7" s="7" customFormat="1" ht="159" customHeight="1" x14ac:dyDescent="0.2">
      <c r="A79" s="4" t="s">
        <v>31</v>
      </c>
      <c r="B79" s="4">
        <v>23307</v>
      </c>
      <c r="C79" s="4" t="s">
        <v>339</v>
      </c>
      <c r="D79" s="4" t="s">
        <v>8</v>
      </c>
      <c r="E79" s="4">
        <v>106346</v>
      </c>
      <c r="F79" s="7">
        <v>0</v>
      </c>
    </row>
    <row r="80" spans="1:7" s="7" customFormat="1" ht="159" customHeight="1" x14ac:dyDescent="0.2">
      <c r="A80" s="4" t="s">
        <v>35</v>
      </c>
      <c r="B80" s="4">
        <v>15646</v>
      </c>
      <c r="C80" s="4" t="s">
        <v>340</v>
      </c>
      <c r="D80" s="4" t="s">
        <v>35</v>
      </c>
      <c r="E80" s="4">
        <v>67135</v>
      </c>
      <c r="F80" s="7">
        <v>0</v>
      </c>
    </row>
    <row r="81" spans="1:7" s="7" customFormat="1" ht="159" customHeight="1" x14ac:dyDescent="0.2">
      <c r="A81" s="4" t="s">
        <v>42</v>
      </c>
      <c r="B81" s="4">
        <v>49464</v>
      </c>
      <c r="C81" s="4" t="s">
        <v>341</v>
      </c>
      <c r="D81" s="4" t="s">
        <v>44</v>
      </c>
      <c r="E81" s="4">
        <v>197194</v>
      </c>
      <c r="F81" s="7">
        <v>0</v>
      </c>
    </row>
    <row r="82" spans="1:7" s="7" customFormat="1" ht="159" customHeight="1" x14ac:dyDescent="0.2">
      <c r="A82" s="4" t="s">
        <v>24</v>
      </c>
      <c r="B82" s="4">
        <v>9985</v>
      </c>
      <c r="C82" s="4" t="s">
        <v>342</v>
      </c>
      <c r="D82" s="4" t="s">
        <v>24</v>
      </c>
      <c r="E82" s="4">
        <v>41079</v>
      </c>
      <c r="F82" s="7">
        <v>0</v>
      </c>
    </row>
    <row r="83" spans="1:7" s="7" customFormat="1" ht="159" customHeight="1" x14ac:dyDescent="0.2">
      <c r="A83" s="4" t="s">
        <v>62</v>
      </c>
      <c r="B83" s="4">
        <v>46379</v>
      </c>
      <c r="C83" s="4" t="s">
        <v>343</v>
      </c>
      <c r="D83" s="4" t="s">
        <v>62</v>
      </c>
      <c r="E83" s="4">
        <v>187805</v>
      </c>
      <c r="F83" s="7">
        <v>0</v>
      </c>
    </row>
    <row r="84" spans="1:7" s="7" customFormat="1" ht="159" customHeight="1" x14ac:dyDescent="0.2">
      <c r="A84" s="4" t="s">
        <v>26</v>
      </c>
      <c r="B84" s="4">
        <v>24632</v>
      </c>
      <c r="C84" s="4" t="s">
        <v>344</v>
      </c>
      <c r="D84" s="4" t="s">
        <v>28</v>
      </c>
      <c r="E84" s="4">
        <v>112854</v>
      </c>
      <c r="F84" s="7">
        <v>0</v>
      </c>
    </row>
    <row r="85" spans="1:7" s="7" customFormat="1" ht="159" customHeight="1" x14ac:dyDescent="0.2">
      <c r="A85" s="4" t="s">
        <v>82</v>
      </c>
      <c r="B85" s="4">
        <v>17570</v>
      </c>
      <c r="C85" s="4" t="s">
        <v>345</v>
      </c>
      <c r="D85" s="4" t="s">
        <v>19</v>
      </c>
      <c r="E85" s="4">
        <v>77227</v>
      </c>
      <c r="F85" s="7">
        <v>0</v>
      </c>
    </row>
    <row r="86" spans="1:7" s="7" customFormat="1" ht="159" customHeight="1" x14ac:dyDescent="0.2">
      <c r="A86" s="4" t="s">
        <v>21</v>
      </c>
      <c r="B86" s="4">
        <v>10112</v>
      </c>
      <c r="C86" s="4" t="s">
        <v>346</v>
      </c>
      <c r="D86" s="4" t="s">
        <v>23</v>
      </c>
      <c r="E86" s="4">
        <v>42465</v>
      </c>
      <c r="F86" s="7">
        <v>0</v>
      </c>
    </row>
    <row r="87" spans="1:7" s="7" customFormat="1" ht="159" customHeight="1" x14ac:dyDescent="0.2">
      <c r="A87" s="4" t="s">
        <v>23</v>
      </c>
      <c r="B87" s="4">
        <v>35753</v>
      </c>
      <c r="C87" s="4" t="s">
        <v>347</v>
      </c>
      <c r="D87" s="4" t="s">
        <v>23</v>
      </c>
      <c r="E87" s="4">
        <v>152743</v>
      </c>
      <c r="F87" s="7">
        <v>0</v>
      </c>
    </row>
    <row r="88" spans="1:7" s="7" customFormat="1" ht="159" customHeight="1" x14ac:dyDescent="0.2">
      <c r="A88" s="4" t="s">
        <v>35</v>
      </c>
      <c r="B88" s="4">
        <v>13677</v>
      </c>
      <c r="C88" s="4" t="s">
        <v>348</v>
      </c>
      <c r="D88" s="4" t="s">
        <v>35</v>
      </c>
      <c r="E88" s="4">
        <v>57818</v>
      </c>
      <c r="F88" s="7">
        <v>-1</v>
      </c>
    </row>
    <row r="89" spans="1:7" s="7" customFormat="1" ht="159" customHeight="1" x14ac:dyDescent="0.2">
      <c r="A89" s="4" t="s">
        <v>118</v>
      </c>
      <c r="B89" s="4">
        <v>18250</v>
      </c>
      <c r="C89" s="4" t="s">
        <v>349</v>
      </c>
      <c r="D89" s="4" t="s">
        <v>118</v>
      </c>
      <c r="E89" s="4">
        <v>80741</v>
      </c>
      <c r="F89" s="7">
        <v>0</v>
      </c>
    </row>
    <row r="90" spans="1:7" s="7" customFormat="1" ht="159" customHeight="1" x14ac:dyDescent="0.2">
      <c r="A90" s="4" t="s">
        <v>101</v>
      </c>
      <c r="B90" s="4">
        <v>19773</v>
      </c>
      <c r="C90" s="4" t="s">
        <v>350</v>
      </c>
      <c r="D90" s="4" t="s">
        <v>101</v>
      </c>
      <c r="E90" s="4">
        <v>90327</v>
      </c>
      <c r="F90" s="7">
        <v>-2</v>
      </c>
    </row>
    <row r="91" spans="1:7" s="7" customFormat="1" ht="159" customHeight="1" x14ac:dyDescent="0.2">
      <c r="A91" s="4" t="s">
        <v>19</v>
      </c>
      <c r="B91" s="4">
        <v>36616</v>
      </c>
      <c r="C91" s="4" t="s">
        <v>351</v>
      </c>
      <c r="D91" s="4" t="s">
        <v>19</v>
      </c>
      <c r="E91" s="4">
        <v>155795</v>
      </c>
      <c r="F91" s="7">
        <v>0</v>
      </c>
    </row>
    <row r="92" spans="1:7" s="7" customFormat="1" ht="159" customHeight="1" x14ac:dyDescent="0.2">
      <c r="A92" s="4" t="s">
        <v>31</v>
      </c>
      <c r="B92" s="4">
        <v>2762</v>
      </c>
      <c r="C92" s="4" t="s">
        <v>352</v>
      </c>
      <c r="D92" s="4" t="s">
        <v>8</v>
      </c>
      <c r="E92" s="4">
        <v>9442</v>
      </c>
      <c r="G92" s="7">
        <v>1</v>
      </c>
    </row>
    <row r="93" spans="1:7" s="7" customFormat="1" ht="159" customHeight="1" x14ac:dyDescent="0.2">
      <c r="A93" s="4" t="s">
        <v>23</v>
      </c>
      <c r="B93" s="4">
        <v>15234</v>
      </c>
      <c r="C93" s="4" t="s">
        <v>353</v>
      </c>
      <c r="D93" s="4" t="s">
        <v>23</v>
      </c>
      <c r="E93" s="4">
        <v>64556</v>
      </c>
      <c r="F93" s="7">
        <v>0</v>
      </c>
    </row>
    <row r="94" spans="1:7" s="7" customFormat="1" ht="159" customHeight="1" x14ac:dyDescent="0.2">
      <c r="A94" s="4" t="s">
        <v>35</v>
      </c>
      <c r="B94" s="4">
        <v>18540</v>
      </c>
      <c r="C94" s="4" t="s">
        <v>354</v>
      </c>
      <c r="D94" s="4" t="s">
        <v>35</v>
      </c>
      <c r="E94" s="4">
        <v>83341</v>
      </c>
      <c r="F94" s="7">
        <v>1</v>
      </c>
    </row>
    <row r="95" spans="1:7" s="7" customFormat="1" ht="159" customHeight="1" x14ac:dyDescent="0.2">
      <c r="A95" s="4" t="s">
        <v>23</v>
      </c>
      <c r="B95" s="4">
        <v>12174</v>
      </c>
      <c r="C95" s="4" t="s">
        <v>355</v>
      </c>
      <c r="D95" s="4" t="s">
        <v>23</v>
      </c>
      <c r="E95" s="4">
        <v>50414</v>
      </c>
      <c r="F95" s="7">
        <v>0</v>
      </c>
    </row>
    <row r="96" spans="1:7" s="7" customFormat="1" ht="159" customHeight="1" x14ac:dyDescent="0.2">
      <c r="A96" s="4" t="s">
        <v>23</v>
      </c>
      <c r="B96" s="4">
        <v>44167</v>
      </c>
      <c r="C96" s="4" t="s">
        <v>356</v>
      </c>
      <c r="D96" s="4" t="s">
        <v>23</v>
      </c>
      <c r="E96" s="4">
        <v>181056</v>
      </c>
      <c r="F96" s="7">
        <v>0</v>
      </c>
    </row>
    <row r="97" spans="1:6" s="7" customFormat="1" ht="159" customHeight="1" x14ac:dyDescent="0.2">
      <c r="A97" s="4" t="s">
        <v>35</v>
      </c>
      <c r="B97" s="4">
        <v>2266</v>
      </c>
      <c r="C97" s="4" t="s">
        <v>357</v>
      </c>
      <c r="D97" s="4" t="s">
        <v>35</v>
      </c>
      <c r="E97" s="4">
        <v>7038</v>
      </c>
      <c r="F97" s="7">
        <v>2</v>
      </c>
    </row>
    <row r="98" spans="1:6" s="7" customFormat="1" ht="159" customHeight="1" x14ac:dyDescent="0.2">
      <c r="A98" s="4" t="s">
        <v>8</v>
      </c>
      <c r="B98" s="4">
        <v>19022</v>
      </c>
      <c r="C98" s="4" t="s">
        <v>358</v>
      </c>
      <c r="D98" s="4" t="s">
        <v>8</v>
      </c>
      <c r="E98" s="4">
        <v>85449</v>
      </c>
      <c r="F98" s="7">
        <v>-1</v>
      </c>
    </row>
    <row r="99" spans="1:6" s="7" customFormat="1" ht="159" customHeight="1" x14ac:dyDescent="0.2">
      <c r="A99" s="4" t="s">
        <v>40</v>
      </c>
      <c r="B99" s="4">
        <v>28504</v>
      </c>
      <c r="C99" s="4" t="s">
        <v>359</v>
      </c>
      <c r="D99" s="4" t="s">
        <v>40</v>
      </c>
      <c r="E99" s="4">
        <v>126338</v>
      </c>
      <c r="F99" s="7">
        <v>0</v>
      </c>
    </row>
    <row r="100" spans="1:6" s="7" customFormat="1" ht="159" customHeight="1" x14ac:dyDescent="0.2">
      <c r="A100" s="4" t="s">
        <v>28</v>
      </c>
      <c r="B100" s="4">
        <v>44302</v>
      </c>
      <c r="C100" s="4" t="s">
        <v>360</v>
      </c>
      <c r="D100" s="4" t="s">
        <v>28</v>
      </c>
      <c r="E100" s="4">
        <v>181390</v>
      </c>
      <c r="F100" s="7">
        <v>0</v>
      </c>
    </row>
    <row r="101" spans="1:6" s="7" customFormat="1" ht="159" customHeight="1" x14ac:dyDescent="0.2">
      <c r="A101" s="4" t="s">
        <v>21</v>
      </c>
      <c r="B101" s="4">
        <v>20792</v>
      </c>
      <c r="C101" s="4" t="s">
        <v>361</v>
      </c>
      <c r="D101" s="4" t="s">
        <v>23</v>
      </c>
      <c r="E101" s="4">
        <v>94631</v>
      </c>
      <c r="F101" s="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89D8-DBBC-7D42-8869-0B9F26A8FA7D}">
  <dimension ref="A1:G201"/>
  <sheetViews>
    <sheetView workbookViewId="0">
      <selection sqref="A1:XFD1048576"/>
    </sheetView>
  </sheetViews>
  <sheetFormatPr baseColWidth="10" defaultColWidth="8.83203125" defaultRowHeight="15" x14ac:dyDescent="0.2"/>
  <cols>
    <col min="3" max="3" width="92.6640625" customWidth="1"/>
    <col min="6" max="6" width="16.5" customWidth="1"/>
    <col min="7" max="7" width="11.6640625" customWidth="1"/>
  </cols>
  <sheetData>
    <row r="1" spans="1:7" ht="30" x14ac:dyDescent="0.2">
      <c r="A1" s="8" t="s">
        <v>1</v>
      </c>
      <c r="B1" s="8" t="s">
        <v>2</v>
      </c>
      <c r="C1" s="8" t="s">
        <v>3</v>
      </c>
      <c r="D1" s="8" t="s">
        <v>4</v>
      </c>
      <c r="E1" s="8" t="s">
        <v>5</v>
      </c>
      <c r="F1" s="9" t="s">
        <v>364</v>
      </c>
      <c r="G1" s="9" t="s">
        <v>6</v>
      </c>
    </row>
    <row r="2" spans="1:7" ht="196" customHeight="1" x14ac:dyDescent="0.2">
      <c r="A2" s="4" t="s">
        <v>8</v>
      </c>
      <c r="B2" s="4">
        <v>19567</v>
      </c>
      <c r="C2" s="4" t="s">
        <v>9</v>
      </c>
      <c r="D2" s="4" t="s">
        <v>8</v>
      </c>
      <c r="E2" s="4">
        <v>88569</v>
      </c>
      <c r="F2">
        <v>0</v>
      </c>
    </row>
    <row r="3" spans="1:7" ht="196" customHeight="1" x14ac:dyDescent="0.2">
      <c r="A3" s="4" t="s">
        <v>10</v>
      </c>
      <c r="B3" s="4">
        <v>8175</v>
      </c>
      <c r="C3" s="4" t="s">
        <v>11</v>
      </c>
      <c r="D3" s="4" t="s">
        <v>12</v>
      </c>
      <c r="E3" s="4">
        <v>32728</v>
      </c>
      <c r="G3">
        <v>1</v>
      </c>
    </row>
    <row r="4" spans="1:7" ht="196" customHeight="1" x14ac:dyDescent="0.2">
      <c r="A4" s="4" t="s">
        <v>13</v>
      </c>
      <c r="B4" s="4">
        <v>4644</v>
      </c>
      <c r="C4" s="4" t="s">
        <v>14</v>
      </c>
      <c r="D4" s="4" t="s">
        <v>15</v>
      </c>
      <c r="E4" s="4">
        <v>16223</v>
      </c>
      <c r="F4">
        <v>0</v>
      </c>
    </row>
    <row r="5" spans="1:7" ht="196" customHeight="1" x14ac:dyDescent="0.2">
      <c r="A5" s="4" t="s">
        <v>16</v>
      </c>
      <c r="B5" s="4">
        <v>32766</v>
      </c>
      <c r="C5" s="4" t="s">
        <v>17</v>
      </c>
      <c r="D5" s="4" t="s">
        <v>16</v>
      </c>
      <c r="E5" s="4">
        <v>141311</v>
      </c>
      <c r="F5">
        <v>0</v>
      </c>
    </row>
    <row r="6" spans="1:7" ht="196" customHeight="1" x14ac:dyDescent="0.2">
      <c r="A6" s="4" t="s">
        <v>8</v>
      </c>
      <c r="B6" s="4">
        <v>53123</v>
      </c>
      <c r="C6" s="4" t="s">
        <v>18</v>
      </c>
      <c r="D6" s="4" t="s">
        <v>8</v>
      </c>
      <c r="E6" s="4">
        <v>207617</v>
      </c>
      <c r="F6">
        <v>0</v>
      </c>
    </row>
    <row r="7" spans="1:7" ht="196" customHeight="1" x14ac:dyDescent="0.2">
      <c r="A7" s="4" t="s">
        <v>19</v>
      </c>
      <c r="B7" s="4">
        <v>28931</v>
      </c>
      <c r="C7" s="4" t="s">
        <v>20</v>
      </c>
      <c r="D7" s="4" t="s">
        <v>19</v>
      </c>
      <c r="E7" s="4">
        <v>128377</v>
      </c>
      <c r="F7">
        <v>0</v>
      </c>
    </row>
    <row r="8" spans="1:7" ht="196" customHeight="1" x14ac:dyDescent="0.2">
      <c r="A8" s="4" t="s">
        <v>21</v>
      </c>
      <c r="B8" s="4">
        <v>34816</v>
      </c>
      <c r="C8" s="4" t="s">
        <v>22</v>
      </c>
      <c r="D8" s="4" t="s">
        <v>23</v>
      </c>
      <c r="E8" s="4">
        <v>148897</v>
      </c>
      <c r="F8">
        <v>0</v>
      </c>
    </row>
    <row r="9" spans="1:7" ht="196" customHeight="1" x14ac:dyDescent="0.2">
      <c r="A9" s="4" t="s">
        <v>24</v>
      </c>
      <c r="B9" s="4">
        <v>18762</v>
      </c>
      <c r="C9" s="4" t="s">
        <v>25</v>
      </c>
      <c r="D9" s="4" t="s">
        <v>24</v>
      </c>
      <c r="E9" s="4">
        <v>84228</v>
      </c>
      <c r="F9">
        <v>0</v>
      </c>
    </row>
    <row r="10" spans="1:7" ht="196" customHeight="1" x14ac:dyDescent="0.2">
      <c r="A10" s="4" t="s">
        <v>26</v>
      </c>
      <c r="B10" s="4">
        <v>17713</v>
      </c>
      <c r="C10" s="4" t="s">
        <v>27</v>
      </c>
      <c r="D10" s="4" t="s">
        <v>28</v>
      </c>
      <c r="E10" s="4">
        <v>77690</v>
      </c>
      <c r="F10">
        <v>1</v>
      </c>
    </row>
    <row r="11" spans="1:7" ht="196" customHeight="1" x14ac:dyDescent="0.2">
      <c r="A11" s="4" t="s">
        <v>29</v>
      </c>
      <c r="B11" s="4">
        <v>24963</v>
      </c>
      <c r="C11" s="4" t="s">
        <v>30</v>
      </c>
      <c r="D11" s="4" t="s">
        <v>29</v>
      </c>
      <c r="E11" s="4">
        <v>113665</v>
      </c>
      <c r="G11">
        <v>1</v>
      </c>
    </row>
    <row r="12" spans="1:7" ht="196" customHeight="1" x14ac:dyDescent="0.2">
      <c r="A12" s="4" t="s">
        <v>31</v>
      </c>
      <c r="B12" s="4">
        <v>27370</v>
      </c>
      <c r="C12" s="4" t="s">
        <v>32</v>
      </c>
      <c r="D12" s="4" t="s">
        <v>8</v>
      </c>
      <c r="E12" s="4">
        <v>122726</v>
      </c>
      <c r="F12">
        <v>1</v>
      </c>
    </row>
    <row r="13" spans="1:7" ht="196" customHeight="1" x14ac:dyDescent="0.2">
      <c r="A13" s="4" t="s">
        <v>33</v>
      </c>
      <c r="B13" s="4">
        <v>14849</v>
      </c>
      <c r="C13" s="4" t="s">
        <v>34</v>
      </c>
      <c r="D13" s="4" t="s">
        <v>35</v>
      </c>
      <c r="E13" s="4">
        <v>62770</v>
      </c>
      <c r="F13">
        <v>1</v>
      </c>
    </row>
    <row r="14" spans="1:7" ht="196" customHeight="1" x14ac:dyDescent="0.2">
      <c r="A14" s="4" t="s">
        <v>36</v>
      </c>
      <c r="B14" s="4">
        <v>14387</v>
      </c>
      <c r="C14" s="4" t="s">
        <v>37</v>
      </c>
      <c r="D14" s="4" t="s">
        <v>38</v>
      </c>
      <c r="E14" s="4">
        <v>60093</v>
      </c>
      <c r="F14">
        <v>0</v>
      </c>
    </row>
    <row r="15" spans="1:7" ht="196" customHeight="1" x14ac:dyDescent="0.2">
      <c r="A15" s="4" t="s">
        <v>12</v>
      </c>
      <c r="B15" s="4">
        <v>19083</v>
      </c>
      <c r="C15" s="4" t="s">
        <v>39</v>
      </c>
      <c r="D15" s="4" t="s">
        <v>12</v>
      </c>
      <c r="E15" s="4">
        <v>86350</v>
      </c>
      <c r="F15">
        <v>1</v>
      </c>
    </row>
    <row r="16" spans="1:7" ht="196" customHeight="1" x14ac:dyDescent="0.2">
      <c r="A16" s="4" t="s">
        <v>40</v>
      </c>
      <c r="B16" s="4">
        <v>35405</v>
      </c>
      <c r="C16" s="4" t="s">
        <v>41</v>
      </c>
      <c r="D16" s="4" t="s">
        <v>40</v>
      </c>
      <c r="E16" s="4">
        <v>151117</v>
      </c>
      <c r="F16">
        <v>0</v>
      </c>
    </row>
    <row r="17" spans="1:6" ht="196" customHeight="1" x14ac:dyDescent="0.2">
      <c r="A17" s="4" t="s">
        <v>42</v>
      </c>
      <c r="B17" s="4">
        <v>26161</v>
      </c>
      <c r="C17" s="4" t="s">
        <v>43</v>
      </c>
      <c r="D17" s="4" t="s">
        <v>44</v>
      </c>
      <c r="E17" s="4">
        <v>118299</v>
      </c>
      <c r="F17">
        <v>2</v>
      </c>
    </row>
    <row r="18" spans="1:6" ht="196" customHeight="1" x14ac:dyDescent="0.2">
      <c r="A18" s="4" t="s">
        <v>28</v>
      </c>
      <c r="B18" s="4">
        <v>24261</v>
      </c>
      <c r="C18" s="4" t="s">
        <v>45</v>
      </c>
      <c r="D18" s="4" t="s">
        <v>28</v>
      </c>
      <c r="E18" s="4">
        <v>111146</v>
      </c>
      <c r="F18">
        <v>0</v>
      </c>
    </row>
    <row r="19" spans="1:6" ht="196" customHeight="1" x14ac:dyDescent="0.2">
      <c r="A19" s="4" t="s">
        <v>40</v>
      </c>
      <c r="B19" s="4">
        <v>49482</v>
      </c>
      <c r="C19" s="4" t="s">
        <v>46</v>
      </c>
      <c r="D19" s="4" t="s">
        <v>40</v>
      </c>
      <c r="E19" s="4">
        <v>197278</v>
      </c>
      <c r="F19">
        <v>-1</v>
      </c>
    </row>
    <row r="20" spans="1:6" ht="196" customHeight="1" x14ac:dyDescent="0.2">
      <c r="A20" s="4" t="s">
        <v>15</v>
      </c>
      <c r="B20" s="4">
        <v>7394</v>
      </c>
      <c r="C20" s="4" t="s">
        <v>47</v>
      </c>
      <c r="D20" s="4" t="s">
        <v>15</v>
      </c>
      <c r="E20" s="4">
        <v>28938</v>
      </c>
      <c r="F20">
        <v>0</v>
      </c>
    </row>
    <row r="21" spans="1:6" ht="196" customHeight="1" x14ac:dyDescent="0.2">
      <c r="A21" s="4" t="s">
        <v>12</v>
      </c>
      <c r="B21" s="4">
        <v>4743</v>
      </c>
      <c r="C21" s="4" t="s">
        <v>48</v>
      </c>
      <c r="D21" s="4" t="s">
        <v>12</v>
      </c>
      <c r="E21" s="4">
        <v>17665</v>
      </c>
      <c r="F21">
        <v>0</v>
      </c>
    </row>
    <row r="22" spans="1:6" ht="196" customHeight="1" x14ac:dyDescent="0.2">
      <c r="A22" s="4" t="s">
        <v>10</v>
      </c>
      <c r="B22" s="4">
        <v>41926</v>
      </c>
      <c r="C22" s="4" t="s">
        <v>49</v>
      </c>
      <c r="D22" s="4" t="s">
        <v>12</v>
      </c>
      <c r="E22" s="4">
        <v>174138</v>
      </c>
      <c r="F22">
        <v>0</v>
      </c>
    </row>
    <row r="23" spans="1:6" ht="196" customHeight="1" x14ac:dyDescent="0.2">
      <c r="A23" s="4" t="s">
        <v>8</v>
      </c>
      <c r="B23" s="4">
        <v>21357</v>
      </c>
      <c r="C23" s="4" t="s">
        <v>50</v>
      </c>
      <c r="D23" s="4" t="s">
        <v>8</v>
      </c>
      <c r="E23" s="4">
        <v>96779</v>
      </c>
      <c r="F23">
        <v>0</v>
      </c>
    </row>
    <row r="24" spans="1:6" ht="196" customHeight="1" x14ac:dyDescent="0.2">
      <c r="A24" s="4" t="s">
        <v>10</v>
      </c>
      <c r="B24" s="4">
        <v>31865</v>
      </c>
      <c r="C24" s="4" t="s">
        <v>51</v>
      </c>
      <c r="D24" s="4" t="s">
        <v>12</v>
      </c>
      <c r="E24" s="4">
        <v>137789</v>
      </c>
      <c r="F24">
        <v>0</v>
      </c>
    </row>
    <row r="25" spans="1:6" ht="196" customHeight="1" x14ac:dyDescent="0.2">
      <c r="A25" s="4" t="s">
        <v>24</v>
      </c>
      <c r="B25" s="4">
        <v>48806</v>
      </c>
      <c r="C25" s="4" t="s">
        <v>52</v>
      </c>
      <c r="D25" s="4" t="s">
        <v>24</v>
      </c>
      <c r="E25" s="4">
        <v>195681</v>
      </c>
      <c r="F25">
        <v>0</v>
      </c>
    </row>
    <row r="26" spans="1:6" ht="196" customHeight="1" x14ac:dyDescent="0.2">
      <c r="A26" s="4" t="s">
        <v>53</v>
      </c>
      <c r="B26" s="4">
        <v>18867</v>
      </c>
      <c r="C26" s="4" t="s">
        <v>54</v>
      </c>
      <c r="D26" s="4" t="s">
        <v>35</v>
      </c>
      <c r="E26" s="4">
        <v>84678</v>
      </c>
      <c r="F26">
        <v>-2</v>
      </c>
    </row>
    <row r="27" spans="1:6" ht="196" customHeight="1" x14ac:dyDescent="0.2">
      <c r="A27" s="4" t="s">
        <v>26</v>
      </c>
      <c r="B27" s="4">
        <v>10234</v>
      </c>
      <c r="C27" s="4" t="s">
        <v>55</v>
      </c>
      <c r="D27" s="4" t="s">
        <v>28</v>
      </c>
      <c r="E27" s="4">
        <v>42535</v>
      </c>
      <c r="F27">
        <v>0</v>
      </c>
    </row>
    <row r="28" spans="1:6" ht="196" customHeight="1" x14ac:dyDescent="0.2">
      <c r="A28" s="4" t="s">
        <v>16</v>
      </c>
      <c r="B28" s="4">
        <v>14204</v>
      </c>
      <c r="C28" s="4" t="s">
        <v>56</v>
      </c>
      <c r="D28" s="4" t="s">
        <v>16</v>
      </c>
      <c r="E28" s="4">
        <v>59698</v>
      </c>
      <c r="F28">
        <v>0</v>
      </c>
    </row>
    <row r="29" spans="1:6" ht="196" customHeight="1" x14ac:dyDescent="0.2">
      <c r="A29" s="4" t="s">
        <v>42</v>
      </c>
      <c r="B29" s="4">
        <v>24529</v>
      </c>
      <c r="C29" s="4" t="s">
        <v>57</v>
      </c>
      <c r="D29" s="4" t="s">
        <v>44</v>
      </c>
      <c r="E29" s="4">
        <v>112221</v>
      </c>
      <c r="F29">
        <v>-1</v>
      </c>
    </row>
    <row r="30" spans="1:6" ht="196" customHeight="1" x14ac:dyDescent="0.2">
      <c r="A30" s="4" t="s">
        <v>21</v>
      </c>
      <c r="B30" s="4">
        <v>4446</v>
      </c>
      <c r="C30" s="4" t="s">
        <v>58</v>
      </c>
      <c r="D30" s="4" t="s">
        <v>23</v>
      </c>
      <c r="E30" s="4">
        <v>15647</v>
      </c>
      <c r="F30">
        <v>0</v>
      </c>
    </row>
    <row r="31" spans="1:6" ht="196" customHeight="1" x14ac:dyDescent="0.2">
      <c r="A31" s="4" t="s">
        <v>59</v>
      </c>
      <c r="B31" s="4">
        <v>13148</v>
      </c>
      <c r="C31" s="4" t="s">
        <v>60</v>
      </c>
      <c r="D31" s="4" t="s">
        <v>59</v>
      </c>
      <c r="E31" s="4">
        <v>55195</v>
      </c>
      <c r="F31">
        <v>1</v>
      </c>
    </row>
    <row r="32" spans="1:6" ht="196" customHeight="1" x14ac:dyDescent="0.2">
      <c r="A32" s="4" t="s">
        <v>12</v>
      </c>
      <c r="B32" s="4">
        <v>22297</v>
      </c>
      <c r="C32" s="4" t="s">
        <v>61</v>
      </c>
      <c r="D32" s="4" t="s">
        <v>12</v>
      </c>
      <c r="E32" s="4">
        <v>101469</v>
      </c>
      <c r="F32">
        <v>1</v>
      </c>
    </row>
    <row r="33" spans="1:6" ht="196" customHeight="1" x14ac:dyDescent="0.2">
      <c r="A33" s="4" t="s">
        <v>62</v>
      </c>
      <c r="B33" s="4">
        <v>44371</v>
      </c>
      <c r="C33" s="4" t="s">
        <v>63</v>
      </c>
      <c r="D33" s="4" t="s">
        <v>62</v>
      </c>
      <c r="E33" s="4">
        <v>181510</v>
      </c>
      <c r="F33">
        <v>1</v>
      </c>
    </row>
    <row r="34" spans="1:6" ht="196" customHeight="1" x14ac:dyDescent="0.2">
      <c r="A34" s="4" t="s">
        <v>40</v>
      </c>
      <c r="B34" s="4">
        <v>7611</v>
      </c>
      <c r="C34" s="4" t="s">
        <v>64</v>
      </c>
      <c r="D34" s="4" t="s">
        <v>40</v>
      </c>
      <c r="E34" s="4">
        <v>30108</v>
      </c>
      <c r="F34">
        <v>0</v>
      </c>
    </row>
    <row r="35" spans="1:6" ht="196" customHeight="1" x14ac:dyDescent="0.2">
      <c r="A35" s="4" t="s">
        <v>19</v>
      </c>
      <c r="B35" s="4">
        <v>50476</v>
      </c>
      <c r="C35" s="4" t="s">
        <v>65</v>
      </c>
      <c r="D35" s="4" t="s">
        <v>19</v>
      </c>
      <c r="E35" s="4">
        <v>200338</v>
      </c>
      <c r="F35">
        <v>-1</v>
      </c>
    </row>
    <row r="36" spans="1:6" ht="196" customHeight="1" x14ac:dyDescent="0.2">
      <c r="A36" s="4" t="s">
        <v>26</v>
      </c>
      <c r="B36" s="4">
        <v>23036</v>
      </c>
      <c r="C36" s="4" t="s">
        <v>66</v>
      </c>
      <c r="D36" s="4" t="s">
        <v>28</v>
      </c>
      <c r="E36" s="4">
        <v>105249</v>
      </c>
      <c r="F36">
        <v>0</v>
      </c>
    </row>
    <row r="37" spans="1:6" ht="196" customHeight="1" x14ac:dyDescent="0.2">
      <c r="A37" s="4" t="s">
        <v>10</v>
      </c>
      <c r="B37" s="4">
        <v>42034</v>
      </c>
      <c r="C37" s="4" t="s">
        <v>67</v>
      </c>
      <c r="D37" s="4" t="s">
        <v>12</v>
      </c>
      <c r="E37" s="4">
        <v>174671</v>
      </c>
      <c r="F37">
        <v>1</v>
      </c>
    </row>
    <row r="38" spans="1:6" ht="196" customHeight="1" x14ac:dyDescent="0.2">
      <c r="A38" s="4" t="s">
        <v>33</v>
      </c>
      <c r="B38" s="4">
        <v>25673</v>
      </c>
      <c r="C38" s="4" t="s">
        <v>68</v>
      </c>
      <c r="D38" s="4" t="s">
        <v>35</v>
      </c>
      <c r="E38" s="4">
        <v>116537</v>
      </c>
      <c r="F38">
        <v>0</v>
      </c>
    </row>
    <row r="39" spans="1:6" ht="196" customHeight="1" x14ac:dyDescent="0.2">
      <c r="A39" s="4" t="s">
        <v>38</v>
      </c>
      <c r="B39" s="4">
        <v>41118</v>
      </c>
      <c r="C39" s="4" t="s">
        <v>69</v>
      </c>
      <c r="D39" s="4" t="s">
        <v>38</v>
      </c>
      <c r="E39" s="4">
        <v>171540</v>
      </c>
      <c r="F39">
        <v>-1</v>
      </c>
    </row>
    <row r="40" spans="1:6" ht="196" customHeight="1" x14ac:dyDescent="0.2">
      <c r="A40" s="4" t="s">
        <v>70</v>
      </c>
      <c r="B40" s="4">
        <v>3125</v>
      </c>
      <c r="C40" s="4" t="s">
        <v>71</v>
      </c>
      <c r="D40" s="4" t="s">
        <v>24</v>
      </c>
      <c r="E40" s="4">
        <v>10330</v>
      </c>
      <c r="F40">
        <v>0</v>
      </c>
    </row>
    <row r="41" spans="1:6" ht="196" customHeight="1" x14ac:dyDescent="0.2">
      <c r="A41" s="4" t="s">
        <v>8</v>
      </c>
      <c r="B41" s="4">
        <v>46072</v>
      </c>
      <c r="C41" s="4" t="s">
        <v>72</v>
      </c>
      <c r="D41" s="4" t="s">
        <v>8</v>
      </c>
      <c r="E41" s="4">
        <v>186757</v>
      </c>
      <c r="F41">
        <v>0</v>
      </c>
    </row>
    <row r="42" spans="1:6" ht="196" customHeight="1" x14ac:dyDescent="0.2">
      <c r="A42" s="4" t="s">
        <v>62</v>
      </c>
      <c r="B42" s="4">
        <v>12727</v>
      </c>
      <c r="C42" s="4" t="s">
        <v>73</v>
      </c>
      <c r="D42" s="4" t="s">
        <v>62</v>
      </c>
      <c r="E42" s="4">
        <v>53334</v>
      </c>
      <c r="F42">
        <v>0</v>
      </c>
    </row>
    <row r="43" spans="1:6" ht="196" customHeight="1" x14ac:dyDescent="0.2">
      <c r="A43" s="4" t="s">
        <v>26</v>
      </c>
      <c r="B43" s="4">
        <v>5619</v>
      </c>
      <c r="C43" s="4" t="s">
        <v>74</v>
      </c>
      <c r="D43" s="4" t="s">
        <v>28</v>
      </c>
      <c r="E43" s="4">
        <v>20554</v>
      </c>
      <c r="F43">
        <v>1</v>
      </c>
    </row>
    <row r="44" spans="1:6" ht="196" customHeight="1" x14ac:dyDescent="0.2">
      <c r="A44" s="4" t="s">
        <v>75</v>
      </c>
      <c r="B44" s="4">
        <v>36702</v>
      </c>
      <c r="C44" s="4" t="s">
        <v>76</v>
      </c>
      <c r="D44" s="4" t="s">
        <v>77</v>
      </c>
      <c r="E44" s="4">
        <v>155986</v>
      </c>
      <c r="F44">
        <v>-1</v>
      </c>
    </row>
    <row r="45" spans="1:6" ht="196" customHeight="1" x14ac:dyDescent="0.2">
      <c r="A45" s="4" t="s">
        <v>77</v>
      </c>
      <c r="B45" s="4">
        <v>30258</v>
      </c>
      <c r="C45" s="4" t="s">
        <v>78</v>
      </c>
      <c r="D45" s="4" t="s">
        <v>77</v>
      </c>
      <c r="E45" s="4">
        <v>132901</v>
      </c>
      <c r="F45">
        <v>-1</v>
      </c>
    </row>
    <row r="46" spans="1:6" ht="196" customHeight="1" x14ac:dyDescent="0.2">
      <c r="A46" s="4" t="s">
        <v>23</v>
      </c>
      <c r="B46" s="4">
        <v>45626</v>
      </c>
      <c r="C46" s="4" t="s">
        <v>79</v>
      </c>
      <c r="D46" s="4" t="s">
        <v>23</v>
      </c>
      <c r="E46" s="4">
        <v>185558</v>
      </c>
      <c r="F46">
        <v>0</v>
      </c>
    </row>
    <row r="47" spans="1:6" ht="196" customHeight="1" x14ac:dyDescent="0.2">
      <c r="A47" s="4" t="s">
        <v>80</v>
      </c>
      <c r="B47" s="4">
        <v>10332</v>
      </c>
      <c r="C47" s="4" t="s">
        <v>81</v>
      </c>
      <c r="D47" s="4" t="s">
        <v>62</v>
      </c>
      <c r="E47" s="4">
        <v>42840</v>
      </c>
      <c r="F47">
        <v>0</v>
      </c>
    </row>
    <row r="48" spans="1:6" ht="196" customHeight="1" x14ac:dyDescent="0.2">
      <c r="A48" s="4" t="s">
        <v>82</v>
      </c>
      <c r="B48" s="4">
        <v>19770</v>
      </c>
      <c r="C48" s="4" t="s">
        <v>83</v>
      </c>
      <c r="D48" s="4" t="s">
        <v>19</v>
      </c>
      <c r="E48" s="4">
        <v>90215</v>
      </c>
      <c r="F48">
        <v>0</v>
      </c>
    </row>
    <row r="49" spans="1:6" ht="196" customHeight="1" x14ac:dyDescent="0.2">
      <c r="A49" s="4" t="s">
        <v>33</v>
      </c>
      <c r="B49" s="4">
        <v>22916</v>
      </c>
      <c r="C49" s="4" t="s">
        <v>84</v>
      </c>
      <c r="D49" s="4" t="s">
        <v>35</v>
      </c>
      <c r="E49" s="4">
        <v>104853</v>
      </c>
      <c r="F49">
        <v>1</v>
      </c>
    </row>
    <row r="50" spans="1:6" ht="196" customHeight="1" x14ac:dyDescent="0.2">
      <c r="A50" s="4" t="s">
        <v>23</v>
      </c>
      <c r="B50" s="4">
        <v>52418</v>
      </c>
      <c r="C50" s="4" t="s">
        <v>85</v>
      </c>
      <c r="D50" s="4" t="s">
        <v>23</v>
      </c>
      <c r="E50" s="4">
        <v>205851</v>
      </c>
      <c r="F50">
        <v>0</v>
      </c>
    </row>
    <row r="51" spans="1:6" ht="196" customHeight="1" x14ac:dyDescent="0.2">
      <c r="A51" s="4" t="s">
        <v>35</v>
      </c>
      <c r="B51" s="4">
        <v>11049</v>
      </c>
      <c r="C51" s="4" t="s">
        <v>86</v>
      </c>
      <c r="D51" s="4" t="s">
        <v>35</v>
      </c>
      <c r="E51" s="4">
        <v>46117</v>
      </c>
      <c r="F51">
        <v>1</v>
      </c>
    </row>
    <row r="52" spans="1:6" ht="196" customHeight="1" x14ac:dyDescent="0.2">
      <c r="A52" s="4" t="s">
        <v>24</v>
      </c>
      <c r="B52" s="4">
        <v>5448</v>
      </c>
      <c r="C52" s="4" t="s">
        <v>87</v>
      </c>
      <c r="D52" s="4" t="s">
        <v>24</v>
      </c>
      <c r="E52" s="4">
        <v>19708</v>
      </c>
      <c r="F52">
        <v>0</v>
      </c>
    </row>
    <row r="53" spans="1:6" ht="196" customHeight="1" x14ac:dyDescent="0.2">
      <c r="A53" s="4" t="s">
        <v>40</v>
      </c>
      <c r="B53" s="4">
        <v>40571</v>
      </c>
      <c r="C53" s="4" t="s">
        <v>88</v>
      </c>
      <c r="D53" s="4" t="s">
        <v>40</v>
      </c>
      <c r="E53" s="4">
        <v>169766</v>
      </c>
      <c r="F53">
        <v>-1</v>
      </c>
    </row>
    <row r="54" spans="1:6" ht="196" customHeight="1" x14ac:dyDescent="0.2">
      <c r="A54" s="4" t="s">
        <v>12</v>
      </c>
      <c r="B54" s="4">
        <v>34994</v>
      </c>
      <c r="C54" s="4" t="s">
        <v>89</v>
      </c>
      <c r="D54" s="4" t="s">
        <v>12</v>
      </c>
      <c r="E54" s="4">
        <v>149695</v>
      </c>
      <c r="F54">
        <v>1</v>
      </c>
    </row>
    <row r="55" spans="1:6" ht="196" customHeight="1" x14ac:dyDescent="0.2">
      <c r="A55" s="4" t="s">
        <v>21</v>
      </c>
      <c r="B55" s="4">
        <v>36332</v>
      </c>
      <c r="C55" s="4" t="s">
        <v>90</v>
      </c>
      <c r="D55" s="4" t="s">
        <v>23</v>
      </c>
      <c r="E55" s="4">
        <v>154326</v>
      </c>
      <c r="F55">
        <v>1</v>
      </c>
    </row>
    <row r="56" spans="1:6" ht="196" customHeight="1" x14ac:dyDescent="0.2">
      <c r="A56" s="4" t="s">
        <v>62</v>
      </c>
      <c r="B56" s="4">
        <v>22282</v>
      </c>
      <c r="C56" s="4" t="s">
        <v>91</v>
      </c>
      <c r="D56" s="4" t="s">
        <v>62</v>
      </c>
      <c r="E56" s="4">
        <v>101430</v>
      </c>
      <c r="F56">
        <v>0</v>
      </c>
    </row>
    <row r="57" spans="1:6" ht="196" customHeight="1" x14ac:dyDescent="0.2">
      <c r="A57" s="4" t="s">
        <v>28</v>
      </c>
      <c r="B57" s="4">
        <v>9965</v>
      </c>
      <c r="C57" s="4" t="s">
        <v>92</v>
      </c>
      <c r="D57" s="4" t="s">
        <v>28</v>
      </c>
      <c r="E57" s="4">
        <v>40897</v>
      </c>
      <c r="F57">
        <v>1</v>
      </c>
    </row>
    <row r="58" spans="1:6" ht="196" customHeight="1" x14ac:dyDescent="0.2">
      <c r="A58" s="4" t="s">
        <v>62</v>
      </c>
      <c r="B58" s="4">
        <v>14875</v>
      </c>
      <c r="C58" s="4" t="s">
        <v>93</v>
      </c>
      <c r="D58" s="4" t="s">
        <v>62</v>
      </c>
      <c r="E58" s="4">
        <v>63403</v>
      </c>
      <c r="F58">
        <v>0</v>
      </c>
    </row>
    <row r="59" spans="1:6" ht="196" customHeight="1" x14ac:dyDescent="0.2">
      <c r="A59" s="4" t="s">
        <v>94</v>
      </c>
      <c r="B59" s="4">
        <v>16405</v>
      </c>
      <c r="C59" s="4" t="s">
        <v>95</v>
      </c>
      <c r="D59" s="4" t="s">
        <v>94</v>
      </c>
      <c r="E59" s="4">
        <v>71178</v>
      </c>
      <c r="F59">
        <v>-1</v>
      </c>
    </row>
    <row r="60" spans="1:6" ht="196" customHeight="1" x14ac:dyDescent="0.2">
      <c r="A60" s="4" t="s">
        <v>96</v>
      </c>
      <c r="B60" s="4">
        <v>48969</v>
      </c>
      <c r="C60" s="4" t="s">
        <v>97</v>
      </c>
      <c r="D60" s="4" t="s">
        <v>96</v>
      </c>
      <c r="E60" s="4">
        <v>196098</v>
      </c>
      <c r="F60">
        <v>-1</v>
      </c>
    </row>
    <row r="61" spans="1:6" ht="196" customHeight="1" x14ac:dyDescent="0.2">
      <c r="A61" s="4" t="s">
        <v>8</v>
      </c>
      <c r="B61" s="4">
        <v>2748</v>
      </c>
      <c r="C61" s="4" t="s">
        <v>98</v>
      </c>
      <c r="D61" s="4" t="s">
        <v>8</v>
      </c>
      <c r="E61" s="4">
        <v>9251</v>
      </c>
      <c r="F61">
        <v>1</v>
      </c>
    </row>
    <row r="62" spans="1:6" ht="196" customHeight="1" x14ac:dyDescent="0.2">
      <c r="A62" s="4" t="s">
        <v>70</v>
      </c>
      <c r="B62" s="4">
        <v>8783</v>
      </c>
      <c r="C62" s="4" t="s">
        <v>99</v>
      </c>
      <c r="D62" s="4" t="s">
        <v>24</v>
      </c>
      <c r="E62" s="4">
        <v>35726</v>
      </c>
      <c r="F62">
        <v>-1</v>
      </c>
    </row>
    <row r="63" spans="1:6" ht="196" customHeight="1" x14ac:dyDescent="0.2">
      <c r="A63" s="4" t="s">
        <v>23</v>
      </c>
      <c r="B63" s="4">
        <v>33964</v>
      </c>
      <c r="C63" s="4" t="s">
        <v>100</v>
      </c>
      <c r="D63" s="4" t="s">
        <v>23</v>
      </c>
      <c r="E63" s="4">
        <v>145673</v>
      </c>
      <c r="F63">
        <v>1</v>
      </c>
    </row>
    <row r="64" spans="1:6" ht="196" customHeight="1" x14ac:dyDescent="0.2">
      <c r="A64" s="4" t="s">
        <v>101</v>
      </c>
      <c r="B64" s="4">
        <v>38899</v>
      </c>
      <c r="C64" s="4" t="s">
        <v>102</v>
      </c>
      <c r="D64" s="4" t="s">
        <v>101</v>
      </c>
      <c r="E64" s="4">
        <v>164282</v>
      </c>
      <c r="F64">
        <v>1</v>
      </c>
    </row>
    <row r="65" spans="1:7" ht="196" customHeight="1" x14ac:dyDescent="0.2">
      <c r="A65" s="4" t="s">
        <v>16</v>
      </c>
      <c r="B65" s="4">
        <v>41275</v>
      </c>
      <c r="C65" s="4" t="s">
        <v>103</v>
      </c>
      <c r="D65" s="4" t="s">
        <v>16</v>
      </c>
      <c r="E65" s="4">
        <v>172205</v>
      </c>
      <c r="F65">
        <v>0</v>
      </c>
    </row>
    <row r="66" spans="1:7" ht="196" customHeight="1" x14ac:dyDescent="0.2">
      <c r="A66" s="4" t="s">
        <v>104</v>
      </c>
      <c r="B66" s="4">
        <v>360</v>
      </c>
      <c r="C66" s="4" t="s">
        <v>105</v>
      </c>
      <c r="D66" s="4" t="s">
        <v>106</v>
      </c>
      <c r="E66" s="4">
        <v>476</v>
      </c>
      <c r="G66">
        <v>1</v>
      </c>
    </row>
    <row r="67" spans="1:7" ht="196" customHeight="1" x14ac:dyDescent="0.2">
      <c r="A67" s="4" t="s">
        <v>29</v>
      </c>
      <c r="B67" s="4">
        <v>13061</v>
      </c>
      <c r="C67" s="4" t="s">
        <v>107</v>
      </c>
      <c r="D67" s="4" t="s">
        <v>29</v>
      </c>
      <c r="E67" s="4">
        <v>54739</v>
      </c>
      <c r="G67">
        <v>1</v>
      </c>
    </row>
    <row r="68" spans="1:7" ht="196" customHeight="1" x14ac:dyDescent="0.2">
      <c r="A68" s="4" t="s">
        <v>24</v>
      </c>
      <c r="B68" s="4">
        <v>7118</v>
      </c>
      <c r="C68" s="4" t="s">
        <v>108</v>
      </c>
      <c r="D68" s="4" t="s">
        <v>24</v>
      </c>
      <c r="E68" s="4">
        <v>27001</v>
      </c>
      <c r="F68">
        <v>0</v>
      </c>
    </row>
    <row r="69" spans="1:7" ht="196" customHeight="1" x14ac:dyDescent="0.2">
      <c r="A69" s="4" t="s">
        <v>109</v>
      </c>
      <c r="B69" s="4">
        <v>46914</v>
      </c>
      <c r="C69" s="4" t="s">
        <v>110</v>
      </c>
      <c r="D69" s="4" t="s">
        <v>28</v>
      </c>
      <c r="E69" s="4">
        <v>189474</v>
      </c>
      <c r="F69">
        <v>0</v>
      </c>
    </row>
    <row r="70" spans="1:7" ht="196" customHeight="1" x14ac:dyDescent="0.2">
      <c r="A70" s="4" t="s">
        <v>23</v>
      </c>
      <c r="B70" s="4">
        <v>1360</v>
      </c>
      <c r="C70" s="4" t="s">
        <v>111</v>
      </c>
      <c r="D70" s="4" t="s">
        <v>23</v>
      </c>
      <c r="E70" s="4">
        <v>3491</v>
      </c>
      <c r="F70">
        <v>-1</v>
      </c>
    </row>
    <row r="71" spans="1:7" ht="196" customHeight="1" x14ac:dyDescent="0.2">
      <c r="A71" s="4" t="s">
        <v>112</v>
      </c>
      <c r="B71" s="4">
        <v>19768</v>
      </c>
      <c r="C71" s="4" t="s">
        <v>113</v>
      </c>
      <c r="D71" s="4" t="s">
        <v>19</v>
      </c>
      <c r="E71" s="4">
        <v>90185</v>
      </c>
      <c r="G71">
        <v>1</v>
      </c>
    </row>
    <row r="72" spans="1:7" ht="196" customHeight="1" x14ac:dyDescent="0.2">
      <c r="A72" s="4" t="s">
        <v>8</v>
      </c>
      <c r="B72" s="4">
        <v>7309</v>
      </c>
      <c r="C72" s="4" t="s">
        <v>114</v>
      </c>
      <c r="D72" s="4" t="s">
        <v>8</v>
      </c>
      <c r="E72" s="4">
        <v>27789</v>
      </c>
      <c r="F72">
        <v>0</v>
      </c>
    </row>
    <row r="73" spans="1:7" ht="196" customHeight="1" x14ac:dyDescent="0.2">
      <c r="A73" s="4" t="s">
        <v>15</v>
      </c>
      <c r="B73" s="4">
        <v>23570</v>
      </c>
      <c r="C73" s="4" t="s">
        <v>115</v>
      </c>
      <c r="D73" s="4" t="s">
        <v>15</v>
      </c>
      <c r="E73" s="4">
        <v>107798</v>
      </c>
      <c r="F73">
        <v>1</v>
      </c>
    </row>
    <row r="74" spans="1:7" ht="196" customHeight="1" x14ac:dyDescent="0.2">
      <c r="A74" s="4" t="s">
        <v>116</v>
      </c>
      <c r="B74" s="4">
        <v>38850</v>
      </c>
      <c r="C74" s="4" t="s">
        <v>117</v>
      </c>
      <c r="D74" s="4" t="s">
        <v>118</v>
      </c>
      <c r="E74" s="4">
        <v>164064</v>
      </c>
      <c r="F74">
        <v>0</v>
      </c>
    </row>
    <row r="75" spans="1:7" ht="196" customHeight="1" x14ac:dyDescent="0.2">
      <c r="A75" s="4" t="s">
        <v>38</v>
      </c>
      <c r="B75" s="4">
        <v>471</v>
      </c>
      <c r="C75" s="4" t="s">
        <v>119</v>
      </c>
      <c r="D75" s="4" t="s">
        <v>38</v>
      </c>
      <c r="E75" s="4">
        <v>651</v>
      </c>
      <c r="F75">
        <v>0</v>
      </c>
    </row>
    <row r="76" spans="1:7" ht="196" customHeight="1" x14ac:dyDescent="0.2">
      <c r="A76" s="4" t="s">
        <v>26</v>
      </c>
      <c r="B76" s="4">
        <v>3052</v>
      </c>
      <c r="C76" s="4" t="s">
        <v>120</v>
      </c>
      <c r="D76" s="4" t="s">
        <v>28</v>
      </c>
      <c r="E76" s="4">
        <v>10170</v>
      </c>
      <c r="F76">
        <v>0</v>
      </c>
    </row>
    <row r="77" spans="1:7" ht="196" customHeight="1" x14ac:dyDescent="0.2">
      <c r="A77" s="4" t="s">
        <v>16</v>
      </c>
      <c r="B77" s="4">
        <v>7668</v>
      </c>
      <c r="C77" s="4" t="s">
        <v>121</v>
      </c>
      <c r="D77" s="4" t="s">
        <v>16</v>
      </c>
      <c r="E77" s="4">
        <v>30629</v>
      </c>
      <c r="F77">
        <v>0</v>
      </c>
    </row>
    <row r="78" spans="1:7" ht="196" customHeight="1" x14ac:dyDescent="0.2">
      <c r="A78" s="4" t="s">
        <v>8</v>
      </c>
      <c r="B78" s="4">
        <v>7752</v>
      </c>
      <c r="C78" s="4" t="s">
        <v>122</v>
      </c>
      <c r="D78" s="4" t="s">
        <v>8</v>
      </c>
      <c r="E78" s="4">
        <v>31645</v>
      </c>
      <c r="F78">
        <v>-1</v>
      </c>
    </row>
    <row r="79" spans="1:7" ht="196" customHeight="1" x14ac:dyDescent="0.2">
      <c r="A79" s="4" t="s">
        <v>123</v>
      </c>
      <c r="B79" s="4">
        <v>3539</v>
      </c>
      <c r="C79" s="4" t="s">
        <v>124</v>
      </c>
      <c r="D79" s="4" t="s">
        <v>29</v>
      </c>
      <c r="E79" s="4">
        <v>12015</v>
      </c>
      <c r="F79">
        <v>1</v>
      </c>
    </row>
    <row r="80" spans="1:7" ht="196" customHeight="1" x14ac:dyDescent="0.2">
      <c r="A80" s="4" t="s">
        <v>13</v>
      </c>
      <c r="B80" s="4">
        <v>49057</v>
      </c>
      <c r="C80" s="4" t="s">
        <v>125</v>
      </c>
      <c r="D80" s="4" t="s">
        <v>15</v>
      </c>
      <c r="E80" s="4">
        <v>196362</v>
      </c>
      <c r="F80">
        <v>0</v>
      </c>
    </row>
    <row r="81" spans="1:7" ht="196" customHeight="1" x14ac:dyDescent="0.2">
      <c r="A81" s="4" t="s">
        <v>28</v>
      </c>
      <c r="B81" s="4">
        <v>52343</v>
      </c>
      <c r="C81" s="4" t="s">
        <v>126</v>
      </c>
      <c r="D81" s="4" t="s">
        <v>28</v>
      </c>
      <c r="E81" s="4">
        <v>205648</v>
      </c>
      <c r="F81">
        <v>-1</v>
      </c>
    </row>
    <row r="82" spans="1:7" ht="196" customHeight="1" x14ac:dyDescent="0.2">
      <c r="A82" s="4" t="s">
        <v>127</v>
      </c>
      <c r="B82" s="4">
        <v>14205</v>
      </c>
      <c r="C82" s="4" t="s">
        <v>128</v>
      </c>
      <c r="D82" s="4" t="s">
        <v>127</v>
      </c>
      <c r="E82" s="4">
        <v>59754</v>
      </c>
      <c r="F82">
        <v>1</v>
      </c>
    </row>
    <row r="83" spans="1:7" ht="196" customHeight="1" x14ac:dyDescent="0.2">
      <c r="A83" s="4" t="s">
        <v>24</v>
      </c>
      <c r="B83" s="4">
        <v>30171</v>
      </c>
      <c r="C83" s="4" t="s">
        <v>129</v>
      </c>
      <c r="D83" s="4" t="s">
        <v>24</v>
      </c>
      <c r="E83" s="4">
        <v>132341</v>
      </c>
      <c r="F83">
        <v>0</v>
      </c>
    </row>
    <row r="84" spans="1:7" ht="196" customHeight="1" x14ac:dyDescent="0.2">
      <c r="A84" s="4" t="s">
        <v>130</v>
      </c>
      <c r="B84" s="4">
        <v>535</v>
      </c>
      <c r="C84" s="4" t="s">
        <v>131</v>
      </c>
      <c r="D84" s="4" t="s">
        <v>94</v>
      </c>
      <c r="E84" s="4">
        <v>975</v>
      </c>
      <c r="G84">
        <v>1</v>
      </c>
    </row>
    <row r="85" spans="1:7" ht="196" customHeight="1" x14ac:dyDescent="0.2">
      <c r="A85" s="4" t="s">
        <v>28</v>
      </c>
      <c r="B85" s="4">
        <v>37113</v>
      </c>
      <c r="C85" s="4" t="s">
        <v>132</v>
      </c>
      <c r="D85" s="4" t="s">
        <v>28</v>
      </c>
      <c r="E85" s="4">
        <v>157210</v>
      </c>
      <c r="F85">
        <v>0</v>
      </c>
    </row>
    <row r="86" spans="1:7" ht="196" customHeight="1" x14ac:dyDescent="0.2">
      <c r="A86" s="4" t="s">
        <v>62</v>
      </c>
      <c r="B86" s="4">
        <v>15388</v>
      </c>
      <c r="C86" s="4" t="s">
        <v>133</v>
      </c>
      <c r="D86" s="4" t="s">
        <v>62</v>
      </c>
      <c r="E86" s="4">
        <v>65577</v>
      </c>
      <c r="F86">
        <v>0</v>
      </c>
    </row>
    <row r="87" spans="1:7" ht="196" customHeight="1" x14ac:dyDescent="0.2">
      <c r="A87" s="4" t="s">
        <v>38</v>
      </c>
      <c r="B87" s="4">
        <v>41910</v>
      </c>
      <c r="C87" s="4" t="s">
        <v>134</v>
      </c>
      <c r="D87" s="4" t="s">
        <v>38</v>
      </c>
      <c r="E87" s="4">
        <v>174075</v>
      </c>
      <c r="F87" s="4">
        <v>-1</v>
      </c>
    </row>
    <row r="88" spans="1:7" ht="196" customHeight="1" x14ac:dyDescent="0.2">
      <c r="A88" s="4" t="s">
        <v>12</v>
      </c>
      <c r="B88" s="4">
        <v>45056</v>
      </c>
      <c r="C88" s="4" t="s">
        <v>135</v>
      </c>
      <c r="D88" s="4" t="s">
        <v>12</v>
      </c>
      <c r="E88" s="4">
        <v>183571</v>
      </c>
      <c r="F88">
        <v>0</v>
      </c>
    </row>
    <row r="89" spans="1:7" ht="196" customHeight="1" x14ac:dyDescent="0.2">
      <c r="A89" s="4" t="s">
        <v>136</v>
      </c>
      <c r="B89" s="4">
        <v>3816</v>
      </c>
      <c r="C89" s="4" t="s">
        <v>137</v>
      </c>
      <c r="D89" s="4" t="s">
        <v>77</v>
      </c>
      <c r="E89" s="4">
        <v>13849</v>
      </c>
      <c r="F89">
        <v>0</v>
      </c>
    </row>
    <row r="90" spans="1:7" ht="196" customHeight="1" x14ac:dyDescent="0.2">
      <c r="A90" s="4" t="s">
        <v>138</v>
      </c>
      <c r="B90" s="4">
        <v>47545</v>
      </c>
      <c r="C90" s="4" t="s">
        <v>139</v>
      </c>
      <c r="D90" s="4" t="s">
        <v>24</v>
      </c>
      <c r="E90" s="4">
        <v>191376</v>
      </c>
      <c r="G90">
        <v>1</v>
      </c>
    </row>
    <row r="91" spans="1:7" ht="196" customHeight="1" x14ac:dyDescent="0.2">
      <c r="A91" s="4" t="s">
        <v>28</v>
      </c>
      <c r="B91" s="4">
        <v>35083</v>
      </c>
      <c r="C91" s="4" t="s">
        <v>140</v>
      </c>
      <c r="D91" s="4" t="s">
        <v>28</v>
      </c>
      <c r="E91" s="4">
        <v>150243</v>
      </c>
      <c r="F91">
        <v>0</v>
      </c>
    </row>
    <row r="92" spans="1:7" ht="196" customHeight="1" x14ac:dyDescent="0.2">
      <c r="A92" s="4" t="s">
        <v>94</v>
      </c>
      <c r="B92" s="4">
        <v>17239</v>
      </c>
      <c r="C92" s="4" t="s">
        <v>141</v>
      </c>
      <c r="D92" s="4" t="s">
        <v>94</v>
      </c>
      <c r="E92" s="4">
        <v>75312</v>
      </c>
      <c r="F92">
        <v>-1</v>
      </c>
    </row>
    <row r="93" spans="1:7" ht="196" customHeight="1" x14ac:dyDescent="0.2">
      <c r="A93" s="4" t="s">
        <v>29</v>
      </c>
      <c r="B93" s="4">
        <v>10680</v>
      </c>
      <c r="C93" s="4" t="s">
        <v>142</v>
      </c>
      <c r="D93" s="4" t="s">
        <v>29</v>
      </c>
      <c r="E93" s="4">
        <v>44501</v>
      </c>
      <c r="G93">
        <v>1</v>
      </c>
    </row>
    <row r="94" spans="1:7" ht="196" customHeight="1" x14ac:dyDescent="0.2">
      <c r="A94" s="4" t="s">
        <v>42</v>
      </c>
      <c r="B94" s="4">
        <v>47785</v>
      </c>
      <c r="C94" s="4" t="s">
        <v>143</v>
      </c>
      <c r="D94" s="4" t="s">
        <v>44</v>
      </c>
      <c r="E94" s="4">
        <v>192231</v>
      </c>
      <c r="F94">
        <v>1</v>
      </c>
    </row>
    <row r="95" spans="1:7" ht="196" customHeight="1" x14ac:dyDescent="0.2">
      <c r="A95" s="4" t="s">
        <v>144</v>
      </c>
      <c r="B95" s="4">
        <v>4478</v>
      </c>
      <c r="C95" s="4" t="s">
        <v>145</v>
      </c>
      <c r="D95" s="4" t="s">
        <v>62</v>
      </c>
      <c r="E95" s="4">
        <v>15709</v>
      </c>
      <c r="F95">
        <v>1</v>
      </c>
    </row>
    <row r="96" spans="1:7" ht="196" customHeight="1" x14ac:dyDescent="0.2">
      <c r="A96" s="4" t="s">
        <v>42</v>
      </c>
      <c r="B96" s="4">
        <v>26785</v>
      </c>
      <c r="C96" s="4" t="s">
        <v>146</v>
      </c>
      <c r="D96" s="4" t="s">
        <v>44</v>
      </c>
      <c r="E96" s="4">
        <v>120509</v>
      </c>
      <c r="F96">
        <v>0</v>
      </c>
    </row>
    <row r="97" spans="1:6" ht="196" customHeight="1" x14ac:dyDescent="0.2">
      <c r="A97" s="4" t="s">
        <v>8</v>
      </c>
      <c r="B97" s="4">
        <v>50251</v>
      </c>
      <c r="C97" s="4" t="s">
        <v>147</v>
      </c>
      <c r="D97" s="4" t="s">
        <v>8</v>
      </c>
      <c r="E97" s="4">
        <v>199621</v>
      </c>
      <c r="F97">
        <v>0</v>
      </c>
    </row>
    <row r="98" spans="1:6" ht="196" customHeight="1" x14ac:dyDescent="0.2">
      <c r="A98" s="4" t="s">
        <v>21</v>
      </c>
      <c r="B98" s="4">
        <v>13157</v>
      </c>
      <c r="C98" s="4" t="s">
        <v>148</v>
      </c>
      <c r="D98" s="4" t="s">
        <v>23</v>
      </c>
      <c r="E98" s="4">
        <v>55278</v>
      </c>
      <c r="F98">
        <v>-1</v>
      </c>
    </row>
    <row r="99" spans="1:6" ht="196" customHeight="1" x14ac:dyDescent="0.2">
      <c r="A99" s="4" t="s">
        <v>19</v>
      </c>
      <c r="B99" s="4">
        <v>49488</v>
      </c>
      <c r="C99" s="4" t="s">
        <v>149</v>
      </c>
      <c r="D99" s="4" t="s">
        <v>19</v>
      </c>
      <c r="E99" s="4">
        <v>197291</v>
      </c>
      <c r="F99">
        <v>0</v>
      </c>
    </row>
    <row r="100" spans="1:6" ht="196" customHeight="1" x14ac:dyDescent="0.2">
      <c r="A100" s="4" t="s">
        <v>123</v>
      </c>
      <c r="B100" s="4">
        <v>19774</v>
      </c>
      <c r="C100" s="4" t="s">
        <v>150</v>
      </c>
      <c r="D100" s="4" t="s">
        <v>29</v>
      </c>
      <c r="E100" s="4">
        <v>90391</v>
      </c>
      <c r="F100">
        <v>-1</v>
      </c>
    </row>
    <row r="101" spans="1:6" ht="196" customHeight="1" x14ac:dyDescent="0.2">
      <c r="A101" s="4" t="s">
        <v>21</v>
      </c>
      <c r="B101" s="4">
        <v>23145</v>
      </c>
      <c r="C101" s="4" t="s">
        <v>151</v>
      </c>
      <c r="D101" s="4" t="s">
        <v>23</v>
      </c>
      <c r="E101" s="4">
        <v>105482</v>
      </c>
      <c r="F101">
        <v>0</v>
      </c>
    </row>
    <row r="102" spans="1:6" ht="196" customHeight="1" x14ac:dyDescent="0.2">
      <c r="A102" s="4" t="s">
        <v>15</v>
      </c>
      <c r="B102" s="4">
        <v>39213</v>
      </c>
      <c r="C102" s="4" t="s">
        <v>152</v>
      </c>
      <c r="D102" s="4" t="s">
        <v>15</v>
      </c>
      <c r="E102" s="4">
        <v>165210</v>
      </c>
      <c r="F102">
        <v>1</v>
      </c>
    </row>
    <row r="103" spans="1:6" ht="196" customHeight="1" x14ac:dyDescent="0.2">
      <c r="A103" s="4" t="s">
        <v>10</v>
      </c>
      <c r="B103" s="4">
        <v>20895</v>
      </c>
      <c r="C103" s="4" t="s">
        <v>153</v>
      </c>
      <c r="D103" s="4" t="s">
        <v>12</v>
      </c>
      <c r="E103" s="4">
        <v>94980</v>
      </c>
      <c r="F103">
        <v>0</v>
      </c>
    </row>
    <row r="104" spans="1:6" ht="196" customHeight="1" x14ac:dyDescent="0.2">
      <c r="A104" s="4" t="s">
        <v>29</v>
      </c>
      <c r="B104" s="4">
        <v>32490</v>
      </c>
      <c r="C104" s="4" t="s">
        <v>154</v>
      </c>
      <c r="D104" s="4" t="s">
        <v>29</v>
      </c>
      <c r="E104" s="4">
        <v>140108</v>
      </c>
      <c r="F104">
        <v>0</v>
      </c>
    </row>
    <row r="105" spans="1:6" ht="196" customHeight="1" x14ac:dyDescent="0.2">
      <c r="A105" s="4" t="s">
        <v>16</v>
      </c>
      <c r="B105" s="4">
        <v>1419</v>
      </c>
      <c r="C105" s="4" t="s">
        <v>155</v>
      </c>
      <c r="D105" s="4" t="s">
        <v>16</v>
      </c>
      <c r="E105" s="4">
        <v>4077</v>
      </c>
      <c r="F105">
        <v>0</v>
      </c>
    </row>
    <row r="106" spans="1:6" ht="196" customHeight="1" x14ac:dyDescent="0.2">
      <c r="A106" s="4" t="s">
        <v>62</v>
      </c>
      <c r="B106" s="4">
        <v>6200</v>
      </c>
      <c r="C106" s="4" t="s">
        <v>156</v>
      </c>
      <c r="D106" s="4" t="s">
        <v>62</v>
      </c>
      <c r="E106" s="4">
        <v>23120</v>
      </c>
      <c r="F106">
        <v>0</v>
      </c>
    </row>
    <row r="107" spans="1:6" ht="196" customHeight="1" x14ac:dyDescent="0.2">
      <c r="A107" s="4" t="s">
        <v>8</v>
      </c>
      <c r="B107" s="4">
        <v>11320</v>
      </c>
      <c r="C107" s="4" t="s">
        <v>157</v>
      </c>
      <c r="D107" s="4" t="s">
        <v>8</v>
      </c>
      <c r="E107" s="4">
        <v>47737</v>
      </c>
      <c r="F107">
        <v>0</v>
      </c>
    </row>
    <row r="108" spans="1:6" ht="196" customHeight="1" x14ac:dyDescent="0.2">
      <c r="A108" s="4" t="s">
        <v>8</v>
      </c>
      <c r="B108" s="4">
        <v>27607</v>
      </c>
      <c r="C108" s="4" t="s">
        <v>158</v>
      </c>
      <c r="D108" s="4" t="s">
        <v>8</v>
      </c>
      <c r="E108" s="4">
        <v>123829</v>
      </c>
      <c r="F108">
        <v>0</v>
      </c>
    </row>
    <row r="109" spans="1:6" ht="196" customHeight="1" x14ac:dyDescent="0.2">
      <c r="A109" s="4" t="s">
        <v>70</v>
      </c>
      <c r="B109" s="4">
        <v>5072</v>
      </c>
      <c r="C109" s="4" t="s">
        <v>159</v>
      </c>
      <c r="D109" s="4" t="s">
        <v>24</v>
      </c>
      <c r="E109" s="4">
        <v>18515</v>
      </c>
      <c r="F109">
        <v>0</v>
      </c>
    </row>
    <row r="110" spans="1:6" ht="196" customHeight="1" x14ac:dyDescent="0.2">
      <c r="A110" s="4" t="s">
        <v>21</v>
      </c>
      <c r="B110" s="4">
        <v>30133</v>
      </c>
      <c r="C110" s="4" t="s">
        <v>160</v>
      </c>
      <c r="D110" s="4" t="s">
        <v>23</v>
      </c>
      <c r="E110" s="4">
        <v>132049</v>
      </c>
      <c r="F110">
        <v>0</v>
      </c>
    </row>
    <row r="111" spans="1:6" ht="196" customHeight="1" x14ac:dyDescent="0.2">
      <c r="A111" s="4" t="s">
        <v>10</v>
      </c>
      <c r="B111" s="4">
        <v>22766</v>
      </c>
      <c r="C111" s="4" t="s">
        <v>161</v>
      </c>
      <c r="D111" s="4" t="s">
        <v>12</v>
      </c>
      <c r="E111" s="4">
        <v>103999</v>
      </c>
      <c r="F111">
        <v>0</v>
      </c>
    </row>
    <row r="112" spans="1:6" ht="196" customHeight="1" x14ac:dyDescent="0.2">
      <c r="A112" s="4" t="s">
        <v>33</v>
      </c>
      <c r="B112" s="4">
        <v>19713</v>
      </c>
      <c r="C112" s="4" t="s">
        <v>162</v>
      </c>
      <c r="D112" s="4" t="s">
        <v>35</v>
      </c>
      <c r="E112" s="4">
        <v>89320</v>
      </c>
      <c r="F112">
        <v>-2</v>
      </c>
    </row>
    <row r="113" spans="1:6" ht="196" customHeight="1" x14ac:dyDescent="0.2">
      <c r="A113" s="4" t="s">
        <v>15</v>
      </c>
      <c r="B113" s="4">
        <v>11520</v>
      </c>
      <c r="C113" s="4" t="s">
        <v>163</v>
      </c>
      <c r="D113" s="4" t="s">
        <v>15</v>
      </c>
      <c r="E113" s="4">
        <v>48246</v>
      </c>
      <c r="F113">
        <v>0</v>
      </c>
    </row>
    <row r="114" spans="1:6" ht="196" customHeight="1" x14ac:dyDescent="0.2">
      <c r="A114" s="4" t="s">
        <v>33</v>
      </c>
      <c r="B114" s="4">
        <v>15470</v>
      </c>
      <c r="C114" s="4" t="s">
        <v>164</v>
      </c>
      <c r="D114" s="4" t="s">
        <v>35</v>
      </c>
      <c r="E114" s="4">
        <v>66442</v>
      </c>
      <c r="F114">
        <v>0</v>
      </c>
    </row>
    <row r="115" spans="1:6" ht="196" customHeight="1" x14ac:dyDescent="0.2">
      <c r="A115" s="4" t="s">
        <v>8</v>
      </c>
      <c r="B115" s="4">
        <v>1868</v>
      </c>
      <c r="C115" s="4" t="s">
        <v>165</v>
      </c>
      <c r="D115" s="4" t="s">
        <v>8</v>
      </c>
      <c r="E115" s="4">
        <v>5930</v>
      </c>
      <c r="F115">
        <v>0</v>
      </c>
    </row>
    <row r="116" spans="1:6" ht="196" customHeight="1" x14ac:dyDescent="0.2">
      <c r="A116" s="4" t="s">
        <v>28</v>
      </c>
      <c r="B116" s="4">
        <v>16986</v>
      </c>
      <c r="C116" s="4" t="s">
        <v>166</v>
      </c>
      <c r="D116" s="4" t="s">
        <v>28</v>
      </c>
      <c r="E116" s="4">
        <v>73597</v>
      </c>
      <c r="F116">
        <v>2</v>
      </c>
    </row>
    <row r="117" spans="1:6" ht="196" customHeight="1" x14ac:dyDescent="0.2">
      <c r="A117" s="4" t="s">
        <v>10</v>
      </c>
      <c r="B117" s="4">
        <v>25649</v>
      </c>
      <c r="C117" s="4" t="s">
        <v>167</v>
      </c>
      <c r="D117" s="4" t="s">
        <v>12</v>
      </c>
      <c r="E117" s="4">
        <v>116467</v>
      </c>
      <c r="F117">
        <v>0</v>
      </c>
    </row>
    <row r="118" spans="1:6" ht="196" customHeight="1" x14ac:dyDescent="0.2">
      <c r="A118" s="4" t="s">
        <v>16</v>
      </c>
      <c r="B118" s="4">
        <v>26877</v>
      </c>
      <c r="C118" s="4" t="s">
        <v>168</v>
      </c>
      <c r="D118" s="4" t="s">
        <v>16</v>
      </c>
      <c r="E118" s="4">
        <v>120990</v>
      </c>
      <c r="F118">
        <v>0</v>
      </c>
    </row>
    <row r="119" spans="1:6" ht="196" customHeight="1" x14ac:dyDescent="0.2">
      <c r="A119" s="4" t="s">
        <v>12</v>
      </c>
      <c r="B119" s="4">
        <v>29287</v>
      </c>
      <c r="C119" s="4" t="s">
        <v>169</v>
      </c>
      <c r="D119" s="4" t="s">
        <v>12</v>
      </c>
      <c r="E119" s="4">
        <v>129118</v>
      </c>
      <c r="F119">
        <v>0</v>
      </c>
    </row>
    <row r="120" spans="1:6" ht="196" customHeight="1" x14ac:dyDescent="0.2">
      <c r="A120" s="4" t="s">
        <v>31</v>
      </c>
      <c r="B120" s="4">
        <v>25730</v>
      </c>
      <c r="C120" s="4" t="s">
        <v>170</v>
      </c>
      <c r="D120" s="4" t="s">
        <v>8</v>
      </c>
      <c r="E120" s="4">
        <v>116898</v>
      </c>
      <c r="F120">
        <v>1</v>
      </c>
    </row>
    <row r="121" spans="1:6" ht="196" customHeight="1" x14ac:dyDescent="0.2">
      <c r="A121" s="4" t="s">
        <v>23</v>
      </c>
      <c r="B121" s="4">
        <v>12705</v>
      </c>
      <c r="C121" s="4" t="s">
        <v>171</v>
      </c>
      <c r="D121" s="4" t="s">
        <v>23</v>
      </c>
      <c r="E121" s="4">
        <v>53211</v>
      </c>
      <c r="F121">
        <v>0</v>
      </c>
    </row>
    <row r="122" spans="1:6" ht="196" customHeight="1" x14ac:dyDescent="0.2">
      <c r="A122" s="4" t="s">
        <v>24</v>
      </c>
      <c r="B122" s="4">
        <v>34046</v>
      </c>
      <c r="C122" s="4" t="s">
        <v>172</v>
      </c>
      <c r="D122" s="4" t="s">
        <v>24</v>
      </c>
      <c r="E122" s="4">
        <v>146045</v>
      </c>
      <c r="F122">
        <v>0</v>
      </c>
    </row>
    <row r="123" spans="1:6" ht="196" customHeight="1" x14ac:dyDescent="0.2">
      <c r="A123" s="4" t="s">
        <v>12</v>
      </c>
      <c r="B123" s="4">
        <v>27366</v>
      </c>
      <c r="C123" s="4" t="s">
        <v>173</v>
      </c>
      <c r="D123" s="4" t="s">
        <v>12</v>
      </c>
      <c r="E123" s="4">
        <v>122705</v>
      </c>
      <c r="F123">
        <v>1</v>
      </c>
    </row>
    <row r="124" spans="1:6" ht="196" customHeight="1" x14ac:dyDescent="0.2">
      <c r="A124" s="4" t="s">
        <v>23</v>
      </c>
      <c r="B124" s="4">
        <v>26264</v>
      </c>
      <c r="C124" s="4" t="s">
        <v>174</v>
      </c>
      <c r="D124" s="4" t="s">
        <v>23</v>
      </c>
      <c r="E124" s="4">
        <v>118759</v>
      </c>
      <c r="F124">
        <v>1</v>
      </c>
    </row>
    <row r="125" spans="1:6" ht="196" customHeight="1" x14ac:dyDescent="0.2">
      <c r="A125" s="4" t="s">
        <v>31</v>
      </c>
      <c r="B125" s="4">
        <v>27531</v>
      </c>
      <c r="C125" s="4" t="s">
        <v>175</v>
      </c>
      <c r="D125" s="4" t="s">
        <v>8</v>
      </c>
      <c r="E125" s="4">
        <v>123563</v>
      </c>
      <c r="F125">
        <v>-2</v>
      </c>
    </row>
    <row r="126" spans="1:6" ht="196" customHeight="1" x14ac:dyDescent="0.2">
      <c r="A126" s="4" t="s">
        <v>42</v>
      </c>
      <c r="B126" s="4">
        <v>24385</v>
      </c>
      <c r="C126" s="4" t="s">
        <v>176</v>
      </c>
      <c r="D126" s="4" t="s">
        <v>44</v>
      </c>
      <c r="E126" s="4">
        <v>111511</v>
      </c>
      <c r="F126">
        <v>2</v>
      </c>
    </row>
    <row r="127" spans="1:6" ht="196" customHeight="1" x14ac:dyDescent="0.2">
      <c r="A127" s="4" t="s">
        <v>19</v>
      </c>
      <c r="B127" s="4">
        <v>13013</v>
      </c>
      <c r="C127" s="4" t="s">
        <v>177</v>
      </c>
      <c r="D127" s="4" t="s">
        <v>19</v>
      </c>
      <c r="E127" s="4">
        <v>54302</v>
      </c>
      <c r="F127">
        <v>1</v>
      </c>
    </row>
    <row r="128" spans="1:6" ht="196" customHeight="1" x14ac:dyDescent="0.2">
      <c r="A128" s="4" t="s">
        <v>38</v>
      </c>
      <c r="B128" s="4">
        <v>13362</v>
      </c>
      <c r="C128" s="4" t="s">
        <v>178</v>
      </c>
      <c r="D128" s="4" t="s">
        <v>38</v>
      </c>
      <c r="E128" s="4">
        <v>55869</v>
      </c>
      <c r="F128">
        <v>0</v>
      </c>
    </row>
    <row r="129" spans="1:7" ht="196" customHeight="1" x14ac:dyDescent="0.2">
      <c r="A129" s="4" t="s">
        <v>101</v>
      </c>
      <c r="B129" s="4">
        <v>44538</v>
      </c>
      <c r="C129" s="4" t="s">
        <v>179</v>
      </c>
      <c r="D129" s="4" t="s">
        <v>101</v>
      </c>
      <c r="E129" s="4">
        <v>181880</v>
      </c>
      <c r="F129">
        <v>1</v>
      </c>
    </row>
    <row r="130" spans="1:7" ht="196" customHeight="1" x14ac:dyDescent="0.2">
      <c r="A130" s="4" t="s">
        <v>138</v>
      </c>
      <c r="B130" s="4">
        <v>12040</v>
      </c>
      <c r="C130" s="4" t="s">
        <v>180</v>
      </c>
      <c r="D130" s="4" t="s">
        <v>24</v>
      </c>
      <c r="E130" s="4">
        <v>50208</v>
      </c>
      <c r="G130">
        <v>1</v>
      </c>
    </row>
    <row r="131" spans="1:7" ht="196" customHeight="1" x14ac:dyDescent="0.2">
      <c r="A131" s="4" t="s">
        <v>123</v>
      </c>
      <c r="B131" s="4">
        <v>18216</v>
      </c>
      <c r="C131" s="4" t="s">
        <v>181</v>
      </c>
      <c r="D131" s="4" t="s">
        <v>29</v>
      </c>
      <c r="E131" s="4">
        <v>80547</v>
      </c>
      <c r="F131">
        <v>1</v>
      </c>
    </row>
    <row r="132" spans="1:7" ht="196" customHeight="1" x14ac:dyDescent="0.2">
      <c r="A132" s="4" t="s">
        <v>118</v>
      </c>
      <c r="B132" s="4">
        <v>41398</v>
      </c>
      <c r="C132" s="4" t="s">
        <v>182</v>
      </c>
      <c r="D132" s="4" t="s">
        <v>118</v>
      </c>
      <c r="E132" s="4">
        <v>172939</v>
      </c>
      <c r="F132">
        <v>0</v>
      </c>
    </row>
    <row r="133" spans="1:7" ht="196" customHeight="1" x14ac:dyDescent="0.2">
      <c r="A133" s="4" t="s">
        <v>28</v>
      </c>
      <c r="B133" s="4">
        <v>25932</v>
      </c>
      <c r="C133" s="4" t="s">
        <v>183</v>
      </c>
      <c r="D133" s="4" t="s">
        <v>28</v>
      </c>
      <c r="E133" s="4">
        <v>117318</v>
      </c>
      <c r="F133">
        <v>0</v>
      </c>
    </row>
    <row r="134" spans="1:7" ht="196" customHeight="1" x14ac:dyDescent="0.2">
      <c r="A134" s="4" t="s">
        <v>62</v>
      </c>
      <c r="B134" s="4">
        <v>15787</v>
      </c>
      <c r="C134" s="4" t="s">
        <v>184</v>
      </c>
      <c r="D134" s="4" t="s">
        <v>62</v>
      </c>
      <c r="E134" s="4">
        <v>67519</v>
      </c>
      <c r="F134">
        <v>1</v>
      </c>
    </row>
    <row r="135" spans="1:7" ht="196" customHeight="1" x14ac:dyDescent="0.2">
      <c r="A135" s="4" t="s">
        <v>185</v>
      </c>
      <c r="B135" s="4">
        <v>14594</v>
      </c>
      <c r="C135" s="4" t="s">
        <v>186</v>
      </c>
      <c r="D135" s="4" t="s">
        <v>12</v>
      </c>
      <c r="E135" s="4">
        <v>60692</v>
      </c>
      <c r="G135">
        <v>1</v>
      </c>
    </row>
    <row r="136" spans="1:7" ht="196" customHeight="1" x14ac:dyDescent="0.2">
      <c r="A136" s="4" t="s">
        <v>28</v>
      </c>
      <c r="B136" s="4">
        <v>15118</v>
      </c>
      <c r="C136" s="4" t="s">
        <v>187</v>
      </c>
      <c r="D136" s="4" t="s">
        <v>28</v>
      </c>
      <c r="E136" s="4">
        <v>64143</v>
      </c>
      <c r="F136">
        <v>1</v>
      </c>
    </row>
    <row r="137" spans="1:7" ht="196" customHeight="1" x14ac:dyDescent="0.2">
      <c r="A137" s="4" t="s">
        <v>8</v>
      </c>
      <c r="B137" s="4">
        <v>10660</v>
      </c>
      <c r="C137" s="4" t="s">
        <v>188</v>
      </c>
      <c r="D137" s="4" t="s">
        <v>8</v>
      </c>
      <c r="E137" s="4">
        <v>44379</v>
      </c>
      <c r="F137">
        <v>0</v>
      </c>
    </row>
    <row r="138" spans="1:7" ht="196" customHeight="1" x14ac:dyDescent="0.2">
      <c r="A138" s="4" t="s">
        <v>23</v>
      </c>
      <c r="B138" s="4">
        <v>23973</v>
      </c>
      <c r="C138" s="4" t="s">
        <v>189</v>
      </c>
      <c r="D138" s="4" t="s">
        <v>23</v>
      </c>
      <c r="E138" s="4">
        <v>110248</v>
      </c>
      <c r="F138">
        <v>0</v>
      </c>
    </row>
    <row r="139" spans="1:7" ht="196" customHeight="1" x14ac:dyDescent="0.2">
      <c r="A139" s="4" t="s">
        <v>28</v>
      </c>
      <c r="B139" s="4">
        <v>28990</v>
      </c>
      <c r="C139" s="4" t="s">
        <v>190</v>
      </c>
      <c r="D139" s="4" t="s">
        <v>28</v>
      </c>
      <c r="E139" s="4">
        <v>128632</v>
      </c>
      <c r="F139">
        <v>0</v>
      </c>
    </row>
    <row r="140" spans="1:7" ht="196" customHeight="1" x14ac:dyDescent="0.2">
      <c r="A140" s="4" t="s">
        <v>31</v>
      </c>
      <c r="B140" s="4">
        <v>14159</v>
      </c>
      <c r="C140" s="4" t="s">
        <v>191</v>
      </c>
      <c r="D140" s="4" t="s">
        <v>8</v>
      </c>
      <c r="E140" s="4">
        <v>59193</v>
      </c>
      <c r="F140">
        <v>-1</v>
      </c>
    </row>
    <row r="141" spans="1:7" ht="196" customHeight="1" x14ac:dyDescent="0.2">
      <c r="A141" s="4" t="s">
        <v>62</v>
      </c>
      <c r="B141" s="4">
        <v>17925</v>
      </c>
      <c r="C141" s="4" t="s">
        <v>192</v>
      </c>
      <c r="D141" s="4" t="s">
        <v>62</v>
      </c>
      <c r="E141" s="4">
        <v>79314</v>
      </c>
      <c r="F141">
        <v>0</v>
      </c>
    </row>
    <row r="142" spans="1:7" ht="196" customHeight="1" x14ac:dyDescent="0.2">
      <c r="A142" s="4" t="s">
        <v>193</v>
      </c>
      <c r="B142" s="4">
        <v>41118</v>
      </c>
      <c r="C142" s="4" t="s">
        <v>194</v>
      </c>
      <c r="D142" s="4" t="s">
        <v>8</v>
      </c>
      <c r="E142" s="4">
        <v>171568</v>
      </c>
      <c r="F142">
        <v>0</v>
      </c>
    </row>
    <row r="143" spans="1:7" ht="196" customHeight="1" x14ac:dyDescent="0.2">
      <c r="A143" s="4" t="s">
        <v>33</v>
      </c>
      <c r="B143" s="4">
        <v>11033</v>
      </c>
      <c r="C143" s="4" t="s">
        <v>195</v>
      </c>
      <c r="D143" s="4" t="s">
        <v>35</v>
      </c>
      <c r="E143" s="4">
        <v>46050</v>
      </c>
      <c r="F143">
        <v>-2</v>
      </c>
    </row>
    <row r="144" spans="1:7" ht="196" customHeight="1" x14ac:dyDescent="0.2">
      <c r="A144" s="4" t="s">
        <v>35</v>
      </c>
      <c r="B144" s="4">
        <v>14658</v>
      </c>
      <c r="C144" s="4" t="s">
        <v>196</v>
      </c>
      <c r="D144" s="4" t="s">
        <v>35</v>
      </c>
      <c r="E144" s="4">
        <v>61065</v>
      </c>
      <c r="F144">
        <v>-2</v>
      </c>
    </row>
    <row r="145" spans="1:7" ht="196" customHeight="1" x14ac:dyDescent="0.2">
      <c r="A145" s="4" t="s">
        <v>33</v>
      </c>
      <c r="B145" s="4">
        <v>26360</v>
      </c>
      <c r="C145" s="4" t="s">
        <v>197</v>
      </c>
      <c r="D145" s="4" t="s">
        <v>35</v>
      </c>
      <c r="E145" s="4">
        <v>119482</v>
      </c>
      <c r="F145">
        <v>-1</v>
      </c>
    </row>
    <row r="146" spans="1:7" ht="196" customHeight="1" x14ac:dyDescent="0.2">
      <c r="A146" s="4" t="s">
        <v>16</v>
      </c>
      <c r="B146" s="4">
        <v>42996</v>
      </c>
      <c r="C146" s="4" t="s">
        <v>198</v>
      </c>
      <c r="D146" s="4" t="s">
        <v>16</v>
      </c>
      <c r="E146" s="4">
        <v>177406</v>
      </c>
      <c r="F146">
        <v>1</v>
      </c>
    </row>
    <row r="147" spans="1:7" ht="196" customHeight="1" x14ac:dyDescent="0.2">
      <c r="A147" s="4" t="s">
        <v>199</v>
      </c>
      <c r="B147" s="4">
        <v>52242</v>
      </c>
      <c r="C147" s="4" t="s">
        <v>200</v>
      </c>
      <c r="D147" s="4" t="s">
        <v>40</v>
      </c>
      <c r="E147" s="4">
        <v>205398</v>
      </c>
      <c r="F147">
        <v>1</v>
      </c>
    </row>
    <row r="148" spans="1:7" ht="196" customHeight="1" x14ac:dyDescent="0.2">
      <c r="A148" s="4" t="s">
        <v>38</v>
      </c>
      <c r="B148" s="4">
        <v>41351</v>
      </c>
      <c r="C148" s="4" t="s">
        <v>201</v>
      </c>
      <c r="D148" s="4" t="s">
        <v>38</v>
      </c>
      <c r="E148" s="4">
        <v>172661</v>
      </c>
      <c r="F148">
        <v>1</v>
      </c>
    </row>
    <row r="149" spans="1:7" ht="196" customHeight="1" x14ac:dyDescent="0.2">
      <c r="A149" s="4" t="s">
        <v>29</v>
      </c>
      <c r="B149" s="4">
        <v>4564</v>
      </c>
      <c r="C149" s="4" t="s">
        <v>202</v>
      </c>
      <c r="D149" s="4" t="s">
        <v>29</v>
      </c>
      <c r="E149" s="4">
        <v>15991</v>
      </c>
      <c r="G149">
        <v>1</v>
      </c>
    </row>
    <row r="150" spans="1:7" ht="196" customHeight="1" x14ac:dyDescent="0.2">
      <c r="A150" s="4" t="s">
        <v>8</v>
      </c>
      <c r="B150" s="4">
        <v>5779</v>
      </c>
      <c r="C150" s="4" t="s">
        <v>203</v>
      </c>
      <c r="D150" s="4" t="s">
        <v>8</v>
      </c>
      <c r="E150" s="4">
        <v>22078</v>
      </c>
      <c r="F150">
        <v>0</v>
      </c>
    </row>
    <row r="151" spans="1:7" ht="196" customHeight="1" x14ac:dyDescent="0.2">
      <c r="A151" s="4" t="s">
        <v>138</v>
      </c>
      <c r="B151" s="4">
        <v>6705</v>
      </c>
      <c r="C151" s="4" t="s">
        <v>204</v>
      </c>
      <c r="D151" s="4" t="s">
        <v>24</v>
      </c>
      <c r="E151" s="4">
        <v>25203</v>
      </c>
      <c r="G151">
        <v>1</v>
      </c>
    </row>
    <row r="152" spans="1:7" ht="196" customHeight="1" x14ac:dyDescent="0.2">
      <c r="A152" s="4" t="s">
        <v>28</v>
      </c>
      <c r="B152" s="4">
        <v>34620</v>
      </c>
      <c r="C152" s="4" t="s">
        <v>205</v>
      </c>
      <c r="D152" s="4" t="s">
        <v>28</v>
      </c>
      <c r="E152" s="4">
        <v>148265</v>
      </c>
      <c r="F152">
        <v>0</v>
      </c>
    </row>
    <row r="153" spans="1:7" ht="196" customHeight="1" x14ac:dyDescent="0.2">
      <c r="A153" s="4" t="s">
        <v>8</v>
      </c>
      <c r="B153" s="4">
        <v>23613</v>
      </c>
      <c r="C153" s="4" t="s">
        <v>206</v>
      </c>
      <c r="D153" s="4" t="s">
        <v>8</v>
      </c>
      <c r="E153" s="4">
        <v>107957</v>
      </c>
      <c r="F153">
        <v>1</v>
      </c>
    </row>
    <row r="154" spans="1:7" ht="196" customHeight="1" x14ac:dyDescent="0.2">
      <c r="A154" s="4" t="s">
        <v>29</v>
      </c>
      <c r="B154" s="4">
        <v>48597</v>
      </c>
      <c r="C154" s="4" t="s">
        <v>207</v>
      </c>
      <c r="D154" s="4" t="s">
        <v>29</v>
      </c>
      <c r="E154" s="4">
        <v>195187</v>
      </c>
      <c r="G154">
        <v>1</v>
      </c>
    </row>
    <row r="155" spans="1:7" ht="196" customHeight="1" x14ac:dyDescent="0.2">
      <c r="A155" s="4" t="s">
        <v>12</v>
      </c>
      <c r="B155" s="4">
        <v>38684</v>
      </c>
      <c r="C155" s="4" t="s">
        <v>208</v>
      </c>
      <c r="D155" s="4" t="s">
        <v>12</v>
      </c>
      <c r="E155" s="4">
        <v>163320</v>
      </c>
      <c r="F155">
        <v>0</v>
      </c>
    </row>
    <row r="156" spans="1:7" ht="196" customHeight="1" x14ac:dyDescent="0.2">
      <c r="A156" s="4" t="s">
        <v>40</v>
      </c>
      <c r="B156" s="4">
        <v>40150</v>
      </c>
      <c r="C156" s="4" t="s">
        <v>209</v>
      </c>
      <c r="D156" s="4" t="s">
        <v>40</v>
      </c>
      <c r="E156" s="4">
        <v>167828</v>
      </c>
      <c r="G156">
        <v>1</v>
      </c>
    </row>
    <row r="157" spans="1:7" ht="196" customHeight="1" x14ac:dyDescent="0.2">
      <c r="A157" s="4" t="s">
        <v>31</v>
      </c>
      <c r="B157" s="4">
        <v>22199</v>
      </c>
      <c r="C157" s="4" t="s">
        <v>210</v>
      </c>
      <c r="D157" s="4" t="s">
        <v>8</v>
      </c>
      <c r="E157" s="4">
        <v>101250</v>
      </c>
      <c r="F157">
        <v>-1</v>
      </c>
    </row>
    <row r="158" spans="1:7" ht="196" customHeight="1" x14ac:dyDescent="0.2">
      <c r="A158" s="4" t="s">
        <v>23</v>
      </c>
      <c r="B158" s="4">
        <v>1748</v>
      </c>
      <c r="C158" s="4" t="s">
        <v>211</v>
      </c>
      <c r="D158" s="4" t="s">
        <v>23</v>
      </c>
      <c r="E158" s="4">
        <v>4793</v>
      </c>
      <c r="F158">
        <v>1</v>
      </c>
    </row>
    <row r="159" spans="1:7" ht="196" customHeight="1" x14ac:dyDescent="0.2">
      <c r="A159" s="4" t="s">
        <v>118</v>
      </c>
      <c r="B159" s="4">
        <v>4657</v>
      </c>
      <c r="C159" s="4" t="s">
        <v>212</v>
      </c>
      <c r="D159" s="4" t="s">
        <v>118</v>
      </c>
      <c r="E159" s="4">
        <v>16329</v>
      </c>
      <c r="F159">
        <v>1</v>
      </c>
    </row>
    <row r="160" spans="1:7" ht="196" customHeight="1" x14ac:dyDescent="0.2">
      <c r="A160" s="4" t="s">
        <v>8</v>
      </c>
      <c r="B160" s="4">
        <v>24483</v>
      </c>
      <c r="C160" s="4" t="s">
        <v>213</v>
      </c>
      <c r="D160" s="4" t="s">
        <v>8</v>
      </c>
      <c r="E160" s="4">
        <v>111766</v>
      </c>
      <c r="F160">
        <v>0</v>
      </c>
    </row>
    <row r="161" spans="1:7" ht="196" customHeight="1" x14ac:dyDescent="0.2">
      <c r="A161" s="4" t="s">
        <v>23</v>
      </c>
      <c r="B161" s="4">
        <v>28578</v>
      </c>
      <c r="C161" s="4" t="s">
        <v>214</v>
      </c>
      <c r="D161" s="4" t="s">
        <v>23</v>
      </c>
      <c r="E161" s="4">
        <v>126527</v>
      </c>
      <c r="F161">
        <v>0</v>
      </c>
    </row>
    <row r="162" spans="1:7" ht="196" customHeight="1" x14ac:dyDescent="0.2">
      <c r="A162" s="4" t="s">
        <v>215</v>
      </c>
      <c r="B162" s="4">
        <v>41301</v>
      </c>
      <c r="C162" s="4" t="s">
        <v>216</v>
      </c>
      <c r="D162" s="4" t="s">
        <v>16</v>
      </c>
      <c r="E162" s="4">
        <v>172407</v>
      </c>
      <c r="F162">
        <v>-2</v>
      </c>
    </row>
    <row r="163" spans="1:7" ht="196" customHeight="1" x14ac:dyDescent="0.2">
      <c r="A163" s="4" t="s">
        <v>112</v>
      </c>
      <c r="B163" s="4">
        <v>35842</v>
      </c>
      <c r="C163" s="4" t="s">
        <v>217</v>
      </c>
      <c r="D163" s="4" t="s">
        <v>19</v>
      </c>
      <c r="E163" s="4">
        <v>153044</v>
      </c>
      <c r="G163">
        <v>1</v>
      </c>
    </row>
    <row r="164" spans="1:7" ht="196" customHeight="1" x14ac:dyDescent="0.2">
      <c r="A164" s="4" t="s">
        <v>218</v>
      </c>
      <c r="B164" s="4">
        <v>28804</v>
      </c>
      <c r="C164" s="4" t="s">
        <v>219</v>
      </c>
      <c r="D164" s="4" t="s">
        <v>118</v>
      </c>
      <c r="E164" s="4">
        <v>127565</v>
      </c>
      <c r="F164">
        <v>0</v>
      </c>
    </row>
    <row r="165" spans="1:7" ht="196" customHeight="1" x14ac:dyDescent="0.2">
      <c r="A165" s="4" t="s">
        <v>220</v>
      </c>
      <c r="B165" s="4">
        <v>25158</v>
      </c>
      <c r="C165" s="4" t="s">
        <v>221</v>
      </c>
      <c r="D165" s="4" t="s">
        <v>220</v>
      </c>
      <c r="E165" s="4">
        <v>114622</v>
      </c>
      <c r="F165">
        <v>1</v>
      </c>
    </row>
    <row r="166" spans="1:7" ht="196" customHeight="1" x14ac:dyDescent="0.2">
      <c r="A166" s="4" t="s">
        <v>101</v>
      </c>
      <c r="B166" s="4">
        <v>41187</v>
      </c>
      <c r="C166" s="4" t="s">
        <v>222</v>
      </c>
      <c r="D166" s="4" t="s">
        <v>101</v>
      </c>
      <c r="E166" s="4">
        <v>171869</v>
      </c>
      <c r="F166">
        <v>0</v>
      </c>
    </row>
    <row r="167" spans="1:7" ht="196" customHeight="1" x14ac:dyDescent="0.2">
      <c r="A167" s="4" t="s">
        <v>101</v>
      </c>
      <c r="B167" s="4">
        <v>15602</v>
      </c>
      <c r="C167" s="4" t="s">
        <v>223</v>
      </c>
      <c r="D167" s="4" t="s">
        <v>101</v>
      </c>
      <c r="E167" s="4">
        <v>67026</v>
      </c>
      <c r="F167">
        <v>0</v>
      </c>
    </row>
    <row r="168" spans="1:7" ht="196" customHeight="1" x14ac:dyDescent="0.2">
      <c r="A168" s="4" t="s">
        <v>116</v>
      </c>
      <c r="B168" s="4">
        <v>43821</v>
      </c>
      <c r="C168" s="4" t="s">
        <v>224</v>
      </c>
      <c r="D168" s="4" t="s">
        <v>118</v>
      </c>
      <c r="E168" s="4">
        <v>179817</v>
      </c>
      <c r="F168">
        <v>0</v>
      </c>
    </row>
    <row r="169" spans="1:7" ht="196" customHeight="1" x14ac:dyDescent="0.2">
      <c r="A169" s="4" t="s">
        <v>118</v>
      </c>
      <c r="B169" s="4">
        <v>48554</v>
      </c>
      <c r="C169" s="4" t="s">
        <v>225</v>
      </c>
      <c r="D169" s="4" t="s">
        <v>118</v>
      </c>
      <c r="E169" s="4">
        <v>194882</v>
      </c>
      <c r="F169">
        <v>1</v>
      </c>
    </row>
    <row r="170" spans="1:7" ht="196" customHeight="1" x14ac:dyDescent="0.2">
      <c r="A170" s="4" t="s">
        <v>42</v>
      </c>
      <c r="B170" s="4">
        <v>44551</v>
      </c>
      <c r="C170" s="4" t="s">
        <v>226</v>
      </c>
      <c r="D170" s="4" t="s">
        <v>44</v>
      </c>
      <c r="E170" s="4">
        <v>181961</v>
      </c>
      <c r="F170">
        <v>0</v>
      </c>
    </row>
    <row r="171" spans="1:7" ht="196" customHeight="1" x14ac:dyDescent="0.2">
      <c r="A171" s="4" t="s">
        <v>75</v>
      </c>
      <c r="B171" s="4">
        <v>23383</v>
      </c>
      <c r="C171" s="4" t="s">
        <v>227</v>
      </c>
      <c r="D171" s="4" t="s">
        <v>77</v>
      </c>
      <c r="E171" s="4">
        <v>107055</v>
      </c>
      <c r="F171">
        <v>0</v>
      </c>
    </row>
    <row r="172" spans="1:7" ht="196" customHeight="1" x14ac:dyDescent="0.2">
      <c r="A172" s="4" t="s">
        <v>40</v>
      </c>
      <c r="B172" s="4">
        <v>23343</v>
      </c>
      <c r="C172" s="4" t="s">
        <v>228</v>
      </c>
      <c r="D172" s="4" t="s">
        <v>40</v>
      </c>
      <c r="E172" s="4">
        <v>106654</v>
      </c>
      <c r="F172">
        <v>1</v>
      </c>
    </row>
    <row r="173" spans="1:7" ht="196" customHeight="1" x14ac:dyDescent="0.2">
      <c r="A173" s="4" t="s">
        <v>26</v>
      </c>
      <c r="B173" s="4">
        <v>967</v>
      </c>
      <c r="C173" s="4" t="s">
        <v>229</v>
      </c>
      <c r="D173" s="4" t="s">
        <v>28</v>
      </c>
      <c r="E173" s="4">
        <v>2220</v>
      </c>
      <c r="F173">
        <v>1</v>
      </c>
    </row>
    <row r="174" spans="1:7" ht="196" customHeight="1" x14ac:dyDescent="0.2">
      <c r="A174" s="4" t="s">
        <v>75</v>
      </c>
      <c r="B174" s="4">
        <v>36386</v>
      </c>
      <c r="C174" s="4" t="s">
        <v>230</v>
      </c>
      <c r="D174" s="4" t="s">
        <v>77</v>
      </c>
      <c r="E174" s="4">
        <v>154551</v>
      </c>
      <c r="F174">
        <v>-1</v>
      </c>
    </row>
    <row r="175" spans="1:7" ht="196" customHeight="1" x14ac:dyDescent="0.2">
      <c r="A175" s="4" t="s">
        <v>23</v>
      </c>
      <c r="B175" s="4">
        <v>11565</v>
      </c>
      <c r="C175" s="4" t="s">
        <v>231</v>
      </c>
      <c r="D175" s="4" t="s">
        <v>23</v>
      </c>
      <c r="E175" s="4">
        <v>48310</v>
      </c>
      <c r="F175">
        <v>1</v>
      </c>
    </row>
    <row r="176" spans="1:7" ht="196" customHeight="1" x14ac:dyDescent="0.2">
      <c r="A176" s="4" t="s">
        <v>23</v>
      </c>
      <c r="B176" s="4">
        <v>945</v>
      </c>
      <c r="C176" s="4" t="s">
        <v>232</v>
      </c>
      <c r="D176" s="4" t="s">
        <v>23</v>
      </c>
      <c r="E176" s="4">
        <v>1956</v>
      </c>
      <c r="F176">
        <v>1</v>
      </c>
    </row>
    <row r="177" spans="1:7" ht="196" customHeight="1" x14ac:dyDescent="0.2">
      <c r="A177" s="4" t="s">
        <v>77</v>
      </c>
      <c r="B177" s="4">
        <v>47976</v>
      </c>
      <c r="C177" s="4" t="s">
        <v>233</v>
      </c>
      <c r="D177" s="4" t="s">
        <v>77</v>
      </c>
      <c r="E177" s="4">
        <v>193052</v>
      </c>
      <c r="F177">
        <v>0</v>
      </c>
    </row>
    <row r="178" spans="1:7" ht="196" customHeight="1" x14ac:dyDescent="0.2">
      <c r="A178" s="4" t="s">
        <v>23</v>
      </c>
      <c r="B178" s="4">
        <v>37806</v>
      </c>
      <c r="C178" s="4" t="s">
        <v>234</v>
      </c>
      <c r="D178" s="4" t="s">
        <v>23</v>
      </c>
      <c r="E178" s="4">
        <v>160140</v>
      </c>
      <c r="F178">
        <v>0</v>
      </c>
    </row>
    <row r="179" spans="1:7" ht="196" customHeight="1" x14ac:dyDescent="0.2">
      <c r="A179" s="4" t="s">
        <v>77</v>
      </c>
      <c r="B179" s="4">
        <v>23570</v>
      </c>
      <c r="C179" s="4" t="s">
        <v>235</v>
      </c>
      <c r="D179" s="4" t="s">
        <v>77</v>
      </c>
      <c r="E179" s="4">
        <v>107776</v>
      </c>
      <c r="F179">
        <v>1</v>
      </c>
    </row>
    <row r="180" spans="1:7" ht="196" customHeight="1" x14ac:dyDescent="0.2">
      <c r="A180" s="4" t="s">
        <v>62</v>
      </c>
      <c r="B180" s="4">
        <v>52526</v>
      </c>
      <c r="C180" s="4" t="s">
        <v>236</v>
      </c>
      <c r="D180" s="4" t="s">
        <v>62</v>
      </c>
      <c r="E180" s="4">
        <v>206049</v>
      </c>
      <c r="F180">
        <v>1</v>
      </c>
    </row>
    <row r="181" spans="1:7" ht="196" customHeight="1" x14ac:dyDescent="0.2">
      <c r="A181" s="4" t="s">
        <v>185</v>
      </c>
      <c r="B181" s="4">
        <v>41444</v>
      </c>
      <c r="C181" s="4" t="s">
        <v>237</v>
      </c>
      <c r="D181" s="4" t="s">
        <v>12</v>
      </c>
      <c r="E181" s="4">
        <v>173011</v>
      </c>
      <c r="G181">
        <v>1</v>
      </c>
    </row>
    <row r="182" spans="1:7" ht="196" customHeight="1" x14ac:dyDescent="0.2">
      <c r="A182" s="4" t="s">
        <v>123</v>
      </c>
      <c r="B182" s="4">
        <v>19117</v>
      </c>
      <c r="C182" s="4" t="s">
        <v>238</v>
      </c>
      <c r="D182" s="4" t="s">
        <v>29</v>
      </c>
      <c r="E182" s="4">
        <v>86887</v>
      </c>
      <c r="F182">
        <v>0</v>
      </c>
    </row>
    <row r="183" spans="1:7" ht="196" customHeight="1" x14ac:dyDescent="0.2">
      <c r="A183" s="4" t="s">
        <v>62</v>
      </c>
      <c r="B183" s="4">
        <v>22255</v>
      </c>
      <c r="C183" s="4" t="s">
        <v>239</v>
      </c>
      <c r="D183" s="4" t="s">
        <v>62</v>
      </c>
      <c r="E183" s="4">
        <v>101394</v>
      </c>
      <c r="F183">
        <v>-1</v>
      </c>
    </row>
    <row r="184" spans="1:7" ht="196" customHeight="1" x14ac:dyDescent="0.2">
      <c r="A184" s="4" t="s">
        <v>24</v>
      </c>
      <c r="B184" s="4">
        <v>33819</v>
      </c>
      <c r="C184" s="4" t="s">
        <v>240</v>
      </c>
      <c r="D184" s="4" t="s">
        <v>24</v>
      </c>
      <c r="E184" s="4">
        <v>144868</v>
      </c>
      <c r="F184">
        <v>0</v>
      </c>
    </row>
    <row r="185" spans="1:7" ht="196" customHeight="1" x14ac:dyDescent="0.2">
      <c r="A185" s="4" t="s">
        <v>16</v>
      </c>
      <c r="B185" s="4">
        <v>21868</v>
      </c>
      <c r="C185" s="4" t="s">
        <v>241</v>
      </c>
      <c r="D185" s="4" t="s">
        <v>16</v>
      </c>
      <c r="E185" s="4">
        <v>98980</v>
      </c>
      <c r="F185">
        <v>-2</v>
      </c>
    </row>
    <row r="186" spans="1:7" ht="196" customHeight="1" x14ac:dyDescent="0.2">
      <c r="A186" s="4" t="s">
        <v>23</v>
      </c>
      <c r="B186" s="4">
        <v>4557</v>
      </c>
      <c r="C186" s="4" t="s">
        <v>242</v>
      </c>
      <c r="D186" s="4" t="s">
        <v>23</v>
      </c>
      <c r="E186" s="4">
        <v>15897</v>
      </c>
      <c r="F186">
        <v>0</v>
      </c>
    </row>
    <row r="187" spans="1:7" ht="196" customHeight="1" x14ac:dyDescent="0.2">
      <c r="A187" s="4" t="s">
        <v>77</v>
      </c>
      <c r="B187" s="4">
        <v>8837</v>
      </c>
      <c r="C187" s="4" t="s">
        <v>243</v>
      </c>
      <c r="D187" s="4" t="s">
        <v>77</v>
      </c>
      <c r="E187" s="4">
        <v>36137</v>
      </c>
      <c r="F187">
        <v>0</v>
      </c>
    </row>
    <row r="188" spans="1:7" ht="196" customHeight="1" x14ac:dyDescent="0.2">
      <c r="A188" s="4" t="s">
        <v>16</v>
      </c>
      <c r="B188" s="4">
        <v>28709</v>
      </c>
      <c r="C188" s="4" t="s">
        <v>244</v>
      </c>
      <c r="D188" s="4" t="s">
        <v>16</v>
      </c>
      <c r="E188" s="4">
        <v>127178</v>
      </c>
      <c r="F188">
        <v>0</v>
      </c>
    </row>
    <row r="189" spans="1:7" ht="196" customHeight="1" x14ac:dyDescent="0.2">
      <c r="A189" s="4" t="s">
        <v>40</v>
      </c>
      <c r="B189" s="4">
        <v>25746</v>
      </c>
      <c r="C189" s="4" t="s">
        <v>245</v>
      </c>
      <c r="D189" s="4" t="s">
        <v>40</v>
      </c>
      <c r="E189" s="4">
        <v>117135</v>
      </c>
      <c r="F189">
        <v>0</v>
      </c>
    </row>
    <row r="190" spans="1:7" ht="196" customHeight="1" x14ac:dyDescent="0.2">
      <c r="A190" s="4" t="s">
        <v>62</v>
      </c>
      <c r="B190" s="4">
        <v>17669</v>
      </c>
      <c r="C190" s="4" t="s">
        <v>246</v>
      </c>
      <c r="D190" s="4" t="s">
        <v>62</v>
      </c>
      <c r="E190" s="4">
        <v>77582</v>
      </c>
      <c r="F190">
        <v>1</v>
      </c>
    </row>
    <row r="191" spans="1:7" ht="196" customHeight="1" x14ac:dyDescent="0.2">
      <c r="A191" s="4" t="s">
        <v>40</v>
      </c>
      <c r="B191" s="4">
        <v>1963</v>
      </c>
      <c r="C191" s="4" t="s">
        <v>247</v>
      </c>
      <c r="D191" s="4" t="s">
        <v>40</v>
      </c>
      <c r="E191" s="4">
        <v>6064</v>
      </c>
      <c r="F191">
        <v>0</v>
      </c>
    </row>
    <row r="192" spans="1:7" ht="196" customHeight="1" x14ac:dyDescent="0.2">
      <c r="A192" s="4" t="s">
        <v>24</v>
      </c>
      <c r="B192" s="4">
        <v>35785</v>
      </c>
      <c r="C192" s="4" t="s">
        <v>248</v>
      </c>
      <c r="D192" s="4" t="s">
        <v>24</v>
      </c>
      <c r="E192" s="4">
        <v>152849</v>
      </c>
      <c r="F192">
        <v>0</v>
      </c>
    </row>
    <row r="193" spans="1:7" ht="196" customHeight="1" x14ac:dyDescent="0.2">
      <c r="A193" s="4" t="s">
        <v>28</v>
      </c>
      <c r="B193" s="4">
        <v>2845</v>
      </c>
      <c r="C193" s="4" t="s">
        <v>249</v>
      </c>
      <c r="D193" s="4" t="s">
        <v>28</v>
      </c>
      <c r="E193" s="4">
        <v>9692</v>
      </c>
      <c r="F193">
        <v>1</v>
      </c>
    </row>
    <row r="194" spans="1:7" ht="196" customHeight="1" x14ac:dyDescent="0.2">
      <c r="A194" s="4" t="s">
        <v>12</v>
      </c>
      <c r="B194" s="4">
        <v>26920</v>
      </c>
      <c r="C194" s="4" t="s">
        <v>250</v>
      </c>
      <c r="D194" s="4" t="s">
        <v>12</v>
      </c>
      <c r="E194" s="4">
        <v>121238</v>
      </c>
      <c r="F194">
        <v>-1</v>
      </c>
    </row>
    <row r="195" spans="1:7" ht="196" customHeight="1" x14ac:dyDescent="0.2">
      <c r="A195" s="4" t="s">
        <v>31</v>
      </c>
      <c r="B195" s="4">
        <v>43617</v>
      </c>
      <c r="C195" s="4" t="s">
        <v>251</v>
      </c>
      <c r="D195" s="4" t="s">
        <v>8</v>
      </c>
      <c r="E195" s="4">
        <v>179161</v>
      </c>
      <c r="F195">
        <v>-2</v>
      </c>
    </row>
    <row r="196" spans="1:7" ht="196" customHeight="1" x14ac:dyDescent="0.2">
      <c r="A196" s="4" t="s">
        <v>62</v>
      </c>
      <c r="B196" s="4">
        <v>5622</v>
      </c>
      <c r="C196" s="4" t="s">
        <v>252</v>
      </c>
      <c r="D196" s="4" t="s">
        <v>62</v>
      </c>
      <c r="E196" s="4">
        <v>20603</v>
      </c>
      <c r="F196">
        <v>0</v>
      </c>
    </row>
    <row r="197" spans="1:7" ht="196" customHeight="1" x14ac:dyDescent="0.2">
      <c r="A197" s="4" t="s">
        <v>29</v>
      </c>
      <c r="B197" s="4">
        <v>14073</v>
      </c>
      <c r="C197" s="4" t="s">
        <v>253</v>
      </c>
      <c r="D197" s="4" t="s">
        <v>29</v>
      </c>
      <c r="E197" s="4">
        <v>58811</v>
      </c>
      <c r="G197">
        <v>1</v>
      </c>
    </row>
    <row r="198" spans="1:7" ht="196" customHeight="1" x14ac:dyDescent="0.2">
      <c r="A198" s="4" t="s">
        <v>10</v>
      </c>
      <c r="B198" s="4">
        <v>14717</v>
      </c>
      <c r="C198" s="4" t="s">
        <v>254</v>
      </c>
      <c r="D198" s="4" t="s">
        <v>12</v>
      </c>
      <c r="E198" s="4">
        <v>61436</v>
      </c>
      <c r="F198">
        <v>0</v>
      </c>
    </row>
    <row r="199" spans="1:7" ht="196" customHeight="1" x14ac:dyDescent="0.2">
      <c r="A199" s="4" t="s">
        <v>112</v>
      </c>
      <c r="B199" s="4">
        <v>19768</v>
      </c>
      <c r="C199" s="4" t="s">
        <v>255</v>
      </c>
      <c r="D199" s="4" t="s">
        <v>19</v>
      </c>
      <c r="E199" s="4">
        <v>90183</v>
      </c>
      <c r="G199">
        <v>1</v>
      </c>
    </row>
    <row r="200" spans="1:7" ht="196" customHeight="1" x14ac:dyDescent="0.2">
      <c r="A200" s="4" t="s">
        <v>23</v>
      </c>
      <c r="B200" s="4">
        <v>19187</v>
      </c>
      <c r="C200" s="4" t="s">
        <v>256</v>
      </c>
      <c r="D200" s="4" t="s">
        <v>23</v>
      </c>
      <c r="E200" s="4">
        <v>87280</v>
      </c>
      <c r="F200">
        <v>1</v>
      </c>
    </row>
    <row r="201" spans="1:7" ht="196" customHeight="1" x14ac:dyDescent="0.2">
      <c r="A201" s="4" t="s">
        <v>199</v>
      </c>
      <c r="B201" s="4">
        <v>14143</v>
      </c>
      <c r="C201" s="4" t="s">
        <v>257</v>
      </c>
      <c r="D201" s="4" t="s">
        <v>40</v>
      </c>
      <c r="E201" s="4">
        <v>59093</v>
      </c>
      <c r="G2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Final Result Hard Copy</vt:lpstr>
      <vt:lpstr>Final Result</vt:lpstr>
      <vt:lpstr>Combined Labels</vt:lpstr>
      <vt:lpstr>Pietro Labels</vt:lpstr>
      <vt:lpstr>Nico Labels</vt:lpstr>
      <vt:lpstr>Nico 100 Labels</vt:lpstr>
      <vt:lpstr>Nico 200 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Nicolas Roever</cp:lastModifiedBy>
  <dcterms:created xsi:type="dcterms:W3CDTF">2024-04-09T07:12:56Z</dcterms:created>
  <dcterms:modified xsi:type="dcterms:W3CDTF">2024-06-14T09:45:49Z</dcterms:modified>
</cp:coreProperties>
</file>