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4B42D918-B3EC-4E53-BAFA-5DF97DCB53E5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6" l="1"/>
  <c r="M34" i="6"/>
  <c r="M35" i="6"/>
  <c r="M36" i="6"/>
  <c r="M37" i="6"/>
  <c r="L33" i="6"/>
  <c r="L34" i="6"/>
  <c r="L35" i="6"/>
  <c r="L36" i="6"/>
  <c r="L37" i="6"/>
  <c r="I33" i="6"/>
  <c r="I34" i="6"/>
  <c r="I35" i="6"/>
  <c r="I36" i="6"/>
  <c r="I37" i="6"/>
  <c r="H33" i="6"/>
  <c r="H34" i="6"/>
  <c r="H35" i="6"/>
  <c r="H36" i="6"/>
  <c r="H37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<sst xmlns="http://schemas.openxmlformats.org/spreadsheetml/2006/main" count="13532" uniqueCount="6781">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</sst>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4"/>
  <sheetViews>
    <sheetView topLeftCell="A147" workbookViewId="0">
      <selection activeCell="A1099" sqref="A1099:B1104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hidden="1" customWidth="1"/>
    <col min="4" max="4" width="30" hidden="1" customWidth="1"/>
    <col min="5" max="5" width="52" hidden="1" customWidth="1"/>
    <col min="6" max="6" width="11.5703125" hidden="1" customWidth="1"/>
    <col min="7" max="7" width="32.28515625" hidden="1" customWidth="1"/>
    <col min="8" max="8" width="28.28515625" hidden="1" customWidth="1"/>
    <col min="9" max="9" width="81.140625" hidden="1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7"/>
  <sheetViews>
    <sheetView tabSelected="1" workbookViewId="0">
      <selection activeCell="K27" sqref="K27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45790</v>
      </c>
      <c r="B2" t="s">
        <v>6752</v>
      </c>
      <c r="C2" t="s">
        <v>6732</v>
      </c>
      <c r="D2">
        <v>368</v>
      </c>
      <c r="E2" t="s">
        <v>45</v>
      </c>
      <c r="F2" s="37">
        <v>996.9</v>
      </c>
      <c r="G2">
        <v>34.299999999999997</v>
      </c>
      <c r="H2" t="str">
        <f>VLOOKUP(D2,COORDENADAS!A:J,10,FALSE)</f>
        <v>-3.7560405</v>
      </c>
      <c r="I2" t="str">
        <f>VLOOKUP(D2,COORDENADAS!A:K,11,FALSE)</f>
        <v>-38.5114051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DIURNO ALERTA</v>
      </c>
    </row>
    <row r="3" spans="1:13">
      <c r="A3" s="38">
        <v>45790</v>
      </c>
      <c r="B3" t="s">
        <v>6752</v>
      </c>
      <c r="C3" t="s">
        <v>6732</v>
      </c>
      <c r="D3">
        <v>611</v>
      </c>
      <c r="E3" t="s">
        <v>75</v>
      </c>
      <c r="F3" s="37">
        <v>490.5</v>
      </c>
      <c r="G3">
        <v>15.7</v>
      </c>
      <c r="H3" t="str">
        <f>VLOOKUP(D3,COORDENADAS!A:J,10,FALSE)</f>
        <v>-3.7842908</v>
      </c>
      <c r="I3" t="str">
        <f>VLOOKUP(D3,COORDENADAS!A:K,11,FALSE)</f>
        <v>-38.5691114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 ALERTA</v>
      </c>
    </row>
    <row r="4" spans="1:13">
      <c r="A4" s="38">
        <v>45790</v>
      </c>
      <c r="B4" t="s">
        <v>6752</v>
      </c>
      <c r="C4" t="s">
        <v>6732</v>
      </c>
      <c r="D4">
        <v>658</v>
      </c>
      <c r="E4" t="s">
        <v>80</v>
      </c>
      <c r="F4" s="37">
        <v>5139.68</v>
      </c>
      <c r="G4">
        <v>347.6</v>
      </c>
      <c r="H4" t="str">
        <f>VLOOKUP(D4,COORDENADAS!A:J,10,FALSE)</f>
        <v>-3.7466444</v>
      </c>
      <c r="I4" t="str">
        <f>VLOOKUP(D4,COORDENADAS!A:K,11,FALSE)</f>
        <v>-38.5504395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 ALERTA</v>
      </c>
    </row>
    <row r="5" spans="1:13">
      <c r="A5" s="38">
        <v>45790</v>
      </c>
      <c r="B5" t="s">
        <v>6743</v>
      </c>
      <c r="C5" t="s">
        <v>6436</v>
      </c>
      <c r="D5">
        <v>718</v>
      </c>
      <c r="E5" t="s">
        <v>91</v>
      </c>
      <c r="F5" s="37">
        <v>1397.7</v>
      </c>
      <c r="G5">
        <v>125.8</v>
      </c>
      <c r="H5" t="str">
        <f>VLOOKUP(D5,COORDENADAS!A:J,10,FALSE)</f>
        <v>-3.77334061</v>
      </c>
      <c r="I5" t="str">
        <f>VLOOKUP(D5,COORDENADAS!A:K,11,FALSE)</f>
        <v>-38.62707738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 ALERTA</v>
      </c>
    </row>
    <row r="6" spans="1:13">
      <c r="A6" s="38">
        <v>45790</v>
      </c>
      <c r="B6" t="s">
        <v>6743</v>
      </c>
      <c r="C6" t="s">
        <v>6436</v>
      </c>
      <c r="D6">
        <v>803</v>
      </c>
      <c r="E6" t="s">
        <v>112</v>
      </c>
      <c r="F6" s="37">
        <v>1873.2</v>
      </c>
      <c r="G6">
        <v>96.8</v>
      </c>
      <c r="H6" t="str">
        <f>VLOOKUP(D6,COORDENADAS!A:J,10,FALSE)</f>
        <v>-3.7567884</v>
      </c>
      <c r="I6" t="str">
        <f>VLOOKUP(D6,COORDENADAS!A:K,11,FALSE)</f>
        <v>-38.6017086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DIURNO ALERTA</v>
      </c>
    </row>
    <row r="7" spans="1:13">
      <c r="A7" s="38">
        <v>45790</v>
      </c>
      <c r="B7" t="s">
        <v>6746</v>
      </c>
      <c r="C7" t="s">
        <v>6431</v>
      </c>
      <c r="D7">
        <v>1430</v>
      </c>
      <c r="E7" t="s">
        <v>223</v>
      </c>
      <c r="F7" s="37">
        <v>140.6</v>
      </c>
      <c r="G7">
        <v>20.6</v>
      </c>
      <c r="H7" t="str">
        <f>VLOOKUP(D7,COORDENADAS!A:J,10,FALSE)</f>
        <v>-3.7379616</v>
      </c>
      <c r="I7" t="str">
        <f>VLOOKUP(D7,COORDENADAS!A:K,11,FALSE)</f>
        <v>-38.617816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</v>
      </c>
    </row>
    <row r="8" spans="1:13">
      <c r="A8" s="38">
        <v>45790</v>
      </c>
      <c r="B8" t="s">
        <v>6744</v>
      </c>
      <c r="C8" t="s">
        <v>6435</v>
      </c>
      <c r="D8">
        <v>1541</v>
      </c>
      <c r="E8" t="s">
        <v>6764</v>
      </c>
      <c r="F8" s="37">
        <v>611.29999999999995</v>
      </c>
      <c r="G8">
        <v>56.3</v>
      </c>
      <c r="H8" t="str">
        <f>VLOOKUP(D8,COORDENADAS!A:J,10,FALSE)</f>
        <v>-3.87502580</v>
      </c>
      <c r="I8" t="str">
        <f>VLOOKUP(D8,COORDENADAS!A:K,11,FALSE)</f>
        <v>-38.67051130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38">
        <v>45790</v>
      </c>
      <c r="B9" t="s">
        <v>6746</v>
      </c>
      <c r="C9" t="s">
        <v>6431</v>
      </c>
      <c r="D9">
        <v>1553</v>
      </c>
      <c r="E9" t="s">
        <v>242</v>
      </c>
      <c r="F9" s="37">
        <v>164.7</v>
      </c>
      <c r="G9">
        <v>19.399999999999999</v>
      </c>
      <c r="H9" t="str">
        <f>VLOOKUP(D9,COORDENADAS!A:J,10,FALSE)</f>
        <v>-3.7418233</v>
      </c>
      <c r="I9" t="str">
        <f>VLOOKUP(D9,COORDENADAS!A:K,11,FALSE)</f>
        <v>-38.6235276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</v>
      </c>
    </row>
    <row r="10" spans="1:13" ht="15.75" customHeight="1">
      <c r="A10" s="38">
        <v>45790</v>
      </c>
      <c r="B10" t="s">
        <v>6744</v>
      </c>
      <c r="C10" t="s">
        <v>6435</v>
      </c>
      <c r="D10">
        <v>1817</v>
      </c>
      <c r="E10" t="s">
        <v>279</v>
      </c>
      <c r="F10" s="37">
        <v>313.5</v>
      </c>
      <c r="G10">
        <v>20.5</v>
      </c>
      <c r="H10" t="str">
        <f>VLOOKUP(D10,COORDENADAS!A:J,10,FALSE)</f>
        <v>-3.8858374</v>
      </c>
      <c r="I10" t="str">
        <f>VLOOKUP(D10,COORDENADAS!A:K,11,FALSE)</f>
        <v>-38.6815548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38">
        <v>45790</v>
      </c>
      <c r="B11" t="s">
        <v>6744</v>
      </c>
      <c r="C11" t="s">
        <v>6435</v>
      </c>
      <c r="D11">
        <v>1963</v>
      </c>
      <c r="E11" t="s">
        <v>287</v>
      </c>
      <c r="F11" s="37">
        <v>449.6</v>
      </c>
      <c r="G11">
        <v>51.5</v>
      </c>
      <c r="H11" t="str">
        <f>VLOOKUP(D11,COORDENADAS!A:J,10,FALSE)</f>
        <v>-3.89206803</v>
      </c>
      <c r="I11" t="str">
        <f>VLOOKUP(D11,COORDENADAS!A:K,11,FALSE)</f>
        <v>-38.68194164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MANHA</v>
      </c>
    </row>
    <row r="12" spans="1:13">
      <c r="A12" s="38">
        <v>45790</v>
      </c>
      <c r="B12" t="s">
        <v>6744</v>
      </c>
      <c r="C12" t="s">
        <v>6435</v>
      </c>
      <c r="D12">
        <v>2126</v>
      </c>
      <c r="E12" t="s">
        <v>309</v>
      </c>
      <c r="F12" s="37">
        <v>646.20000000000005</v>
      </c>
      <c r="G12">
        <v>106.6</v>
      </c>
      <c r="H12" t="str">
        <f>VLOOKUP(D12,COORDENADAS!A:J,10,FALSE)</f>
        <v>-3.80892581</v>
      </c>
      <c r="I12" t="str">
        <f>VLOOKUP(D12,COORDENADAS!A:K,11,FALSE)</f>
        <v>-38.62755341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MANHA</v>
      </c>
    </row>
    <row r="13" spans="1:13">
      <c r="A13" s="38">
        <v>45790</v>
      </c>
      <c r="B13" t="s">
        <v>6746</v>
      </c>
      <c r="C13" t="s">
        <v>6431</v>
      </c>
      <c r="D13">
        <v>2240</v>
      </c>
      <c r="E13" t="s">
        <v>317</v>
      </c>
      <c r="F13" s="37">
        <v>648.15</v>
      </c>
      <c r="G13">
        <v>30.7</v>
      </c>
      <c r="H13" t="str">
        <f>VLOOKUP(D13,COORDENADAS!A:J,10,FALSE)</f>
        <v>-3.625908</v>
      </c>
      <c r="I13" t="str">
        <f>VLOOKUP(D13,COORDENADAS!A:K,11,FALSE)</f>
        <v>-38.7283622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 ALERTA</v>
      </c>
    </row>
    <row r="14" spans="1:13">
      <c r="A14" s="38">
        <v>45790</v>
      </c>
      <c r="B14" t="s">
        <v>6746</v>
      </c>
      <c r="C14" t="s">
        <v>6431</v>
      </c>
      <c r="D14">
        <v>2267</v>
      </c>
      <c r="E14" t="s">
        <v>319</v>
      </c>
      <c r="F14" s="37">
        <v>636.6</v>
      </c>
      <c r="G14">
        <v>49</v>
      </c>
      <c r="H14" t="str">
        <f>VLOOKUP(D14,COORDENADAS!A:J,10,FALSE)</f>
        <v>-3.7453952</v>
      </c>
      <c r="I14" t="str">
        <f>VLOOKUP(D14,COORDENADAS!A:K,11,FALSE)</f>
        <v>-38.6070915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38">
        <v>45790</v>
      </c>
      <c r="B15" t="s">
        <v>6752</v>
      </c>
      <c r="C15" t="s">
        <v>6732</v>
      </c>
      <c r="D15">
        <v>3968</v>
      </c>
      <c r="E15" t="s">
        <v>531</v>
      </c>
      <c r="F15" s="37">
        <v>1435.8</v>
      </c>
      <c r="G15">
        <v>112.2</v>
      </c>
      <c r="H15" t="str">
        <f>VLOOKUP(D15,COORDENADAS!A:J,10,FALSE)</f>
        <v>-3.7309369</v>
      </c>
      <c r="I15" t="str">
        <f>VLOOKUP(D15,COORDENADAS!A:K,11,FALSE)</f>
        <v>-38.5376384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 ALERTA</v>
      </c>
    </row>
    <row r="16" spans="1:13">
      <c r="A16" s="38">
        <v>45790</v>
      </c>
      <c r="B16" t="s">
        <v>6748</v>
      </c>
      <c r="C16" t="s">
        <v>6434</v>
      </c>
      <c r="D16">
        <v>4028</v>
      </c>
      <c r="E16" t="s">
        <v>541</v>
      </c>
      <c r="F16" s="37">
        <v>2678.4</v>
      </c>
      <c r="G16">
        <v>148.80000000000001</v>
      </c>
      <c r="H16" t="str">
        <f>VLOOKUP(D16,COORDENADAS!A:J,10,FALSE)</f>
        <v>-3.8298139</v>
      </c>
      <c r="I16" t="str">
        <f>VLOOKUP(D16,COORDENADAS!A:K,11,FALSE)</f>
        <v>-38.4907932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45790</v>
      </c>
      <c r="B17" t="s">
        <v>6743</v>
      </c>
      <c r="C17" t="s">
        <v>6436</v>
      </c>
      <c r="D17">
        <v>4089</v>
      </c>
      <c r="E17" t="s">
        <v>549</v>
      </c>
      <c r="F17" s="37">
        <v>1322.18</v>
      </c>
      <c r="G17">
        <v>82.6</v>
      </c>
      <c r="H17" t="str">
        <f>VLOOKUP(D17,COORDENADAS!A:J,10,FALSE)</f>
        <v>-3.7666193</v>
      </c>
      <c r="I17" t="str">
        <f>VLOOKUP(D17,COORDENADAS!A:K,11,FALSE)</f>
        <v>-38.6538536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 ALERTA</v>
      </c>
    </row>
    <row r="18" spans="1:13">
      <c r="A18" s="38">
        <v>45790</v>
      </c>
      <c r="B18" t="s">
        <v>6744</v>
      </c>
      <c r="C18" t="s">
        <v>6435</v>
      </c>
      <c r="D18">
        <v>4137</v>
      </c>
      <c r="E18" t="s">
        <v>560</v>
      </c>
      <c r="F18" s="37">
        <v>313.24</v>
      </c>
      <c r="G18">
        <v>17.2</v>
      </c>
      <c r="H18" t="str">
        <f>VLOOKUP(D18,COORDENADAS!A:J,10,FALSE)</f>
        <v>-3.881963</v>
      </c>
      <c r="I18" t="str">
        <f>VLOOKUP(D18,COORDENADAS!A:K,11,FALSE)</f>
        <v>-38.6188955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45790</v>
      </c>
      <c r="B19" t="s">
        <v>6743</v>
      </c>
      <c r="C19" t="s">
        <v>6436</v>
      </c>
      <c r="D19">
        <v>4381</v>
      </c>
      <c r="E19" t="s">
        <v>599</v>
      </c>
      <c r="F19" s="37">
        <v>3116.2</v>
      </c>
      <c r="G19">
        <v>207.4</v>
      </c>
      <c r="H19" t="str">
        <f>VLOOKUP(D19,COORDENADAS!A:J,10,FALSE)</f>
        <v>-3.72905976</v>
      </c>
      <c r="I19" t="str">
        <f>VLOOKUP(D19,COORDENADAS!A:K,11,FALSE)</f>
        <v>-38.65588134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38">
        <v>45790</v>
      </c>
      <c r="B20" t="s">
        <v>6746</v>
      </c>
      <c r="C20" t="s">
        <v>6431</v>
      </c>
      <c r="D20">
        <v>9296</v>
      </c>
      <c r="E20" t="s">
        <v>701</v>
      </c>
      <c r="F20" s="37">
        <v>640.08000000000004</v>
      </c>
      <c r="G20">
        <v>59.1</v>
      </c>
      <c r="H20" t="str">
        <f>VLOOKUP(D20,COORDENADAS!A:J,10,FALSE)</f>
        <v>-3.64063684</v>
      </c>
      <c r="I20" t="str">
        <f>VLOOKUP(D20,COORDENADAS!A:K,11,FALSE)</f>
        <v>-38.70421562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45790</v>
      </c>
      <c r="B21" t="s">
        <v>6744</v>
      </c>
      <c r="C21" t="s">
        <v>6435</v>
      </c>
      <c r="D21">
        <v>9333</v>
      </c>
      <c r="E21" t="s">
        <v>717</v>
      </c>
      <c r="F21" s="37">
        <v>162.30000000000001</v>
      </c>
      <c r="G21">
        <v>14.7</v>
      </c>
      <c r="H21" t="str">
        <f>VLOOKUP(D21,COORDENADAS!A:J,10,FALSE)</f>
        <v>-3.8853172</v>
      </c>
      <c r="I21" t="str">
        <f>VLOOKUP(D21,COORDENADAS!A:K,11,FALSE)</f>
        <v>-38.6816109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 ALERTA</v>
      </c>
    </row>
    <row r="22" spans="1:13">
      <c r="A22" s="38">
        <v>45790</v>
      </c>
      <c r="B22" t="s">
        <v>6746</v>
      </c>
      <c r="C22" t="s">
        <v>6431</v>
      </c>
      <c r="D22">
        <v>9595</v>
      </c>
      <c r="E22" t="s">
        <v>794</v>
      </c>
      <c r="F22" s="37">
        <v>1341.23</v>
      </c>
      <c r="G22">
        <v>58.9</v>
      </c>
      <c r="H22" t="str">
        <f>VLOOKUP(D22,COORDENADAS!A:J,10,FALSE)</f>
        <v>-3.736915</v>
      </c>
      <c r="I22" t="str">
        <f>VLOOKUP(D22,COORDENADAS!A:K,11,FALSE)</f>
        <v>-38.6502819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 ALERTA</v>
      </c>
    </row>
    <row r="23" spans="1:13">
      <c r="A23" s="38">
        <v>45790</v>
      </c>
      <c r="B23" s="4" t="s">
        <v>6746</v>
      </c>
      <c r="C23" t="s">
        <v>6431</v>
      </c>
      <c r="D23">
        <v>10745</v>
      </c>
      <c r="E23" t="s">
        <v>819</v>
      </c>
      <c r="F23" s="37">
        <v>303</v>
      </c>
      <c r="G23">
        <v>8.8000000000000007</v>
      </c>
      <c r="H23" t="str">
        <f>VLOOKUP(D23,COORDENADAS!A:J,10,FALSE)</f>
        <v>-3.7600164</v>
      </c>
      <c r="I23" t="str">
        <f>VLOOKUP(D23,COORDENADAS!A:K,11,FALSE)</f>
        <v>-38.6160465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38">
        <v>45790</v>
      </c>
      <c r="B24" s="4" t="s">
        <v>6748</v>
      </c>
      <c r="C24" t="s">
        <v>6434</v>
      </c>
      <c r="D24">
        <v>10752</v>
      </c>
      <c r="E24" t="s">
        <v>824</v>
      </c>
      <c r="F24" s="37">
        <v>3959.34</v>
      </c>
      <c r="G24">
        <v>594.4</v>
      </c>
      <c r="H24" t="str">
        <f>VLOOKUP(D24,COORDENADAS!A:J,10,FALSE)</f>
        <v>-3.8361488</v>
      </c>
      <c r="I24" t="str">
        <f>VLOOKUP(D24,COORDENADAS!A:K,11,FALSE)</f>
        <v>-38.5733762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DIURNO</v>
      </c>
    </row>
    <row r="25" spans="1:13">
      <c r="A25" s="38">
        <v>45790</v>
      </c>
      <c r="B25" s="4" t="s">
        <v>6752</v>
      </c>
      <c r="C25" t="s">
        <v>6732</v>
      </c>
      <c r="D25">
        <v>10978</v>
      </c>
      <c r="E25" t="s">
        <v>859</v>
      </c>
      <c r="F25" s="37">
        <v>1010.54</v>
      </c>
      <c r="G25">
        <v>29.9</v>
      </c>
      <c r="H25" t="str">
        <f>VLOOKUP(D25,COORDENADAS!A:J,10,FALSE)</f>
        <v>-3.74863598</v>
      </c>
      <c r="I25" t="str">
        <f>VLOOKUP(D25,COORDENADAS!A:K,11,FALSE)</f>
        <v>-38.51500582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 ALERTA</v>
      </c>
    </row>
    <row r="26" spans="1:13">
      <c r="A26" s="38">
        <v>45790</v>
      </c>
      <c r="B26" s="4" t="s">
        <v>6746</v>
      </c>
      <c r="C26" t="s">
        <v>6431</v>
      </c>
      <c r="D26">
        <v>11163</v>
      </c>
      <c r="E26" t="s">
        <v>889</v>
      </c>
      <c r="F26" s="37">
        <v>2694.61</v>
      </c>
      <c r="G26">
        <v>174.6</v>
      </c>
      <c r="H26" t="str">
        <f>VLOOKUP(D26,COORDENADAS!A:J,10,FALSE)</f>
        <v>-3.67322246</v>
      </c>
      <c r="I26" t="str">
        <f>VLOOKUP(D26,COORDENADAS!A:K,11,FALSE)</f>
        <v>-38.67026304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 ALERTA</v>
      </c>
    </row>
    <row r="27" spans="1:13">
      <c r="A27" s="38">
        <v>45790</v>
      </c>
      <c r="B27" s="4" t="s">
        <v>6744</v>
      </c>
      <c r="C27" t="s">
        <v>6435</v>
      </c>
      <c r="D27">
        <v>11219</v>
      </c>
      <c r="E27" t="s">
        <v>900</v>
      </c>
      <c r="F27" s="37">
        <v>1637.9</v>
      </c>
      <c r="G27" s="7">
        <v>164.4</v>
      </c>
      <c r="H27" t="str">
        <f>VLOOKUP(D27,COORDENADAS!A:J,10,FALSE)</f>
        <v>-3.97234558</v>
      </c>
      <c r="I27" t="str">
        <f>VLOOKUP(D27,COORDENADAS!A:K,11,FALSE)</f>
        <v>-38.52976029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45790</v>
      </c>
      <c r="B28" s="4" t="s">
        <v>6744</v>
      </c>
      <c r="C28" t="s">
        <v>6435</v>
      </c>
      <c r="D28">
        <v>11220</v>
      </c>
      <c r="E28" t="s">
        <v>901</v>
      </c>
      <c r="F28" s="37">
        <v>3298.28</v>
      </c>
      <c r="G28" s="7">
        <v>230</v>
      </c>
      <c r="H28" t="str">
        <f>VLOOKUP(D28,COORDENADAS!A:J,10,FALSE)</f>
        <v>-3.85564449</v>
      </c>
      <c r="I28" t="str">
        <f>VLOOKUP(D28,COORDENADAS!A:K,11,FALSE)</f>
        <v>-38.5796747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 ALERTA</v>
      </c>
    </row>
    <row r="29" spans="1:13">
      <c r="A29" s="38">
        <v>45790</v>
      </c>
      <c r="B29" t="s">
        <v>6746</v>
      </c>
      <c r="C29" t="s">
        <v>6431</v>
      </c>
      <c r="D29">
        <v>11249</v>
      </c>
      <c r="E29" t="s">
        <v>908</v>
      </c>
      <c r="F29" s="37">
        <v>214.2</v>
      </c>
      <c r="G29" s="7">
        <v>18.3</v>
      </c>
      <c r="H29" t="str">
        <f>VLOOKUP(D29,COORDENADAS!A:J,10,FALSE)</f>
        <v>-3.68494282</v>
      </c>
      <c r="I29" t="str">
        <f>VLOOKUP(D29,COORDENADAS!A:K,11,FALSE)</f>
        <v>-38.65823046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38">
        <v>45790</v>
      </c>
      <c r="B30" t="s">
        <v>6743</v>
      </c>
      <c r="C30" t="s">
        <v>6436</v>
      </c>
      <c r="D30">
        <v>11268</v>
      </c>
      <c r="E30" t="s">
        <v>912</v>
      </c>
      <c r="F30" s="37">
        <v>2458.33</v>
      </c>
      <c r="G30" s="7">
        <v>93.1</v>
      </c>
      <c r="H30" t="str">
        <f>VLOOKUP(D30,COORDENADAS!A:J,10,FALSE)</f>
        <v>-3.73335329</v>
      </c>
      <c r="I30" t="str">
        <f>VLOOKUP(D30,COORDENADAS!A:K,11,FALSE)</f>
        <v>-38.6569974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MANHA</v>
      </c>
    </row>
    <row r="31" spans="1:13">
      <c r="A31" s="38">
        <v>45790</v>
      </c>
      <c r="B31" t="s">
        <v>6744</v>
      </c>
      <c r="C31" t="s">
        <v>6435</v>
      </c>
      <c r="D31">
        <v>11513</v>
      </c>
      <c r="E31" t="s">
        <v>945</v>
      </c>
      <c r="F31" s="37">
        <v>431.3</v>
      </c>
      <c r="G31" s="7">
        <v>29.3</v>
      </c>
      <c r="H31" t="str">
        <f>VLOOKUP(D31,COORDENADAS!A:J,10,FALSE)</f>
        <v>-3.80683521</v>
      </c>
      <c r="I31" t="str">
        <f>VLOOKUP(D31,COORDENADAS!A:K,11,FALSE)</f>
        <v>-38.62994815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MANHA</v>
      </c>
    </row>
    <row r="32" spans="1:13">
      <c r="A32" s="38">
        <v>45790</v>
      </c>
      <c r="B32" t="s">
        <v>6743</v>
      </c>
      <c r="C32" t="s">
        <v>6436</v>
      </c>
      <c r="D32">
        <v>11844</v>
      </c>
      <c r="E32" t="s">
        <v>1014</v>
      </c>
      <c r="F32" s="37">
        <v>1970.6</v>
      </c>
      <c r="G32" s="7">
        <v>142.9</v>
      </c>
      <c r="H32" t="str">
        <f>VLOOKUP(D32,COORDENADAS!A:J,10,FALSE)</f>
        <v>-3.76944093</v>
      </c>
      <c r="I32" t="str">
        <f>VLOOKUP(D32,COORDENADAS!A:K,11,FALSE)</f>
        <v>-38.65433696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 ALERTA</v>
      </c>
    </row>
    <row r="33" spans="1:13">
      <c r="A33" s="38">
        <v>45790</v>
      </c>
      <c r="B33" t="s">
        <v>6748</v>
      </c>
      <c r="C33" t="s">
        <v>6434</v>
      </c>
      <c r="D33">
        <v>11929</v>
      </c>
      <c r="E33" t="s">
        <v>1038</v>
      </c>
      <c r="F33" s="36">
        <v>231</v>
      </c>
      <c r="G33" s="7">
        <v>23.8</v>
      </c>
      <c r="H33" t="str">
        <f>VLOOKUP(D33,COORDENADAS!A:J,10,FALSE)</f>
        <v>-3.7967961</v>
      </c>
      <c r="I33" t="str">
        <f>VLOOKUP(D33,COORDENADAS!A:K,11,FALSE)</f>
        <v>-38.46483618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38">
        <v>45790</v>
      </c>
      <c r="B34" t="s">
        <v>6752</v>
      </c>
      <c r="C34" t="s">
        <v>6732</v>
      </c>
      <c r="D34">
        <v>12126</v>
      </c>
      <c r="E34" t="s">
        <v>6765</v>
      </c>
      <c r="F34" s="36">
        <v>560.4</v>
      </c>
      <c r="G34" s="7">
        <v>16.100000000000001</v>
      </c>
      <c r="H34" t="str">
        <f>VLOOKUP(D34,COORDENADAS!A:J,10,FALSE)</f>
        <v>-3.71772961</v>
      </c>
      <c r="I34" t="str">
        <f>VLOOKUP(D34,COORDENADAS!A:K,11,FALSE)</f>
        <v>-38.57006021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38">
        <v>45790</v>
      </c>
      <c r="B35" t="s">
        <v>6744</v>
      </c>
      <c r="C35" t="s">
        <v>6435</v>
      </c>
      <c r="D35">
        <v>12135</v>
      </c>
      <c r="E35" t="s">
        <v>6766</v>
      </c>
      <c r="F35" s="36">
        <v>685.7</v>
      </c>
      <c r="G35" s="7">
        <v>44.8</v>
      </c>
      <c r="H35" t="str">
        <f>VLOOKUP(D35,COORDENADAS!A:J,10,FALSE)</f>
        <v>-3.86940402</v>
      </c>
      <c r="I35" t="str">
        <f>VLOOKUP(D35,COORDENADAS!A:K,11,FALSE)</f>
        <v>-38.58397451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38">
        <v>45790</v>
      </c>
      <c r="B36" t="s">
        <v>6744</v>
      </c>
      <c r="C36" t="s">
        <v>6435</v>
      </c>
      <c r="D36">
        <v>12136</v>
      </c>
      <c r="E36" t="s">
        <v>6767</v>
      </c>
      <c r="F36" s="36">
        <v>674.6</v>
      </c>
      <c r="G36" s="7">
        <v>37</v>
      </c>
      <c r="H36" t="str">
        <f>VLOOKUP(D36,COORDENADAS!A:J,10,FALSE)</f>
        <v>-3.86353849</v>
      </c>
      <c r="I36" t="str">
        <f>VLOOKUP(D36,COORDENADAS!A:K,11,FALSE)</f>
        <v>-38.58846446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38">
        <v>45790</v>
      </c>
      <c r="B37" t="s">
        <v>6744</v>
      </c>
      <c r="C37" t="s">
        <v>6435</v>
      </c>
      <c r="D37">
        <v>12137</v>
      </c>
      <c r="E37" t="s">
        <v>6768</v>
      </c>
      <c r="F37" s="36">
        <v>713.6</v>
      </c>
      <c r="G37" s="7">
        <v>49.1</v>
      </c>
      <c r="H37" t="str">
        <f>VLOOKUP(D37,COORDENADAS!A:J,10,FALSE)</f>
        <v>-3.87602572</v>
      </c>
      <c r="I37" t="str">
        <f>VLOOKUP(D37,COORDENADAS!A:K,11,FALSE)</f>
        <v>-38.59192501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0"/>
  <sheetViews>
    <sheetView topLeftCell="A353" workbookViewId="0">
      <selection activeCell="G377" sqref="G377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2025-05-12T20:25:59Z</dcterms:modified>
</cp:coreProperties>
</file>