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ABDCD38D-2EF3-458D-BEB1-ECF53FC064FB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1" sheetId="12" r:id="rId5"/>
  </sheets>
  <definedNames>
    <definedName name="_xlnm._FilterDatabase" localSheetId="2" hidden="1">dbcaminhoes!$A$1:$M$36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0" hidden="1">COORDENADAS!$A$1:$K$1088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2" i="6"/>
  <c r="L12" i="6"/>
  <c r="L13" i="6"/>
  <c r="L14" i="6"/>
  <c r="L15" i="6"/>
  <c r="L16" i="6"/>
  <c r="I12" i="6"/>
  <c r="I13" i="6"/>
  <c r="I14" i="6"/>
  <c r="I15" i="6"/>
  <c r="I16" i="6"/>
  <c r="H12" i="6"/>
  <c r="H13" i="6"/>
  <c r="H14" i="6"/>
  <c r="H15" i="6"/>
  <c r="H16" i="6"/>
  <c r="L3" i="6" l="1"/>
  <c r="L4" i="6"/>
  <c r="L5" i="6"/>
  <c r="L6" i="6"/>
  <c r="L7" i="6"/>
  <c r="L8" i="6"/>
  <c r="L9" i="6"/>
  <c r="L10" i="6"/>
  <c r="L11" i="6"/>
  <c r="L2" i="6"/>
  <c r="H3" i="6" l="1"/>
  <c r="H4" i="6"/>
  <c r="H5" i="6"/>
  <c r="H6" i="6"/>
  <c r="H7" i="6"/>
  <c r="H8" i="6"/>
  <c r="H9" i="6"/>
  <c r="H10" i="6"/>
  <c r="H11" i="6"/>
  <c r="I3" i="6"/>
  <c r="I4" i="6"/>
  <c r="I5" i="6"/>
  <c r="I6" i="6"/>
  <c r="I7" i="6"/>
  <c r="I8" i="6"/>
  <c r="I9" i="6"/>
  <c r="I10" i="6"/>
  <c r="I11" i="6"/>
  <c r="I2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<sst xmlns="http://schemas.openxmlformats.org/spreadsheetml/2006/main" count="13388" uniqueCount="6758">
  <si>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</si>
  <si>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</si>
  <si>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</si>
  <si>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</si>
  <si>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</si>
  <si>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</si>
  <si>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</si>
  <si>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</si>
  <si>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</si>
  <si>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</si>
  <si>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</si>
  <si>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</si>
  <si>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</si>
  <si>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</si>
  <si>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</si>
  <si>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</si>
  <si>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</si>
  <si>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</si>
  <si>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</si>
  <si>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</si>
  <si>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</si>
  <si>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</si>
  <si>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</si>
  <si>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</si>
  <si>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</si>
  <si>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</si>
  <si>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</si>
  <si>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</si>
  <si>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</si>
  <si>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</si>
  <si>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</si>
  <si>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</si>
  <si>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</si>
  <si>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</si>
  <si>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</si>
  <si>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</si>
  <si>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</si>
  <si>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</si>
  <si>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</si>
  <si>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</si>
  <si>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</si>
  <si>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</si>
  <si>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</si>
  <si>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</si>
  <si>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</si>
  <si>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</si>
  <si>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</si>
  <si>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</si>
  <si>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</si>
  <si>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</si>
  <si>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</si>
  <si>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</si>
  <si>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</si>
  <si>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</si>
  <si>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</si>
  <si>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</si>
  <si>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</si>
  <si>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</si>
  <si>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</si>
  <si>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</si>
  <si>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</si>
  <si>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</si>
  <si>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</si>
  <si>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</si>
  <si>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</si>
  <si>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</si>
  <si>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</si>
  <si>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</si>
  <si>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</si>
  <si>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</si>
  <si>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</si>
  <si>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</si>
  <si>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</si>
  <si>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</si>
  <si>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</si>
  <si>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</si>
  <si>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</si>
  <si>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</si>
  <si>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</si>
  <si>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</si>
  <si>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</si>
  <si>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</si>
  <si>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</si>
  <si>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</si>
  <si>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</si>
  <si>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</si>
  <si>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</si>
  <si>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</si>
  <si>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</si>
  <si>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</si>
  <si>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</si>
  <si>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</si>
  <si>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</si>
  <si>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</si>
  <si>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</si>
  <si>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</si>
  <si>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</si>
  <si>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</si>
  <si>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</si>
  <si>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</si>
  <si>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</si>
  <si>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</si>
  <si>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</si>
  <si>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</si>
  <si>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</si>
  <si>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</si>
  <si>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</si>
  <si>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</si>
  <si>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</si>
  <si>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</si>
  <si>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</si>
  <si>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</si>
  <si>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</si>
  <si>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</si>
  <si>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</si>
  <si>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</si>
  <si>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</si>
  <si>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</si>
  <si>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</si>
  <si>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</si>
  <si>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</si>
  <si>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</si>
  <si>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</si>
  <si>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</si>
  <si>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</si>
  <si>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</si>
  <si>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</si>
  <si>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</si>
  <si>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</si>
  <si>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</si>
  <si>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</si>
  <si>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</si>
  <si>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</si>
  <si>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</si>
  <si>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</si>
  <si>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</si>
  <si>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</si>
  <si>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</si>
  <si>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</si>
  <si>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</si>
  <si>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</si>
  <si>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</si>
  <si>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</si>
  <si>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</si>
  <si>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</si>
  <si>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</si>
  <si>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</si>
  <si>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</si>
  <si>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</si>
  <si>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</si>
  <si>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</si>
  <si>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</si>
  <si>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</si>
  <si>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</si>
  <si>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</si>
  <si>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</si>
  <si>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</si>
  <si>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</si>
  <si>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</si>
  <si>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</si>
  <si>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</si>
  <si>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</si>
  <si>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</si>
  <si>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</si>
  <si>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</si>
  <si>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</si>
  <si>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</si>
  <si>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</si>
  <si>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</si>
  <si>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</si>
  <si>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</si>
  <si>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</si>
  <si>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</si>
  <si>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</si>
  <si>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</si>
  <si>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</si>
  <si>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</si>
  <si>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</si>
  <si>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</si>
  <si>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</si>
  <si>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</si>
  <si>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</si>
  <si>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</si>
  <si>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</si>
  <si>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</si>
  <si>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</si>
  <si>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</si>
  <si>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</si>
  <si>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</si>
  <si>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</si>
  <si>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</si>
  <si>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</si>
  <si>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</si>
  <si>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</si>
  <si>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</si>
  <si>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</si>
  <si>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</si>
  <si>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</si>
  <si>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</si>
  <si>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</si>
  <si>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</si>
  <si>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</si>
  <si>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</si>
  <si>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</si>
  <si>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</si>
  <si>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</si>
  <si>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</si>
  <si>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</si>
  <si>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</si>
  <si>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</si>
  <si>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</si>
  <si>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</si>
  <si>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</si>
  <si>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</si>
  <si>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</si>
  <si>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</si>
  <si>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</si>
  <si>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</si>
  <si>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</si>
  <si>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</si>
  <si>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</si>
  <si>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</si>
  <si>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</si>
  <si>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</si>
  <si>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</si>
  <si>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</si>
  <si>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</si>
  <si>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</si>
  <si>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</si>
  <si>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</si>
  <si>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</si>
  <si>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</si>
  <si>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</si>
  <si>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</si>
  <si>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</si>
  <si>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</si>
  <si>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</si>
  <si>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</si>
  <si>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</si>
  <si>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</si>
  <si>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</si>
  <si>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</si>
  <si>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</si>
  <si>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</si>
  <si>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</si>
  <si>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</si>
  <si>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</si>
  <si>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</si>
  <si>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</si>
  <si>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</si>
  <si>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</si>
  <si>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</si>
  <si>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</si>
  <si>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</si>
  <si>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</si>
  <si>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</si>
  <si>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</si>
  <si>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</si>
  <si>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</si>
  <si>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</si>
  <si>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</si>
  <si>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</si>
  <si>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</si>
  <si>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</si>
  <si>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</si>
  <si>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</si>
  <si>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</si>
  <si>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</si>
  <si>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</si>
  <si>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</si>
  <si>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</si>
  <si>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</si>
  <si>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</si>
  <si>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</si>
  <si>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</si>
  <si>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</si>
  <si>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</si>
  <si>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</si>
  <si>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</si>
  <si>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</si>
  <si>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</si>
  <si>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</si>
  <si>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</si>
  <si>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</si>
  <si>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</si>
  <si>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</si>
  <si>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</si>
  <si>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</si>
  <si>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</si>
  <si>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</si>
  <si>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</si>
  <si>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</si>
  <si>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</si>
  <si>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</si>
  <si>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</si>
  <si>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</si>
  <si>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</si>
  <si>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</si>
  <si>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</si>
  <si>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</si>
  <si>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</si>
  <si>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</si>
  <si>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</si>
  <si>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</si>
  <si>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</si>
  <si>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</si>
  <si>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</si>
  <si>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</si>
  <si>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</si>
  <si>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</si>
  <si>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</si>
  <si>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</si>
  <si>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</si>
  <si>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</si>
  <si>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</si>
  <si>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</si>
  <si>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</si>
  <si>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</si>
  <si>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</si>
  <si>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</si>
  <si>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</si>
  <si>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</si>
  <si>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</si>
  <si>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</si>
  <si>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</si>
  <si>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</si>
  <si>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</si>
  <si>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</si>
  <si>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</si>
  <si>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</si>
  <si>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</si>
  <si>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</si>
  <si>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</si>
  <si>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</si>
  <si>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</si>
  <si>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</si>
  <si>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</si>
  <si>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</si>
  <si>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</si>
  <si>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</si>
  <si>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</si>
  <si>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</si>
  <si>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</si>
  <si>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</si>
  <si>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</si>
  <si>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</si>
  <si>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</si>
  <si>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</si>
  <si>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</si>
  <si>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</si>
  <si>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</si>
  <si>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</si>
  <si>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</si>
  <si>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</si>
  <si>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</si>
  <si>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</si>
  <si>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</si>
  <si>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</si>
  <si>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</si>
  <si>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</si>
  <si>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</si>
  <si>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</si>
  <si>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</si>
  <si>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</si>
  <si>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</si>
  <si>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</si>
  <si>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</si>
  <si>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</si>
  <si>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</si>
  <si>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</si>
  <si>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</si>
  <si>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</si>
  <si>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</si>
  <si>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</si>
  <si>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</si>
  <si>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</si>
  <si>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</si>
  <si>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</si>
  <si>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</si>
  <si>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</si>
  <si>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</si>
  <si>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</si>
  <si>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</si>
  <si>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</si>
  <si>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</si>
  <si>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</si>
  <si>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</si>
  <si>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</si>
  <si>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</si>
  <si>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</si>
  <si>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</si>
  <si>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</si>
  <si>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</si>
  <si>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</si>
  <si>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</si>
  <si>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</si>
  <si>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</si>
  <si>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</si>
  <si>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</si>
  <si>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</si>
  <si>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</si>
  <si>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</si>
  <si>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</si>
  <si>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</si>
  <si>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</si>
  <si>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</si>
  <si>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</si>
  <si>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</si>
  <si>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</si>
  <si>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</si>
  <si>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</si>
  <si>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</si>
  <si>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</si>
  <si>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</si>
  <si>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</si>
  <si>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</si>
  <si>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</si>
  <si>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</si>
  <si>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</si>
  <si>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</si>
  <si>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</si>
  <si>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</si>
  <si>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</si>
  <si>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</si>
  <si>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</si>
  <si>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</si>
  <si>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</si>
  <si>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</si>
  <si>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</si>
  <si>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</si>
  <si>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</si>
  <si>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</si>
  <si>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</si>
  <si>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</si>
  <si>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</si>
  <si>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</si>
  <si>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</si>
  <si>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</si>
  <si>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</si>
  <si>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</si>
  <si>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</si>
  <si>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</si>
  <si>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</si>
  <si>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</si>
  <si>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</si>
  <si>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</si>
  <si>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</si>
  <si>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</si>
  <si>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</si>
  <si>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</si>
  <si>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</si>
  <si>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</si>
  <si>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</si>
  <si>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</si>
  <si>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</si>
  <si>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</si>
  <si>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</si>
  <si>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</si>
  <si>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</si>
  <si>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</si>
  <si>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</si>
  <si>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</si>
  <si>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</si>
  <si>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</si>
  <si>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</si>
  <si>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</si>
  <si>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</si>
  <si>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</si>
  <si>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</si>
  <si>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</si>
  <si>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</si>
  <si>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</si>
  <si>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</si>
  <si>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</si>
  <si>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</si>
  <si>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</si>
  <si>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</si>
  <si>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</si>
  <si>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</si>
  <si>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</si>
  <si>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</si>
  <si>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</si>
  <si>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</si>
  <si>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</si>
  <si>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</si>
  <si>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</si>
  <si>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</si>
  <si>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</si>
  <si>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</si>
  <si>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</si>
  <si>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</si>
  <si>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</si>
  <si>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</si>
  <si>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</si>
  <si>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</si>
  <si>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</si>
  <si>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</si>
  <si>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</si>
  <si>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</si>
  <si>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</si>
  <si>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</si>
  <si>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</si>
  <si>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</si>
  <si>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</si>
  <si>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</si>
  <si>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</si>
  <si>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</si>
  <si>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</si>
  <si>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</si>
  <si>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</si>
  <si>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</si>
  <si>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</si>
  <si>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</si>
  <si>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</si>
  <si>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</si>
  <si>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</si>
  <si>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</si>
  <si>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</si>
  <si>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</si>
  <si>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</si>
  <si>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</si>
  <si>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</si>
  <si>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</si>
  <si>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</si>
  <si>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</si>
  <si>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</si>
  <si>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</si>
  <si>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</si>
  <si>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</si>
  <si>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</si>
  <si>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</si>
  <si>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</si>
  <si>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</si>
  <si>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</si>
  <si>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</si>
  <si>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</si>
  <si>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</si>
  <si>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</si>
  <si>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</si>
  <si>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</si>
  <si>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</si>
  <si>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</si>
  <si>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</si>
  <si>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</si>
  <si>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</si>
  <si>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</si>
  <si>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</si>
  <si>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</si>
  <si>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</si>
  <si>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</si>
  <si>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</si>
  <si>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</si>
  <si>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</si>
  <si>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</si>
  <si>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</si>
  <si>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</si>
  <si>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</si>
  <si>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</si>
  <si>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</si>
  <si>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</si>
  <si>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</si>
  <si>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</si>
  <si>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</si>
  <si>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</si>
  <si>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</si>
  <si>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</si>
  <si>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</si>
  <si>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</si>
  <si>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</si>
  <si>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</si>
  <si>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</si>
  <si>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</si>
  <si>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</si>
  <si>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</si>
  <si>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</si>
  <si>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</si>
  <si>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</si>
  <si>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</si>
  <si>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</si>
  <si>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</si>
  <si>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</si>
  <si>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</si>
  <si>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</si>
  <si>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</si>
  <si>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</si>
  <si>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</si>
  <si>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</si>
  <si>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</si>
  <si>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</si>
  <si>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</si>
  <si>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</si>
  <si>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</si>
  <si>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</si>
  <si>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</si>
  <si>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</si>
  <si>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</si>
  <si>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</si>
  <si>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</si>
  <si>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</si>
  <si>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</si>
  <si>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</si>
  <si>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</si>
  <si>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</si>
  <si>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</si>
  <si>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</si>
  <si>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</si>
  <si>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</si>
  <si>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</si>
  <si>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</si>
  <si>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</si>
  <si>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</si>
  <si>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</si>
  <si>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</si>
  <si>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</si>
  <si>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</si>
  <si>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</si>
  <si>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</si>
  <si>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</si>
  <si>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</si>
  <si>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</si>
  <si>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</si>
  <si>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</si>
  <si>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</si>
  <si>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</si>
  <si>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</si>
  <si>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</si>
  <si>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</si>
  <si>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</si>
  <si>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</si>
  <si>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</si>
  <si>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</si>
  <si>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</si>
  <si>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</si>
  <si>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</si>
  <si>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</si>
  <si>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</si>
  <si>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</si>
  <si>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</si>
  <si>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</si>
  <si>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</si>
  <si>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</si>
  <si>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</si>
  <si>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</si>
  <si>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</si>
  <si>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</si>
  <si>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</si>
  <si>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</si>
  <si>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</si>
  <si>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</si>
  <si>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</si>
  <si>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</si>
  <si>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</si>
  <si>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</si>
  <si>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</si>
  <si>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</si>
  <si>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</si>
  <si>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</si>
  <si>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</si>
  <si>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</si>
  <si>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</si>
  <si>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</si>
  <si>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</si>
  <si>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</si>
  <si>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</si>
  <si>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</si>
  <si>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</si>
  <si>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</si>
  <si>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</si>
  <si>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</si>
  <si>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</si>
  <si>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</si>
  <si>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</si>
  <si>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</si>
  <si>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</si>
  <si>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</si>
  <si>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</si>
  <si>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</si>
  <si>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</si>
  <si>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</si>
  <si>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</si>
  <si>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</si>
  <si>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</si>
  <si>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</si>
  <si>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</si>
  <si>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</si>
  <si>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</si>
  <si>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</si>
  <si>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</si>
  <si>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</si>
  <si>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</si>
  <si>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</si>
  <si>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</si>
  <si>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</si>
  <si>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</si>
  <si>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</si>
  <si>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</si>
  <si>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</si>
  <si>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</si>
  <si>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</si>
  <si>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</si>
  <si>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</si>
  <si>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</si>
  <si>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</si>
  <si>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</si>
  <si>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</si>
  <si>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</si>
  <si>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</si>
  <si>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</si>
  <si>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</si>
  <si>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</si>
  <si>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</si>
  <si>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</si>
  <si>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</si>
  <si>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</si>
  <si>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</si>
  <si>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</si>
  <si>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</si>
  <si>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</si>
  <si>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</si>
  <si>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</si>
  <si>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</si>
  <si>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</si>
  <si>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</si>
  <si>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</si>
  <si>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</si>
  <si>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</si>
  <si>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</si>
  <si>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</si>
  <si>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</si>
  <si>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</si>
  <si>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</si>
  <si>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</si>
  <si>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</si>
  <si>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</si>
  <si>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</si>
  <si>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</si>
  <si>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</si>
  <si>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</si>
  <si>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</si>
  <si>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</si>
  <si>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</si>
  <si>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</si>
  <si>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</si>
  <si>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</si>
  <si>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</si>
  <si>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</si>
  <si>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</si>
  <si>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</si>
  <si>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</si>
  <si>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</si>
  <si>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</si>
  <si>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</si>
  <si>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</si>
  <si>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</si>
  <si>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</si>
  <si>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</si>
  <si>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</si>
  <si>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</si>
  <si>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</si>
  <si>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</si>
  <si>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</si>
  <si>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</si>
  <si>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</si>
  <si>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</si>
  <si>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</si>
  <si>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</si>
  <si>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</si>
  <si>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</si>
  <si>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</si>
  <si>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</si>
  <si>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</si>
  <si>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</si>
  <si>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</si>
  <si>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</si>
  <si>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</si>
  <si>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</si>
  <si>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</si>
  <si>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</si>
  <si>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</si>
  <si>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</si>
  <si>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</si>
  <si>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</si>
  <si>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</si>
  <si>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</si>
  <si>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</si>
  <si>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</si>
  <si>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</si>
  <si>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</si>
  <si>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</si>
  <si>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</si>
  <si>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</si>
  <si>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</si>
  <si>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</si>
  <si>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</si>
  <si>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</si>
  <si>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</si>
  <si>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</si>
  <si>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</si>
  <si>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</si>
  <si>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</si>
  <si>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</si>
  <si>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</si>
  <si>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</si>
  <si>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</si>
  <si>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</si>
  <si>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</si>
  <si>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</si>
  <si>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</si>
  <si>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</si>
  <si>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</si>
  <si>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</si>
  <si>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</si>
  <si>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</si>
  <si>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</si>
  <si>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</si>
  <si>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</si>
  <si>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</si>
  <si>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</si>
  <si>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</si>
  <si>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</si>
  <si>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</si>
  <si>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</si>
  <si>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</si>
  <si>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</si>
  <si>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</si>
  <si>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</si>
  <si>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</si>
  <si>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</si>
  <si>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</si>
  <si>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</si>
  <si>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</si>
  <si>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</si>
  <si>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</si>
  <si>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</si>
  <si>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</si>
  <si>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</si>
  <si>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</si>
  <si>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</si>
  <si>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</si>
  <si>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</si>
  <si>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</si>
  <si>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</si>
  <si>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</si>
  <si>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</si>
  <si>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</si>
  <si>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</si>
  <si>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</si>
  <si>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</si>
  <si>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</si>
  <si>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</si>
  <si>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</si>
  <si>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</si>
  <si>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</si>
  <si>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</si>
  <si>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</si>
  <si>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</si>
  <si>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</si>
  <si>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</si>
  <si>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</si>
  <si>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</si>
  <si>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</si>
  <si>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</si>
  <si>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</si>
  <si>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</si>
  <si>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</si>
  <si>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</si>
  <si>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</si>
  <si>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</si>
  <si>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</si>
  <si>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</si>
  <si>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</si>
  <si>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</si>
  <si>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</si>
  <si>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</si>
  <si>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</si>
  <si>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</si>
  <si>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</si>
  <si>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</si>
  <si>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</si>
  <si>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</si>
  <si>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</si>
  <si>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</si>
  <si>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</si>
  <si>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</si>
  <si>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</si>
  <si>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</si>
  <si>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</si>
  <si>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</si>
  <si>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</si>
  <si>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</si>
  <si>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</si>
  <si>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</si>
  <si>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</si>
  <si>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</si>
  <si>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</si>
  <si>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</si>
  <si>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</si>
  <si>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</si>
  <si>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</si>
  <si>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</si>
  <si>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</si>
  <si>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</si>
  <si>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</si>
  <si>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</si>
  <si>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</si>
  <si>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</si>
  <si>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</si>
  <si>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</si>
  <si>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</si>
  <si>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</si>
  <si>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</si>
  <si>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</si>
  <si>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</si>
  <si>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</si>
  <si>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</si>
  <si>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</si>
  <si>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</si>
  <si>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</si>
  <si>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</si>
  <si>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</si>
  <si>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</si>
  <si>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</si>
  <si>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</si>
  <si>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</si>
  <si>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</si>
  <si>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</si>
  <si>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</si>
  <si>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</si>
  <si>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</si>
  <si>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</si>
  <si>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</si>
  <si>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</si>
  <si>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</si>
  <si>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</si>
  <si>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</si>
  <si>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</si>
  <si>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</si>
  <si>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</si>
  <si>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</si>
  <si>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</si>
  <si>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</si>
  <si>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</si>
  <si>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</si>
  <si>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</si>
  <si>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</si>
  <si>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</si>
  <si>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</si>
  <si>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</si>
  <si>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</si>
  <si>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</si>
  <si>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</si>
  <si>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</si>
  <si>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</si>
  <si>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</si>
  <si>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</si>
  <si>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</si>
  <si>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</si>
  <si>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</si>
  <si>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</si>
  <si>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</si>
  <si>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</si>
  <si>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</si>
  <si>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</si>
  <si>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</si>
  <si>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</si>
  <si>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</si>
  <si>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</si>
  <si>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</si>
  <si>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</si>
  <si>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</si>
  <si>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</si>
  <si>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</si>
  <si>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</si>
  <si>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</si>
  <si>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</si>
  <si>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</si>
  <si>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</si>
  <si>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</si>
  <si>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</si>
  <si>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</si>
  <si>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</si>
  <si>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</si>
  <si>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</si>
  <si>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</si>
  <si>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</si>
  <si>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</si>
  <si>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</si>
  <si>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</si>
  <si>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</si>
  <si>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</si>
  <si>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</si>
  <si>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</si>
  <si>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</si>
  <si>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</si>
  <si>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</si>
  <si>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</si>
  <si>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</si>
  <si>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</si>
  <si>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</si>
  <si>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</si>
  <si>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</si>
  <si>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</si>
  <si>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</si>
  <si>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</si>
  <si>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</si>
  <si>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</si>
  <si>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</si>
  <si>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</si>
  <si>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</si>
  <si>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</si>
  <si>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</si>
  <si>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</si>
  <si>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</si>
  <si>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</si>
  <si>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</si>
  <si>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</si>
  <si>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</si>
  <si>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</si>
  <si>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</si>
  <si>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</si>
  <si>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</si>
  <si>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</si>
  <si>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</si>
  <si>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</si>
  <si>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</si>
  <si>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</si>
  <si>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</si>
  <si>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</si>
  <si>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</si>
  <si>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</si>
  <si>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</si>
  <si>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</si>
  <si>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</si>
  <si>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</si>
  <si>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</si>
  <si>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</si>
  <si>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</si>
  <si>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</si>
  <si>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</si>
  <si>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</si>
  <si>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</si>
  <si>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</si>
  <si>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</si>
  <si>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</si>
  <si>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</si>
  <si>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</si>
  <si>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</si>
  <si>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</si>
  <si>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</si>
  <si>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</si>
  <si>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</si>
  <si>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</si>
  <si>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</si>
  <si>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</si>
  <si>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</si>
  <si>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</si>
  <si>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</si>
  <si>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</si>
  <si>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</si>
  <si>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</si>
  <si>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</si>
  <si>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</si>
  <si>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</si>
  <si>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</si>
  <si>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</si>
  <si>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</si>
  <si>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</si>
  <si>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</si>
  <si>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</si>
  <si>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</si>
  <si>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</si>
  <si>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</si>
  <si>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</si>
  <si>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</si>
  <si>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</si>
  <si>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</si>
  <si>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</si>
  <si>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</si>
  <si>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</si>
  <si>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</si>
  <si>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</si>
  <si>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</si>
  <si>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</si>
  <si>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</si>
  <si>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</si>
  <si>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</si>
  <si>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</si>
  <si>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</si>
  <si>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</si>
  <si>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</si>
  <si>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</si>
  <si>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</si>
  <si>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</si>
  <si>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</si>
  <si>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</si>
  <si>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</si>
  <si>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</si>
  <si>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</si>
  <si>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</si>
  <si>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</si>
  <si>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</si>
  <si>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</si>
  <si>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</si>
  <si>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</si>
  <si>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</si>
  <si>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</si>
  <si>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</si>
  <si>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</si>
  <si>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</si>
  <si>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</si>
  <si>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</si>
  <si>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</si>
  <si>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</si>
  <si>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</si>
  <si>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</si>
  <si>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</si>
  <si>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</si>
  <si>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</si>
  <si>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</si>
  <si>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</si>
  <si>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</si>
  <si>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</si>
  <si>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</si>
  <si>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</si>
  <si>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</si>
  <si>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</si>
  <si>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</si>
  <si>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</si>
  <si>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</si>
  <si>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</si>
  <si>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</si>
  <si>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</si>
  <si>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</si>
  <si>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</si>
  <si>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</si>
  <si>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</si>
  <si>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</si>
  <si>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</si>
  <si>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</si>
  <si>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</si>
  <si>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</si>
  <si>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</si>
  <si>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</si>
  <si>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</si>
  <si>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</si>
  <si>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</si>
  <si>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</si>
  <si>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</si>
  <si>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</si>
  <si>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</si>
  <si>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</si>
  <si>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</si>
  <si>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</si>
  <si>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</si>
  <si>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</si>
  <si>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</si>
  <si>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</si>
  <si>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</si>
  <si>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</si>
  <si>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</si>
  <si>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</si>
  <si>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</si>
  <si>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</si>
  <si>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</si>
  <si>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</si>
  <si>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</si>
  <si>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</si>
  <si>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</si>
  <si>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</si>
  <si>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</si>
  <si>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</si>
  <si>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</si>
  <si>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</si>
  <si>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</si>
  <si>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</si>
  <si>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</si>
  <si>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</si>
  <si>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</si>
  <si>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</si>
  <si>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</si>
  <si>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</si>
  <si>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</si>
  <si>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</si>
  <si>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</si>
  <si>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</si>
  <si>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</si>
  <si>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</si>
  <si>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</si>
  <si>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</si>
  <si>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</si>
  <si>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</si>
  <si>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</si>
  <si>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</si>
  <si>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</si>
  <si>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</si>
  <si>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</si>
  <si>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</si>
  <si>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</si>
  <si>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</si>
  <si>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</si>
  <si>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</si>
  <si>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</si>
  <si>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</si>
  <si>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</si>
  <si>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</si>
  <si>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</si>
  <si>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</si>
  <si>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</si>
  <si>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</si>
  <si>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</si>
  <si>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</si>
  <si>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</si>
  <si>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</si>
  <si>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</si>
  <si>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</si>
  <si>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</si>
  <si>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</si>
  <si>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</si>
  <si>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</si>
  <si>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</si>
  <si>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</si>
  <si>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</si>
  <si>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</si>
  <si>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</si>
  <si>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</si>
  <si>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</si>
  <si>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</si>
  <si>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</si>
  <si>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</si>
  <si>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</si>
  <si>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</si>
  <si>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</si>
  <si>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</si>
  <si>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</si>
  <si>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</si>
  <si>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</si>
  <si>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</si>
  <si>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</si>
  <si>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</si>
  <si>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</si>
  <si>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</si>
  <si>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</si>
  <si>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</si>
  <si>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</si>
  <si>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</si>
  <si>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</si>
  <si>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</si>
  <si>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</si>
  <si>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</si>
  <si>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</si>
  <si>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</si>
  <si>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</si>
  <si>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</si>
  <si>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</si>
  <si>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</si>
  <si>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</si>
  <si>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</si>
  <si>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</si>
  <si>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</si>
  <si>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</si>
  <si>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</si>
  <si>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</si>
  <si>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</si>
  <si>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</si>
  <si>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</si>
  <si>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</si>
  <si>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</si>
  <si>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</si>
  <si>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</si>
  <si>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</si>
  <si>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</si>
  <si>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</si>
  <si>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</si>
  <si>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</si>
  <si>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</si>
  <si>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</si>
  <si>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</si>
  <si>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</si>
  <si>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</si>
  <si>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</si>
  <si>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</si>
  <si>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</si>
  <si>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</si>
  <si>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</si>
  <si>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</si>
  <si>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</si>
  <si>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</si>
  <si>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</si>
  <si>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</si>
  <si>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</si>
  <si>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</si>
  <si>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</si>
  <si>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</si>
  <si>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</si>
  <si>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</si>
  <si>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</si>
  <si>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</si>
  <si>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</si>
  <si>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</si>
  <si>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</si>
  <si>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</si>
  <si>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</si>
  <si>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</si>
  <si>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</si>
  <si>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</si>
  <si>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</si>
  <si>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</si>
  <si>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</si>
  <si>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</si>
  <si>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</si>
  <si>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</si>
  <si>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</si>
  <si>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</si>
  <si>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</si>
  <si>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</si>
  <si>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</si>
  <si>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</si>
  <si>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</si>
  <si>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</si>
  <si>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</si>
  <si>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</si>
  <si>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</si>
  <si>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</si>
  <si>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</si>
  <si>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</si>
  <si>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</si>
  <si>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</si>
  <si>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</si>
  <si>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</si>
  <si>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</si>
  <si>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</si>
  <si>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</si>
  <si>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</si>
  <si>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</si>
  <si>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</si>
  <si>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</si>
  <si>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</si>
  <si>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</si>
  <si>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</si>
  <si>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</si>
  <si>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</si>
  <si>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</si>
  <si>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</si>
  <si>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</si>
  <si>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</si>
  <si>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</si>
  <si>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</si>
  <si>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</si>
  <si>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</si>
  <si>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</si>
  <si>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</si>
  <si>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</si>
  <si>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</si>
  <si>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</si>
  <si>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</si>
  <si>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</si>
  <si>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</si>
  <si>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</si>
  <si>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</si>
  <si>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</si>
  <si>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</si>
  <si>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</si>
  <si>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</si>
  <si>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</si>
  <si>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</si>
  <si>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</si>
  <si>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</si>
  <si>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</si>
  <si>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</si>
  <si>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</si>
  <si>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</si>
  <si>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</si>
  <si>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</si>
  <si>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</si>
  <si>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</si>
  <si>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</si>
  <si>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</si>
  <si>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</si>
  <si>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</si>
  <si>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</si>
  <si>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</si>
  <si>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</si>
  <si>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</si>
  <si>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</si>
  <si>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</si>
  <si>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</si>
  <si>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</si>
  <si>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</si>
  <si>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</si>
  <si>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</si>
  <si>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</si>
  <si>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</si>
  <si>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</si>
  <si>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</si>
  <si>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</si>
  <si>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</si>
  <si>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</si>
  <si>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</si>
  <si>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</si>
  <si>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</si>
  <si>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</si>
  <si>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</si>
  <si>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</si>
  <si>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</si>
  <si>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</si>
  <si>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</si>
  <si>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</si>
  <si>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</si>
  <si>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</si>
  <si>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</si>
  <si>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</si>
  <si>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</si>
  <si>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</si>
  <si>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</si>
  <si>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</si>
  <si>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</si>
  <si>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</si>
  <si>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</si>
  <si>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</si>
  <si>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</si>
  <si>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</si>
  <si>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</si>
  <si>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</si>
  <si>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</si>
  <si>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</si>
  <si>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</si>
  <si>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</si>
  <si>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</si>
  <si>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</si>
  <si>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</si>
  <si>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</si>
  <si>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</si>
  <si>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</si>
  <si>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</si>
  <si>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</si>
  <si>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</si>
  <si>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</si>
  <si>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</si>
  <si>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</si>
  <si>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</si>
  <si>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</si>
  <si>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</si>
  <si>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</si>
  <si>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</si>
  <si>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</si>
  <si>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</si>
  <si>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</si>
  <si>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</si>
  <si>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</si>
  <si>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</si>
  <si>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</si>
  <si>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</si>
  <si>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</si>
  <si>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</si>
  <si>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</si>
  <si>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</si>
  <si>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</si>
  <si>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</si>
  <si>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</si>
  <si>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</si>
  <si>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</si>
  <si>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</si>
  <si>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</si>
  <si>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</si>
  <si>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</si>
  <si>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</si>
  <si>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</si>
  <si>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</si>
  <si>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</si>
  <si>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</si>
  <si>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</si>
  <si>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</si>
  <si>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</si>
  <si>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</si>
  <si>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</si>
  <si>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</si>
  <si>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</si>
  <si>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</si>
  <si>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</si>
  <si>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</si>
  <si>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</si>
  <si>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</si>
  <si>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</si>
  <si>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</si>
  <si>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</si>
  <si>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</si>
  <si>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</si>
  <si>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</si>
  <si>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</si>
  <si>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</si>
  <si>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</si>
  <si>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</si>
  <si>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</si>
  <si>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</si>
  <si>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</si>
  <si>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</si>
  <si>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</si>
  <si>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</si>
  <si>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</si>
  <si>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</si>
  <si>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</si>
  <si>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</si>
  <si>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</si>
  <si>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</si>
  <si>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</si>
  <si>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</si>
  <si>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</si>
  <si>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</si>
  <si>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</si>
  <si>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</si>
  <si>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</si>
  <si>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</si>
  <si>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</si>
  <si>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</si>
  <si>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</si>
  <si>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</si>
  <si>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</si>
  <si>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</si>
  <si>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</si>
  <si>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</si>
  <si>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</si>
  <si>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</si>
  <si>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</si>
  <si>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</si>
  <si>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</si>
  <si>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</si>
  <si>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</si>
  <si>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</si>
  <si>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</si>
  <si>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</si>
  <si>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</si>
  <si>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</si>
  <si>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</si>
  <si>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</si>
  <si>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</si>
  <si>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</si>
  <si>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</si>
  <si>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</si>
  <si>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</si>
  <si>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</si>
  <si>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</si>
  <si>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</si>
  <si>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</si>
  <si>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</si>
  <si>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</si>
  <si>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</si>
  <si>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</si>
  <si>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</si>
  <si>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</si>
  <si>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</si>
  <si>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</si>
  <si>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</si>
  <si>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</si>
  <si>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</si>
  <si>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</si>
  <si>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</si>
  <si>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</si>
  <si>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</si>
  <si>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</si>
  <si>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</si>
  <si>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</si>
  <si>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</si>
  <si>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</si>
  <si>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</si>
  <si>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</si>
  <si>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</si>
  <si>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</si>
  <si>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</si>
  <si>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</si>
  <si>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</si>
  <si>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</si>
  <si>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</si>
  <si>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</si>
  <si>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</si>
  <si>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</si>
  <si>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</si>
  <si>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</si>
  <si>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</si>
  <si>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</si>
  <si>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</si>
  <si>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</si>
  <si>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</si>
  <si>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</si>
  <si>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</si>
  <si>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</si>
  <si>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</si>
  <si>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</si>
  <si>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</si>
  <si>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</si>
  <si>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</si>
  <si>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</si>
  <si>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</si>
  <si>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</si>
  <si>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</si>
  <si>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</si>
  <si>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</si>
  <si>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</si>
  <si>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</si>
  <si>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</si>
  <si>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</si>
  <si>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</si>
  <si>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</si>
  <si>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</si>
  <si>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</si>
  <si>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</si>
  <si>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</si>
  <si>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</si>
  <si>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</si>
  <si>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</si>
  <si>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</si>
  <si>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</si>
  <si>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</si>
  <si>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</si>
  <si>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</si>
  <si>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</si>
  <si>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</si>
  <si>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</si>
  <si>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</si>
  <si>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</si>
  <si>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</si>
  <si>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</si>
  <si>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</si>
  <si>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</si>
  <si>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</si>
  <si>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</si>
  <si>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</si>
  <si>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</si>
  <si>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</si>
  <si>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</si>
  <si>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</si>
  <si>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</si>
  <si>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</si>
  <si>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</si>
  <si>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</si>
  <si>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</si>
  <si>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</si>
  <si>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</si>
  <si>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</si>
  <si>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</si>
  <si>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</si>
  <si>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</si>
  <si>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</si>
  <si>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</si>
  <si>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</si>
  <si>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</si>
  <si>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</si>
  <si>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</si>
  <si>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</si>
  <si>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</si>
  <si>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</si>
  <si>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</si>
  <si>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</si>
  <si>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</si>
  <si>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</si>
  <si>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</si>
  <si>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</si>
  <si>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</si>
  <si>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</si>
  <si>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</si>
  <si>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</si>
  <si>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</si>
  <si>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</si>
  <si>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</si>
  <si>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</si>
  <si>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</si>
  <si>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</si>
  <si>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</si>
  <si>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</si>
  <si>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</si>
  <si>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</si>
  <si>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</si>
  <si>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</si>
  <si>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</si>
  <si>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</si>
  <si>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</si>
  <si>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</si>
  <si>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</si>
  <si>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</si>
  <si>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</si>
  <si>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</si>
  <si>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</si>
  <si>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</si>
  <si>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</si>
  <si>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</si>
  <si>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</si>
  <si>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</si>
  <si>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</si>
  <si>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</si>
  <si>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</si>
  <si>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</si>
  <si>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</si>
  <si>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</si>
  <si>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</si>
  <si>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</si>
  <si>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</si>
  <si>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</si>
  <si>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</si>
  <si>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</si>
  <si>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</si>
  <si>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</si>
  <si>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</si>
  <si>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</si>
  <si>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</si>
  <si>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</si>
  <si>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</si>
  <si>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</si>
  <si>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</si>
  <si>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</si>
  <si>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</si>
  <si>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</si>
  <si>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</si>
  <si>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</si>
  <si>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</si>
  <si>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</si>
  <si>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</si>
  <si>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</si>
  <si>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</si>
  <si>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</si>
  <si>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</si>
  <si>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</si>
  <si>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</si>
  <si>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</si>
  <si>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</si>
  <si>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</si>
  <si>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</si>
  <si>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</si>
  <si>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</si>
  <si>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</si>
  <si>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</si>
  <si>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</si>
  <si>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</si>
  <si>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</si>
  <si>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</si>
  <si>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</si>
  <si>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</si>
  <si>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</si>
  <si>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</si>
  <si>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</si>
  <si>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</si>
  <si>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</si>
  <si>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</si>
  <si>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</si>
  <si>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</si>
  <si>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</si>
  <si>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</si>
  <si>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</si>
  <si>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</si>
  <si>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</si>
  <si>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</si>
  <si>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</si>
  <si>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</si>
  <si>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</si>
  <si>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</si>
  <si>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</si>
  <si>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</si>
  <si>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</si>
  <si>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</si>
  <si>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</si>
  <si>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</si>
  <si>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</si>
  <si>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</si>
  <si>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</si>
  <si>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</si>
  <si>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</si>
  <si>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</si>
  <si>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</si>
  <si>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</si>
  <si>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</si>
  <si>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</si>
  <si>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</si>
  <si>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</si>
  <si>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</si>
  <si>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</si>
  <si>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</si>
  <si>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</si>
  <si>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</si>
  <si>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</si>
  <si>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</si>
  <si>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</si>
  <si>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</si>
  <si>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</si>
  <si>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</si>
  <si>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</si>
  <si>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</si>
  <si>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</si>
  <si>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</si>
  <si>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</si>
  <si>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</si>
  <si>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</si>
  <si>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</si>
  <si>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</si>
  <si>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</si>
  <si>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</si>
  <si>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</si>
  <si>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</si>
  <si>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</si>
  <si>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</si>
  <si>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</si>
  <si>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</si>
  <si>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</si>
  <si>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</si>
  <si>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</si>
  <si>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</si>
  <si>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</si>
  <si>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</si>
  <si>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</si>
  <si>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</si>
  <si>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</si>
  <si>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</si>
  <si>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</si>
  <si>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</si>
  <si>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</si>
  <si>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</si>
  <si>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</si>
  <si>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</si>
  <si>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</si>
  <si>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</si>
  <si>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</si>
  <si>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</si>
  <si>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</si>
  <si>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</si>
  <si>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</si>
  <si>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</si>
  <si>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</si>
  <si>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</si>
  <si>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</si>
  <si>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</si>
  <si>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</si>
  <si>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</si>
  <si>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</si>
  <si>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</si>
  <si>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</si>
  <si>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</si>
  <si>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</si>
  <si>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</si>
  <si>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</si>
  <si>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</si>
  <si>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</si>
  <si>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</si>
  <si>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</si>
  <si>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</si>
  <si>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</si>
  <si>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</si>
  <si>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</si>
  <si>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</si>
  <si>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</si>
  <si>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</si>
  <si>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</si>
  <si>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</si>
  <si>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</si>
  <si>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</si>
  <si>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</si>
  <si>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</si>
  <si>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</si>
  <si>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</si>
  <si>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</si>
  <si>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</si>
  <si>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</si>
  <si>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</si>
  <si>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</si>
  <si>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</si>
  <si>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</si>
  <si>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</si>
  <si>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</si>
  <si>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</si>
  <si>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</si>
  <si>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</si>
  <si>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</si>
  <si>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</si>
  <si>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</si>
  <si>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</si>
  <si>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</si>
  <si>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</si>
  <si>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</si>
  <si>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</si>
  <si>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</si>
  <si>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</si>
  <si>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</si>
  <si>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</si>
  <si>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</si>
  <si>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</si>
  <si>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</si>
  <si>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</si>
  <si>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</si>
  <si>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</si>
  <si>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</si>
  <si>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</si>
  <si>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</si>
  <si>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</si>
  <si>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</si>
  <si>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</si>
  <si>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</si>
  <si>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</si>
  <si>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</si>
  <si>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</si>
  <si>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</si>
  <si>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</si>
  <si>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</si>
  <si>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</si>
  <si>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</si>
  <si>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</si>
  <si>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</si>
  <si>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</si>
  <si>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</si>
  <si>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</si>
  <si>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</si>
  <si>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</si>
  <si>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</si>
  <si>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</si>
  <si>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</si>
  <si>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</si>
  <si>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</si>
  <si>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</si>
  <si>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</si>
  <si>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</si>
  <si>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</si>
  <si>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</si>
  <si>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</si>
  <si>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</si>
  <si>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</si>
  <si>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</si>
  <si>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</si>
  <si>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</si>
  <si>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</si>
  <si>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</si>
  <si>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</si>
  <si>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</si>
  <si>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</si>
  <si>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</si>
  <si>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</si>
  <si>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</si>
  <si>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</si>
  <si>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</si>
  <si>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</si>
  <si>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</si>
  <si>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</si>
  <si>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</si>
  <si>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</si>
  <si>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</si>
  <si>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</si>
  <si>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</si>
  <si>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</si>
  <si>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</si>
  <si>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</si>
  <si>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</si>
  <si>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</si>
  <si>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</si>
  <si>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</si>
  <si>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</si>
  <si>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</si>
  <si>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</si>
  <si>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</si>
  <si>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</si>
  <si>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</si>
  <si>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</si>
  <si>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</si>
  <si>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</si>
  <si>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</si>
  <si>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</si>
  <si>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</si>
  <si>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</si>
  <si>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</si>
  <si>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</si>
  <si>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</si>
  <si>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</si>
  <si>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</si>
  <si>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</si>
  <si>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</si>
  <si>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</si>
  <si>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</si>
  <si>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</si>
  <si>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</si>
  <si>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</si>
  <si>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</si>
  <si>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</si>
  <si>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</si>
  <si>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</si>
  <si>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</si>
  <si>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</si>
  <si>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</si>
  <si>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</si>
  <si>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</si>
  <si>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</si>
  <si>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</si>
  <si>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</si>
  <si>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</si>
  <si>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</si>
  <si>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</si>
  <si>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</si>
  <si>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</si>
  <si>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</si>
  <si>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</si>
  <si>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</si>
  <si>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</si>
  <si>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</si>
  <si>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</si>
  <si>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</si>
  <si>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</si>
  <si>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</si>
  <si>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</si>
  <si>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</si>
  <si>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</si>
  <si>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</si>
  <si>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</si>
  <si>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</si>
  <si>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</si>
  <si>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</si>
  <si>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</si>
  <si>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</si>
  <si>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</si>
  <si>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</si>
  <si>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</si>
  <si>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</si>
  <si>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</si>
  <si>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</si>
  <si>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</si>
  <si>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</si>
  <si>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</si>
  <si>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</si>
  <si>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</si>
  <si>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</si>
  <si>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</si>
  <si>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</si>
  <si>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</si>
  <si>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</si>
  <si>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</si>
  <si>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</si>
  <si>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</si>
  <si>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</si>
  <si>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</si>
  <si>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</si>
  <si>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</si>
  <si>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</si>
  <si>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</si>
  <si>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</si>
  <si>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</si>
  <si>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</si>
  <si>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</si>
  <si>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</si>
  <si>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</si>
  <si>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</si>
  <si>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</si>
  <si>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</si>
  <si>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</si>
  <si>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</si>
  <si>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</si>
  <si>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</si>
  <si>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</si>
  <si>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</si>
  <si>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</si>
  <si>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</si>
  <si>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</si>
  <si>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</si>
  <si>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</si>
  <si>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</si>
  <si>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</si>
  <si>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</si>
  <si>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</si>
  <si>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</si>
  <si>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</si>
  <si>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</si>
  <si>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</si>
  <si>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</si>
  <si>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</si>
  <si>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</si>
  <si>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</si>
  <si>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</si>
  <si>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</si>
  <si>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</si>
  <si>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</si>
  <si>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</si>
  <si>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</si>
  <si>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</si>
  <si>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</si>
  <si>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</si>
  <si>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</si>
  <si>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</si>
  <si>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</si>
  <si>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</si>
  <si>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</si>
  <si>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</si>
  <si>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</si>
  <si>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</si>
  <si>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</si>
  <si>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</si>
  <si>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</si>
  <si>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</si>
  <si>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</si>
  <si>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</si>
  <si>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</si>
  <si>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</si>
  <si>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</si>
  <si>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</si>
  <si>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</si>
  <si>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</si>
  <si>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</si>
  <si>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</si>
  <si>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</si>
  <si>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</si>
  <si>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</si>
  <si>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</si>
  <si>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</si>
  <si>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</si>
  <si>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</si>
  <si>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</si>
  <si>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</si>
  <si>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</si>
  <si>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</si>
  <si>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</si>
  <si>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</si>
  <si>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</si>
  <si>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</si>
  <si>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</si>
  <si>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</si>
  <si>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</si>
  <si>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</si>
  <si>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</si>
  <si>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</si>
  <si>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</si>
  <si>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</si>
  <si>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</si>
  <si>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</si>
  <si>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</si>
  <si>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</si>
  <si>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</si>
  <si>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</si>
  <si>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</si>
  <si>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</si>
  <si>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</si>
  <si>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</si>
  <si>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</si>
  <si>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</si>
  <si>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</si>
  <si>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</si>
  <si>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</si>
  <si>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</si>
  <si>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</si>
  <si>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</si>
  <si>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</si>
  <si>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</si>
  <si>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</si>
  <si>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</si>
  <si>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</si>
  <si>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</si>
  <si>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</si>
  <si>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</si>
  <si>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</si>
  <si>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</si>
  <si>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</si>
  <si>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</si>
  <si>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</si>
  <si>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</si>
  <si>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</si>
  <si>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</si>
  <si>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</si>
  <si>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</si>
  <si>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</si>
  <si>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</si>
  <si>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</si>
  <si>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</si>
  <si>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</si>
  <si>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</si>
  <si>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</si>
  <si>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</si>
  <si>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</si>
  <si>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</si>
  <si>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</si>
  <si>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</si>
  <si>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</si>
  <si>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</si>
  <si>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</si>
  <si>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</si>
  <si>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</si>
  <si>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</si>
  <si>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</si>
  <si>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</si>
  <si>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</si>
  <si>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</si>
  <si>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</si>
  <si>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</si>
  <si>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</si>
  <si>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</si>
  <si>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</si>
  <si>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</si>
  <si>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</si>
  <si>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</si>
  <si>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</si>
  <si>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</si>
  <si>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</si>
  <si>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</si>
  <si>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</si>
  <si>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</si>
  <si>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</si>
  <si>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</si>
  <si>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</si>
  <si>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</si>
  <si>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</si>
  <si>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</si>
  <si>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</si>
  <si>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</si>
  <si>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</si>
  <si>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</si>
  <si>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</si>
  <si>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</si>
  <si>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</si>
  <si>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</si>
  <si>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</si>
  <si>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</si>
  <si>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</si>
  <si>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</si>
  <si>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</si>
  <si>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</si>
  <si>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</si>
  <si>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</si>
  <si>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</si>
  <si>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</si>
  <si>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</si>
  <si>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</si>
  <si>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</si>
  <si>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</si>
  <si>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</si>
  <si>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</si>
  <si>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</si>
  <si>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</si>
  <si>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</si>
  <si>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</si>
  <si>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</si>
  <si>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</si>
  <si>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</si>
  <si>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</si>
  <si>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</si>
  <si>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</si>
  <si>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</si>
  <si>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</si>
  <si>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</si>
  <si>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</si>
  <si>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</si>
  <si>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</si>
  <si>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</si>
  <si>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</si>
  <si>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</si>
  <si>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</si>
  <si>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</si>
  <si>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</si>
  <si>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</si>
  <si>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</si>
  <si>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</si>
  <si>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</si>
  <si>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</si>
  <si>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</si>
  <si>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</si>
  <si>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</si>
  <si>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</si>
  <si>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</si>
  <si>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</si>
  <si>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</si>
  <si>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</si>
  <si>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</si>
  <si>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</si>
  <si>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</si>
  <si>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</si>
  <si>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</si>
  <si>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</si>
  <si>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</si>
  <si>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</si>
  <si>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</si>
  <si>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</si>
  <si>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</si>
  <si>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</si>
  <si>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</si>
  <si>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</si>
  <si>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</si>
  <si>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</si>
  <si>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</si>
  <si>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</si>
  <si>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</si>
  <si>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</si>
  <si>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</si>
  <si>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</si>
  <si>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</si>
  <si>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</si>
  <si>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</si>
  <si>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</si>
  <si>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</si>
  <si>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</si>
  <si>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</si>
  <si>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</si>
  <si>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</si>
  <si>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</si>
  <si>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</si>
  <si>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</si>
  <si>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</si>
  <si>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</si>
  <si>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</si>
  <si>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</si>
  <si>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</si>
  <si>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</si>
  <si>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</si>
  <si>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</si>
  <si>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</si>
  <si>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</si>
  <si>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</si>
  <si>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</si>
  <si>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</si>
  <si>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</si>
  <si>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</si>
  <si>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</si>
  <si>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</si>
  <si>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</si>
  <si>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</si>
  <si>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</si>
  <si>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</si>
  <si>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</si>
  <si>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</si>
  <si>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</si>
  <si>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</si>
  <si>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</si>
  <si>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</si>
  <si>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</si>
  <si>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</si>
  <si>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</si>
  <si>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</si>
  <si>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</si>
  <si>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</si>
  <si>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</si>
  <si>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</si>
  <si>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</si>
  <si>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</si>
  <si>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</si>
  <si>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</si>
  <si>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</si>
  <si>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</si>
  <si>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</si>
  <si>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</si>
  <si>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</si>
  <si>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</si>
  <si>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</si>
  <si>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</si>
  <si>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</si>
  <si>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</si>
  <si>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</si>
  <si>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</si>
  <si>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</si>
  <si>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</si>
  <si>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</si>
  <si>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</si>
  <si>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</si>
  <si>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</si>
  <si>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</si>
  <si>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</si>
  <si>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</si>
  <si>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</si>
  <si>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</si>
  <si>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</si>
  <si>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</si>
  <si>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</si>
  <si>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</si>
  <si>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</si>
  <si>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</si>
  <si>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</si>
  <si>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</si>
  <si>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</si>
  <si>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</si>
  <si>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</si>
  <si>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</si>
  <si>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</si>
  <si>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</si>
  <si>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</si>
  <si>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</si>
  <si>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</si>
  <si>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</si>
  <si>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</si>
  <si>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</si>
  <si>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</si>
  <si>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</si>
  <si>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</si>
  <si>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</si>
  <si>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</si>
  <si>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</si>
  <si>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</si>
  <si>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</si>
  <si>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</si>
  <si>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</si>
  <si>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</si>
  <si>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</si>
  <si>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</si>
  <si>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</si>
  <si>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</si>
  <si>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</si>
  <si>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</si>
  <si>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</si>
  <si>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</si>
  <si>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</si>
  <si>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</si>
  <si>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</si>
  <si>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</si>
  <si>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</si>
  <si>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</si>
  <si>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</si>
  <si>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</si>
  <si>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</si>
  <si>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</si>
  <si>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</si>
  <si>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</si>
  <si>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</si>
  <si>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</si>
  <si>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</si>
  <si>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</si>
  <si>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</si>
  <si>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</si>
  <si>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</si>
  <si>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</si>
  <si>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</si>
  <si>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</si>
  <si>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</si>
  <si>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</si>
  <si>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</si>
  <si>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</si>
  <si>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</si>
  <si>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</si>
  <si>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</si>
  <si>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</si>
  <si>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</si>
  <si>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</si>
  <si>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</si>
  <si>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</si>
  <si>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</si>
  <si>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</si>
  <si>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</si>
  <si>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</si>
  <si>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</si>
  <si>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</si>
  <si>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</si>
  <si>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</si>
  <si>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</si>
  <si>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</si>
  <si>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</si>
  <si>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</si>
  <si>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</si>
  <si>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</si>
  <si>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</si>
  <si>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</si>
  <si>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</si>
  <si>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</si>
  <si>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</si>
  <si>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</si>
  <si>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</si>
  <si>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</si>
  <si>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</si>
  <si>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</si>
  <si>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</si>
  <si>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</si>
  <si>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</si>
  <si>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</si>
  <si>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</si>
  <si>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</si>
  <si>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</si>
  <si>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</si>
  <si>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</si>
  <si>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</si>
  <si>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</si>
  <si>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</si>
  <si>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</si>
  <si>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</si>
  <si>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</si>
  <si>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</si>
  <si>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</si>
  <si>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</si>
  <si>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</si>
  <si>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</si>
  <si>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</si>
  <si>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</si>
  <si>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</si>
  <si>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</si>
  <si>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</si>
  <si>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</si>
  <si>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</si>
  <si>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</si>
  <si>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</si>
  <si>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</si>
  <si>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</si>
  <si>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</si>
  <si>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</si>
  <si>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</si>
  <si>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</si>
  <si>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</si>
  <si>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</si>
  <si>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</si>
  <si>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</si>
  <si>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</si>
  <si>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</si>
  <si>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</si>
  <si>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</si>
  <si>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</si>
  <si>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</si>
  <si>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</si>
  <si>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</si>
  <si>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</si>
  <si>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</si>
  <si>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</si>
  <si>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</si>
  <si>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</si>
  <si>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</si>
  <si>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</si>
  <si>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</si>
  <si>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</si>
  <si>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</si>
  <si>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</si>
  <si>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</si>
  <si>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</si>
  <si>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</si>
  <si>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</si>
  <si>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</si>
  <si>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</si>
  <si>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</si>
  <si>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</si>
  <si>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</si>
  <si>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</si>
  <si>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</si>
  <si>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</si>
  <si>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</si>
  <si>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</si>
  <si>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</si>
  <si>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</si>
  <si>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</si>
  <si>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</si>
  <si>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</si>
  <si>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</si>
  <si>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</si>
  <si>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</si>
  <si>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</si>
  <si>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</si>
  <si>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</si>
  <si>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</si>
  <si>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</si>
  <si>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</si>
  <si>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</si>
  <si>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</si>
  <si>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</si>
  <si>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</si>
  <si>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</si>
  <si>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</si>
  <si>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</si>
  <si>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</si>
  <si>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</si>
  <si>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</si>
  <si>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</si>
  <si>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</si>
  <si>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</si>
  <si>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</si>
  <si>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</si>
  <si>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</si>
  <si>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</si>
  <si>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</si>
  <si>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</si>
  <si>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</si>
  <si>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</si>
  <si>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</si>
  <si>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</si>
  <si>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</si>
  <si>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</si>
  <si>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</si>
  <si>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</si>
  <si>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</si>
  <si>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</si>
  <si>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</si>
  <si>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</si>
  <si>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</si>
  <si>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</si>
  <si>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</si>
  <si>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</si>
  <si>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</si>
  <si>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</si>
  <si>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</si>
  <si>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</si>
  <si>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</si>
  <si>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</si>
  <si>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</si>
  <si>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</si>
  <si>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</si>
  <si>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</si>
  <si>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</si>
  <si>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</si>
  <si>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</si>
  <si>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</si>
  <si>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</si>
  <si>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</si>
  <si>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</si>
  <si>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</si>
  <si>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</si>
  <si>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</si>
  <si>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</si>
  <si>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</si>
  <si>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</si>
  <si>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</si>
  <si>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</si>
  <si>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</si>
  <si>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</si>
  <si>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</si>
  <si>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</si>
  <si>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</si>
  <si>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</si>
  <si>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</si>
  <si>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</si>
  <si>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</si>
  <si>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</si>
  <si>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</si>
  <si>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</si>
  <si>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</si>
  <si>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</si>
  <si>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</si>
  <si>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</si>
  <si>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</si>
  <si>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</si>
  <si>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</si>
  <si>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</si>
  <si>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</si>
  <si>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</si>
  <si>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</si>
  <si>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</si>
  <si>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</si>
  <si>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</si>
  <si>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</si>
  <si>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</si>
  <si>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</si>
  <si>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</si>
  <si>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</si>
  <si>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</si>
  <si>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</si>
  <si>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</si>
  <si>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</si>
  <si>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</si>
  <si>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</si>
  <si>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</si>
  <si>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</si>
  <si>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</si>
  <si>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</si>
  <si>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</si>
  <si>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</si>
  <si>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</si>
  <si>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</si>
  <si>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</si>
  <si>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</si>
  <si>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</si>
  <si>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</si>
  <si>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</si>
  <si>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</si>
  <si>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</si>
  <si>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</si>
  <si>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</si>
  <si>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</si>
  <si>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</si>
  <si>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</si>
  <si>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</si>
  <si>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</si>
  <si>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</si>
  <si>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</si>
  <si>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</si>
  <si>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</si>
  <si>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</si>
  <si>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</si>
  <si>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</si>
  <si>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</si>
  <si>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</si>
  <si>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</si>
  <si>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</si>
  <si>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</si>
  <si>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</si>
  <si>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</si>
  <si>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</si>
  <si>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</si>
  <si>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</si>
  <si>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</si>
  <si>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</si>
  <si>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</si>
  <si>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</si>
  <si>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</si>
  <si>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</si>
  <si>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</si>
  <si>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</si>
  <si>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</si>
  <si>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</si>
  <si>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</si>
  <si>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</si>
  <si>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</si>
  <si>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</si>
  <si>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</si>
  <si>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</si>
  <si>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</si>
  <si>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</si>
  <si>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</si>
  <si>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</si>
  <si>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</si>
  <si>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</si>
  <si>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</si>
  <si>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</si>
  <si>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</si>
  <si>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</si>
  <si>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</si>
  <si>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</si>
  <si>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</si>
  <si>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</si>
  <si>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</si>
  <si>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</si>
  <si>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</si>
  <si>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</si>
  <si>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</si>
  <si>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</si>
  <si>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</si>
  <si>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</si>
  <si>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</si>
  <si>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</si>
  <si>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</si>
  <si>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</si>
  <si>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</si>
  <si>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</si>
  <si>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</si>
  <si>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</si>
  <si>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</si>
  <si>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</si>
  <si>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</si>
  <si>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</si>
  <si>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</si>
  <si>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</si>
  <si>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</si>
  <si>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</si>
  <si>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</si>
  <si>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</si>
  <si>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</si>
  <si>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</si>
  <si>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</si>
  <si>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</si>
  <si>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</si>
  <si>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</si>
  <si>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</si>
  <si>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</si>
  <si>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</si>
  <si>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</si>
  <si>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</si>
  <si>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</si>
  <si>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</si>
  <si>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</si>
  <si>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</si>
  <si>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</si>
  <si>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</si>
  <si>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</si>
  <si>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</si>
  <si>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</si>
  <si>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</si>
  <si>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</si>
  <si>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</si>
  <si>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</si>
  <si>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</si>
  <si>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</si>
  <si>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</si>
  <si>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</si>
  <si>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</si>
  <si>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</si>
  <si>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</si>
  <si>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</si>
  <si>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</si>
  <si>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</si>
  <si>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</si>
  <si>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</si>
  <si>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</si>
  <si>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</si>
  <si>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</si>
  <si>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</si>
  <si>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</si>
  <si>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</si>
  <si>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</si>
  <si>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</si>
  <si>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</si>
  <si>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</si>
  <si>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</si>
  <si>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</si>
  <si>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</si>
  <si>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</si>
  <si>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</si>
  <si>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</si>
  <si>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</si>
  <si>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</si>
  <si>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</si>
  <si>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</si>
  <si>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</si>
  <si>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</si>
  <si>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</si>
  <si>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</si>
  <si>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</si>
  <si>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</si>
  <si>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</si>
  <si>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</si>
  <si>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</si>
  <si>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</si>
  <si>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</si>
  <si>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</si>
  <si>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</si>
  <si>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</si>
  <si>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</si>
  <si>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</si>
  <si>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</si>
  <si>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</si>
  <si>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</si>
  <si>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</si>
  <si>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</si>
  <si>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</si>
  <si>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</si>
  <si>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</si>
  <si>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</si>
  <si>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</si>
  <si>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</si>
  <si>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</si>
  <si>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</si>
  <si>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</si>
  <si>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</si>
  <si>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</si>
  <si>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</si>
  <si>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</si>
  <si>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</si>
  <si>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</si>
  <si>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</si>
  <si>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</si>
  <si>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</si>
  <si>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</si>
  <si>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</si>
  <si>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</si>
  <si>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</si>
  <si>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</si>
  <si>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</si>
  <si>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</si>
  <si>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</si>
  <si>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</si>
  <si>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</si>
  <si>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</si>
  <si>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</si>
  <si>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</si>
  <si>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</si>
  <si>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</si>
  <si>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</si>
  <si>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</si>
  <si>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</si>
  <si>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</si>
  <si>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</si>
  <si>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</si>
  <si>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</si>
  <si>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</si>
  <si>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</si>
  <si>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</si>
  <si>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</si>
  <si>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</si>
  <si>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</si>
  <si>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</si>
  <si>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</si>
  <si>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</si>
  <si>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</si>
  <si>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</si>
  <si>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</si>
  <si>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</si>
  <si>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</si>
  <si>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</si>
  <si>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</si>
  <si>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</si>
  <si>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</si>
  <si>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</si>
  <si>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</si>
  <si>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</si>
  <si>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</si>
  <si>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</si>
  <si>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</si>
  <si>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</si>
  <si>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</si>
  <si>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</si>
  <si>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</si>
  <si>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</si>
  <si>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</si>
  <si>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</si>
  <si>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</si>
  <si>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</si>
  <si>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</si>
  <si>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</si>
  <si>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</si>
  <si>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</si>
  <si>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</si>
  <si>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</si>
  <si>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</si>
  <si>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</si>
  <si>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</si>
  <si>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</si>
  <si>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</si>
  <si>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</si>
  <si>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</si>
  <si>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</si>
  <si>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</si>
  <si>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</si>
  <si>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</si>
  <si>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</si>
  <si>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</si>
  <si>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</si>
  <si>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</si>
  <si>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</si>
  <si>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</si>
  <si>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</si>
  <si>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</si>
  <si>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</si>
  <si>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</si>
  <si>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</si>
  <si>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</si>
  <si>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</si>
  <si>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</si>
  <si>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</si>
  <si>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</si>
  <si>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</si>
  <si>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</si>
  <si>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</si>
  <si>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</si>
  <si>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</si>
  <si>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</si>
  <si>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</si>
  <si>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</si>
  <si>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</si>
  <si>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</si>
  <si>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</si>
  <si>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</si>
  <si>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</si>
  <si>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</si>
  <si>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</si>
  <si>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</si>
  <si>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</si>
  <si>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</si>
  <si>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</si>
  <si>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</si>
  <si>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</si>
  <si>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</si>
  <si>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</si>
  <si>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</si>
  <si>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</si>
  <si>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</si>
  <si>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</si>
  <si>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</si>
  <si>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</si>
  <si>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</si>
  <si>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</si>
  <si>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</si>
  <si>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</si>
  <si>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</si>
  <si>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</si>
  <si>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</si>
  <si>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</si>
  <si>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</si>
  <si>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</si>
  <si>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</si>
  <si>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</si>
  <si>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</si>
  <si>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</si>
  <si>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</si>
  <si>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</si>
  <si>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</si>
  <si>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</si>
  <si>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</si>
  <si>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</si>
  <si>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</si>
  <si>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</si>
  <si>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</si>
  <si>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</si>
  <si>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</si>
  <si>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</si>
  <si>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</si>
  <si>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</si>
  <si>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</si>
  <si>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</si>
  <si>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</si>
  <si>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</si>
  <si>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</si>
  <si>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</si>
  <si>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</si>
  <si>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</si>
  <si>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</si>
  <si>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</si>
  <si>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</si>
  <si>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</si>
  <si>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</si>
  <si>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</si>
  <si>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</si>
  <si>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</si>
  <si>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</si>
  <si>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</si>
  <si>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</si>
  <si>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</si>
  <si>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</si>
  <si>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</si>
  <si>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</si>
  <si>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</si>
  <si>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</si>
  <si>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</si>
  <si>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</si>
  <si>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</si>
  <si>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</si>
  <si>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</si>
  <si>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</si>
  <si>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</si>
  <si>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</si>
  <si>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</si>
  <si>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</si>
  <si>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</si>
  <si>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</si>
  <si>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</si>
  <si>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</si>
  <si>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</si>
  <si>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</si>
  <si>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</si>
  <si>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</si>
  <si>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</si>
  <si>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</si>
  <si>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</si>
  <si>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</si>
  <si>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</si>
  <si>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</si>
  <si>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</si>
  <si>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</si>
  <si>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</si>
  <si>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</si>
  <si>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</si>
  <si>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</si>
  <si>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</si>
  <si>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</si>
  <si>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</si>
  <si>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</si>
  <si>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</si>
  <si>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</si>
  <si>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</si>
  <si>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</si>
  <si>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</si>
  <si>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</si>
  <si>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</si>
  <si>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</si>
  <si>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</si>
  <si>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</si>
  <si>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</si>
  <si>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</si>
  <si>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</si>
  <si>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</si>
  <si>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</si>
  <si>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</si>
  <si>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</si>
  <si>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</si>
  <si>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</si>
  <si>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</si>
  <si>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</si>
  <si>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</si>
  <si>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</si>
  <si>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</si>
  <si>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</si>
  <si>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</si>
  <si>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</si>
  <si>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</si>
  <si>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</si>
  <si>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</si>
  <si>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</si>
  <si>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</si>
  <si>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</si>
  <si>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</si>
  <si>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</si>
  <si>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</si>
  <si>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</si>
  <si>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</si>
  <si>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</si>
  <si>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</si>
  <si>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</si>
  <si>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</si>
  <si>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</si>
  <si>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</si>
  <si>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</si>
  <si>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</si>
  <si>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</si>
  <si>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</si>
  <si>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</si>
  <si>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</si>
  <si>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</si>
  <si>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</si>
  <si>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</si>
  <si>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</si>
  <si>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</si>
  <si>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</si>
  <si>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</si>
  <si>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</si>
  <si>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</si>
  <si>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</si>
  <si>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</si>
  <si>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</si>
  <si>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</si>
  <si>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</si>
  <si>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</si>
  <si>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</si>
  <si>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</si>
  <si>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</si>
  <si>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</si>
  <si>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</si>
  <si>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</si>
  <si>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</si>
  <si>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</si>
  <si>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</si>
  <si>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</si>
  <si>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</si>
  <si>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</si>
  <si>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</si>
  <si>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</si>
  <si>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</si>
  <si>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</si>
  <si>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</si>
  <si>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</si>
  <si>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</si>
  <si>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</si>
  <si>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</si>
  <si>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</si>
  <si>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</si>
  <si>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</si>
  <si>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</si>
  <si>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</si>
  <si>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</si>
  <si>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</si>
  <si>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</si>
  <si>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</si>
  <si>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</si>
  <si>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</si>
  <si>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</si>
  <si>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</si>
  <si>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</si>
  <si>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</si>
  <si>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</si>
  <si>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</si>
  <si>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</si>
  <si>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</si>
  <si>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</si>
  <si>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</si>
  <si>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</si>
  <si>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</si>
  <si>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</si>
  <si>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</si>
  <si>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</si>
  <si>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</si>
  <si>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</si>
  <si>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</si>
  <si>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</si>
  <si>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</si>
  <si>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</si>
  <si>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</si>
  <si>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</si>
  <si>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</si>
  <si>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</si>
  <si>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</si>
  <si>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</si>
  <si>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</si>
  <si>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</si>
  <si>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</si>
  <si>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</si>
  <si>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</si>
  <si>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</si>
  <si>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</si>
  <si>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</si>
  <si>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</si>
  <si>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</si>
  <si>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</si>
  <si>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</si>
  <si>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</si>
  <si>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</si>
  <si>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</si>
  <si>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</si>
  <si>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</si>
  <si>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</si>
  <si>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</si>
  <si>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</si>
  <si>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</si>
  <si>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</si>
  <si>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</si>
  <si>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</si>
  <si>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</si>
  <si>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</si>
  <si>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</si>
  <si>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</si>
  <si>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</si>
  <si>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</si>
  <si>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</si>
  <si>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</si>
  <si>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</si>
  <si>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</si>
  <si>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</si>
  <si>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</si>
  <si>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</si>
  <si>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</si>
  <si>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</si>
  <si>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</si>
  <si>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</si>
  <si>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</si>
  <si>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</si>
  <si>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</si>
  <si>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</si>
  <si>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</si>
  <si>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</si>
  <si>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</si>
  <si>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</si>
  <si>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</si>
  <si>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</si>
  <si>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</si>
  <si>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</si>
  <si>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</si>
  <si>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</si>
  <si>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</si>
  <si>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</si>
  <si>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</si>
  <si>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</si>
  <si>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</si>
  <si>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</si>
  <si>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</si>
  <si>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</si>
  <si>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</si>
  <si>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</si>
  <si>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</si>
  <si>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</si>
  <si>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</si>
  <si>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</si>
  <si>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</si>
  <si>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</si>
  <si>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</si>
  <si>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</si>
  <si>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</si>
  <si>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</si>
  <si>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</si>
  <si>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</si>
  <si>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</si>
  <si>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</si>
  <si>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</si>
  <si>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</si>
  <si>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</si>
  <si>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</si>
  <si>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</si>
  <si>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</si>
  <si>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</si>
  <si>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</si>
  <si>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</si>
  <si>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</si>
  <si>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</si>
  <si>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</si>
  <si>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</si>
  <si>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</si>
  <si>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</si>
  <si>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</si>
  <si>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</si>
  <si>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</si>
  <si>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</si>
  <si>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</si>
  <si>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</si>
  <si>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</si>
  <si>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</si>
  <si>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</si>
  <si>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</si>
  <si>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</si>
  <si>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</si>
  <si>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</si>
  <si>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</si>
  <si>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</si>
  <si>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</si>
  <si>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</si>
  <si>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</si>
  <si>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</si>
  <si>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</si>
  <si>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</si>
  <si>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</si>
  <si>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</si>
  <si>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</si>
  <si>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</si>
  <si>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</si>
  <si>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</si>
  <si>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</si>
  <si>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</si>
  <si>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</si>
  <si>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</si>
  <si>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</si>
  <si>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</si>
  <si>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</si>
  <si>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</si>
  <si>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</si>
  <si>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</si>
  <si>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</si>
  <si>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</si>
  <si>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</si>
  <si>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</si>
  <si>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</si>
  <si>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</si>
  <si>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</si>
  <si>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</si>
  <si>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</si>
  <si>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</si>
  <si>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</si>
  <si>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</si>
  <si>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</si>
  <si>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</si>
  <si>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</si>
  <si>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</si>
  <si>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</si>
  <si>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</si>
  <si>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</si>
  <si>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</si>
  <si>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</si>
  <si>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</si>
  <si>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</si>
  <si>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</si>
  <si>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</si>
  <si>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</si>
  <si>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</si>
  <si>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</si>
  <si>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</si>
  <si>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</si>
  <si>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</si>
  <si>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</si>
  <si>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</si>
  <si>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</si>
  <si>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</si>
  <si>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</si>
  <si>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</si>
  <si>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</si>
  <si>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</si>
  <si>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</si>
  <si>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</si>
  <si>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</si>
  <si>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</si>
  <si>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</si>
  <si>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</si>
  <si>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</si>
  <si>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</si>
  <si>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</si>
  <si>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</si>
  <si>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</si>
  <si>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</si>
  <si>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</si>
  <si>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</si>
  <si>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</si>
  <si>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</si>
  <si>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</si>
  <si>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</si>
  <si>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</si>
  <si>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</si>
  <si>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</si>
  <si>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</si>
  <si>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</si>
  <si>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</si>
  <si>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</si>
  <si>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</si>
  <si>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</si>
  <si>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</si>
  <si>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</si>
  <si>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</si>
  <si>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</si>
  <si>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</si>
  <si>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</si>
  <si>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</si>
  <si>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</si>
  <si>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</si>
  <si>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</si>
  <si>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</si>
  <si>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</si>
  <si>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</si>
  <si>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</si>
  <si>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</si>
  <si>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</si>
  <si>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</si>
  <si>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</si>
  <si>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</si>
  <si>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</si>
  <si>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</si>
  <si>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</si>
  <si>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</si>
  <si>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</si>
  <si>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</si>
  <si>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</si>
  <si>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</si>
  <si>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</si>
  <si>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</si>
  <si>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</si>
  <si>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</si>
  <si>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</si>
  <si>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</si>
  <si>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</si>
  <si>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</si>
  <si>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</si>
  <si>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</si>
  <si>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</si>
  <si>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</si>
  <si>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</si>
  <si>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</si>
  <si>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</si>
  <si>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</si>
  <si>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</si>
  <si>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</si>
  <si>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</si>
  <si>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</si>
  <si>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</si>
  <si>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</si>
  <si>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</si>
  <si>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</si>
  <si>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</si>
  <si>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</si>
  <si>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</si>
  <si>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</si>
  <si>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</si>
  <si>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</si>
  <si>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</si>
  <si>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</si>
  <si>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</si>
  <si>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</si>
  <si>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</si>
  <si>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</si>
  <si>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</si>
  <si>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</si>
  <si>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</si>
  <si>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</si>
  <si>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</si>
  <si>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</si>
  <si>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</si>
  <si>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</si>
  <si>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</si>
  <si>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</si>
  <si>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</si>
  <si>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</si>
  <si>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</si>
  <si>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</si>
  <si>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</si>
  <si>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</si>
  <si>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</si>
  <si>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</si>
  <si>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</si>
  <si>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</si>
  <si>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</si>
  <si>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</si>
  <si>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</si>
  <si>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</si>
  <si>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</si>
  <si>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</si>
  <si>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</si>
  <si>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</si>
  <si>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</si>
  <si>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</si>
  <si>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</si>
  <si>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</si>
  <si>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</si>
  <si>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</si>
  <si>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</si>
  <si>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</si>
  <si>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</si>
  <si>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</si>
  <si>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</si>
  <si>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</si>
  <si>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</si>
  <si>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</si>
  <si>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</si>
  <si>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</si>
  <si>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</si>
  <si>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</si>
  <si>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</si>
  <si>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</si>
  <si>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</si>
  <si>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</si>
  <si>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</si>
  <si>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</si>
  <si>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</si>
  <si>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</si>
  <si>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</si>
  <si>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</si>
  <si>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</si>
  <si>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</si>
  <si>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</si>
  <si>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</si>
  <si>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</si>
  <si>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</si>
  <si>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</si>
  <si>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</si>
  <si>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</si>
  <si>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</si>
  <si>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</si>
  <si>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</si>
  <si>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</si>
  <si>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</si>
  <si>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</si>
  <si>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</si>
  <si>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</si>
  <si>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</si>
  <si>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</si>
  <si>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</si>
  <si>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</si>
  <si>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</si>
  <si>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</si>
  <si>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</si>
  <si>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</si>
  <si>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</si>
  <si>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</si>
  <si>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</si>
  <si>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</si>
  <si>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</si>
  <si>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</si>
  <si>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</si>
  <si>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</si>
  <si>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</si>
  <si>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</si>
  <si>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</si>
  <si>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</si>
  <si>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</si>
  <si>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</si>
  <si>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</si>
  <si>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</si>
  <si>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</si>
  <si>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</si>
  <si>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</si>
  <si>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</si>
  <si>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</si>
  <si>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</si>
  <si>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</si>
  <si>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</si>
  <si>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</si>
  <si>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</si>
  <si>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</si>
  <si>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</si>
  <si>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</si>
  <si>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</si>
  <si>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</si>
  <si>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</si>
  <si>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</si>
  <si>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</si>
  <si>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</si>
  <si>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</si>
  <si>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</si>
  <si>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</si>
  <si>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</si>
  <si>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</si>
  <si>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</si>
  <si>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</si>
  <si>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</si>
  <si>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</si>
  <si>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</si>
  <si>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</si>
  <si>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</si>
  <si>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</si>
  <si>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</si>
  <si>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</si>
  <si>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</si>
  <si>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</si>
  <si>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</si>
  <si>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</si>
  <si>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</si>
  <si>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</si>
  <si>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</si>
  <si>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</si>
  <si>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</si>
  <si>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</si>
  <si>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</si>
  <si>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</si>
  <si>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</si>
  <si>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</si>
  <si>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</si>
  <si>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</si>
  <si>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</si>
  <si>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</si>
  <si>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</si>
  <si>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</si>
  <si>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</si>
  <si>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</si>
  <si>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</si>
  <si>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</si>
  <si>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</si>
  <si>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</si>
  <si>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</si>
  <si>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</si>
  <si>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</si>
  <si>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</si>
  <si>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</si>
  <si>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</si>
  <si>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</si>
  <si>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</si>
  <si>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</si>
  <si>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</si>
  <si>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</si>
  <si>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</si>
  <si>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</si>
  <si>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</si>
  <si>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</si>
  <si>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</si>
  <si>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</si>
  <si>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</si>
  <si>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</si>
  <si>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</si>
  <si>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</si>
  <si>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</si>
  <si>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</si>
  <si>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</si>
  <si>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</si>
  <si>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</si>
  <si>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</si>
  <si>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</si>
  <si>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</si>
  <si>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</si>
  <si>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</si>
  <si>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</si>
  <si>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</si>
  <si>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</si>
  <si>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</si>
  <si>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</si>
  <si>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</si>
  <si>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</si>
  <si>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</si>
  <si>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</si>
  <si>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</si>
  <si>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</si>
  <si>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</si>
  <si>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</si>
  <si>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</si>
  <si>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</si>
  <si>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</si>
  <si>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</si>
  <si>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</si>
  <si>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</si>
  <si>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</si>
  <si>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</si>
  <si>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</si>
  <si>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</si>
  <si>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</si>
  <si>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</si>
  <si>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</si>
  <si>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</si>
  <si>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</si>
  <si>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</si>
  <si>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</si>
  <si>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</si>
  <si>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</si>
  <si>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</si>
  <si>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</si>
  <si>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</si>
  <si>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</si>
  <si>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</si>
  <si>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</si>
  <si>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</si>
  <si>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</si>
  <si>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</si>
  <si>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</si>
  <si>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</si>
  <si>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</si>
  <si>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</si>
  <si>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</si>
  <si>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</si>
  <si>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</si>
  <si>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</si>
  <si>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</si>
  <si>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</si>
  <si>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</si>
  <si>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</si>
  <si>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</si>
  <si>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</si>
  <si>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</si>
  <si>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</si>
  <si>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</si>
  <si>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</si>
  <si>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</si>
  <si>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</si>
  <si>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</si>
  <si>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</si>
  <si>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</si>
  <si>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</si>
  <si>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</si>
  <si>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</si>
  <si>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</si>
  <si>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</si>
  <si>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</si>
  <si>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</si>
  <si>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</si>
  <si>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</si>
  <si>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</si>
  <si>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</si>
  <si>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</si>
  <si>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</si>
  <si>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</si>
  <si>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</si>
  <si>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</si>
  <si>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</si>
  <si>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</si>
  <si>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</si>
  <si>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</si>
  <si>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</si>
  <si>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</si>
  <si>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</si>
  <si>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</si>
  <si>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</si>
  <si>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</si>
  <si>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</si>
  <si>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</si>
  <si>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</si>
  <si>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</si>
  <si>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</si>
  <si>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</si>
  <si>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</si>
  <si>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</si>
  <si>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</si>
  <si>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</si>
  <si>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</si>
  <si>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</si>
  <si>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</si>
  <si>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</si>
  <si>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</si>
  <si>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</si>
  <si>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</si>
  <si>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</si>
  <si>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</si>
  <si>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</si>
  <si>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</si>
  <si>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</si>
  <si>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</si>
  <si>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</si>
  <si>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</si>
  <si>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</si>
  <si>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</si>
  <si>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</si>
  <si>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</si>
  <si>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</si>
  <si>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</si>
  <si>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</si>
  <si>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</si>
  <si>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</si>
  <si>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</si>
  <si>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</si>
  <si>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</si>
  <si>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</si>
  <si>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</si>
  <si>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</si>
  <si>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</si>
  <si>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</si>
  <si>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</si>
  <si>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</si>
  <si>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</si>
  <si>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</si>
  <si>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</si>
  <si>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</si>
  <si>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</si>
  <si>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</si>
  <si>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</si>
  <si>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</si>
  <si>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</si>
  <si>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</si>
  <si>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</si>
  <si>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</si>
  <si>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</si>
  <si>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</si>
  <si>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</si>
  <si>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</si>
  <si>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</si>
  <si>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</si>
  <si>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</si>
  <si>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</si>
  <si>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</si>
  <si>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</si>
  <si>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</si>
  <si>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</si>
  <si>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</si>
  <si>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</si>
  <si>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</si>
  <si>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</si>
  <si>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</si>
  <si>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</si>
  <si>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</si>
  <si>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</si>
  <si>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</si>
  <si>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</si>
  <si>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</si>
  <si>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</si>
  <si>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</si>
  <si>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</si>
  <si>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</si>
  <si>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</si>
  <si>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</si>
  <si>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</si>
  <si>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</si>
  <si>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</si>
  <si>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</si>
  <si>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</si>
  <si>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</si>
  <si>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</si>
  <si>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</si>
  <si>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</si>
  <si>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</si>
  <si>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</si>
  <si>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</si>
  <si>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</si>
  <si>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</si>
  <si>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</si>
  <si>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</si>
  <si>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</si>
  <si>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</si>
  <si>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</si>
  <si>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</si>
  <si>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</si>
  <si>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</si>
  <si>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</si>
  <si>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</si>
  <si>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</si>
  <si>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</si>
  <si>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</si>
  <si>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</si>
  <si>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</si>
  <si>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</si>
  <si>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</si>
  <si>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</si>
  <si>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</si>
  <si>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</si>
  <si>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</si>
  <si>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</si>
  <si>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</si>
  <si>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</si>
  <si>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</si>
  <si>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</si>
  <si>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</si>
  <si>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</si>
  <si>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</si>
  <si>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</si>
  <si>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</si>
  <si>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</si>
  <si>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</si>
  <si>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</si>
  <si>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</si>
  <si>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</si>
  <si>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</si>
  <si>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</si>
  <si>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</si>
  <si>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</si>
  <si>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</si>
  <si>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</si>
  <si>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</si>
  <si>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</si>
  <si>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</si>
  <si>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</si>
  <si>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</si>
  <si>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</si>
  <si>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</si>
  <si>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</si>
  <si>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</si>
  <si>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</si>
  <si>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</si>
  <si>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</si>
  <si>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</si>
  <si>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</si>
  <si>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</si>
  <si>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</si>
  <si>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</si>
  <si>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</si>
  <si>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</si>
  <si>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</si>
  <si>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</si>
  <si>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</si>
  <si>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</si>
  <si>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</si>
  <si>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</si>
  <si>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</si>
  <si>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</si>
  <si>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</si>
  <si>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</si>
  <si>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</si>
  <si>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</si>
  <si>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</si>
  <si>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</si>
  <si>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</si>
  <si>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</si>
  <si>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</si>
  <si>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</si>
  <si>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</si>
  <si>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</si>
  <si>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</si>
  <si>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</si>
  <si>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</si>
  <si>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</si>
  <si>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</si>
  <si>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</si>
  <si>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</si>
  <si>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</si>
  <si>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</si>
  <si>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</si>
  <si>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</si>
  <si>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</si>
  <si>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</si>
  <si>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</si>
  <si>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</si>
  <si>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</si>
  <si>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</si>
  <si>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</si>
  <si>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</si>
  <si>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</si>
  <si>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</si>
  <si>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</si>
  <si>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</si>
  <si>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</si>
  <si>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</si>
  <si>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</si>
  <si>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</si>
  <si>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</si>
  <si>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</si>
  <si>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</si>
  <si>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</si>
  <si>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</si>
  <si>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</si>
  <si>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</si>
  <si>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</si>
  <si>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</si>
  <si>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</si>
  <si>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</si>
  <si>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</si>
  <si>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</si>
  <si>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</si>
  <si>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</si>
  <si>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</si>
  <si>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</si>
  <si>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</si>
  <si>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</si>
  <si>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</si>
  <si>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</si>
  <si>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</si>
  <si>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</si>
  <si>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</si>
  <si>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</si>
  <si>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</si>
  <si>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</si>
  <si>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</si>
  <si>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</si>
  <si>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</si>
  <si>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</si>
  <si>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</si>
  <si>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</si>
  <si>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</si>
  <si>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</si>
  <si>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</si>
  <si>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</si>
  <si>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</si>
  <si>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</si>
  <si>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</si>
  <si>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</si>
  <si>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</si>
  <si>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</si>
  <si>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</si>
  <si>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</si>
  <si>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</si>
  <si>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</si>
  <si>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</si>
  <si>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</si>
  <si>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</si>
  <si>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</si>
  <si>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</si>
  <si>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</si>
  <si>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</si>
  <si>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</si>
  <si>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</si>
  <si>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</si>
  <si>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</si>
  <si>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</si>
  <si>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</si>
  <si>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</si>
  <si>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</si>
  <si>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</si>
  <si>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</si>
  <si>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</si>
  <si>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</si>
  <si>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</si>
  <si>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</si>
  <si>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</si>
  <si>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</si>
  <si>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</si>
  <si>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</si>
  <si>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</si>
  <si>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</si>
  <si>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</si>
  <si>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</si>
  <si>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</si>
  <si>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</si>
  <si>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</si>
  <si>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</si>
  <si>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</si>
  <si>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</si>
  <si>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</si>
  <si>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</si>
  <si>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</si>
  <si>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</si>
  <si>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</si>
  <si>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</si>
  <si>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</si>
  <si>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</si>
  <si>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</si>
  <si>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</si>
  <si>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</si>
  <si>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</si>
  <si>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</si>
  <si>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</si>
  <si>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</si>
  <si>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</si>
  <si>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</si>
  <si>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</si>
  <si>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</si>
  <si>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</si>
  <si>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</si>
  <si>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</si>
  <si>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</si>
  <si>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</si>
  <si>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</si>
  <si>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</si>
  <si>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</si>
  <si>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</si>
  <si>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</si>
  <si>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</si>
  <si>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</si>
  <si>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</si>
  <si>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</si>
  <si>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</si>
  <si>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</si>
  <si>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</si>
  <si>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</si>
  <si>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</si>
  <si>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</si>
  <si>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</si>
  <si>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</si>
  <si>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</si>
  <si>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</si>
  <si>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</si>
  <si>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</si>
  <si>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</si>
  <si>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</si>
  <si>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</si>
  <si>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</si>
  <si>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</si>
  <si>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</si>
  <si>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</si>
  <si>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</si>
  <si>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</si>
  <si>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</si>
  <si>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</si>
  <si>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</si>
  <si>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</si>
  <si>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</si>
  <si>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</si>
  <si>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</si>
  <si>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</si>
  <si>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</si>
  <si>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</si>
  <si>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</si>
  <si>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</si>
  <si>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</si>
  <si>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</si>
  <si>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</si>
  <si>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</si>
  <si>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</si>
  <si>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</si>
  <si>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</si>
  <si>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</si>
  <si>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</si>
  <si>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</si>
  <si>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</si>
  <si>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</si>
  <si>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</si>
  <si>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</si>
  <si>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</si>
  <si>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</si>
  <si>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</si>
  <si>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</si>
  <si>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</si>
  <si>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</si>
  <si>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</si>
  <si>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</si>
  <si>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</si>
  <si>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</si>
  <si>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</si>
  <si>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</si>
  <si>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</si>
  <si>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</si>
  <si>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</si>
  <si>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</si>
  <si>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</si>
  <si>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</si>
  <si>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</si>
  <si>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</si>
  <si>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</si>
  <si>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</si>
  <si>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</si>
  <si>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</si>
  <si>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</si>
  <si>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</si>
  <si>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</si>
  <si>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</si>
  <si>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</si>
  <si>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</si>
  <si>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</si>
  <si>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</si>
  <si>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</si>
  <si>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</si>
  <si>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</si>
  <si>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</si>
  <si>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</si>
  <si>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</si>
  <si>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</si>
  <si>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</si>
  <si>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</si>
  <si>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</si>
  <si>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</si>
  <si>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</si>
  <si>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</si>
  <si>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</si>
  <si>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</si>
  <si>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</si>
  <si>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</si>
  <si>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</si>
  <si>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</si>
  <si>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</si>
  <si>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</si>
  <si>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</si>
  <si>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</si>
  <si>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</si>
  <si>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</si>
  <si>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</si>
  <si>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</si>
  <si>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</si>
  <si>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</si>
  <si>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</si>
  <si>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</si>
  <si>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</si>
  <si>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</si>
  <si>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</si>
  <si>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</si>
  <si>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</si>
  <si>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</si>
  <si>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</si>
  <si>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</si>
  <si>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</si>
  <si>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</si>
  <si>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</si>
  <si>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</si>
  <si>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</si>
  <si>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</si>
  <si>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</si>
  <si>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</si>
  <si>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</si>
  <si>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</si>
  <si>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</si>
  <si>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</si>
  <si>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</si>
  <si>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</si>
  <si>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</si>
  <si>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</si>
  <si>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</si>
  <si>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</si>
  <si>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</si>
  <si>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</si>
  <si>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</si>
  <si>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</si>
  <si>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</si>
  <si>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</si>
  <si>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</si>
  <si>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</si>
  <si>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</si>
  <si>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</si>
  <si>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</si>
  <si>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</si>
  <si>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</si>
  <si>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</si>
  <si>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</si>
  <si>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</si>
  <si>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</si>
  <si>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</si>
  <si>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</si>
  <si>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</si>
  <si>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</si>
  <si>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</si>
  <si>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</si>
  <si>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</si>
  <si>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</si>
  <si>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</si>
  <si>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</si>
  <si>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</si>
  <si>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</si>
  <si>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</si>
  <si>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</si>
  <si>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</si>
  <si>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</si>
  <si>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</si>
  <si>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</si>
  <si>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</si>
  <si>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</si>
  <si>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</si>
  <si>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</si>
  <si>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</si>
  <si>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</si>
  <si>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</si>
  <si>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</si>
  <si>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</si>
  <si>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</si>
  <si>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</si>
  <si>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</si>
  <si>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</si>
  <si>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</si>
  <si>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</si>
  <si>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</si>
  <si>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</si>
  <si>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</si>
  <si>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</si>
  <si>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</si>
  <si>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</si>
  <si>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</si>
  <si>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</si>
  <si>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</si>
  <si>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</si>
  <si>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</si>
  <si>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</si>
  <si>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</si>
  <si>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</si>
  <si>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</si>
  <si>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</si>
  <si>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</si>
  <si>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</si>
  <si>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</si>
  <si>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</si>
  <si>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</si>
  <si>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</si>
  <si>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</si>
  <si>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</si>
  <si>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</si>
  <si>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</si>
  <si>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</si>
  <si>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</si>
  <si>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</si>
  <si>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</si>
  <si>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</si>
  <si>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</si>
  <si>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</si>
  <si>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</si>
  <si>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</si>
  <si>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</si>
  <si>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</si>
  <si>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</si>
  <si>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</si>
  <si>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</si>
  <si>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</si>
  <si>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</si>
  <si>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</si>
  <si>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</si>
  <si>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</si>
  <si>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</si>
  <si>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</si>
  <si>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</si>
  <si>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</si>
  <si>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</si>
  <si>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</si>
  <si>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</si>
  <si>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</si>
  <si>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</si>
  <si>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</si>
  <si>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</si>
  <si>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</si>
  <si>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</si>
  <si>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</si>
  <si>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</si>
  <si>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</si>
  <si>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</si>
  <si>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</si>
  <si>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</si>
  <si>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</si>
  <si>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</si>
  <si>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</si>
  <si>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</si>
  <si>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</si>
  <si>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</si>
  <si>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</si>
  <si>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</si>
  <si>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</si>
  <si>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</si>
  <si>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</si>
  <si>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</si>
  <si>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</si>
  <si>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</si>
  <si>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</si>
  <si>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</si>
  <si>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</si>
  <si>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</si>
  <si>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</si>
  <si>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</si>
  <si>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</si>
  <si>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</si>
  <si>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</si>
  <si>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</si>
  <si>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</si>
  <si>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</si>
  <si>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</si>
  <si>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</si>
  <si>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</si>
  <si>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</si>
  <si>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</si>
  <si>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</si>
  <si>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</si>
  <si>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</si>
  <si>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</si>
  <si>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</si>
  <si>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</si>
  <si>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</si>
  <si>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</si>
  <si>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</si>
  <si>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</si>
  <si>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</si>
  <si>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</si>
  <si>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</si>
  <si>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</si>
  <si>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</si>
  <si>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</si>
  <si>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</si>
  <si>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</si>
  <si>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</si>
  <si>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</si>
  <si>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</si>
  <si>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</si>
  <si>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</si>
  <si>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</si>
  <si>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</si>
  <si>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</si>
  <si>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</si>
  <si>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</si>
  <si>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</si>
  <si>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</si>
  <si>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</si>
  <si>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</si>
  <si>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</si>
  <si>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</si>
  <si>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</si>
  <si>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</si>
  <si>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</si>
  <si>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</si>
  <si>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</si>
  <si>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</si>
  <si>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</si>
  <si>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</si>
  <si>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</si>
  <si>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</si>
  <si>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</si>
  <si>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</si>
  <si>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</si>
  <si>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</si>
  <si>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</si>
  <si>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</si>
  <si>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</si>
  <si>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</si>
  <si>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</si>
  <si>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</si>
  <si>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</si>
  <si>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</si>
  <si>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</si>
  <si>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</si>
  <si>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</si>
  <si>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</si>
  <si>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</si>
  <si>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</si>
  <si>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</si>
  <si>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</si>
  <si>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</si>
  <si>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</si>
  <si>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</si>
  <si>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</si>
  <si>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</si>
  <si>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</si>
  <si>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</si>
  <si>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</si>
  <si>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</si>
  <si>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</si>
  <si>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</si>
  <si>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</si>
  <si>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</si>
  <si>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</si>
  <si>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</si>
  <si>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</si>
  <si>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</si>
  <si>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</si>
  <si>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</si>
  <si>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</si>
  <si>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</si>
  <si>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</si>
  <si>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</si>
  <si>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</si>
  <si>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</si>
  <si>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</si>
  <si>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</si>
  <si>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</si>
  <si>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</si>
  <si>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</si>
  <si>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</si>
  <si>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</si>
  <si>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</si>
  <si>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</si>
  <si>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</si>
  <si>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</si>
  <si>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</si>
  <si>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</si>
  <si>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</si>
  <si>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</si>
  <si>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</si>
  <si>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</si>
  <si>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</si>
  <si>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</si>
  <si>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</si>
  <si>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</si>
  <si>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</si>
  <si>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</si>
  <si>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</si>
  <si>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</si>
  <si>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</si>
  <si>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</si>
  <si>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</si>
  <si>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</si>
  <si>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</si>
  <si>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</si>
  <si>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</si>
  <si>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</si>
  <si>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</si>
  <si>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</si>
  <si>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</si>
  <si>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</si>
  <si>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</si>
  <si>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</si>
  <si>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</si>
  <si>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</si>
  <si>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</si>
  <si>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</si>
  <si>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</si>
  <si>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</si>
  <si>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</si>
  <si>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</si>
  <si>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</si>
  <si>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</si>
  <si>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</si>
  <si>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</si>
  <si>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</si>
  <si>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</si>
  <si>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</si>
  <si>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</si>
  <si>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</si>
  <si>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</si>
  <si>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</si>
  <si>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</si>
  <si>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</si>
  <si>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</si>
  <si>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</si>
  <si>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</si>
  <si>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</si>
  <si>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</si>
  <si>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</si>
  <si>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</si>
  <si>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</si>
  <si>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</si>
  <si>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</si>
  <si>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</si>
  <si>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</si>
  <si>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</si>
  <si>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</si>
  <si>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</si>
  <si>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</si>
  <si>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</si>
  <si>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</si>
  <si>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</si>
  <si>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</si>
  <si>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</si>
  <si>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</si>
  <si>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</si>
  <si>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</si>
  <si>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</si>
  <si>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</si>
  <si>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</si>
  <si>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</si>
  <si>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</si>
  <si>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</si>
  <si>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</si>
  <si>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</si>
  <si>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</si>
  <si>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</si>
  <si>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</si>
  <si>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</si>
  <si>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</si>
  <si>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</si>
  <si>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</si>
  <si>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</si>
  <si>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</si>
  <si>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</si>
  <si>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</si>
  <si>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</si>
  <si>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</si>
  <si>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</si>
  <si>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</si>
  <si>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</si>
  <si>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</si>
  <si>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</si>
  <si>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</si>
  <si>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</si>
  <si>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</si>
  <si>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</si>
  <si>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</si>
  <si>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</si>
  <si>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</si>
  <si>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</si>
  <si>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</si>
  <si>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</si>
  <si>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</si>
  <si>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</si>
  <si>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</si>
  <si>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</si>
  <si>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</si>
  <si>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</si>
  <si>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</si>
  <si>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</si>
  <si>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</si>
  <si>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</si>
  <si>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</si>
  <si>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</si>
  <si>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</si>
  <si>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</si>
  <si>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</si>
  <si>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</si>
  <si>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</si>
  <si>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</si>
  <si>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</si>
  <si>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</si>
  <si>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</si>
  <si>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</si>
  <si>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</si>
  <si>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</si>
  <si>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</si>
  <si>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</si>
  <si>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</si>
  <si>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</si>
  <si>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</si>
  <si>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</si>
  <si>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</si>
  <si>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</si>
  <si>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</si>
  <si>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</si>
  <si>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</si>
  <si>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</si>
  <si>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</si>
  <si>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</si>
  <si>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</si>
  <si>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</si>
  <si>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</si>
  <si>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</si>
  <si>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</si>
  <si>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</si>
  <si>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</si>
  <si>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</si>
  <si>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</si>
  <si>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</si>
  <si>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</si>
  <si>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</si>
  <si>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</si>
  <si>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</si>
  <si>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</si>
  <si>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</si>
  <si>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</si>
  <si>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</si>
  <si>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</si>
  <si>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</si>
  <si>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</si>
  <si>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</si>
  <si>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</si>
  <si>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</si>
  <si>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</si>
  <si>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</si>
  <si>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</si>
  <si>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</si>
  <si>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</si>
  <si>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</si>
  <si>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</si>
  <si>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</si>
  <si>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</si>
  <si>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</si>
  <si>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</si>
  <si>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</si>
  <si>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</si>
  <si>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</si>
  <si>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</si>
  <si>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</si>
  <si>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</si>
  <si>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</si>
  <si>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</si>
  <si>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</si>
  <si>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</si>
  <si>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</si>
  <si>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</si>
  <si>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</si>
  <si>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</si>
  <si>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</si>
  <si>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</si>
  <si>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</si>
  <si>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</si>
  <si>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</si>
  <si>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</si>
  <si>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</si>
  <si>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</si>
  <si>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</si>
  <si>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</si>
  <si>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</si>
  <si>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</si>
  <si>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</si>
  <si>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</si>
  <si>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</si>
  <si>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</si>
  <si>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</si>
  <si>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</si>
  <si>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</si>
  <si>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</si>
  <si>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</si>
  <si>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</si>
  <si>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</si>
  <si>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</si>
  <si>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</si>
  <si>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</si>
  <si>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</si>
  <si>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</si>
  <si>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</si>
  <si>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</si>
  <si>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</si>
  <si>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</si>
  <si>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</si>
  <si>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</si>
  <si>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</si>
  <si>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</si>
  <si>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</si>
  <si>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</si>
  <si>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</si>
  <si>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</si>
  <si>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</si>
  <si>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</si>
  <si>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</si>
  <si>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</si>
  <si>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</si>
  <si>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</si>
  <si>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</si>
  <si>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</si>
  <si>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</si>
  <si>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</si>
  <si>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</si>
  <si>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</si>
  <si>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</si>
  <si>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</si>
  <si>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</si>
  <si>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</si>
  <si>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</si>
  <si>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</si>
  <si>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</si>
  <si>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</si>
  <si>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</si>
  <si>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</si>
  <si>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</si>
  <si>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</si>
  <si>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</si>
  <si>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</si>
  <si>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</si>
  <si>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</si>
  <si>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</si>
  <si>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</si>
  <si>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</si>
  <si>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</si>
  <si>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</si>
  <si>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</si>
  <si>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</si>
  <si>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</si>
  <si>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</si>
  <si>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</si>
  <si>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</si>
  <si>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</si>
  <si>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</si>
  <si>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</si>
  <si>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</si>
  <si>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</si>
  <si>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</si>
  <si>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</si>
  <si>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</si>
  <si>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</si>
  <si>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</si>
  <si>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</si>
  <si>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</si>
  <si>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</si>
  <si>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</si>
  <si>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</si>
  <si>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</si>
  <si>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</si>
  <si>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</si>
  <si>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</si>
  <si>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</si>
  <si>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</si>
  <si>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</si>
  <si>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</si>
  <si>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</si>
  <si>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</si>
  <si>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</si>
  <si>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</si>
  <si>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</si>
  <si>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</si>
  <si>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</si>
  <si>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</si>
  <si>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</si>
  <si>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</si>
  <si>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</si>
  <si>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</si>
  <si>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</si>
  <si>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</si>
  <si>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</si>
  <si>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</si>
  <si>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</si>
  <si>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</si>
  <si>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</si>
  <si>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</si>
  <si>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</si>
  <si>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</si>
  <si>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</si>
  <si>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</si>
  <si>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</si>
  <si>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</si>
  <si>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</si>
  <si>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</si>
  <si>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</si>
  <si>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</si>
  <si>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</si>
  <si>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</si>
  <si>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</si>
  <si>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</si>
  <si>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</si>
  <si>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</si>
  <si>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</si>
  <si>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</si>
  <si>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</si>
  <si>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</si>
  <si>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</si>
  <si>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</si>
  <si>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</si>
  <si>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</si>
  <si>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</si>
  <si>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</si>
  <si>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</si>
  <si>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</si>
  <si>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</si>
  <si>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</si>
  <si>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</si>
  <si>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</si>
  <si>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</si>
  <si>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</si>
  <si>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</si>
  <si>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</si>
  <si>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</si>
  <si>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</si>
  <si>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</si>
  <si>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</si>
  <si>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</si>
  <si>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</si>
  <si>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</si>
  <si>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</si>
  <si>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</si>
  <si>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</si>
  <si>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</si>
  <si>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</si>
  <si>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</si>
  <si>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</si>
  <si>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</si>
  <si>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</si>
  <si>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</si>
  <si>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</si>
  <si>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</si>
  <si>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</si>
  <si>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</si>
  <si>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</si>
  <si>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</si>
  <si>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</si>
  <si>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</si>
  <si>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</si>
  <si>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</si>
  <si>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</si>
  <si>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</si>
  <si>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</si>
  <si>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</si>
  <si>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</si>
  <si>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</si>
  <si>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</si>
  <si>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</si>
  <si>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</si>
  <si>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</si>
  <si>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</si>
  <si>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</si>
  <si>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</si>
  <si>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</si>
  <si>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</si>
  <si>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</si>
  <si>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</si>
  <si>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</si>
  <si>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</si>
  <si>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</si>
  <si>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</si>
  <si>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</si>
  <si>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</si>
  <si>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</si>
  <si>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</si>
  <si>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</si>
  <si>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</si>
  <si>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</si>
  <si>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</si>
  <si>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</si>
  <si>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</si>
  <si>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</si>
  <si>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</si>
  <si>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</si>
  <si>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</si>
  <si>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</si>
  <si>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</si>
  <si>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</si>
  <si>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</si>
  <si>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</si>
  <si>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</si>
  <si>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</si>
  <si>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</si>
  <si>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</si>
  <si>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</si>
  <si>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</si>
  <si>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</si>
  <si>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</si>
  <si>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</si>
  <si>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</si>
  <si>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</si>
  <si>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</si>
  <si>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</si>
  <si>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</si>
  <si>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</si>
  <si>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</si>
  <si>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</si>
  <si>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</si>
  <si>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</si>
  <si>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</si>
  <si>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</si>
  <si>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</si>
  <si>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</si>
  <si>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</si>
  <si>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</si>
  <si>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</si>
  <si>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</si>
  <si>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</si>
  <si>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</si>
  <si>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</si>
  <si>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</si>
  <si>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</si>
  <si>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</si>
  <si>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</si>
  <si>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</si>
  <si>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</si>
  <si>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</si>
  <si>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</si>
  <si>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</si>
  <si>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</si>
  <si>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</si>
  <si>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</si>
  <si>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</si>
  <si>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</si>
  <si>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</si>
  <si>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</si>
  <si>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</si>
  <si>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</si>
  <si>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</si>
  <si>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</si>
  <si>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</si>
  <si>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</si>
  <si>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</si>
  <si>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</si>
  <si>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</si>
  <si>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</si>
  <si>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</si>
  <si>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</si>
  <si>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</si>
  <si>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</si>
  <si>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</si>
  <si>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</si>
  <si>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</si>
  <si>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</si>
  <si>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</si>
  <si>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</si>
  <si>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</si>
  <si>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</si>
  <si>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</si>
  <si>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</si>
  <si>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</si>
  <si>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</si>
  <si>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</si>
  <si>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</si>
  <si>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</si>
  <si>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</si>
  <si>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</si>
  <si>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</si>
  <si>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</si>
  <si>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</si>
  <si>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</si>
  <si>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</si>
  <si>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</si>
  <si>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</si>
  <si>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</si>
  <si>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</si>
  <si>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</si>
  <si>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</si>
  <si>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</si>
  <si>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</si>
  <si>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</si>
  <si>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</si>
  <si>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</si>
  <si>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</si>
  <si>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</si>
  <si>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</si>
  <si>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</si>
  <si>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</si>
  <si>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</si>
  <si>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</si>
  <si>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</si>
  <si>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</si>
  <si>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</si>
  <si>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</si>
  <si>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</si>
  <si>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</si>
  <si>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</si>
  <si>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</si>
  <si>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</si>
  <si>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</si>
  <si>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</si>
  <si>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</si>
  <si>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</si>
  <si>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</si>
  <si>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</si>
  <si>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</si>
  <si>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</si>
  <si>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</si>
  <si>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</si>
  <si>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</si>
  <si>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</si>
  <si>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</si>
  <si>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</si>
  <si>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</si>
  <si>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</si>
  <si>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</si>
  <si>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</si>
  <si>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</si>
  <si>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</si>
  <si>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</si>
  <si>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</si>
  <si>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</si>
  <si>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</si>
  <si>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</si>
  <si>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</si>
  <si>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</si>
  <si>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</si>
  <si>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</si>
  <si>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</si>
  <si>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</si>
  <si>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</si>
  <si>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</si>
  <si>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</si>
  <si>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</si>
  <si>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</si>
  <si>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</si>
  <si>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</si>
  <si>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</si>
  <si>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</si>
  <si>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</si>
  <si>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</si>
  <si>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</si>
  <si>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</si>
  <si>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</si>
  <si>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</si>
  <si>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</si>
  <si>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</si>
  <si>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</si>
  <si>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</si>
  <si>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</si>
  <si>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</si>
  <si>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</si>
  <si>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</si>
  <si>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</si>
  <si>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</si>
  <si>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</si>
  <si>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</si>
  <si>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</si>
  <si>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</si>
  <si>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</si>
  <si>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</si>
  <si>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</si>
  <si>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</si>
  <si>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</si>
  <si>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</si>
  <si>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</si>
  <si>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</si>
  <si>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</si>
  <si>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</si>
  <si>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</si>
  <si>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</si>
  <si>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</si>
  <si>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</si>
  <si>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</si>
  <si>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</si>
  <si>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</si>
  <si>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</si>
  <si>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</si>
  <si>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</si>
  <si>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</si>
  <si>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</si>
  <si>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</si>
  <si>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</si>
  <si>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</si>
  <si>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</si>
  <si>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</si>
  <si>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</si>
  <si>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</si>
  <si>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</si>
  <si>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</si>
  <si>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</si>
  <si>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</si>
  <si>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</si>
  <si>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</si>
  <si>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</si>
  <si>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</si>
  <si>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</si>
  <si>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</si>
  <si>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</si>
  <si>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</si>
  <si>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</si>
  <si>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</si>
  <si>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</si>
  <si>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</si>
  <si>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</si>
  <si>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</si>
  <si>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</si>
  <si>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</si>
  <si>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</si>
  <si>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</si>
  <si>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</si>
  <si>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</si>
  <si>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</si>
  <si>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</si>
  <si>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</si>
  <si>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</si>
  <si>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</si>
  <si>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</si>
  <si>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</si>
  <si>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</si>
  <si>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</si>
  <si>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</si>
  <si>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</si>
  <si>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</si>
  <si>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</si>
  <si>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</si>
  <si>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</si>
  <si>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</si>
  <si>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</si>
  <si>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</si>
  <si>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</si>
  <si>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</si>
  <si>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</si>
  <si>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</si>
  <si>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</si>
  <si>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</si>
  <si>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</si>
  <si>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</si>
  <si>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</si>
  <si>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</si>
  <si>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</si>
  <si>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</si>
  <si>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</si>
  <si>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</si>
  <si>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</si>
  <si>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</si>
  <si>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</si>
  <si>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</si>
  <si>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</si>
  <si>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</si>
  <si>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</si>
  <si>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</si>
  <si>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</si>
  <si>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</si>
  <si>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</si>
  <si>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</si>
  <si>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</si>
  <si>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</si>
  <si>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</si>
  <si>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</si>
  <si>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</si>
  <si>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</si>
  <si>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</si>
  <si>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</si>
  <si>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</si>
  <si>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</si>
  <si>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</si>
  <si>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</si>
  <si>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</si>
  <si>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</si>
  <si>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</si>
  <si>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</si>
  <si>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</si>
  <si>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</si>
  <si>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</si>
  <si>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</si>
  <si>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</si>
  <si>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</si>
  <si>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</si>
  <si>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</si>
  <si>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</si>
  <si>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</si>
  <si>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</si>
  <si>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</si>
  <si>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</si>
  <si>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</si>
  <si>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</si>
  <si>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</si>
  <si>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</si>
  <si>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</si>
  <si>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</si>
  <si>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</si>
  <si>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</si>
  <si>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</si>
  <si>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</si>
  <si>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</si>
  <si>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</si>
  <si>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</si>
  <si>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</si>
  <si>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</si>
  <si>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</si>
  <si>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</si>
  <si>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</si>
  <si>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</si>
  <si>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</si>
  <si>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</si>
  <si>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</si>
  <si>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</si>
  <si>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</si>
  <si>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</si>
  <si>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</si>
  <si>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</si>
  <si>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</si>
  <si>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</si>
  <si>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</si>
  <si>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</si>
  <si>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</si>
  <si>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</si>
  <si>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</si>
  <si>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</si>
  <si>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</si>
  <si>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</si>
  <si>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</si>
  <si>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</si>
  <si>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</si>
  <si>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</si>
  <si>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</si>
  <si>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</si>
  <si>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</si>
  <si>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</si>
  <si>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</si>
  <si>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</si>
  <si>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</si>
  <si>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</si>
  <si>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</si>
  <si>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</si>
  <si>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</si>
  <si>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</si>
  <si>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</si>
  <si>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</si>
  <si>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</si>
  <si>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</si>
  <si>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</si>
  <si>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</si>
  <si>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</si>
  <si>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</si>
  <si>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</si>
  <si>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</si>
  <si>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</si>
  <si>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</si>
  <si>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</si>
  <si>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</si>
  <si>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</si>
  <si>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</si>
  <si>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</si>
  <si>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</si>
  <si>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</si>
  <si>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</si>
  <si>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</si>
  <si>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</si>
  <si>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</si>
  <si>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</si>
  <si>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</si>
  <si>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</si>
  <si>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</si>
  <si>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</si>
  <si>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</si>
  <si>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</si>
  <si>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</si>
  <si>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</si>
  <si>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</si>
  <si>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</si>
  <si>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</si>
  <si>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</si>
  <si>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</si>
  <si>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</si>
  <si>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</si>
  <si>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</si>
  <si>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</si>
  <si>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</si>
  <si>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</si>
  <si>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</si>
  <si>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</si>
  <si>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</si>
  <si>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</si>
  <si>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</si>
  <si>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</si>
  <si>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</si>
  <si>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</si>
  <si>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</si>
  <si>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</si>
  <si>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</si>
  <si>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</si>
  <si>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</si>
  <si>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</si>
  <si>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</si>
  <si>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</si>
  <si>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</si>
  <si>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</si>
  <si>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</si>
  <si>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</si>
  <si>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</si>
  <si>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</si>
  <si>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</si>
  <si>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</si>
  <si>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</si>
  <si>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</si>
  <si>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</si>
  <si>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</si>
  <si>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</si>
  <si>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</si>
  <si>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</si>
  <si>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</si>
  <si>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</si>
  <si>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</si>
  <si>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</si>
  <si>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</si>
  <si>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</si>
  <si>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</si>
  <si>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</si>
  <si>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</si>
  <si>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</si>
  <si>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</si>
  <si>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</si>
  <si>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</si>
  <si>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</si>
  <si>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</si>
  <si>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</si>
  <si>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</si>
  <si>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</si>
  <si>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</si>
  <si>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</si>
  <si>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</si>
  <si>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</si>
  <si>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</si>
  <si>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</si>
  <si>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</si>
  <si>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</si>
  <si>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</si>
  <si>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</si>
  <si>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</si>
  <si>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</si>
  <si>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</si>
  <si>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</si>
  <si>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</si>
  <si>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</si>
  <si>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</si>
  <si>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</si>
  <si>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</si>
  <si>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</si>
  <si>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</si>
  <si>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</si>
  <si>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</si>
  <si>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</si>
  <si>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</si>
  <si>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</si>
  <si>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</si>
  <si>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</si>
  <si>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</si>
  <si>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</si>
  <si>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</si>
  <si>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</si>
  <si>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</si>
  <si>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</si>
  <si>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</si>
  <si>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</si>
  <si>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</si>
  <si>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</si>
  <si>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</si>
  <si>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</si>
  <si>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</si>
  <si>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</si>
  <si>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</si>
  <si>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</si>
  <si>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</si>
  <si>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</si>
  <si>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</si>
  <si>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</si>
  <si>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</si>
  <si>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</si>
  <si>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</si>
  <si>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</si>
  <si>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</si>
  <si>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</si>
  <si>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</si>
  <si>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</si>
  <si>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</si>
  <si>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</si>
  <si>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</si>
  <si>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</si>
  <si>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</si>
  <si>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</si>
  <si>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</si>
  <si>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</si>
  <si>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</si>
  <si>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</si>
  <si>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</si>
  <si>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</si>
  <si>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</si>
  <si>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</si>
  <si>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</si>
  <si>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</si>
  <si>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</si>
  <si>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</si>
  <si>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</si>
  <si>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</si>
  <si>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</si>
  <si>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</si>
  <si>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</si>
  <si>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</si>
  <si>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</si>
  <si>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</si>
  <si>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</si>
  <si>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</si>
  <si>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</si>
  <si>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</si>
  <si>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</si>
  <si>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</si>
  <si>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</si>
  <si>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</si>
  <si>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</si>
  <si>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</si>
  <si>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</si>
  <si>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</si>
  <si>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</si>
  <si>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</si>
  <si>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</si>
  <si>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</si>
  <si>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</si>
  <si>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</si>
  <si>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</si>
  <si>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</si>
  <si>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</si>
  <si>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</si>
  <si>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</si>
  <si>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</si>
  <si>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</si>
  <si>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</si>
  <si>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</si>
  <si>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</si>
  <si>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</si>
  <si>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</si>
  <si>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</si>
  <si>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</si>
  <si>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</si>
  <si>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</si>
  <si>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</si>
  <si>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</si>
  <si>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</si>
  <si>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</si>
  <si>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</si>
  <si>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</si>
  <si>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</si>
  <si>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</si>
  <si>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</si>
  <si>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</si>
  <si>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</si>
  <si>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</si>
  <si>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</si>
  <si>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</si>
  <si>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</si>
  <si>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</si>
  <si>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</si>
  <si>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</si>
  <si>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</si>
  <si>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</si>
  <si>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</si>
  <si>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</si>
  <si>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</si>
  <si>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</si>
  <si>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</si>
  <si>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</si>
  <si>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</si>
  <si>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</si>
  <si>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</si>
  <si>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</si>
  <si>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</si>
  <si>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</si>
  <si>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</si>
  <si>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</si>
  <si>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</si>
  <si>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</si>
  <si>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</si>
  <si>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</si>
  <si>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</si>
  <si>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</si>
  <si>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</si>
  <si>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</si>
  <si>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</si>
  <si>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</si>
  <si>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</si>
  <si>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</si>
  <si>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</si>
  <si>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</si>
  <si>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</si>
  <si>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</si>
  <si>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</si>
  <si>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</si>
  <si>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</si>
  <si>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</si>
  <si>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</si>
  <si>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</si>
  <si>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</si>
  <si>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</si>
  <si>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</si>
  <si>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</si>
  <si>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</si>
  <si>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</si>
  <si>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</si>
  <si>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</si>
  <si>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</si>
  <si>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</si>
  <si>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</si>
  <si>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</si>
  <si>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</si>
  <si>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</si>
  <si>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</si>
  <si>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</si>
  <si>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</si>
  <si>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</si>
  <si>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</si>
  <si>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</si>
  <si>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</si>
  <si>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</si>
  <si>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</si>
  <si>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</si>
  <si>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</si>
  <si>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</si>
  <si>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</si>
  <si>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</si>
  <si>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</si>
  <si>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</si>
  <si>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</si>
  <si>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</si>
  <si>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</si>
  <si>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</si>
  <si>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</si>
  <si>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</si>
  <si>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</si>
  <si>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</si>
  <si>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</si>
  <si>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</si>
  <si>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</si>
  <si>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</si>
  <si>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</si>
  <si>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</si>
  <si>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</si>
  <si>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</si>
  <si>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</si>
  <si>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</si>
  <si>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</si>
  <si>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</si>
  <si>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</si>
  <si>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</si>
  <si>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</si>
  <si>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</si>
  <si>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</si>
  <si>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</si>
  <si>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</si>
  <si>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</si>
  <si>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</si>
  <si>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</si>
  <si>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</si>
  <si>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</si>
  <si>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</si>
  <si>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</si>
  <si>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</si>
  <si>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</si>
  <si>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</si>
  <si>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</si>
  <si>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</si>
  <si>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</si>
  <si>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</si>
  <si>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</si>
  <si>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</si>
  <si>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</si>
  <si>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</si>
  <si>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</si>
  <si>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</si>
  <si>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</si>
  <si>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</si>
  <si>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</si>
  <si>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</si>
  <si>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</si>
  <si>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</si>
  <si>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</si>
  <si>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</si>
  <si>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</si>
  <si>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</si>
  <si>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</si>
  <si>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</si>
  <si>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</si>
  <si>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</si>
  <si>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</si>
  <si>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</si>
  <si>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</si>
  <si>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</si>
  <si>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</si>
  <si>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</si>
  <si>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</si>
  <si>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</si>
  <si>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</si>
  <si>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</si>
  <si>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</si>
  <si>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</si>
  <si>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</si>
  <si>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</si>
  <si>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</si>
  <si>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</si>
  <si>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</si>
  <si>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</si>
  <si>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</si>
  <si>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</si>
  <si>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</si>
  <si>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</si>
  <si>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</si>
  <si>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</si>
  <si>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</si>
  <si>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</si>
  <si>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</si>
  <si>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</si>
  <si>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</si>
  <si>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</si>
  <si>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</si>
  <si>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</si>
  <si>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</si>
  <si>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</si>
  <si>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</si>
  <si>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</si>
  <si>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</si>
  <si>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</si>
  <si>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</si>
  <si>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</si>
  <si>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</si>
  <si>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</si>
  <si>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</si>
  <si>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</si>
  <si>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</si>
  <si>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</si>
  <si>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</si>
  <si>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</si>
  <si>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</si>
  <si>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</si>
  <si>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</si>
  <si>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</si>
  <si>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</si>
  <si>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</si>
  <si>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</si>
  <si>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</si>
  <si>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</si>
  <si>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</si>
  <si>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</si>
  <si>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</si>
  <si>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</si>
  <si>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</si>
  <si>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</si>
  <si>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</si>
  <si>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</si>
  <si>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</si>
  <si>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</si>
  <si>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</si>
  <si>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</si>
  <si>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</si>
  <si>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</si>
  <si>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</si>
  <si>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</si>
  <si>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</si>
  <si>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</si>
  <si>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</si>
  <si>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</si>
  <si>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</si>
  <si>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</si>
  <si>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</si>
  <si>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</si>
  <si>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</si>
  <si>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</si>
  <si>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</si>
  <si>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</si>
  <si>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</si>
  <si>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</si>
  <si>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</si>
  <si>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</si>
  <si>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</si>
  <si>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</si>
  <si>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</si>
  <si>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</si>
  <si>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</si>
  <si>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</si>
  <si>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</si>
  <si>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</si>
  <si>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</si>
  <si>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</si>
  <si>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</si>
  <si>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</si>
  <si>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</si>
  <si>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</si>
  <si>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</si>
  <si>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</si>
  <si>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</si>
  <si>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</si>
  <si>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</si>
  <si>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</si>
  <si>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</si>
  <si>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</si>
  <si>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</si>
  <si>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</si>
  <si>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</si>
  <si>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</si>
  <si>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</si>
  <si>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</si>
  <si>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</si>
  <si>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</si>
  <si>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</si>
  <si>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</si>
  <si>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</si>
  <si>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</si>
  <si>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</si>
  <si>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</si>
  <si>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</si>
  <si>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</si>
  <si>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</si>
  <si>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</si>
  <si>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</si>
  <si>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</si>
  <si>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</si>
  <si>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</si>
  <si>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</si>
  <si>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</si>
  <si>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</si>
  <si>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</si>
  <si>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</si>
  <si>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</si>
  <si>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</si>
  <si>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</si>
  <si>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</si>
  <si>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</si>
  <si>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</si>
  <si>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</si>
  <si>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</si>
  <si>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</si>
  <si>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</si>
  <si>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</si>
  <si>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</si>
  <si>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</si>
  <si>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</si>
  <si>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</si>
  <si>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</si>
  <si>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</si>
  <si>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</si>
  <si>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</si>
  <si>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</si>
  <si>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</si>
  <si>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</si>
  <si>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</si>
  <si>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</si>
  <si>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</si>
  <si>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</si>
  <si>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</si>
  <si>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</si>
  <si>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</si>
  <si>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</si>
  <si>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</si>
  <si>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</si>
  <si>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</si>
  <si>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</si>
  <si>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</si>
  <si>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</si>
  <si>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</si>
  <si>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</si>
  <si>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</si>
  <si>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</si>
  <si>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</si>
  <si>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</si>
  <si>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</si>
  <si>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</si>
  <si>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</si>
  <si>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</si>
  <si>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</si>
  <si>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</si>
  <si>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</si>
  <si>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</si>
  <si>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</si>
  <si>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</si>
  <si>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</si>
  <si>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</si>
  <si>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</si>
  <si>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</si>
  <si>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</si>
  <si>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</si>
  <si>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</si>
  <si>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</si>
  <si>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</si>
  <si>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</si>
  <si>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</si>
  <si>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</si>
  <si>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</si>
  <si>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</si>
  <si>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</si>
  <si>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</si>
  <si>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</si>
  <si>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</si>
  <si>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</si>
  <si>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</si>
  <si>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</si>
  <si>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</si>
  <si>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</si>
  <si>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</si>
  <si>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</si>
  <si>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</si>
  <si>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</si>
  <si>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</si>
  <si>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</si>
  <si>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</si>
  <si>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</si>
  <si>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</si>
  <si>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</si>
  <si>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</si>
  <si>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</si>
  <si>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</si>
  <si>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</si>
  <si>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</si>
  <si>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</si>
  <si>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</si>
  <si>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</si>
  <si>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</si>
  <si>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</si>
  <si>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</si>
  <si>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</si>
  <si>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</si>
  <si>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</si>
  <si>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</si>
  <si>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</si>
  <si>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</si>
  <si>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</si>
  <si>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</si>
  <si>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</si>
  <si>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</si>
  <si>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</si>
  <si>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</si>
  <si>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</si>
  <si>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</si>
  <si>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</si>
  <si>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</si>
  <si>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</si>
  <si>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</si>
  <si>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</si>
  <si>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</si>
  <si>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</si>
  <si>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</si>
  <si>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</si>
  <si>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</si>
  <si>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</si>
  <si>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</si>
  <si>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</si>
  <si>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</si>
  <si>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</si>
  <si>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</si>
  <si>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</si>
  <si>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</si>
  <si>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</si>
  <si>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</si>
  <si>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</si>
  <si>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</si>
  <si>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</si>
  <si>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</si>
  <si>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</si>
  <si>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</si>
  <si>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</si>
  <si>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</si>
  <si>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</si>
  <si>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</si>
  <si>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</si>
  <si>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</si>
  <si>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</si>
  <si>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</si>
  <si>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</si>
  <si>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</si>
  <si>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</si>
  <si>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</si>
  <si>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</si>
  <si>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</si>
  <si>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</si>
  <si>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</si>
  <si>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</si>
  <si>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</si>
  <si>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</si>
  <si>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</si>
  <si>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</si>
  <si>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</si>
  <si>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</si>
  <si>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</si>
  <si>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</si>
  <si>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</si>
  <si>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</si>
  <si>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</si>
  <si>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</si>
  <si>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</si>
  <si>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</si>
  <si>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</si>
  <si>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</si>
  <si>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</si>
  <si>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</si>
  <si>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</si>
  <si>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</si>
  <si>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</si>
  <si>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</si>
  <si>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</si>
  <si>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</si>
  <si>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</si>
  <si>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</si>
  <si>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</si>
  <si>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</si>
  <si>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</si>
  <si>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</si>
  <si>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</si>
  <si>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</si>
  <si>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</si>
  <si>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</si>
  <si>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</si>
  <si>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</si>
  <si>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</si>
  <si>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</si>
  <si>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</si>
  <si>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</si>
  <si>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</si>
  <si>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</si>
  <si>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</si>
  <si>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</si>
  <si>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</si>
  <si>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</si>
  <si>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</si>
  <si>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</si>
  <si>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</si>
  <si>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</si>
  <si>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</si>
  <si>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</si>
  <si>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</si>
  <si>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</si>
  <si>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</si>
  <si>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</si>
  <si>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</si>
  <si>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</si>
  <si>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</si>
  <si>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</si>
  <si>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</si>
  <si>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</si>
  <si>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</si>
  <si>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</si>
  <si>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</si>
  <si>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</si>
  <si>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</si>
  <si>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</si>
  <si>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</si>
  <si>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</si>
  <si>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</si>
  <si>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</si>
  <si>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</si>
  <si>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</si>
  <si>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</si>
  <si>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</si>
  <si>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</si>
  <si>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</si>
  <si>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</si>
  <si>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</si>
  <si>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</si>
  <si>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</si>
  <si>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</si>
  <si>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</si>
  <si>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</si>
  <si>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</si>
  <si>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</si>
  <si>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</si>
  <si>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</si>
  <si>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</si>
  <si>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</si>
  <si>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</si>
  <si>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</si>
  <si>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</si>
  <si>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</si>
  <si>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</si>
  <si>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</si>
  <si>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</si>
  <si>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</si>
  <si>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</si>
  <si>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</si>
  <si>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</si>
  <si>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</si>
  <si>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</si>
  <si>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</si>
  <si>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</si>
  <si>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</si>
  <si>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</si>
  <si>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</si>
  <si>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</si>
  <si>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</si>
  <si>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</si>
  <si>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</si>
  <si>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</si>
  <si>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</si>
  <si>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</si>
  <si>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</si>
  <si>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</si>
  <si>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</si>
  <si>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</si>
  <si>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</si>
  <si>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</si>
  <si>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</si>
  <si>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</si>
  <si>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</si>
  <si>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</si>
  <si>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</si>
  <si>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</si>
  <si>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</si>
  <si>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</si>
  <si>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</si>
  <si>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</si>
  <si>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</si>
  <si>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</si>
  <si>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</si>
  <si>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</si>
  <si>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</si>
  <si>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</si>
  <si>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</si>
  <si>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</si>
  <si>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</si>
  <si>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</si>
  <si>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</si>
  <si>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</si>
  <si>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</si>
  <si>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</si>
  <si>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</si>
  <si>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</si>
  <si>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</si>
  <si>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</si>
  <si>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</si>
  <si>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</si>
  <si>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</si>
  <si>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</si>
  <si>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</si>
  <si>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</si>
  <si>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</si>
  <si>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</si>
  <si>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</si>
  <si>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</si>
  <si>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</si>
  <si>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</si>
  <si>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</si>
  <si>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</si>
  <si>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</si>
  <si>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</si>
  <si>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</si>
  <si>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</si>
  <si>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</si>
  <si>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</si>
  <si>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</si>
  <si>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</si>
  <si>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</si>
  <si>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</si>
  <si>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</si>
  <si>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</si>
  <si>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</si>
  <si>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</si>
  <si>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</si>
  <si>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</si>
  <si>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</si>
  <si>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</si>
  <si>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</si>
  <si>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</si>
  <si>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</si>
  <si>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</si>
  <si>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</si>
  <si>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</si>
  <si>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</si>
  <si>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</si>
  <si>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</si>
  <si>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</si>
  <si>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</si>
  <si>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</si>
  <si>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</si>
  <si>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</si>
  <si>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</si>
  <si>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</si>
  <si>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</si>
  <si>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</si>
  <si>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</si>
  <si>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</si>
  <si>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</si>
  <si>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</si>
  <si>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</si>
  <si>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</si>
  <si>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</si>
  <si>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</si>
  <si>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</si>
  <si>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</si>
  <si>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</si>
  <si>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</si>
  <si>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</si>
  <si>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</si>
  <si>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</si>
  <si>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</si>
  <si>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</si>
  <si>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</si>
  <si>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</si>
  <si>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</si>
  <si>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</si>
  <si>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</si>
  <si>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</si>
  <si>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</si>
  <si>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</si>
  <si>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</si>
  <si>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</si>
  <si>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</si>
  <si>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</si>
  <si>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</si>
  <si>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</si>
  <si>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</si>
  <si>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</si>
  <si>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</si>
  <si>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</si>
  <si>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</si>
  <si>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</si>
  <si>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</si>
  <si>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</si>
  <si>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</si>
  <si>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</si>
  <si>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</si>
  <si>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</si>
  <si>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</si>
  <si>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</si>
  <si>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</si>
  <si>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</si>
  <si>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</si>
  <si>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</si>
  <si>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</si>
  <si>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</si>
  <si>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</si>
  <si>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</si>
  <si>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</si>
  <si>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</si>
  <si>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</si>
  <si>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</si>
  <si>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</si>
  <si>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</si>
  <si>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</si>
  <si>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</si>
  <si>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</si>
  <si>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</si>
  <si>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</si>
  <si>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</si>
  <si>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</si>
  <si>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</si>
  <si>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</si>
  <si>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</si>
  <si>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</si>
  <si>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</si>
  <si>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</si>
  <si>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</si>
  <si>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</si>
  <si>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</si>
  <si>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</si>
  <si>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</si>
  <si>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</si>
  <si>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</si>
  <si>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</si>
  <si>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</si>
  <si>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</si>
  <si>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</si>
  <si>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</si>
  <si>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</si>
  <si>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</si>
  <si>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</si>
  <si>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</si>
  <si>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</si>
  <si>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</si>
  <si>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</si>
  <si>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</si>
  <si>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</si>
  <si>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</si>
  <si>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</si>
  <si>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</si>
  <si>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</si>
  <si>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</si>
  <si>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</si>
  <si>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</si>
  <si>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</si>
  <si>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</si>
  <si>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</si>
  <si>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</si>
  <si>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</si>
  <si>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</si>
  <si>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</si>
  <si>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</si>
  <si>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</si>
  <si>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</si>
  <si>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</si>
  <si>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</si>
  <si>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</si>
  <si>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</si>
  <si>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</si>
  <si>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</si>
  <si>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</si>
  <si>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</si>
  <si>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</si>
  <si>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</si>
  <si>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</si>
  <si>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</si>
  <si>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</si>
  <si>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</si>
  <si>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</si>
  <si>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</si>
  <si>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</si>
  <si>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</si>
  <si>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</si>
  <si>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</si>
  <si>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</si>
  <si>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</si>
  <si>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</si>
  <si>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</si>
  <si>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</si>
  <si>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</si>
  <si>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</si>
  <si>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</si>
  <si>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</si>
  <si>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</si>
  <si>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</si>
  <si>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</si>
  <si>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</si>
  <si>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</si>
  <si>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</si>
  <si>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</si>
  <si>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</si>
  <si>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</si>
  <si>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</si>
  <si>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</si>
  <si>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</si>
  <si>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</si>
  <si>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</si>
  <si>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</si>
  <si>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</si>
  <si>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</si>
  <si>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</si>
  <si>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</si>
  <si>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</si>
  <si>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</si>
  <si>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</si>
  <si>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</si>
  <si>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</si>
  <si>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</si>
  <si>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</si>
  <si>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</si>
  <si>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</si>
  <si>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</si>
  <si>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</si>
  <si>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</si>
  <si>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</si>
  <si>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</si>
  <si>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</si>
  <si>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</si>
  <si>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</si>
  <si>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</si>
  <si>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</si>
  <si>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</si>
  <si>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</si>
  <si>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</si>
  <si>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</si>
  <si>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</si>
  <si>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</si>
  <si>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</si>
  <si>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</si>
  <si>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</si>
  <si>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</si>
  <si>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</si>
  <si>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</si>
  <si>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</si>
  <si>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</si>
  <si>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</si>
  <si>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</si>
  <si>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</si>
  <si>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</si>
  <si>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</si>
  <si>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</si>
  <si>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</si>
  <si>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</si>
  <si>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</si>
  <si>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</si>
  <si>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</si>
  <si>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</si>
  <si>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</si>
  <si>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</si>
  <si>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</si>
  <si>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</si>
  <si>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</si>
  <si>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</si>
  <si>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</si>
  <si>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</si>
  <si>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</si>
  <si>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</si>
  <si>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</si>
  <si>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</si>
  <si>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</si>
  <si>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</si>
  <si>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</si>
  <si>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</si>
  <si>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</si>
  <si>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</si>
  <si>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</si>
  <si>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</si>
  <si>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</si>
  <si>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</si>
  <si>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</si>
  <si>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</si>
  <si>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</si>
  <si>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</si>
  <si>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</si>
  <si>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</si>
  <si>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</si>
  <si>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</si>
  <si>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</si>
  <si>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</si>
  <si>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</si>
  <si>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</si>
  <si>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</si>
  <si>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</si>
  <si>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</si>
  <si>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</si>
  <si>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</si>
  <si>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</si>
  <si>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</si>
  <si>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</si>
  <si>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</si>
  <si>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</si>
  <si>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</si>
  <si>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</si>
  <si>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</si>
  <si>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</si>
  <si>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</si>
  <si>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</si>
  <si>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</si>
  <si>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</si>
  <si>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</si>
  <si>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</si>
  <si>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</si>
  <si>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</si>
  <si>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</si>
  <si>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</si>
  <si>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</si>
  <si>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</si>
  <si>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</si>
  <si>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</si>
  <si>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</si>
  <si>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</si>
  <si>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</si>
  <si>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</si>
  <si>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</si>
  <si>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</si>
  <si>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</si>
  <si>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</si>
  <si>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</si>
  <si>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</si>
  <si>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</si>
  <si>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</si>
  <si>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</si>
  <si>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</si>
  <si>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</si>
  <si>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</si>
  <si>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</si>
  <si>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</si>
  <si>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</si>
  <si>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</si>
  <si>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</si>
  <si>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</si>
  <si>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</si>
  <si>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</si>
  <si>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</si>
  <si>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</si>
  <si>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</si>
  <si>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</si>
  <si>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</si>
  <si>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</si>
  <si>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</si>
  <si>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</si>
  <si>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</si>
  <si>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</si>
  <si>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</si>
  <si>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</si>
  <si>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</si>
  <si>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</si>
  <si>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</si>
  <si>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</si>
  <si>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</si>
  <si>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</si>
  <si>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</si>
  <si>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</si>
  <si>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</si>
  <si>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</si>
  <si>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</si>
  <si>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</si>
  <si>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</si>
  <si>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</si>
  <si>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</si>
  <si>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</si>
  <si>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</si>
  <si>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</si>
  <si>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</si>
  <si>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</si>
  <si>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</si>
  <si>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</si>
  <si>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</si>
  <si>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</si>
  <si>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</si>
  <si>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</si>
  <si>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</si>
  <si>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</si>
  <si>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</si>
  <si>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</si>
  <si>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</si>
  <si>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</si>
  <si>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</si>
  <si>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</si>
  <si>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</si>
  <si>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</si>
  <si>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</si>
  <si>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</si>
  <si>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</si>
  <si>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</si>
  <si>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</si>
  <si>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</si>
  <si>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</si>
  <si>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</si>
  <si>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</si>
  <si>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</si>
  <si>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</si>
  <si>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</si>
  <si>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</si>
  <si>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</si>
  <si>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</si>
  <si>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</si>
  <si>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</si>
  <si>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</si>
  <si>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</si>
  <si>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</si>
  <si>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</si>
  <si>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</si>
  <si>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</si>
  <si>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</si>
  <si>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</si>
  <si>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</si>
  <si>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</si>
  <si>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</si>
  <si>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</si>
  <si>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</si>
  <si>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</si>
  <si>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</si>
  <si>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</si>
  <si>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</si>
  <si>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</si>
  <si>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</si>
  <si>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</si>
  <si>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</si>
  <si>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</si>
  <si>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</si>
  <si>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</si>
  <si>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</si>
  <si>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</si>
  <si>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</si>
  <si>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</si>
  <si>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</si>
  <si>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</si>
  <si>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</si>
  <si>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</si>
  <si>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</si>
  <si>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</si>
  <si>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</si>
  <si>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</si>
  <si>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</si>
  <si>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</si>
  <si>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</si>
  <si>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</si>
  <si>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</si>
  <si>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</si>
  <si>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</si>
  <si>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</si>
  <si>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</si>
  <si>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</si>
  <si>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</si>
  <si>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</si>
  <si>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</si>
  <si>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</si>
  <si>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</si>
  <si>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</si>
  <si>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</si>
  <si>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</si>
  <si>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</si>
  <si>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</si>
  <si>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</si>
  <si>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</si>
  <si>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</si>
  <si>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</si>
  <si>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</si>
  <si>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</si>
  <si>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</si>
  <si>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</si>
  <si>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</si>
  <si>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</si>
  <si>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</si>
  <si>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</si>
  <si>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</si>
  <si>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</si>
  <si>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</si>
  <si>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</si>
  <si>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</si>
  <si>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</si>
  <si>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</si>
  <si>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</si>
  <si>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</si>
  <si>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</si>
  <si>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</si>
  <si>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</si>
  <si>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</si>
  <si>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</si>
  <si>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</si>
  <si>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</si>
  <si>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</si>
  <si>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</si>
  <si>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</si>
  <si>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</si>
  <si>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</si>
  <si>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</si>
  <si>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</si>
  <si>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</si>
  <si>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</si>
  <si>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</si>
  <si>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</si>
  <si>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</si>
  <si>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</si>
  <si>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</si>
  <si>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</si>
  <si>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</si>
  <si>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</si>
  <si>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</si>
  <si>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</si>
  <si>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</si>
  <si>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</si>
  <si>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</si>
  <si>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</si>
  <si>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</si>
  <si>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</si>
  <si>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</si>
  <si>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</si>
  <si>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</si>
  <si>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</si>
  <si>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</si>
  <si>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</si>
  <si>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</si>
  <si>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</si>
  <si>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</si>
  <si>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</si>
  <si>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</si>
  <si>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</si>
  <si>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</si>
  <si>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</si>
  <si>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</si>
  <si>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</si>
  <si>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</si>
  <si>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</si>
  <si>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</si>
  <si>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</si>
  <si>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</si>
  <si>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</si>
  <si>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</si>
  <si>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</si>
  <si>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</si>
  <si>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</si>
  <si>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</si>
  <si>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</si>
  <si>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</si>
  <si>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</si>
  <si>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</si>
  <si>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</si>
  <si>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</si>
  <si>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</si>
  <si>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</si>
  <si>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</si>
  <si>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</si>
  <si>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</si>
  <si>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</si>
  <si>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</si>
  <si>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</si>
  <si>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</si>
  <si>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</si>
  <si>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</si>
  <si>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</si>
  <si>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</si>
  <si>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</si>
  <si>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</si>
  <si>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</si>
  <si>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</si>
  <si>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</si>
  <si>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</si>
  <si>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</si>
  <si>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</si>
  <si>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</si>
  <si>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</si>
  <si>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</si>
  <si>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</si>
  <si>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</si>
  <si>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</si>
  <si>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</si>
  <si>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</si>
  <si>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</si>
  <si>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</si>
  <si>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</si>
  <si>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</si>
  <si>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</si>
  <si>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</si>
  <si>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</si>
  <si>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</si>
  <si>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</si>
  <si>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</si>
  <si>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</si>
  <si>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</si>
  <si>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</si>
  <si>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</si>
  <si>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</si>
  <si>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</si>
  <si>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</si>
  <si>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</si>
  <si>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</si>
  <si>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</si>
  <si>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</si>
  <si>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</si>
  <si>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</si>
  <si>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</si>
  <si>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</si>
  <si>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</si>
  <si>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</si>
  <si>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</si>
  <si>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</si>
  <si>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</si>
  <si>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</si>
  <si>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</si>
  <si>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</si>
  <si>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</si>
  <si>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</si>
  <si>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</si>
  <si>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</si>
  <si>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</si>
  <si>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</si>
  <si>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</si>
  <si>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</si>
  <si>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</si>
  <si>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</si>
  <si>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</si>
  <si>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</si>
  <si>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</si>
  <si>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</si>
  <si>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</si>
  <si>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</si>
  <si>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</si>
  <si>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</si>
  <si>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</si>
  <si>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</si>
  <si>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</si>
  <si>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</si>
  <si>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</si>
  <si>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</si>
  <si>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</si>
  <si>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</si>
  <si>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</si>
  <si>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</si>
  <si>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</si>
  <si>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</si>
  <si>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</si>
  <si>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</si>
  <si>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</si>
  <si>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</si>
  <si>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</si>
  <si>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</si>
  <si>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</si>
  <si>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</si>
  <si>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</si>
  <si>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</si>
  <si>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</si>
  <si>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</si>
  <si>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</si>
  <si>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</si>
  <si>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</si>
  <si>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</si>
  <si>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</si>
  <si>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</si>
  <si>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</si>
  <si>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</si>
  <si>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</si>
  <si>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</si>
  <si>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</si>
  <si>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</si>
  <si>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</si>
  <si>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</si>
  <si>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</si>
  <si>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</si>
  <si>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</si>
  <si>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</si>
  <si>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</si>
  <si>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</si>
  <si>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</si>
  <si>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</si>
  <si>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</si>
  <si>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</si>
  <si>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</si>
  <si>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</si>
  <si>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</si>
  <si>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</si>
  <si>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</si>
  <si>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</si>
  <si>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</si>
  <si>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</si>
  <si>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</si>
  <si>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</si>
  <si>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</si>
  <si>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</si>
  <si>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</si>
  <si>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</si>
  <si>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</si>
  <si>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</si>
  <si>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</si>
  <si>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</si>
  <si>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</si>
  <si>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</si>
  <si>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</si>
  <si>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</si>
  <si>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</si>
  <si>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</si>
  <si>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</si>
  <si>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</si>
  <si>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</si>
  <si>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</si>
  <si>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</si>
  <si>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</si>
  <si>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</si>
  <si>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</si>
  <si>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</si>
  <si>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</si>
  <si>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</si>
  <si>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</si>
  <si>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</si>
  <si>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</si>
  <si>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</si>
  <si>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</si>
  <si>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</si>
  <si>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</si>
  <si>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</si>
  <si>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</si>
  <si>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</si>
  <si>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</si>
  <si>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</si>
  <si>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</si>
  <si>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</si>
  <si>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</si>
  <si>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</si>
  <si>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</si>
  <si>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</si>
  <si>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</si>
  <si>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</si>
  <si>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</si>
  <si>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</si>
  <si>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</si>
  <si>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</si>
  <si>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</si>
  <si>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</si>
  <si>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</si>
  <si>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</si>
  <si>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</si>
  <si>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</si>
  <si>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</si>
  <si>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</si>
  <si>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</si>
  <si>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</si>
  <si>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</si>
  <si>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</si>
  <si>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</si>
  <si>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</si>
  <si>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</si>
  <si>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</si>
  <si>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</si>
  <si>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</si>
  <si>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</si>
  <si>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</si>
  <si>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</si>
  <si>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</si>
  <si>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</si>
  <si>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</si>
  <si>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</si>
  <si>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</si>
  <si>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</si>
  <si>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</si>
  <si>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</si>
  <si>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</si>
  <si>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</si>
  <si>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</si>
  <si>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</si>
  <si>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</si>
  <si>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</si>
  <si>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</si>
  <si>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</si>
  <si>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</si>
  <si>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</si>
  <si>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</si>
  <si>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</si>
  <si>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</si>
  <si>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</si>
  <si>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</si>
  <si>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</si>
  <si>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</si>
  <si>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</si>
  <si>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</si>
  <si>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</si>
  <si>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</si>
  <si>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</si>
  <si>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</si>
  <si>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</si>
  <si>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</si>
  <si>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ROBERTO</t>
  </si>
  <si>
    <t xml:space="preserve">ROBERTO </t>
  </si>
  <si>
    <t>EDSON</t>
  </si>
  <si>
    <t>MERCADINHO DA LOURA</t>
  </si>
  <si>
    <t>LUAN</t>
  </si>
  <si>
    <t>AILTON</t>
  </si>
  <si>
    <t>-38.64179021</t>
  </si>
  <si>
    <t>-3.74376207</t>
  </si>
  <si>
    <t>S M</t>
  </si>
  <si>
    <t>XXX</t>
  </si>
  <si>
    <t>MREC O CARLOS</t>
  </si>
  <si>
    <t>ALFREDO SUP</t>
  </si>
  <si>
    <t>MERC POMAR</t>
  </si>
  <si>
    <t>MERC EVANDRO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</si>
</sst>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0"/>
    <tableColumn id="2" xr3:uid="{148EBEF4-F83C-42BD-AEF7-DB3E9645386A}" uniqueName="2" name="CLIENTE" queryTableFieldId="2" dataDxfId="9"/>
    <tableColumn id="3" xr3:uid="{90F8C990-D1D9-4489-8186-0DF027FFE15A}" uniqueName="3" name="REDE" queryTableFieldId="3" dataDxfId="8"/>
    <tableColumn id="4" xr3:uid="{94B0EF83-4656-4675-A6F1-36109051455B}" uniqueName="4" name="SUBREDE" queryTableFieldId="4" dataDxfId="7"/>
    <tableColumn id="5" xr3:uid="{160D5BC0-3C32-4AD0-B23A-5CB0A0FDE5FD}" uniqueName="5" name="LOGRADOURO" queryTableFieldId="5" dataDxfId="6"/>
    <tableColumn id="6" xr3:uid="{DA8C9246-835A-4BDB-A0B3-24748B410703}" uniqueName="6" name="NUMERO" queryTableFieldId="6" dataDxfId="5"/>
    <tableColumn id="7" xr3:uid="{383BB3B0-B65B-4A56-BA46-ABAB2A8F7B69}" uniqueName="7" name="BAIRRO" queryTableFieldId="7" dataDxfId="4"/>
    <tableColumn id="8" xr3:uid="{AC5794E5-1276-4D35-84C6-19A3D75FC97E}" uniqueName="8" name="CIDADE" queryTableFieldId="8" dataDxfId="3"/>
    <tableColumn id="9" xr3:uid="{CB74F7DC-6067-4D2B-A09C-6F01A54C5939}" uniqueName="9" name="ENDEREÇO" queryTableFieldId="9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7"/>
  <sheetViews>
    <sheetView topLeftCell="A51" workbookViewId="0">
      <selection activeCell="B1095" sqref="B1095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6736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6738</v>
      </c>
      <c r="K1093" s="1" t="s">
        <v>6739</v>
      </c>
      <c r="L1093" s="1"/>
    </row>
    <row r="1094" spans="1:12">
      <c r="A1094">
        <v>12013</v>
      </c>
      <c r="B1094" t="s">
        <v>6737</v>
      </c>
      <c r="J1094" s="1" t="s">
        <v>6740</v>
      </c>
      <c r="K1094" s="1" t="s">
        <v>6741</v>
      </c>
    </row>
    <row r="1095" spans="1:12">
      <c r="A1095" s="7">
        <v>1522</v>
      </c>
      <c r="B1095" t="s">
        <v>6747</v>
      </c>
      <c r="J1095" s="1" t="s">
        <v>6751</v>
      </c>
      <c r="K1095" s="1" t="s">
        <v>6750</v>
      </c>
    </row>
    <row r="1097" spans="1:12">
      <c r="J1097" s="1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7"/>
  <sheetViews>
    <sheetView tabSelected="1" workbookViewId="0">
      <selection activeCell="K12" sqref="J12:K12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18.42578125" style="36" bestFit="1" customWidth="1"/>
    <col min="7" max="7" width="25.28515625" style="7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7" customWidth="1"/>
    <col min="13" max="13" width="20.5703125" style="7" bestFit="1" customWidth="1"/>
  </cols>
  <sheetData>
    <row r="1" spans="1:13">
      <c r="A1" t="s">
        <v>6445</v>
      </c>
      <c r="B1" t="s">
        <v>6742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s="7" t="s">
        <v>6726</v>
      </c>
    </row>
    <row r="2" spans="1:13">
      <c r="A2" s="4">
        <v>45780</v>
      </c>
      <c r="B2" t="s">
        <v>6744</v>
      </c>
      <c r="C2" t="s">
        <v>6435</v>
      </c>
      <c r="D2">
        <v>1875</v>
      </c>
      <c r="E2" t="s">
        <v>282</v>
      </c>
      <c r="F2" s="37">
        <v>2120.96</v>
      </c>
      <c r="G2">
        <v>128.1</v>
      </c>
      <c r="H2" t="str">
        <f>VLOOKUP(D2,COORDENADAS!A:J,10,FALSE)</f>
        <v>-3.8891567</v>
      </c>
      <c r="I2" t="str">
        <f>VLOOKUP(D2,COORDENADAS!A:K,11,FALSE)</f>
        <v>-38.6108356</v>
      </c>
      <c r="J2" s="1" t="s">
        <v>6571</v>
      </c>
      <c r="K2" s="1" t="s">
        <v>6572</v>
      </c>
      <c r="L2" s="7">
        <f>VLOOKUP(C2,pesoCaminhao!C:G,5,0)</f>
        <v>1590</v>
      </c>
      <c r="M2" s="7" t="str">
        <f>VLOOKUP(D2,horarios!B:H,7,0)</f>
        <v>MANHA</v>
      </c>
    </row>
    <row r="3" spans="1:13">
      <c r="A3" s="4">
        <v>45780</v>
      </c>
      <c r="B3" t="s">
        <v>6744</v>
      </c>
      <c r="C3" t="s">
        <v>6435</v>
      </c>
      <c r="D3">
        <v>1982</v>
      </c>
      <c r="E3" t="s">
        <v>290</v>
      </c>
      <c r="F3" s="37">
        <v>165.3</v>
      </c>
      <c r="G3">
        <v>19.600000000000001</v>
      </c>
      <c r="H3" t="str">
        <f>VLOOKUP(D3,COORDENADAS!A:J,10,FALSE)</f>
        <v>-3.8946194</v>
      </c>
      <c r="I3" t="str">
        <f>VLOOKUP(D3,COORDENADAS!A:K,11,FALSE)</f>
        <v>-38.617515</v>
      </c>
      <c r="J3" s="1" t="s">
        <v>6571</v>
      </c>
      <c r="K3" s="1" t="s">
        <v>6572</v>
      </c>
      <c r="L3" s="7">
        <f>VLOOKUP(C3,pesoCaminhao!C:G,5,0)</f>
        <v>1590</v>
      </c>
      <c r="M3" s="7" t="str">
        <f>VLOOKUP(D3,horarios!B:H,7,0)</f>
        <v>DIURNO</v>
      </c>
    </row>
    <row r="4" spans="1:13">
      <c r="A4" s="4">
        <v>45780</v>
      </c>
      <c r="B4" t="s">
        <v>6744</v>
      </c>
      <c r="C4" t="s">
        <v>6435</v>
      </c>
      <c r="D4">
        <v>2385</v>
      </c>
      <c r="E4" t="s">
        <v>335</v>
      </c>
      <c r="F4" s="37">
        <v>2646.4</v>
      </c>
      <c r="G4">
        <v>194</v>
      </c>
      <c r="H4" t="str">
        <f>VLOOKUP(D4,COORDENADAS!A:J,10,FALSE)</f>
        <v>-3.8898521</v>
      </c>
      <c r="I4" t="str">
        <f>VLOOKUP(D4,COORDENADAS!A:K,11,FALSE)</f>
        <v>-38.6171332</v>
      </c>
      <c r="J4" s="1" t="s">
        <v>6571</v>
      </c>
      <c r="K4" s="1" t="s">
        <v>6572</v>
      </c>
      <c r="L4" s="7">
        <f>VLOOKUP(C4,pesoCaminhao!C:G,5,0)</f>
        <v>1590</v>
      </c>
      <c r="M4" s="7" t="str">
        <f>VLOOKUP(D4,horarios!B:H,7,0)</f>
        <v>MANHA</v>
      </c>
    </row>
    <row r="5" spans="1:13">
      <c r="A5" s="4">
        <v>45780</v>
      </c>
      <c r="B5" t="s">
        <v>6746</v>
      </c>
      <c r="C5" t="s">
        <v>6431</v>
      </c>
      <c r="D5">
        <v>2491</v>
      </c>
      <c r="E5" t="s">
        <v>341</v>
      </c>
      <c r="F5" s="37">
        <v>175.21</v>
      </c>
      <c r="G5">
        <v>5.3</v>
      </c>
      <c r="H5" t="str">
        <f>VLOOKUP(D5,COORDENADAS!A:J,10,FALSE)</f>
        <v>-3.767536</v>
      </c>
      <c r="I5" t="str">
        <f>VLOOKUP(D5,COORDENADAS!A:K,11,FALSE)</f>
        <v>-38.654106</v>
      </c>
      <c r="J5" s="1" t="s">
        <v>6571</v>
      </c>
      <c r="K5" s="1" t="s">
        <v>6572</v>
      </c>
      <c r="L5" s="7">
        <f>VLOOKUP(C5,pesoCaminhao!C:G,5,0)</f>
        <v>1590</v>
      </c>
      <c r="M5" s="7" t="str">
        <f>VLOOKUP(D5,horarios!B:H,7,0)</f>
        <v>MANHA</v>
      </c>
    </row>
    <row r="6" spans="1:13">
      <c r="A6" s="4">
        <v>45780</v>
      </c>
      <c r="B6" t="s">
        <v>6746</v>
      </c>
      <c r="C6" t="s">
        <v>6431</v>
      </c>
      <c r="D6">
        <v>2535</v>
      </c>
      <c r="E6" t="s">
        <v>348</v>
      </c>
      <c r="F6" s="37">
        <v>246.28</v>
      </c>
      <c r="G6">
        <v>21.4</v>
      </c>
      <c r="H6" t="str">
        <f>VLOOKUP(D6,COORDENADAS!A:J,10,FALSE)</f>
        <v>-3.7328394</v>
      </c>
      <c r="I6" t="str">
        <f>VLOOKUP(D6,COORDENADAS!A:K,11,FALSE)</f>
        <v>-38.5998675</v>
      </c>
      <c r="J6" s="1" t="s">
        <v>6571</v>
      </c>
      <c r="K6" s="1" t="s">
        <v>6572</v>
      </c>
      <c r="L6" s="7">
        <f>VLOOKUP(C6,pesoCaminhao!C:G,5,0)</f>
        <v>1590</v>
      </c>
      <c r="M6" s="7" t="str">
        <f>VLOOKUP(D6,horarios!B:H,7,0)</f>
        <v>MANHA</v>
      </c>
    </row>
    <row r="7" spans="1:13">
      <c r="A7" s="4">
        <v>45780</v>
      </c>
      <c r="B7" t="s">
        <v>6746</v>
      </c>
      <c r="C7" t="s">
        <v>6431</v>
      </c>
      <c r="D7">
        <v>3651</v>
      </c>
      <c r="E7" t="s">
        <v>483</v>
      </c>
      <c r="F7" s="37">
        <v>157.4</v>
      </c>
      <c r="G7">
        <v>20.9</v>
      </c>
      <c r="H7" t="str">
        <f>VLOOKUP(D7,COORDENADAS!A:J,10,FALSE)</f>
        <v>-3.7663142</v>
      </c>
      <c r="I7" t="str">
        <f>VLOOKUP(D7,COORDENADAS!A:K,11,FALSE)</f>
        <v>-38.6469808</v>
      </c>
      <c r="J7" s="1" t="s">
        <v>6571</v>
      </c>
      <c r="K7" s="1" t="s">
        <v>6572</v>
      </c>
      <c r="L7" s="7">
        <f>VLOOKUP(C7,pesoCaminhao!C:G,5,0)</f>
        <v>1590</v>
      </c>
      <c r="M7" s="7" t="s">
        <v>6724</v>
      </c>
    </row>
    <row r="8" spans="1:13">
      <c r="A8" s="4">
        <v>45780</v>
      </c>
      <c r="B8" t="s">
        <v>6746</v>
      </c>
      <c r="C8" t="s">
        <v>6431</v>
      </c>
      <c r="D8">
        <v>4067</v>
      </c>
      <c r="E8" t="s">
        <v>547</v>
      </c>
      <c r="F8" s="37">
        <v>802.6</v>
      </c>
      <c r="G8">
        <v>83</v>
      </c>
      <c r="H8" t="str">
        <f>VLOOKUP(D8,COORDENADAS!A:J,10,FALSE)</f>
        <v>-3.7188623</v>
      </c>
      <c r="I8" t="str">
        <f>VLOOKUP(D8,COORDENADAS!A:K,11,FALSE)</f>
        <v>-38.6057626</v>
      </c>
      <c r="J8" s="1" t="s">
        <v>6571</v>
      </c>
      <c r="K8" s="1" t="s">
        <v>6572</v>
      </c>
      <c r="L8" s="7">
        <f>VLOOKUP(C8,pesoCaminhao!C:G,5,0)</f>
        <v>1590</v>
      </c>
      <c r="M8" s="7" t="s">
        <v>6724</v>
      </c>
    </row>
    <row r="9" spans="1:13">
      <c r="A9" s="4">
        <v>45780</v>
      </c>
      <c r="B9" t="s">
        <v>6746</v>
      </c>
      <c r="C9" t="s">
        <v>6431</v>
      </c>
      <c r="D9">
        <v>11038</v>
      </c>
      <c r="E9" t="s">
        <v>6573</v>
      </c>
      <c r="F9" s="37">
        <v>52.7</v>
      </c>
      <c r="G9">
        <v>15.3</v>
      </c>
      <c r="H9" t="str">
        <f>VLOOKUP(D9,COORDENADAS!A:J,10,FALSE)</f>
        <v>-3.76291613</v>
      </c>
      <c r="I9" t="str">
        <f>VLOOKUP(D9,COORDENADAS!A:K,11,FALSE)</f>
        <v>-38.58180232</v>
      </c>
      <c r="J9" s="1" t="s">
        <v>6571</v>
      </c>
      <c r="K9" s="1" t="s">
        <v>6572</v>
      </c>
      <c r="L9" s="7">
        <f>VLOOKUP(C9,pesoCaminhao!C:G,5,0)</f>
        <v>1590</v>
      </c>
      <c r="M9" s="7" t="s">
        <v>6724</v>
      </c>
    </row>
    <row r="10" spans="1:13">
      <c r="A10" s="4">
        <v>45780</v>
      </c>
      <c r="B10" t="s">
        <v>6746</v>
      </c>
      <c r="C10" t="s">
        <v>6431</v>
      </c>
      <c r="D10">
        <v>11849</v>
      </c>
      <c r="E10" t="s">
        <v>1015</v>
      </c>
      <c r="F10" s="37">
        <v>257.7</v>
      </c>
      <c r="G10">
        <v>27.3</v>
      </c>
      <c r="H10" t="str">
        <f>VLOOKUP(D10,COORDENADAS!A:J,10,FALSE)</f>
        <v>-3.7133513</v>
      </c>
      <c r="I10" t="str">
        <f>VLOOKUP(D10,COORDENADAS!A:K,11,FALSE)</f>
        <v>-38.6029616</v>
      </c>
      <c r="J10" s="1" t="s">
        <v>6571</v>
      </c>
      <c r="K10" s="1" t="s">
        <v>6572</v>
      </c>
      <c r="L10" s="7">
        <f>VLOOKUP(C10,pesoCaminhao!C:G,5,0)</f>
        <v>1590</v>
      </c>
      <c r="M10" s="7" t="s">
        <v>6724</v>
      </c>
    </row>
    <row r="11" spans="1:13">
      <c r="A11" s="4">
        <v>45780</v>
      </c>
      <c r="B11" t="s">
        <v>6746</v>
      </c>
      <c r="C11" t="s">
        <v>6431</v>
      </c>
      <c r="D11">
        <v>11969</v>
      </c>
      <c r="E11" t="s">
        <v>1060</v>
      </c>
      <c r="F11" s="37">
        <v>342.7</v>
      </c>
      <c r="G11">
        <v>25</v>
      </c>
      <c r="H11" t="str">
        <f>VLOOKUP(D11,COORDENADAS!A:J,10,FALSE)</f>
        <v>-3.72771524</v>
      </c>
      <c r="I11" t="str">
        <f>VLOOKUP(D11,COORDENADAS!A:K,11,FALSE)</f>
        <v>-38.60293463</v>
      </c>
      <c r="J11" s="1" t="s">
        <v>6571</v>
      </c>
      <c r="K11" s="1" t="s">
        <v>6572</v>
      </c>
      <c r="L11" s="7">
        <f>VLOOKUP(C11,pesoCaminhao!C:G,5,0)</f>
        <v>1590</v>
      </c>
      <c r="M11" s="7" t="s">
        <v>6724</v>
      </c>
    </row>
    <row r="12" spans="1:13">
      <c r="A12" s="4">
        <v>45780</v>
      </c>
      <c r="B12" t="s">
        <v>6744</v>
      </c>
      <c r="C12" t="s">
        <v>6435</v>
      </c>
      <c r="D12">
        <v>12038</v>
      </c>
      <c r="E12" t="s">
        <v>6421</v>
      </c>
      <c r="F12" s="37">
        <v>397.65</v>
      </c>
      <c r="G12">
        <v>32.9</v>
      </c>
      <c r="H12" t="str">
        <f>VLOOKUP(D12,COORDENADAS!A:J,10,FALSE)</f>
        <v>-3.9152141</v>
      </c>
      <c r="I12" t="str">
        <f>VLOOKUP(D12,COORDENADAS!A:K,11,FALSE)</f>
        <v>-38.59900240191240</v>
      </c>
      <c r="J12" s="1" t="s">
        <v>6571</v>
      </c>
      <c r="K12" s="1" t="s">
        <v>6572</v>
      </c>
      <c r="L12" s="7">
        <f>VLOOKUP(C12,pesoCaminhao!C:G,5,0)</f>
        <v>1590</v>
      </c>
      <c r="M12" s="7" t="s">
        <v>6724</v>
      </c>
    </row>
    <row r="13" spans="1:13">
      <c r="A13" s="4">
        <v>45780</v>
      </c>
      <c r="B13" t="s">
        <v>6752</v>
      </c>
      <c r="C13" t="s">
        <v>6753</v>
      </c>
      <c r="D13">
        <v>2827</v>
      </c>
      <c r="E13" t="s">
        <v>6754</v>
      </c>
      <c r="F13" s="37">
        <v>676</v>
      </c>
      <c r="G13"/>
      <c r="H13" t="str">
        <f>VLOOKUP(D13,COORDENADAS!A:J,10,FALSE)</f>
        <v>-3.82031895</v>
      </c>
      <c r="I13" t="str">
        <f>VLOOKUP(D13,COORDENADAS!A:K,11,FALSE)</f>
        <v>-38.59938796</v>
      </c>
      <c r="J13" s="1" t="s">
        <v>6571</v>
      </c>
      <c r="K13" s="1" t="s">
        <v>6572</v>
      </c>
      <c r="L13" s="7" t="e">
        <f>VLOOKUP(C13,pesoCaminhao!C:G,5,0)</f>
        <v>#N/A</v>
      </c>
      <c r="M13" s="7" t="s">
        <v>6724</v>
      </c>
    </row>
    <row r="14" spans="1:13">
      <c r="A14" s="4">
        <v>45780</v>
      </c>
      <c r="B14" t="s">
        <v>6752</v>
      </c>
      <c r="C14" t="s">
        <v>6753</v>
      </c>
      <c r="D14">
        <v>378</v>
      </c>
      <c r="E14" t="s">
        <v>6755</v>
      </c>
      <c r="F14" s="37">
        <v>546.4</v>
      </c>
      <c r="G14"/>
      <c r="H14" t="str">
        <f>VLOOKUP(D14,COORDENADAS!A:J,10,FALSE)</f>
        <v>-3.8227322</v>
      </c>
      <c r="I14" t="str">
        <f>VLOOKUP(D14,COORDENADAS!A:K,11,FALSE)</f>
        <v>-38.5091962</v>
      </c>
      <c r="J14" s="1" t="s">
        <v>6571</v>
      </c>
      <c r="K14" s="1" t="s">
        <v>6572</v>
      </c>
      <c r="L14" s="7" t="e">
        <f>VLOOKUP(C14,pesoCaminhao!C:G,5,0)</f>
        <v>#N/A</v>
      </c>
      <c r="M14" s="7" t="s">
        <v>6724</v>
      </c>
    </row>
    <row r="15" spans="1:13">
      <c r="A15" s="4">
        <v>45780</v>
      </c>
      <c r="B15" t="s">
        <v>6752</v>
      </c>
      <c r="C15" t="s">
        <v>6753</v>
      </c>
      <c r="D15">
        <v>11745</v>
      </c>
      <c r="E15" t="s">
        <v>6756</v>
      </c>
      <c r="F15" s="37">
        <v>219</v>
      </c>
      <c r="G15"/>
      <c r="H15" t="str">
        <f>VLOOKUP(D15,COORDENADAS!A:J,10,FALSE)</f>
        <v>-3.77711471</v>
      </c>
      <c r="I15" t="str">
        <f>VLOOKUP(D15,COORDENADAS!A:K,11,FALSE)</f>
        <v>-38.51701088</v>
      </c>
      <c r="J15" s="1" t="s">
        <v>6571</v>
      </c>
      <c r="K15" s="1" t="s">
        <v>6572</v>
      </c>
      <c r="L15" s="7" t="e">
        <f>VLOOKUP(C15,pesoCaminhao!C:G,5,0)</f>
        <v>#N/A</v>
      </c>
      <c r="M15" s="7" t="s">
        <v>6724</v>
      </c>
    </row>
    <row r="16" spans="1:13">
      <c r="A16" s="4">
        <v>45780</v>
      </c>
      <c r="B16" t="s">
        <v>6752</v>
      </c>
      <c r="C16" t="s">
        <v>6753</v>
      </c>
      <c r="D16">
        <v>11927</v>
      </c>
      <c r="E16" t="s">
        <v>6757</v>
      </c>
      <c r="F16"/>
      <c r="G16"/>
      <c r="H16" t="str">
        <f>VLOOKUP(D16,COORDENADAS!A:J,10,FALSE)</f>
        <v>-3.78286517</v>
      </c>
      <c r="I16" t="str">
        <f>VLOOKUP(D16,COORDENADAS!A:K,11,FALSE)</f>
        <v>-38.50397111</v>
      </c>
      <c r="J16" s="1" t="s">
        <v>6571</v>
      </c>
      <c r="K16" s="1" t="s">
        <v>6572</v>
      </c>
      <c r="L16" s="7" t="e">
        <f>VLOOKUP(C16,pesoCaminhao!C:G,5,0)</f>
        <v>#N/A</v>
      </c>
      <c r="M16" s="7" t="s">
        <v>6724</v>
      </c>
    </row>
    <row r="17" spans="1:11">
      <c r="A17" s="4"/>
      <c r="F17" s="37"/>
      <c r="G17"/>
      <c r="J17" s="1"/>
      <c r="K17" s="1"/>
    </row>
    <row r="18" spans="1:11">
      <c r="A18" s="4"/>
      <c r="F18" s="37"/>
      <c r="G18"/>
      <c r="J18" s="1"/>
      <c r="K18" s="1"/>
    </row>
    <row r="19" spans="1:11">
      <c r="A19" s="4"/>
      <c r="F19" s="37"/>
      <c r="G19"/>
      <c r="J19" s="1"/>
      <c r="K19" s="1"/>
    </row>
    <row r="20" spans="1:11">
      <c r="A20" s="4"/>
      <c r="F20" s="37"/>
      <c r="G20"/>
      <c r="J20" s="1"/>
      <c r="K20" s="1"/>
    </row>
    <row r="21" spans="1:11">
      <c r="A21" s="4"/>
      <c r="F21" s="37"/>
      <c r="G21"/>
      <c r="J21" s="1"/>
      <c r="K21" s="1"/>
    </row>
    <row r="22" spans="1:11">
      <c r="A22" s="4"/>
      <c r="F22" s="37"/>
      <c r="G22"/>
      <c r="J22" s="1"/>
      <c r="K22" s="1"/>
    </row>
    <row r="23" spans="1:11">
      <c r="A23" s="4"/>
      <c r="F23" s="37"/>
      <c r="G23"/>
      <c r="J23" s="1"/>
      <c r="K23" s="1"/>
    </row>
    <row r="24" spans="1:11">
      <c r="A24" s="4"/>
      <c r="F24" s="37"/>
      <c r="G24"/>
      <c r="J24" s="1"/>
      <c r="K24" s="1"/>
    </row>
    <row r="25" spans="1:11">
      <c r="A25" s="4"/>
      <c r="F25" s="37"/>
      <c r="G25"/>
      <c r="J25" s="1"/>
      <c r="K25" s="1"/>
    </row>
    <row r="26" spans="1:11">
      <c r="A26" s="4"/>
      <c r="F26" s="37"/>
      <c r="G26"/>
      <c r="J26" s="1"/>
      <c r="K26" s="1"/>
    </row>
    <row r="27" spans="1:11">
      <c r="A27" s="4"/>
      <c r="F27" s="37"/>
      <c r="G27"/>
      <c r="J27" s="1"/>
      <c r="K27" s="1"/>
    </row>
    <row r="28" spans="1:11">
      <c r="A28" s="4"/>
      <c r="F28" s="37"/>
      <c r="G28"/>
      <c r="J28" s="1"/>
      <c r="K28" s="1"/>
    </row>
    <row r="29" spans="1:11">
      <c r="A29" s="4"/>
      <c r="F29" s="37"/>
      <c r="G29"/>
      <c r="J29" s="1"/>
      <c r="K29" s="1"/>
    </row>
    <row r="30" spans="1:11">
      <c r="A30" s="4"/>
      <c r="F30" s="37"/>
      <c r="G30"/>
      <c r="J30" s="1"/>
      <c r="K30" s="1"/>
    </row>
    <row r="31" spans="1:11">
      <c r="A31" s="4"/>
      <c r="F31" s="37"/>
      <c r="G31"/>
      <c r="J31" s="1"/>
      <c r="K31" s="1"/>
    </row>
    <row r="32" spans="1:11">
      <c r="A32" s="4"/>
      <c r="F32" s="37"/>
      <c r="G32"/>
      <c r="J32" s="1"/>
      <c r="K32" s="1"/>
    </row>
    <row r="33" spans="1:11">
      <c r="A33" s="4"/>
      <c r="F33" s="37"/>
      <c r="G33"/>
      <c r="J33" s="1"/>
      <c r="K33" s="1"/>
    </row>
    <row r="34" spans="1:11">
      <c r="A34" s="4"/>
      <c r="F34" s="37"/>
      <c r="G34"/>
      <c r="J34" s="1"/>
      <c r="K34" s="1"/>
    </row>
    <row r="35" spans="1:11">
      <c r="A35" s="4"/>
      <c r="F35" s="37"/>
      <c r="G35"/>
      <c r="J35" s="1"/>
      <c r="K35" s="1"/>
    </row>
    <row r="36" spans="1:11">
      <c r="A36" s="4"/>
      <c r="F36" s="37"/>
      <c r="G36"/>
      <c r="J36" s="1"/>
      <c r="K36" s="1"/>
    </row>
    <row r="37" spans="1:11">
      <c r="A37" s="4"/>
      <c r="F37" s="37"/>
      <c r="G37"/>
      <c r="J37" s="1"/>
      <c r="K37" s="1"/>
    </row>
    <row r="38" spans="1:11">
      <c r="A38" s="4"/>
      <c r="F38" s="37"/>
      <c r="G38"/>
      <c r="J38" s="1"/>
      <c r="K38" s="1"/>
    </row>
    <row r="39" spans="1:11">
      <c r="A39" s="4"/>
      <c r="F39" s="37"/>
      <c r="G39"/>
      <c r="J39" s="1"/>
      <c r="K39" s="1"/>
    </row>
    <row r="40" spans="1:11">
      <c r="A40" s="4"/>
      <c r="F40" s="37"/>
      <c r="G40"/>
      <c r="J40" s="1"/>
      <c r="K40" s="1"/>
    </row>
    <row r="41" spans="1:11">
      <c r="A41" s="4"/>
      <c r="F41" s="37"/>
      <c r="G41"/>
      <c r="J41" s="1"/>
      <c r="K41" s="1"/>
    </row>
    <row r="42" spans="1:11">
      <c r="A42" s="4"/>
      <c r="B42" s="4"/>
      <c r="F42" s="37"/>
      <c r="G42"/>
      <c r="J42" s="1"/>
      <c r="K42" s="1"/>
    </row>
    <row r="43" spans="1:11">
      <c r="A43" s="4"/>
      <c r="B43" s="4"/>
      <c r="F43" s="37"/>
      <c r="G43"/>
      <c r="J43" s="1"/>
      <c r="K43" s="1"/>
    </row>
    <row r="44" spans="1:11">
      <c r="A44" s="4"/>
      <c r="B44" s="4"/>
      <c r="F44" s="37"/>
      <c r="G44"/>
      <c r="J44" s="1"/>
      <c r="K44" s="1"/>
    </row>
    <row r="45" spans="1:11">
      <c r="A45" s="4"/>
      <c r="B45" s="4"/>
      <c r="F45" s="37"/>
      <c r="G45"/>
      <c r="J45" s="1"/>
      <c r="K45" s="1"/>
    </row>
    <row r="46" spans="1:11">
      <c r="A46" s="4"/>
      <c r="B46" s="4"/>
      <c r="J46" s="3"/>
      <c r="K46" s="2"/>
    </row>
    <row r="47" spans="1:11">
      <c r="A47" s="4"/>
      <c r="B47" s="4"/>
      <c r="J47" s="3"/>
      <c r="K47" s="2"/>
    </row>
  </sheetData>
  <autoFilter ref="A1:M36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69"/>
  <sheetViews>
    <sheetView workbookViewId="0">
      <selection activeCell="E10" sqref="E10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6727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6727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6727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6727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6727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6727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6727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6727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6727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6727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6727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6727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6727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6727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6727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6727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6727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6727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6727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6727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6727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6727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6727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6727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6727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6727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6727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6727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6727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6727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6727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6727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6727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6727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6727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6727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29" t="s">
        <v>6727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29" t="s">
        <v>6727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29" t="s">
        <v>6727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29" t="s">
        <v>6727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29" t="s">
        <v>6727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29" t="s">
        <v>6727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29" t="s">
        <v>6727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29" t="s">
        <v>6727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29" t="s">
        <v>6727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29" t="s">
        <v>6727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29" t="s">
        <v>6727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29" t="s">
        <v>6727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29" t="s">
        <v>6727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29" t="s">
        <v>6727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29" t="s">
        <v>6727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29" t="s">
        <v>6727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29" t="s">
        <v>6727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29" t="s">
        <v>6727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29" t="s">
        <v>6727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29" t="s">
        <v>6727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29" t="s">
        <v>6727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29" t="s">
        <v>6727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29" t="s">
        <v>6727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29" t="s">
        <v>6727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29" t="s">
        <v>6727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29" t="s">
        <v>6727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29" t="s">
        <v>6727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29" t="s">
        <v>6727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29" t="s">
        <v>6727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29" t="s">
        <v>6727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29" t="s">
        <v>6727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29" t="s">
        <v>6727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29" t="s">
        <v>6727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29" t="s">
        <v>6727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29" t="s">
        <v>6727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29" t="s">
        <v>6727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29" t="s">
        <v>6727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29" t="s">
        <v>6727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29" t="s">
        <v>6727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29" t="s">
        <v>6727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29" t="s">
        <v>6727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29" t="s">
        <v>6727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29" t="s">
        <v>6727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29" t="s">
        <v>6727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29" t="s">
        <v>6727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29" t="s">
        <v>6727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29" t="s">
        <v>6727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29" t="s">
        <v>6727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29" t="s">
        <v>6727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29" t="s">
        <v>6727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29" t="s">
        <v>6727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29" t="s">
        <v>6727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29" t="s">
        <v>6727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29" t="s">
        <v>6727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29" t="s">
        <v>6727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29" t="s">
        <v>6727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29" t="s">
        <v>6727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29" t="s">
        <v>6727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29" t="s">
        <v>6727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29" t="s">
        <v>6727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29" t="s">
        <v>6727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29" t="s">
        <v>6727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29" t="s">
        <v>6727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29" t="s">
        <v>6727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29" t="s">
        <v>6727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29" t="s">
        <v>6727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29" t="s">
        <v>6727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29" t="s">
        <v>6727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29" t="s">
        <v>6727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29" t="s">
        <v>6727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29" t="s">
        <v>6727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29" t="s">
        <v>6727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29" t="s">
        <v>6727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29" t="s">
        <v>6727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29" t="s">
        <v>6727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29" t="s">
        <v>6727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29" t="s">
        <v>6727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29" t="s">
        <v>6727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29" t="s">
        <v>6727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29" t="s">
        <v>6727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29" t="s">
        <v>6727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29" t="s">
        <v>6727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29" t="s">
        <v>6727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29" t="s">
        <v>6727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29" t="s">
        <v>6727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29" t="s">
        <v>6727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29" t="s">
        <v>6727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29" t="s">
        <v>6727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29" t="s">
        <v>6727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29" t="s">
        <v>6727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29" t="s">
        <v>6727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29" t="s">
        <v>6727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29" t="s">
        <v>6727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29" t="s">
        <v>6727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29" t="s">
        <v>6727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29" t="s">
        <v>6727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29" t="s">
        <v>6727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29" t="s">
        <v>6727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29" t="s">
        <v>6727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29" t="s">
        <v>6727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29" t="s">
        <v>6727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29" t="s">
        <v>6727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29" t="s">
        <v>6727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29" t="s">
        <v>6727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29" t="s">
        <v>6727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29" t="s">
        <v>6727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29" t="s">
        <v>6727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29" t="s">
        <v>6727</v>
      </c>
      <c r="H367"/>
    </row>
    <row r="368" spans="1:8">
      <c r="B368" s="35">
        <v>11032</v>
      </c>
      <c r="C368" s="35" t="s">
        <v>6433</v>
      </c>
      <c r="G368" s="29" t="s">
        <v>6727</v>
      </c>
    </row>
    <row r="369" spans="2:7">
      <c r="B369" s="8">
        <v>11047</v>
      </c>
      <c r="C369" s="8" t="s">
        <v>6735</v>
      </c>
      <c r="G369" s="29" t="s">
        <v>6727</v>
      </c>
    </row>
  </sheetData>
  <autoFilter ref="A1:G369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2CCF-2EF7-4628-9BA2-940C24070A22}">
  <dimension ref="A1:G34"/>
  <sheetViews>
    <sheetView workbookViewId="0">
      <selection sqref="A1:G34"/>
    </sheetView>
  </sheetViews>
  <sheetFormatPr defaultRowHeight="15"/>
  <cols>
    <col min="1" max="1" width="15.85546875" bestFit="1" customWidth="1"/>
    <col min="2" max="2" width="10.140625" bestFit="1" customWidth="1"/>
    <col min="3" max="3" width="9" bestFit="1" customWidth="1"/>
    <col min="4" max="4" width="6" bestFit="1" customWidth="1"/>
    <col min="5" max="5" width="37.140625" bestFit="1" customWidth="1"/>
    <col min="6" max="6" width="11.7109375" bestFit="1" customWidth="1"/>
    <col min="7" max="7" width="6" bestFit="1" customWidth="1"/>
  </cols>
  <sheetData>
    <row r="1" spans="1:7">
      <c r="A1" s="4">
        <v>45776</v>
      </c>
      <c r="B1" t="s">
        <v>6745</v>
      </c>
      <c r="C1" t="s">
        <v>6435</v>
      </c>
      <c r="D1">
        <v>226</v>
      </c>
      <c r="E1" t="s">
        <v>27</v>
      </c>
      <c r="F1" s="37">
        <v>249.6</v>
      </c>
      <c r="G1">
        <v>31.8</v>
      </c>
    </row>
    <row r="2" spans="1:7">
      <c r="A2" s="4">
        <v>45776</v>
      </c>
      <c r="B2" t="s">
        <v>6743</v>
      </c>
      <c r="C2" t="s">
        <v>6516</v>
      </c>
      <c r="D2">
        <v>658</v>
      </c>
      <c r="E2" t="s">
        <v>80</v>
      </c>
      <c r="F2" s="37">
        <v>940.2</v>
      </c>
      <c r="G2">
        <v>52.6</v>
      </c>
    </row>
    <row r="3" spans="1:7">
      <c r="A3" s="4">
        <v>45776</v>
      </c>
      <c r="B3" t="s">
        <v>6745</v>
      </c>
      <c r="C3" t="s">
        <v>6435</v>
      </c>
      <c r="D3">
        <v>815</v>
      </c>
      <c r="E3" t="s">
        <v>115</v>
      </c>
      <c r="F3" s="37">
        <v>458.3</v>
      </c>
      <c r="G3">
        <v>39.799999999999997</v>
      </c>
    </row>
    <row r="4" spans="1:7">
      <c r="A4" s="4">
        <v>45776</v>
      </c>
      <c r="B4" t="s">
        <v>6746</v>
      </c>
      <c r="C4" t="s">
        <v>6431</v>
      </c>
      <c r="D4">
        <v>1430</v>
      </c>
      <c r="E4" t="s">
        <v>223</v>
      </c>
      <c r="F4" s="37">
        <v>133.30000000000001</v>
      </c>
      <c r="G4">
        <v>18.8</v>
      </c>
    </row>
    <row r="5" spans="1:7">
      <c r="A5" s="4">
        <v>45776</v>
      </c>
      <c r="B5" t="s">
        <v>6746</v>
      </c>
      <c r="C5" t="s">
        <v>6431</v>
      </c>
      <c r="D5">
        <v>1450</v>
      </c>
      <c r="E5" t="s">
        <v>226</v>
      </c>
      <c r="F5" s="37">
        <v>744.32</v>
      </c>
      <c r="G5">
        <v>62.3</v>
      </c>
    </row>
    <row r="6" spans="1:7">
      <c r="A6" s="4">
        <v>45776</v>
      </c>
      <c r="B6" t="s">
        <v>6746</v>
      </c>
      <c r="C6" t="s">
        <v>6431</v>
      </c>
      <c r="D6">
        <v>1522</v>
      </c>
      <c r="E6" t="s">
        <v>6747</v>
      </c>
      <c r="F6" s="37">
        <v>156.80000000000001</v>
      </c>
      <c r="G6">
        <v>18.899999999999999</v>
      </c>
    </row>
    <row r="7" spans="1:7">
      <c r="A7" s="4">
        <v>45776</v>
      </c>
      <c r="B7" t="s">
        <v>6746</v>
      </c>
      <c r="C7" t="s">
        <v>6431</v>
      </c>
      <c r="D7">
        <v>1548</v>
      </c>
      <c r="E7" t="s">
        <v>240</v>
      </c>
      <c r="F7" s="37">
        <v>210.5</v>
      </c>
      <c r="G7">
        <v>25.2</v>
      </c>
    </row>
    <row r="8" spans="1:7">
      <c r="A8" s="4">
        <v>45776</v>
      </c>
      <c r="B8" t="s">
        <v>6746</v>
      </c>
      <c r="C8" t="s">
        <v>6431</v>
      </c>
      <c r="D8">
        <v>1553</v>
      </c>
      <c r="E8" t="s">
        <v>242</v>
      </c>
      <c r="F8" s="37">
        <v>225.5</v>
      </c>
      <c r="G8">
        <v>24.4</v>
      </c>
    </row>
    <row r="9" spans="1:7">
      <c r="A9" s="4">
        <v>45776</v>
      </c>
      <c r="B9" t="s">
        <v>6746</v>
      </c>
      <c r="C9" t="s">
        <v>6431</v>
      </c>
      <c r="D9">
        <v>1692</v>
      </c>
      <c r="E9" t="s">
        <v>259</v>
      </c>
      <c r="F9" s="37">
        <v>176.9</v>
      </c>
      <c r="G9">
        <v>19.5</v>
      </c>
    </row>
    <row r="10" spans="1:7">
      <c r="A10" s="4">
        <v>45776</v>
      </c>
      <c r="B10" t="s">
        <v>6745</v>
      </c>
      <c r="C10" t="s">
        <v>6435</v>
      </c>
      <c r="D10">
        <v>1777</v>
      </c>
      <c r="E10" t="s">
        <v>272</v>
      </c>
      <c r="F10" s="37">
        <v>392.25</v>
      </c>
      <c r="G10">
        <v>49.4</v>
      </c>
    </row>
    <row r="11" spans="1:7">
      <c r="A11" s="4">
        <v>45776</v>
      </c>
      <c r="B11" t="s">
        <v>6745</v>
      </c>
      <c r="C11" t="s">
        <v>6435</v>
      </c>
      <c r="D11">
        <v>1812</v>
      </c>
      <c r="E11" t="s">
        <v>277</v>
      </c>
      <c r="F11" s="37">
        <v>403.2</v>
      </c>
      <c r="G11">
        <v>9.6</v>
      </c>
    </row>
    <row r="12" spans="1:7">
      <c r="A12" s="4">
        <v>45776</v>
      </c>
      <c r="B12" t="s">
        <v>6745</v>
      </c>
      <c r="C12" t="s">
        <v>6435</v>
      </c>
      <c r="D12">
        <v>1817</v>
      </c>
      <c r="E12" t="s">
        <v>279</v>
      </c>
      <c r="F12" s="37">
        <v>277.25</v>
      </c>
      <c r="G12">
        <v>25.3</v>
      </c>
    </row>
    <row r="13" spans="1:7">
      <c r="A13" s="4">
        <v>45776</v>
      </c>
      <c r="B13" t="s">
        <v>6745</v>
      </c>
      <c r="C13" t="s">
        <v>6435</v>
      </c>
      <c r="D13">
        <v>2126</v>
      </c>
      <c r="E13" t="s">
        <v>309</v>
      </c>
      <c r="F13" s="37">
        <v>1062</v>
      </c>
      <c r="G13">
        <v>136.6</v>
      </c>
    </row>
    <row r="14" spans="1:7">
      <c r="A14" s="4">
        <v>45776</v>
      </c>
      <c r="B14" t="s">
        <v>6746</v>
      </c>
      <c r="C14" t="s">
        <v>6431</v>
      </c>
      <c r="D14">
        <v>2240</v>
      </c>
      <c r="E14" t="s">
        <v>317</v>
      </c>
      <c r="F14" s="37">
        <v>631.22</v>
      </c>
      <c r="G14">
        <v>55.4</v>
      </c>
    </row>
    <row r="15" spans="1:7">
      <c r="A15" s="4">
        <v>45776</v>
      </c>
      <c r="B15" t="s">
        <v>6746</v>
      </c>
      <c r="C15" t="s">
        <v>6431</v>
      </c>
      <c r="D15">
        <v>2333</v>
      </c>
      <c r="E15" t="s">
        <v>87</v>
      </c>
      <c r="F15" s="37">
        <v>138.9</v>
      </c>
      <c r="G15">
        <v>21.8</v>
      </c>
    </row>
    <row r="16" spans="1:7">
      <c r="A16" s="4">
        <v>45776</v>
      </c>
      <c r="B16" t="s">
        <v>6745</v>
      </c>
      <c r="C16" t="s">
        <v>6435</v>
      </c>
      <c r="D16">
        <v>3336</v>
      </c>
      <c r="E16" t="s">
        <v>438</v>
      </c>
      <c r="F16" s="37">
        <v>204.2</v>
      </c>
      <c r="G16">
        <v>11.3</v>
      </c>
    </row>
    <row r="17" spans="1:7">
      <c r="A17" s="4">
        <v>45776</v>
      </c>
      <c r="B17" t="s">
        <v>6746</v>
      </c>
      <c r="C17" t="s">
        <v>6431</v>
      </c>
      <c r="D17">
        <v>3771</v>
      </c>
      <c r="E17" t="s">
        <v>498</v>
      </c>
      <c r="F17" s="37">
        <v>1083.8</v>
      </c>
      <c r="G17">
        <v>135.1</v>
      </c>
    </row>
    <row r="18" spans="1:7">
      <c r="A18" s="4">
        <v>45776</v>
      </c>
      <c r="B18" t="s">
        <v>6746</v>
      </c>
      <c r="C18" t="s">
        <v>6431</v>
      </c>
      <c r="D18">
        <v>4396</v>
      </c>
      <c r="E18" t="s">
        <v>601</v>
      </c>
      <c r="F18" s="37">
        <v>558.9</v>
      </c>
      <c r="G18">
        <v>16.8</v>
      </c>
    </row>
    <row r="19" spans="1:7">
      <c r="A19" s="4">
        <v>45776</v>
      </c>
      <c r="B19" t="s">
        <v>6746</v>
      </c>
      <c r="C19" t="s">
        <v>6431</v>
      </c>
      <c r="D19">
        <v>4509</v>
      </c>
      <c r="E19" t="s">
        <v>614</v>
      </c>
      <c r="F19" s="37">
        <v>236.4</v>
      </c>
      <c r="G19">
        <v>25.6</v>
      </c>
    </row>
    <row r="20" spans="1:7">
      <c r="A20" s="4">
        <v>45776</v>
      </c>
      <c r="B20" t="s">
        <v>6748</v>
      </c>
      <c r="C20" t="s">
        <v>6434</v>
      </c>
      <c r="D20">
        <v>5192</v>
      </c>
      <c r="E20" t="s">
        <v>696</v>
      </c>
      <c r="F20" s="37">
        <v>488</v>
      </c>
      <c r="G20">
        <v>60.4</v>
      </c>
    </row>
    <row r="21" spans="1:7">
      <c r="A21" s="4">
        <v>45776</v>
      </c>
      <c r="B21" t="s">
        <v>6746</v>
      </c>
      <c r="C21" t="s">
        <v>6431</v>
      </c>
      <c r="D21">
        <v>9295</v>
      </c>
      <c r="E21" t="s">
        <v>700</v>
      </c>
      <c r="F21" s="37">
        <v>1141.7</v>
      </c>
      <c r="G21">
        <v>68.900000000000006</v>
      </c>
    </row>
    <row r="22" spans="1:7">
      <c r="A22" s="4">
        <v>45776</v>
      </c>
      <c r="B22" t="s">
        <v>6746</v>
      </c>
      <c r="C22" t="s">
        <v>6431</v>
      </c>
      <c r="D22">
        <v>9296</v>
      </c>
      <c r="E22" t="s">
        <v>701</v>
      </c>
      <c r="F22" s="37">
        <v>629.67999999999995</v>
      </c>
      <c r="G22">
        <v>63.8</v>
      </c>
    </row>
    <row r="23" spans="1:7">
      <c r="A23" s="4">
        <v>45776</v>
      </c>
      <c r="B23" t="s">
        <v>6746</v>
      </c>
      <c r="C23" t="s">
        <v>6431</v>
      </c>
      <c r="D23">
        <v>9301</v>
      </c>
      <c r="E23" t="s">
        <v>703</v>
      </c>
      <c r="F23" s="37">
        <v>207.45</v>
      </c>
      <c r="G23">
        <v>19.5</v>
      </c>
    </row>
    <row r="24" spans="1:7">
      <c r="A24" s="4">
        <v>45776</v>
      </c>
      <c r="B24" t="s">
        <v>6746</v>
      </c>
      <c r="C24" t="s">
        <v>6431</v>
      </c>
      <c r="D24">
        <v>9311</v>
      </c>
      <c r="E24" t="s">
        <v>706</v>
      </c>
      <c r="F24" s="37">
        <v>251</v>
      </c>
      <c r="G24">
        <v>7.4</v>
      </c>
    </row>
    <row r="25" spans="1:7">
      <c r="A25" s="4">
        <v>45776</v>
      </c>
      <c r="B25" t="s">
        <v>6745</v>
      </c>
      <c r="C25" t="s">
        <v>6435</v>
      </c>
      <c r="D25">
        <v>9334</v>
      </c>
      <c r="E25" t="s">
        <v>718</v>
      </c>
      <c r="F25" s="37">
        <v>823.2</v>
      </c>
      <c r="G25">
        <v>33.6</v>
      </c>
    </row>
    <row r="26" spans="1:7">
      <c r="A26" s="4">
        <v>45776</v>
      </c>
      <c r="B26" t="s">
        <v>6744</v>
      </c>
      <c r="C26" t="s">
        <v>6435</v>
      </c>
      <c r="D26">
        <v>9635</v>
      </c>
      <c r="E26" t="s">
        <v>814</v>
      </c>
      <c r="F26" s="37">
        <v>12109</v>
      </c>
      <c r="G26">
        <v>574.20000000000005</v>
      </c>
    </row>
    <row r="27" spans="1:7">
      <c r="A27" s="4">
        <v>45776</v>
      </c>
      <c r="B27" t="s">
        <v>6748</v>
      </c>
      <c r="C27" t="s">
        <v>6434</v>
      </c>
      <c r="D27">
        <v>10752</v>
      </c>
      <c r="E27" t="s">
        <v>824</v>
      </c>
      <c r="F27" s="37">
        <v>4093.82</v>
      </c>
      <c r="G27">
        <v>237.9</v>
      </c>
    </row>
    <row r="28" spans="1:7">
      <c r="A28" s="4">
        <v>45776</v>
      </c>
      <c r="B28" t="s">
        <v>6749</v>
      </c>
      <c r="C28" t="s">
        <v>6432</v>
      </c>
      <c r="D28">
        <v>10756</v>
      </c>
      <c r="E28" t="s">
        <v>825</v>
      </c>
      <c r="F28" s="37">
        <v>15555.4</v>
      </c>
      <c r="G28">
        <v>580.5</v>
      </c>
    </row>
    <row r="29" spans="1:7">
      <c r="A29" s="4">
        <v>45776</v>
      </c>
      <c r="B29" t="s">
        <v>6744</v>
      </c>
      <c r="C29" t="s">
        <v>6435</v>
      </c>
      <c r="D29">
        <v>10758</v>
      </c>
      <c r="E29" t="s">
        <v>826</v>
      </c>
      <c r="F29" s="37">
        <v>15602.5</v>
      </c>
      <c r="G29">
        <v>571</v>
      </c>
    </row>
    <row r="30" spans="1:7">
      <c r="A30" s="4">
        <v>45776</v>
      </c>
      <c r="B30" t="s">
        <v>6743</v>
      </c>
      <c r="C30" t="s">
        <v>6516</v>
      </c>
      <c r="D30">
        <v>10771</v>
      </c>
      <c r="E30" t="s">
        <v>827</v>
      </c>
      <c r="F30" s="37">
        <v>265.60000000000002</v>
      </c>
      <c r="G30">
        <v>38.799999999999997</v>
      </c>
    </row>
    <row r="31" spans="1:7">
      <c r="A31" s="4">
        <v>45776</v>
      </c>
      <c r="B31" t="s">
        <v>6746</v>
      </c>
      <c r="C31" t="s">
        <v>6431</v>
      </c>
      <c r="D31">
        <v>11268</v>
      </c>
      <c r="E31" t="s">
        <v>912</v>
      </c>
      <c r="F31" s="37">
        <v>640.79999999999995</v>
      </c>
      <c r="G31">
        <v>31.1</v>
      </c>
    </row>
    <row r="32" spans="1:7">
      <c r="A32" s="4">
        <v>45776</v>
      </c>
      <c r="B32" t="s">
        <v>6745</v>
      </c>
      <c r="C32" t="s">
        <v>6435</v>
      </c>
      <c r="D32">
        <v>11513</v>
      </c>
      <c r="E32" t="s">
        <v>945</v>
      </c>
      <c r="F32" s="37">
        <v>184.2</v>
      </c>
      <c r="G32">
        <v>30.2</v>
      </c>
    </row>
    <row r="33" spans="1:7">
      <c r="A33" s="4">
        <v>45776</v>
      </c>
      <c r="B33" t="s">
        <v>6749</v>
      </c>
      <c r="C33" t="s">
        <v>6432</v>
      </c>
      <c r="D33">
        <v>11622</v>
      </c>
      <c r="E33" t="s">
        <v>964</v>
      </c>
      <c r="F33" s="37">
        <v>2306.9</v>
      </c>
      <c r="G33">
        <v>174.4</v>
      </c>
    </row>
    <row r="34" spans="1:7">
      <c r="A34" s="4">
        <v>45776</v>
      </c>
      <c r="B34" t="s">
        <v>6749</v>
      </c>
      <c r="C34" t="s">
        <v>6432</v>
      </c>
      <c r="D34">
        <v>11733</v>
      </c>
      <c r="E34" t="s">
        <v>986</v>
      </c>
      <c r="F34" s="37">
        <v>13105.65</v>
      </c>
      <c r="G34">
        <v>525.1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o A A A A A A A C f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V O R E V S R c O H T 1 N f W F 9 M Q V R f T E 9 O R y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PC 0025</cp:lastModifiedBy>
  <cp:lastPrinted>2025-04-10T16:25:12Z</cp:lastPrinted>
  <dcterms:created xsi:type="dcterms:W3CDTF">2025-04-07T12:15:12Z</dcterms:created>
  <dcterms:modified xsi:type="dcterms:W3CDTF">2025-05-02T18:13:07Z</dcterms:modified>
</cp:coreProperties>
</file>