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0538FE8F-F36B-452B-85B8-B9F3D481DD6D}" xr6:coauthVersionLast="47" xr6:coauthVersionMax="47" xr10:uidLastSave="{00000000-0000-0000-0000-000000000000}"/>
  <bookViews>
    <workbookView xWindow="285" yWindow="660" windowWidth="28515" windowHeight="155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6" l="1"/>
  <c r="L18" i="6"/>
  <c r="L17" i="6"/>
  <c r="L16" i="6"/>
  <c r="L15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<sst xmlns="http://schemas.openxmlformats.org/spreadsheetml/2006/main" count="9215" uniqueCount="3668">
  <si>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</si>
  <si>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</si>
  <si>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</si>
  <si>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</si>
  <si>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</si>
  <si>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</si>
  <si>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</si>
  <si>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</si>
  <si>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</si>
  <si>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</si>
  <si>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</si>
  <si>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</si>
  <si>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</si>
  <si>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</si>
  <si>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</si>
  <si>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</si>
  <si>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</si>
  <si>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</si>
  <si>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</si>
  <si>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</si>
  <si>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</si>
  <si>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</si>
  <si>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</si>
  <si>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</si>
  <si>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</si>
  <si>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</si>
  <si>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</si>
  <si>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</si>
  <si>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</si>
  <si>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</si>
  <si>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</si>
  <si>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</si>
  <si>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</si>
  <si>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</si>
  <si>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</si>
  <si>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</si>
  <si>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</si>
  <si>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</si>
  <si>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</si>
  <si>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</si>
  <si>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</si>
  <si>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</si>
  <si>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</si>
  <si>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</si>
  <si>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</si>
  <si>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</si>
  <si>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</si>
  <si>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</si>
  <si>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</si>
  <si>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</si>
  <si>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</si>
  <si>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</si>
  <si>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</si>
  <si>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</si>
  <si>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</si>
  <si>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</si>
  <si>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</si>
  <si>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</si>
  <si>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</si>
  <si>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</si>
  <si>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</si>
  <si>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</si>
  <si>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</si>
  <si>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</si>
  <si>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</si>
  <si>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</si>
  <si>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</si>
  <si>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</si>
  <si>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</si>
  <si>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</si>
  <si>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</si>
  <si>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</si>
  <si>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</si>
  <si>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</si>
  <si>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</si>
  <si>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</si>
  <si>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</si>
  <si>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</si>
  <si>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</si>
  <si>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</si>
  <si>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</si>
  <si>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</si>
  <si>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</si>
  <si>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</si>
  <si>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</si>
  <si>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</si>
  <si>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</si>
  <si>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</si>
  <si>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</si>
  <si>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</si>
  <si>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</si>
  <si>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</si>
  <si>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</si>
  <si>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</si>
  <si>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</si>
  <si>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</si>
  <si>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</si>
  <si>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</si>
  <si>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</si>
  <si>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</si>
  <si>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</si>
  <si>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</si>
  <si>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</si>
  <si>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</si>
  <si>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</si>
  <si>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</si>
  <si>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</si>
  <si>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</si>
  <si>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</si>
  <si>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</si>
  <si>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</si>
  <si>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</si>
  <si>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</si>
  <si>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</si>
  <si>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</si>
  <si>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</si>
  <si>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</si>
  <si>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</si>
  <si>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</si>
  <si>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</si>
  <si>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</si>
  <si>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</si>
  <si>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</si>
  <si>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</si>
  <si>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</si>
  <si>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</si>
  <si>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</si>
  <si>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</si>
  <si>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</si>
  <si>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</si>
  <si>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</si>
  <si>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</si>
  <si>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</si>
  <si>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</si>
  <si>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</si>
  <si>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</si>
  <si>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</si>
  <si>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</si>
  <si>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</si>
  <si>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</si>
  <si>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</si>
  <si>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</si>
  <si>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</si>
  <si>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</si>
  <si>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</si>
  <si>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</si>
  <si>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</si>
  <si>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</si>
  <si>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</si>
  <si>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</si>
  <si>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</si>
  <si>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</si>
  <si>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</si>
  <si>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</si>
  <si>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</si>
  <si>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</si>
  <si>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</si>
  <si>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</si>
  <si>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</si>
  <si>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</si>
  <si>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</si>
  <si>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</si>
  <si>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</si>
  <si>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</si>
  <si>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</si>
  <si>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</si>
  <si>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</si>
  <si>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</si>
  <si>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</si>
  <si>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</si>
  <si>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</si>
  <si>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</si>
  <si>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</si>
  <si>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</si>
  <si>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</si>
  <si>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</si>
  <si>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</si>
  <si>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</si>
  <si>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</si>
  <si>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</si>
  <si>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</si>
  <si>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</si>
  <si>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</si>
  <si>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</si>
  <si>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</si>
  <si>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</si>
  <si>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</si>
  <si>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</si>
  <si>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</si>
  <si>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</si>
  <si>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</si>
  <si>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</si>
  <si>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</si>
  <si>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</si>
  <si>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</si>
  <si>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</si>
  <si>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</si>
  <si>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</si>
  <si>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</si>
  <si>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</si>
  <si>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</si>
  <si>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</si>
  <si>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</si>
  <si>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</si>
  <si>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</si>
  <si>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</si>
  <si>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</si>
  <si>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</si>
  <si>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</si>
  <si>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</si>
  <si>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</si>
  <si>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</si>
  <si>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</si>
  <si>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</si>
  <si>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</si>
  <si>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</si>
  <si>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</si>
  <si>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</si>
  <si>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</si>
  <si>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</si>
  <si>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</si>
  <si>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</si>
  <si>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</si>
  <si>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</si>
  <si>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</si>
  <si>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</si>
  <si>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</si>
  <si>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</si>
  <si>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</si>
  <si>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</si>
  <si>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</si>
  <si>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</si>
  <si>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</si>
  <si>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</si>
  <si>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</si>
  <si>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</si>
  <si>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</si>
  <si>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</si>
  <si>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</si>
  <si>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</si>
  <si>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</si>
  <si>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</si>
  <si>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</si>
  <si>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</si>
  <si>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</si>
  <si>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</si>
  <si>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</si>
  <si>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</si>
  <si>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</si>
  <si>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</si>
  <si>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</si>
  <si>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</si>
  <si>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</si>
  <si>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</si>
  <si>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</si>
  <si>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</si>
  <si>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</si>
  <si>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</si>
  <si>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</si>
  <si>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</si>
  <si>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</si>
  <si>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</si>
  <si>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</si>
  <si>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</si>
  <si>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</si>
  <si>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</si>
  <si>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</si>
  <si>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</si>
  <si>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</si>
  <si>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</si>
  <si>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</si>
  <si>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</si>
  <si>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</si>
  <si>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</si>
  <si>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</si>
  <si>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</si>
  <si>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</si>
  <si>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</si>
  <si>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</si>
  <si>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</si>
  <si>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</si>
  <si>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</si>
  <si>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</si>
  <si>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</si>
  <si>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</si>
  <si>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</si>
  <si>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</si>
  <si>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</si>
  <si>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</si>
  <si>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</si>
  <si>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</si>
  <si>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</si>
  <si>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</si>
  <si>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</si>
  <si>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</si>
  <si>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</si>
  <si>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</si>
  <si>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</si>
  <si>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</si>
  <si>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</si>
  <si>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</si>
  <si>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</si>
  <si>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</si>
  <si>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</si>
  <si>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</si>
  <si>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</si>
  <si>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</si>
  <si>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</si>
  <si>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</si>
  <si>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</si>
  <si>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</si>
  <si>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</si>
  <si>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</si>
  <si>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</si>
  <si>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</si>
  <si>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</si>
  <si>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</si>
  <si>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</si>
  <si>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</si>
  <si>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</si>
  <si>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</si>
  <si>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</si>
  <si>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</si>
  <si>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</si>
  <si>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</si>
  <si>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</si>
  <si>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</si>
  <si>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</si>
  <si>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</si>
  <si>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</si>
  <si>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</si>
  <si>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</si>
  <si>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</si>
  <si>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</si>
  <si>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</si>
  <si>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</si>
  <si>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</si>
  <si>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</si>
  <si>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</si>
  <si>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</si>
  <si>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</si>
  <si>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</si>
  <si>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</si>
  <si>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</si>
  <si>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</si>
  <si>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</si>
  <si>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</si>
  <si>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</si>
  <si>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</si>
  <si>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</si>
  <si>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</si>
  <si>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</si>
  <si>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</si>
  <si>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</si>
  <si>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</si>
  <si>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</si>
  <si>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</si>
  <si>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</si>
  <si>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</si>
  <si>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</si>
  <si>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</si>
  <si>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</si>
  <si>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</si>
  <si>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</si>
  <si>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</si>
  <si>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</si>
  <si>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</si>
  <si>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</si>
  <si>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</si>
  <si>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</si>
  <si>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</si>
  <si>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</si>
  <si>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</si>
  <si>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</si>
  <si>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</si>
  <si>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</si>
  <si>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</si>
  <si>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</si>
  <si>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</si>
  <si>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</si>
  <si>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</si>
  <si>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</si>
  <si>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</si>
  <si>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</si>
  <si>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</si>
  <si>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</si>
  <si>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</si>
  <si>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</si>
  <si>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</si>
  <si>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</si>
  <si>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</si>
  <si>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</si>
  <si>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</si>
  <si>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</si>
  <si>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</si>
  <si>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</si>
  <si>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</si>
  <si>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</si>
  <si>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</si>
  <si>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</si>
  <si>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</si>
  <si>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</si>
  <si>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</si>
  <si>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</si>
  <si>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</si>
  <si>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</si>
  <si>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</si>
  <si>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</si>
  <si>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</si>
  <si>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</si>
  <si>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</si>
  <si>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</si>
  <si>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</si>
  <si>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</si>
  <si>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</si>
  <si>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</si>
  <si>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</si>
  <si>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</si>
  <si>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</si>
  <si>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</si>
  <si>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</si>
  <si>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</si>
  <si>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</si>
  <si>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</si>
  <si>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</si>
  <si>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</si>
  <si>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</si>
  <si>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</si>
  <si>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</si>
  <si>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</si>
  <si>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</si>
  <si>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</si>
  <si>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</si>
  <si>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</si>
  <si>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</si>
  <si>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</si>
  <si>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</si>
  <si>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</si>
  <si>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</si>
  <si>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</si>
  <si>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</si>
  <si>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</si>
  <si>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</si>
  <si>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</si>
  <si>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</si>
  <si>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</si>
  <si>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</si>
  <si>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</si>
  <si>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</si>
  <si>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</si>
  <si>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</si>
  <si>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</si>
  <si>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</si>
  <si>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</si>
  <si>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</si>
  <si>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</si>
  <si>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</si>
  <si>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</si>
  <si>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</si>
  <si>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</si>
  <si>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</si>
  <si>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</si>
  <si>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</si>
  <si>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</si>
  <si>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</si>
  <si>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</si>
  <si>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</si>
  <si>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</si>
  <si>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</si>
  <si>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</si>
  <si>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</si>
  <si>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</si>
  <si>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</si>
  <si>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</si>
  <si>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</si>
  <si>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</si>
  <si>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</si>
  <si>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</si>
  <si>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</si>
  <si>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</si>
  <si>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</si>
  <si>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</si>
  <si>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</si>
  <si>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</si>
  <si>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</si>
  <si>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</si>
  <si>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</si>
  <si>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</si>
  <si>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</si>
  <si>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</si>
  <si>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</si>
  <si>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</si>
  <si>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</si>
  <si>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</si>
  <si>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</si>
  <si>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</si>
  <si>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</si>
  <si>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</si>
  <si>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</si>
  <si>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</si>
  <si>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</si>
  <si>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</si>
  <si>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</si>
  <si>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</si>
  <si>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</si>
  <si>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</si>
  <si>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</si>
  <si>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</si>
  <si>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</si>
  <si>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</si>
  <si>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</si>
  <si>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</si>
  <si>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</si>
  <si>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</si>
  <si>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</si>
  <si>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</si>
  <si>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</si>
  <si>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</si>
  <si>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</si>
  <si>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</si>
  <si>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</si>
  <si>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</si>
  <si>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</si>
  <si>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</si>
  <si>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</si>
  <si>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</si>
  <si>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</si>
  <si>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</si>
  <si>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</si>
  <si>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</si>
  <si>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</si>
  <si>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</si>
  <si>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</si>
  <si>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</si>
  <si>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</si>
  <si>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</si>
  <si>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</si>
  <si>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</si>
  <si>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</si>
  <si>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</si>
  <si>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</si>
  <si>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</si>
  <si>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</si>
  <si>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</si>
  <si>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</si>
  <si>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</si>
  <si>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</si>
  <si>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</si>
  <si>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</si>
  <si>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</si>
  <si>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</si>
  <si>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</si>
  <si>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</si>
  <si>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</si>
  <si>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</si>
  <si>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</si>
  <si>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</si>
  <si>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</si>
  <si>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</si>
  <si>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</si>
  <si>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</si>
  <si>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</si>
  <si>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</si>
  <si>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</si>
  <si>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</si>
  <si>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</si>
  <si>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</si>
  <si>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</si>
  <si>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</si>
  <si>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</si>
  <si>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</si>
  <si>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</si>
  <si>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</si>
  <si>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</si>
  <si>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</si>
  <si>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</si>
  <si>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</si>
  <si>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</si>
  <si>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</si>
  <si>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</si>
  <si>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</si>
  <si>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</si>
  <si>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</si>
  <si>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</si>
  <si>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</si>
  <si>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</si>
  <si>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</si>
  <si>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</si>
  <si>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</si>
  <si>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</si>
  <si>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</si>
  <si>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</si>
  <si>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</si>
  <si>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</si>
  <si>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</si>
  <si>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</si>
  <si>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</si>
  <si>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</si>
  <si>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</si>
  <si>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</si>
  <si>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</si>
  <si>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</si>
  <si>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</si>
  <si>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</si>
  <si>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</si>
  <si>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</si>
  <si>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</si>
  <si>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</si>
  <si>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</si>
  <si>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</si>
  <si>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</si>
  <si>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</si>
  <si>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</si>
  <si>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</si>
  <si>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</si>
  <si>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</si>
  <si>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</si>
  <si>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</si>
  <si>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</si>
  <si>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</si>
  <si>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</si>
  <si>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</si>
  <si>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</si>
  <si>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</si>
  <si>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</si>
  <si>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</si>
  <si>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</si>
  <si>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</si>
  <si>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</si>
  <si>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</si>
  <si>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</si>
  <si>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</si>
  <si>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</si>
  <si>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</si>
  <si>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</si>
  <si>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</si>
  <si>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</si>
  <si>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</si>
  <si>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</si>
  <si>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</si>
  <si>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</si>
  <si>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</si>
  <si>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</si>
  <si>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</si>
  <si>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</si>
  <si>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</si>
  <si>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</si>
  <si>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</si>
  <si>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</si>
  <si>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</si>
  <si>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</si>
  <si>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</si>
  <si>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</si>
  <si>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</si>
  <si>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</si>
  <si>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</si>
  <si>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</si>
  <si>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</si>
  <si>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</si>
  <si>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</si>
  <si>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</si>
  <si>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</si>
  <si>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</si>
  <si>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</si>
  <si>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</si>
  <si>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</si>
  <si>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</si>
  <si>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</si>
  <si>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</si>
  <si>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</si>
  <si>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</si>
  <si>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</si>
  <si>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</si>
  <si>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</si>
  <si>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</si>
  <si>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</si>
  <si>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</si>
  <si>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</si>
  <si>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</si>
  <si>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</si>
  <si>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</si>
  <si>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</si>
  <si>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</si>
  <si>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</si>
  <si>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</si>
  <si>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</si>
  <si>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</si>
  <si>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</si>
  <si>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</si>
  <si>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</si>
  <si>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</si>
  <si>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</si>
  <si>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</si>
  <si>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</si>
  <si>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</si>
  <si>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</si>
  <si>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</si>
  <si>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</si>
  <si>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</si>
  <si>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</si>
  <si>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</si>
  <si>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</si>
  <si>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</si>
  <si>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</si>
  <si>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</si>
  <si>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</si>
  <si>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</si>
  <si>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</si>
  <si>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</si>
  <si>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</si>
  <si>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</si>
  <si>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</si>
  <si>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</si>
  <si>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</si>
  <si>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</si>
  <si>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</si>
  <si>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</si>
  <si>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</si>
  <si>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</si>
  <si>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</si>
  <si>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</si>
  <si>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</si>
  <si>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</si>
  <si>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</si>
  <si>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</si>
  <si>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</si>
  <si>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</si>
  <si>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</si>
  <si>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</si>
  <si>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</si>
  <si>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</si>
  <si>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</si>
  <si>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</si>
  <si>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</si>
  <si>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</si>
  <si>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</si>
  <si>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</si>
  <si>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</si>
  <si>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</si>
  <si>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</si>
  <si>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</si>
  <si>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</si>
  <si>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</si>
  <si>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</si>
  <si>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</si>
  <si>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</si>
  <si>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</si>
  <si>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</si>
  <si>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</si>
  <si>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</si>
  <si>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</si>
  <si>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</si>
  <si>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</si>
  <si>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</si>
  <si>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</si>
  <si>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</si>
  <si>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</si>
  <si>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</si>
  <si>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</si>
  <si>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</si>
  <si>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</si>
  <si>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</si>
  <si>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</si>
  <si>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</si>
  <si>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</si>
  <si>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</si>
  <si>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</si>
  <si>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</si>
  <si>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</si>
  <si>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</si>
  <si>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</si>
  <si>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</si>
  <si>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</si>
  <si>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</si>
  <si>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</si>
  <si>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</si>
  <si>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</si>
  <si>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</si>
  <si>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</si>
  <si>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</si>
  <si>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</si>
  <si>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</si>
  <si>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</si>
  <si>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</si>
  <si>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</si>
  <si>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</si>
  <si>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</si>
  <si>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</si>
  <si>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</si>
  <si>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</si>
  <si>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</si>
  <si>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</si>
  <si>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</si>
  <si>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</si>
  <si>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</si>
  <si>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</si>
  <si>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</si>
  <si>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</si>
  <si>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</si>
  <si>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</si>
  <si>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</si>
  <si>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</si>
  <si>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</si>
  <si>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</si>
  <si>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</si>
  <si>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</si>
  <si>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</si>
  <si>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</si>
  <si>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</si>
  <si>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</si>
  <si>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</si>
  <si>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</si>
  <si>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</si>
  <si>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</si>
  <si>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</si>
  <si>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</si>
  <si>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</si>
  <si>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</si>
  <si>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</si>
  <si>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</si>
  <si>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</si>
  <si>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</si>
  <si>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</si>
  <si>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</si>
  <si>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</si>
  <si>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</si>
  <si>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</si>
  <si>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</si>
  <si>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</si>
  <si>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</si>
  <si>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</si>
  <si>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</si>
  <si>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</si>
  <si>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</si>
  <si>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</si>
  <si>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</si>
  <si>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</si>
  <si>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</si>
  <si>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</si>
  <si>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</si>
  <si>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</si>
  <si>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</si>
  <si>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</si>
  <si>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</si>
  <si>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</si>
  <si>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</si>
  <si>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</si>
  <si>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</si>
  <si>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</si>
  <si>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</si>
  <si>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</si>
  <si>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</si>
  <si>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</si>
  <si>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</si>
  <si>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</si>
  <si>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</si>
  <si>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</si>
  <si>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</si>
  <si>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</si>
  <si>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</si>
  <si>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</si>
  <si>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</si>
  <si>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</si>
  <si>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</si>
  <si>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</si>
  <si>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</si>
  <si>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</si>
  <si>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</si>
  <si>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</si>
  <si>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</si>
  <si>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</si>
  <si>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</si>
  <si>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</si>
  <si>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</si>
  <si>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</si>
  <si>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</si>
  <si>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</si>
  <si>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</si>
  <si>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</si>
  <si>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</si>
  <si>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</si>
  <si>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</si>
  <si>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</si>
  <si>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</si>
  <si>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</si>
  <si>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</si>
  <si>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</si>
  <si>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</si>
  <si>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</si>
  <si>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</si>
  <si>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</si>
  <si>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</si>
  <si>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</si>
  <si>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</si>
  <si>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</si>
  <si>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</si>
  <si>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</si>
  <si>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</si>
  <si>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</si>
  <si>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</si>
  <si>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</si>
  <si>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</si>
  <si>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</si>
  <si>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</si>
  <si>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</si>
  <si>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</si>
  <si>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</si>
  <si>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</si>
  <si>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</si>
  <si>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</si>
  <si>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</si>
  <si>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</si>
  <si>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</si>
  <si>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</si>
  <si>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</si>
  <si>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</si>
  <si>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</si>
  <si>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</si>
  <si>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</si>
  <si>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</si>
  <si>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</si>
  <si>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</si>
  <si>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</si>
  <si>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</si>
  <si>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</si>
  <si>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</si>
  <si>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</si>
  <si>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</si>
  <si>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</si>
  <si>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</si>
  <si>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</si>
  <si>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</si>
  <si>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</si>
  <si>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</si>
  <si>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</si>
  <si>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</si>
  <si>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</si>
  <si>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</si>
  <si>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</si>
  <si>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</si>
  <si>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</si>
  <si>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</si>
  <si>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</si>
  <si>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</si>
  <si>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</si>
  <si>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</si>
  <si>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</si>
  <si>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</si>
  <si>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</si>
  <si>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</si>
  <si>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</si>
  <si>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</si>
  <si>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</si>
  <si>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</si>
  <si>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</si>
  <si>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</si>
  <si>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</si>
  <si>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</si>
  <si>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</si>
  <si>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</si>
  <si>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</si>
  <si>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</si>
  <si>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</si>
  <si>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</si>
  <si>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</si>
  <si>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</si>
  <si>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</si>
  <si>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</si>
  <si>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</si>
  <si>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</si>
  <si>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</si>
  <si>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</si>
  <si>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</si>
  <si>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</si>
  <si>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</si>
  <si>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</si>
  <si>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</si>
  <si>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</si>
  <si>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</si>
  <si>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</si>
  <si>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</si>
  <si>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</si>
  <si>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</si>
  <si>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</si>
  <si>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</si>
  <si>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</si>
  <si>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</si>
  <si>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</si>
  <si>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</si>
  <si>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</si>
  <si>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</si>
  <si>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</si>
  <si>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</si>
  <si>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</si>
  <si>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</si>
  <si>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</si>
  <si>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</si>
  <si>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</si>
  <si>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</si>
  <si>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</si>
  <si>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</si>
  <si>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</si>
  <si>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</si>
  <si>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</si>
  <si>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</si>
  <si>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</si>
  <si>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</si>
  <si>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</si>
  <si>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</si>
  <si>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</si>
  <si>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</si>
  <si>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</si>
  <si>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</si>
  <si>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</si>
  <si>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</si>
  <si>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</si>
  <si>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</si>
  <si>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</si>
  <si>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</si>
  <si>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</si>
  <si>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</si>
  <si>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</si>
  <si>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</si>
  <si>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</si>
  <si>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</si>
  <si>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</si>
  <si>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</si>
  <si>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</si>
  <si>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</si>
  <si>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</si>
  <si>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</si>
  <si>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</si>
  <si>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</si>
  <si>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</si>
  <si>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</si>
  <si>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</si>
  <si>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</si>
  <si>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</si>
  <si>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</si>
  <si>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</si>
  <si>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</si>
  <si>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</si>
  <si>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</si>
  <si>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</si>
  <si>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</si>
  <si>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</si>
  <si>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</si>
  <si>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</si>
  <si>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</si>
  <si>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</si>
  <si>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</si>
  <si>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</si>
  <si>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</si>
  <si>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</si>
  <si>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</si>
  <si>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</si>
  <si>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</si>
  <si>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</si>
  <si>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</si>
  <si>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</si>
  <si>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</si>
  <si>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</si>
  <si>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</si>
  <si>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</si>
  <si>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</si>
  <si>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</si>
  <si>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</si>
  <si>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</si>
  <si>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</si>
  <si>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</si>
  <si>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</si>
  <si>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</si>
  <si>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</si>
  <si>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</si>
  <si>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</si>
  <si>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</si>
  <si>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</si>
  <si>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</si>
  <si>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</si>
  <si>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</si>
  <si>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</si>
  <si>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</si>
  <si>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</si>
  <si>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</si>
  <si>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</si>
  <si>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</si>
  <si>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</si>
  <si>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</si>
  <si>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</si>
  <si>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</si>
  <si>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</si>
  <si>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</si>
  <si>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</si>
  <si>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</si>
  <si>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</si>
  <si>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</si>
  <si>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</si>
  <si>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</si>
  <si>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</si>
  <si>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</si>
  <si>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</si>
  <si>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</si>
  <si>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</si>
  <si>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</si>
  <si>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</si>
  <si>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</si>
  <si>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</si>
  <si>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</si>
  <si>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</si>
  <si>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</si>
  <si>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</si>
  <si>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</si>
  <si>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</si>
  <si>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</si>
  <si>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</si>
  <si>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</si>
  <si>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</si>
  <si>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</si>
  <si>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</si>
  <si>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</si>
  <si>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</si>
  <si>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</si>
  <si>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</si>
  <si>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</si>
  <si>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</si>
  <si>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</si>
  <si>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</si>
  <si>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</si>
  <si>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</si>
  <si>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</si>
  <si>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</si>
  <si>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</si>
  <si>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</si>
  <si>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</si>
  <si>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</si>
  <si>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</si>
  <si>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</si>
  <si>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</si>
  <si>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</si>
  <si>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</si>
  <si>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</si>
  <si>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</si>
  <si>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</si>
  <si>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</si>
  <si>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</si>
  <si>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</si>
  <si>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</si>
  <si>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</si>
  <si>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</si>
  <si>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</si>
  <si>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</si>
  <si>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</si>
  <si>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</si>
  <si>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</si>
  <si>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</si>
  <si>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</si>
  <si>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</si>
  <si>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</si>
  <si>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</si>
  <si>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</si>
  <si>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</si>
  <si>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</si>
  <si>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</si>
  <si>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</si>
  <si>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</si>
  <si>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</si>
  <si>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</si>
  <si>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</si>
  <si>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</si>
  <si>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</si>
  <si>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</si>
  <si>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</si>
  <si>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</si>
  <si>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</si>
  <si>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</si>
  <si>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</si>
  <si>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</si>
  <si>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</si>
  <si>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</si>
  <si>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</si>
  <si>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</si>
  <si>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</si>
  <si>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</si>
  <si>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</si>
  <si>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</si>
  <si>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</si>
  <si>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</si>
  <si>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</si>
  <si>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</si>
  <si>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</si>
  <si>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</si>
  <si>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</si>
  <si>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</si>
  <si>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</si>
  <si>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</si>
  <si>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</si>
  <si>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</si>
  <si>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</si>
  <si>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</si>
  <si>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</si>
  <si>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</si>
  <si>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</si>
  <si>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</si>
  <si>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</si>
  <si>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</si>
  <si>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</si>
  <si>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</si>
  <si>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</si>
  <si>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</si>
  <si>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</si>
  <si>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</si>
  <si>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</si>
  <si>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</si>
  <si>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</si>
  <si>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</si>
  <si>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</si>
  <si>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</si>
  <si>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</si>
  <si>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</si>
  <si>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</si>
  <si>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</si>
  <si>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</si>
  <si>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</si>
  <si>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</si>
  <si>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</si>
  <si>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</si>
  <si>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</si>
  <si>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</si>
  <si>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</si>
  <si>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</si>
  <si>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</si>
  <si>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</si>
  <si>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</si>
  <si>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</si>
  <si>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</si>
  <si>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</si>
  <si>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</si>
  <si>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</si>
  <si>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</si>
  <si>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</si>
  <si>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</si>
  <si>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</si>
  <si>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</si>
  <si>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</si>
  <si>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</si>
  <si>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</si>
  <si>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</si>
  <si>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</si>
  <si>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</si>
  <si>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</si>
  <si>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</si>
  <si>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</si>
  <si>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</si>
  <si>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</si>
  <si>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</si>
  <si>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</si>
  <si>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</si>
  <si>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</si>
  <si>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</si>
  <si>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</si>
  <si>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</si>
  <si>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</si>
  <si>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</si>
  <si>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</si>
  <si>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</si>
  <si>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</si>
  <si>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</si>
  <si>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</si>
  <si>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</si>
  <si>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</si>
  <si>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</si>
  <si>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</si>
  <si>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</si>
  <si>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</si>
  <si>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</si>
  <si>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</si>
  <si>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</si>
  <si>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</si>
  <si>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</si>
  <si>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</si>
  <si>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</si>
  <si>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</si>
  <si>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</si>
  <si>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</si>
  <si>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</si>
  <si>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</si>
  <si>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</si>
  <si>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</si>
  <si>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</si>
  <si>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</si>
  <si>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</si>
  <si>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</si>
  <si>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</si>
  <si>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</si>
  <si>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</si>
  <si>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</si>
  <si>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</si>
  <si>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</si>
  <si>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</si>
  <si>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</si>
  <si>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</si>
  <si>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</si>
  <si>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</si>
  <si>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</si>
  <si>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</si>
  <si>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</si>
  <si>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</si>
  <si>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</si>
  <si>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</si>
  <si>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</si>
  <si>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</si>
  <si>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</si>
  <si>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</si>
  <si>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</si>
  <si>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</si>
  <si>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</si>
  <si>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</si>
  <si>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</si>
  <si>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</si>
  <si>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</si>
  <si>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</si>
  <si>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</si>
  <si>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</si>
  <si>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</si>
  <si>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</si>
  <si>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</si>
  <si>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</si>
  <si>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</si>
  <si>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</si>
  <si>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</si>
  <si>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</si>
  <si>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</si>
  <si>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</si>
  <si>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</si>
  <si>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</si>
  <si>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</si>
  <si>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</si>
  <si>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</si>
  <si>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</si>
  <si>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</si>
  <si>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</si>
  <si>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</si>
  <si>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</si>
  <si>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</si>
  <si>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</si>
  <si>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</si>
  <si>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</si>
  <si>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</si>
  <si>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</si>
  <si>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</si>
  <si>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</si>
  <si>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</si>
  <si>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</si>
  <si>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</si>
  <si>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</si>
  <si>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</si>
  <si>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</si>
  <si>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</si>
  <si>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</si>
  <si>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</si>
  <si>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</si>
  <si>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</si>
  <si>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</si>
  <si>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</si>
  <si>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</si>
  <si>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</si>
  <si>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</si>
  <si>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</si>
  <si>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</si>
  <si>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</si>
  <si>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</si>
  <si>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</si>
  <si>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</si>
  <si>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</si>
  <si>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</si>
  <si>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</si>
  <si>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</si>
  <si>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</si>
  <si>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</si>
  <si>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</si>
  <si>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</si>
  <si>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</si>
  <si>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</si>
  <si>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</si>
  <si>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</si>
  <si>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</si>
  <si>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</si>
  <si>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</si>
  <si>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</si>
  <si>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</si>
  <si>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</si>
  <si>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</si>
  <si>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</si>
  <si>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</si>
  <si>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</si>
  <si>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</si>
  <si>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</si>
  <si>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</si>
  <si>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</si>
  <si>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</si>
  <si>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</si>
  <si>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</si>
  <si>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</si>
  <si>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</si>
  <si>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</si>
  <si>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</si>
  <si>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</si>
  <si>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</si>
  <si>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</si>
  <si>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</si>
  <si>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</si>
  <si>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</si>
  <si>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</si>
  <si>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</si>
  <si>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</si>
  <si>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</si>
  <si>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</si>
  <si>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</si>
  <si>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</si>
  <si>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</si>
  <si>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</si>
  <si>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</si>
  <si>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</si>
  <si>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</si>
  <si>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</si>
  <si>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</si>
  <si>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</si>
  <si>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</si>
  <si>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</si>
  <si>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</si>
  <si>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</si>
  <si>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</si>
  <si>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</si>
  <si>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</si>
  <si>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</si>
  <si>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</si>
  <si>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</si>
  <si>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</si>
  <si>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</si>
  <si>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</si>
  <si>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</si>
  <si>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</si>
  <si>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</si>
  <si>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</si>
  <si>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</si>
  <si>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</si>
  <si>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</si>
  <si>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</si>
  <si>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</si>
  <si>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</si>
  <si>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</si>
  <si>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</si>
  <si>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</si>
  <si>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</si>
  <si>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</si>
  <si>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</si>
  <si>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</si>
  <si>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</si>
  <si>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</si>
  <si>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</si>
  <si>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</si>
  <si>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</si>
  <si>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</si>
  <si>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</si>
  <si>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</si>
  <si>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</si>
  <si>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</si>
  <si>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</si>
  <si>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</si>
  <si>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</si>
  <si>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</si>
  <si>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</si>
  <si>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</si>
  <si>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</si>
  <si>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</si>
  <si>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</si>
  <si>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</si>
  <si>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</si>
  <si>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</si>
  <si>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</si>
  <si>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</si>
  <si>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</si>
  <si>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</si>
  <si>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</si>
  <si>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</si>
  <si>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</si>
  <si>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</si>
  <si>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</si>
  <si>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</si>
  <si>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</si>
  <si>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</si>
  <si>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</si>
  <si>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</si>
  <si>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</si>
  <si>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</si>
  <si>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</si>
  <si>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</si>
  <si>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</si>
  <si>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</si>
  <si>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</si>
  <si>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</si>
  <si>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</si>
  <si>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</si>
  <si>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</si>
  <si>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</si>
  <si>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</si>
  <si>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</si>
  <si>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</si>
  <si>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</si>
  <si>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</si>
  <si>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</si>
  <si>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</si>
  <si>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</si>
  <si>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</si>
  <si>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</si>
  <si>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</si>
  <si>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</si>
  <si>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</si>
  <si>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</si>
  <si>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</si>
  <si>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</si>
  <si>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</si>
  <si>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</si>
  <si>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</si>
  <si>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</si>
  <si>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</si>
  <si>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</si>
  <si>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</si>
  <si>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</si>
  <si>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</si>
  <si>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</si>
  <si>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</si>
  <si>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</si>
  <si>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</si>
  <si>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</si>
  <si>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</si>
  <si>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</si>
  <si>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</si>
  <si>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</si>
  <si>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</si>
  <si>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</si>
  <si>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</si>
  <si>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</si>
  <si>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</si>
  <si>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</si>
  <si>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</si>
  <si>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</si>
  <si>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</si>
  <si>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</si>
  <si>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</si>
  <si>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</si>
  <si>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</si>
  <si>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</si>
  <si>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</si>
  <si>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</si>
  <si>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</si>
  <si>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</si>
  <si>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</si>
  <si>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</si>
  <si>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</si>
  <si>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</si>
  <si>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</si>
  <si>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</si>
  <si>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</si>
  <si>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</si>
  <si>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</si>
  <si>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</si>
  <si>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</si>
  <si>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</si>
  <si>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</si>
  <si>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</si>
  <si>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</si>
  <si>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</si>
  <si>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</si>
  <si>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</si>
  <si>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</si>
  <si>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</si>
  <si>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</si>
  <si>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</si>
  <si>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</si>
  <si>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</si>
  <si>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</si>
  <si>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</si>
  <si>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</si>
  <si>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</si>
  <si>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</si>
  <si>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</si>
  <si>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</si>
  <si>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</si>
  <si>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</si>
  <si>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</si>
  <si>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</si>
  <si>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</si>
  <si>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</si>
  <si>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</si>
  <si>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</si>
  <si>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</si>
  <si>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</si>
  <si>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</si>
  <si>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</si>
  <si>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</si>
  <si>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</si>
  <si>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</si>
  <si>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</si>
  <si>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</si>
  <si>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</si>
  <si>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</si>
  <si>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</si>
  <si>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</si>
  <si>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</si>
  <si>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</si>
  <si>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</si>
  <si>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</si>
  <si>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</si>
  <si>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</si>
  <si>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</si>
  <si>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</si>
  <si>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</si>
  <si>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</si>
  <si>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</si>
  <si>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</si>
  <si>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</si>
  <si>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</si>
  <si>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</si>
  <si>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</si>
  <si>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</si>
  <si>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</si>
  <si>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</si>
  <si>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</si>
  <si>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</si>
  <si>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</si>
  <si>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</si>
  <si>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</si>
  <si>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</si>
  <si>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</si>
  <si>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</si>
  <si>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</si>
  <si>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</si>
  <si>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</si>
  <si>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</si>
  <si>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</si>
  <si>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</si>
  <si>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</si>
  <si>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</si>
  <si>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</si>
  <si>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</si>
  <si>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</si>
  <si>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</si>
  <si>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</si>
  <si>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</si>
  <si>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</si>
  <si>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</si>
  <si>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</si>
  <si>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</si>
  <si>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</si>
  <si>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</si>
  <si>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</si>
  <si>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</si>
  <si>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</si>
  <si>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</si>
  <si>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</si>
  <si>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</si>
  <si>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</si>
  <si>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</si>
  <si>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</si>
  <si>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</si>
  <si>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</si>
  <si>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</si>
  <si>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</si>
  <si>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</si>
  <si>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</si>
  <si>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</si>
  <si>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</si>
  <si>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</si>
  <si>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</si>
  <si>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</si>
  <si>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</si>
  <si>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</si>
  <si>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</si>
  <si>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</si>
  <si>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</si>
  <si>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</si>
  <si>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</si>
  <si>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</si>
  <si>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</si>
  <si>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</si>
  <si>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</si>
  <si>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</si>
  <si>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</si>
  <si>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</si>
  <si>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</si>
  <si>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</si>
  <si>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</si>
  <si>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</si>
  <si>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</si>
  <si>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</si>
  <si>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</si>
  <si>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</si>
  <si>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</si>
  <si>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</si>
  <si>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</si>
  <si>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</si>
  <si>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</si>
  <si>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</si>
  <si>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</si>
  <si>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</si>
  <si>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</si>
  <si>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</si>
  <si>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</si>
  <si>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</si>
  <si>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</si>
  <si>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</si>
  <si>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</si>
  <si>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</si>
  <si>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</si>
  <si>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</si>
  <si>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</si>
  <si>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</si>
  <si>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</si>
  <si>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</si>
  <si>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</si>
  <si>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</si>
  <si>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</si>
  <si>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</si>
  <si>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</si>
  <si>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</si>
  <si>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</si>
  <si>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</si>
  <si>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</si>
  <si>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</si>
  <si>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</si>
  <si>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</si>
  <si>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</si>
  <si>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</si>
  <si>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</si>
  <si>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</si>
  <si>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</si>
  <si>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</si>
  <si>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</si>
  <si>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</si>
  <si>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</si>
  <si>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</si>
  <si>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</si>
  <si>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</si>
  <si>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</si>
  <si>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</si>
  <si>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</si>
  <si>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</si>
  <si>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</si>
  <si>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</si>
  <si>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</si>
  <si>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</si>
  <si>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</si>
  <si>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</si>
  <si>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</si>
  <si>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</si>
  <si>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</si>
  <si>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</si>
  <si>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</si>
  <si>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</si>
  <si>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</si>
  <si>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</si>
  <si>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</si>
  <si>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</si>
  <si>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</si>
  <si>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</si>
  <si>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</si>
  <si>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</si>
  <si>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</si>
  <si>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</si>
  <si>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</si>
  <si>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</si>
  <si>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</si>
  <si>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</si>
  <si>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</si>
  <si>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</si>
  <si>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</si>
  <si>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</si>
  <si>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</si>
  <si>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</si>
  <si>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</si>
  <si>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</si>
  <si>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</si>
  <si>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</si>
  <si>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</si>
  <si>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</si>
  <si>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</si>
  <si>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</si>
  <si>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</si>
  <si>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</si>
  <si>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</si>
  <si>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</si>
  <si>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</si>
  <si>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</si>
  <si>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</si>
  <si>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</si>
  <si>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</si>
  <si>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</si>
  <si>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</si>
  <si>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</si>
  <si>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</si>
  <si>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</si>
  <si>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</si>
  <si>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</si>
  <si>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</si>
  <si>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</si>
  <si>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</si>
  <si>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</si>
  <si>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</si>
  <si>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</si>
  <si>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</si>
  <si>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</si>
  <si>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</si>
  <si>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</si>
  <si>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</si>
  <si>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</si>
  <si>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</si>
  <si>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</si>
  <si>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</si>
  <si>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</si>
  <si>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</si>
  <si>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</si>
  <si>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</si>
  <si>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</si>
  <si>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</si>
  <si>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</si>
  <si>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</si>
  <si>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</si>
  <si>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</si>
  <si>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</si>
  <si>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</si>
  <si>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</si>
  <si>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</si>
  <si>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</si>
  <si>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</si>
  <si>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</si>
  <si>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</si>
  <si>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</si>
  <si>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</si>
  <si>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</si>
  <si>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</si>
  <si>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</si>
  <si>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</si>
  <si>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</si>
  <si>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</si>
  <si>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</si>
  <si>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</si>
  <si>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</si>
  <si>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</si>
  <si>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</si>
  <si>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</si>
  <si>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</si>
  <si>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</si>
  <si>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</si>
  <si>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</si>
  <si>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</si>
  <si>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</si>
  <si>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</si>
  <si>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</si>
  <si>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</si>
  <si>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</si>
  <si>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</si>
  <si>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</si>
  <si>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</si>
  <si>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</si>
  <si>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</si>
  <si>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</si>
  <si>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</si>
  <si>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</si>
  <si>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</si>
  <si>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</si>
  <si>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</si>
  <si>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</si>
  <si>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</si>
  <si>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</si>
  <si>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</si>
  <si>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</si>
  <si>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</si>
  <si>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</si>
  <si>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</si>
  <si>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</si>
  <si>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</si>
  <si>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</si>
  <si>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</si>
  <si>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</si>
  <si>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</si>
  <si>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</si>
  <si>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</si>
  <si>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</si>
  <si>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</si>
  <si>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</si>
  <si>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</si>
  <si>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</si>
  <si>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</si>
  <si>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</si>
  <si>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</si>
  <si>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</si>
  <si>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</si>
  <si>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</si>
  <si>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</si>
  <si>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</si>
  <si>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</si>
  <si>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</si>
  <si>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</si>
  <si>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</si>
  <si>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</si>
  <si>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</si>
  <si>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</si>
  <si>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</si>
  <si>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</si>
  <si>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</si>
  <si>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</si>
  <si>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</si>
  <si>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</si>
  <si>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</si>
  <si>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</si>
  <si>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</si>
  <si>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</si>
  <si>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</si>
  <si>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</si>
  <si>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</si>
  <si>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</si>
  <si>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</si>
  <si>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</si>
  <si>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</si>
  <si>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</si>
  <si>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</si>
  <si>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</si>
  <si>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</si>
  <si>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</si>
  <si>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</si>
  <si>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</si>
  <si>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</si>
  <si>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</si>
  <si>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</si>
  <si>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</si>
  <si>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</si>
  <si>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</si>
  <si>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</si>
  <si>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</si>
  <si>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</si>
  <si>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</si>
  <si>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</si>
  <si>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</si>
  <si>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</si>
  <si>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</si>
  <si>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</si>
  <si>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</si>
  <si>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</si>
  <si>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</si>
  <si>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</si>
  <si>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</si>
  <si>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</si>
  <si>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</si>
  <si>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</si>
  <si>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</si>
  <si>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</si>
  <si>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</si>
  <si>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</si>
  <si>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</si>
  <si>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</si>
  <si>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</si>
  <si>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</si>
  <si>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</si>
  <si>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</si>
  <si>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</si>
  <si>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</si>
  <si>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</si>
  <si>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</si>
  <si>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</si>
  <si>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</si>
  <si>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</si>
  <si>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</si>
  <si>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</si>
  <si>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</si>
  <si>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</si>
  <si>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</si>
  <si>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</si>
  <si>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</si>
  <si>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</si>
  <si>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</si>
  <si>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</si>
  <si>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</si>
  <si>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</si>
  <si>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</si>
  <si>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</si>
  <si>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</si>
  <si>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</si>
  <si>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</si>
  <si>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</si>
  <si>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</si>
  <si>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</si>
  <si>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</si>
  <si>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</si>
  <si>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</si>
  <si>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</si>
  <si>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</si>
  <si>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</si>
  <si>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</si>
  <si>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</si>
  <si>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</si>
  <si>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</si>
  <si>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</si>
  <si>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</si>
  <si>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</si>
  <si>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</si>
  <si>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</si>
  <si>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</si>
  <si>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</si>
  <si>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</si>
  <si>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</si>
  <si>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</si>
  <si>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</si>
  <si>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</si>
  <si>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</si>
  <si>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</si>
  <si>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</si>
  <si>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</si>
  <si>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</si>
  <si>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</si>
  <si>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</si>
  <si>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</si>
  <si>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</si>
  <si>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</si>
  <si>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</si>
  <si>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</si>
  <si>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</si>
  <si>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</si>
  <si>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</si>
  <si>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</si>
  <si>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</si>
  <si>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</si>
  <si>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</si>
  <si>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</si>
  <si>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</si>
  <si>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</si>
  <si>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</si>
  <si>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</si>
  <si>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</si>
  <si>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</si>
  <si>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</si>
  <si>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</si>
  <si>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</si>
  <si>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</si>
  <si>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</si>
  <si>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</si>
  <si>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</si>
  <si>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</si>
  <si>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</si>
  <si>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</si>
  <si>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</si>
  <si>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</si>
  <si>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</si>
  <si>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</si>
  <si>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</si>
  <si>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</si>
  <si>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</si>
  <si>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</si>
  <si>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</si>
  <si>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</si>
  <si>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</si>
  <si>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</si>
  <si>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</si>
  <si>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</si>
  <si>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</si>
  <si>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</si>
  <si>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</si>
  <si>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</si>
  <si>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</si>
  <si>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</si>
  <si>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</si>
  <si>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</si>
  <si>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</si>
  <si>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</si>
  <si>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</si>
  <si>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</si>
  <si>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</si>
  <si>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</si>
  <si>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</si>
  <si>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</si>
  <si>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</si>
  <si>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</si>
  <si>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</si>
  <si>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</si>
  <si>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</si>
  <si>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</si>
  <si>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</si>
  <si>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</si>
  <si>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</si>
  <si>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</si>
  <si>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</si>
  <si>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</si>
  <si>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</si>
  <si>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</si>
  <si>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</si>
  <si>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</si>
  <si>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</si>
  <si>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</si>
  <si>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</si>
  <si>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</si>
  <si>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</si>
  <si>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</si>
  <si>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</si>
  <si>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</si>
  <si>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</si>
  <si>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</si>
  <si>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</si>
  <si>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</si>
  <si>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</si>
  <si>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</si>
  <si>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</si>
  <si>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</si>
  <si>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</si>
  <si>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</si>
  <si>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</si>
  <si>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</si>
  <si>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</si>
  <si>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</si>
  <si>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</si>
  <si>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</si>
  <si>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</si>
  <si>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</si>
  <si>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</si>
  <si>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</si>
  <si>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</si>
  <si>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</si>
  <si>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</si>
  <si>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</si>
  <si>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</si>
  <si>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</si>
  <si>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</si>
  <si>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</si>
  <si>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</si>
  <si>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</si>
  <si>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</si>
  <si>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</si>
  <si>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</si>
  <si>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</si>
  <si>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</si>
  <si>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</si>
  <si>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</si>
  <si>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</si>
  <si>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</si>
  <si>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</si>
  <si>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</si>
  <si>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</si>
  <si>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</si>
  <si>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</si>
  <si>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</si>
  <si>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</si>
  <si>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</si>
  <si>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</si>
  <si>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</si>
  <si>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</si>
  <si>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</si>
  <si>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</si>
  <si>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</si>
  <si>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</si>
  <si>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</si>
  <si>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</si>
  <si>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</si>
  <si>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</si>
  <si>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</si>
  <si>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</si>
  <si>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</si>
  <si>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</si>
  <si>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</si>
  <si>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</si>
  <si>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</si>
  <si>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</si>
  <si>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</si>
  <si>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</si>
  <si>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</si>
  <si>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</si>
  <si>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</si>
  <si>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</si>
  <si>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</si>
  <si>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</si>
  <si>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</si>
  <si>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</si>
  <si>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</si>
  <si>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</si>
  <si>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</si>
  <si>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</si>
  <si>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</si>
  <si>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</si>
  <si>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</si>
  <si>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</si>
  <si>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</si>
  <si>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</si>
  <si>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</si>
  <si>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</si>
  <si>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</si>
  <si>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</si>
  <si>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</si>
  <si>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</si>
  <si>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</si>
  <si>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</si>
  <si>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</si>
  <si>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</si>
  <si>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</si>
  <si>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</si>
  <si>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</si>
  <si>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</si>
  <si>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</si>
  <si>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</si>
  <si>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</si>
  <si>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</si>
  <si>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</si>
  <si>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</si>
  <si>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</si>
  <si>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</si>
  <si>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</si>
  <si>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</si>
  <si>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</si>
  <si>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</si>
  <si>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</si>
  <si>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</si>
  <si>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</si>
  <si>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</si>
  <si>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</si>
  <si>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</si>
  <si>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</si>
  <si>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</si>
  <si>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</si>
  <si>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</si>
  <si>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</si>
  <si>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</si>
  <si>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</si>
  <si>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</si>
  <si>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</si>
  <si>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</si>
  <si>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</si>
  <si>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</si>
  <si>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</si>
  <si>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</si>
  <si>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</si>
  <si>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</si>
  <si>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</si>
  <si>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</si>
  <si>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</si>
  <si>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</si>
  <si>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</si>
  <si>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</si>
  <si>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</si>
  <si>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</si>
  <si>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</si>
  <si>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</si>
  <si>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</si>
  <si>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</si>
  <si>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</si>
  <si>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</si>
  <si>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</si>
  <si>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</si>
  <si>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</si>
  <si>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</si>
  <si>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</si>
  <si>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</si>
  <si>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</si>
  <si>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</si>
  <si>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</si>
  <si>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</si>
  <si>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</si>
  <si>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</si>
  <si>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</si>
  <si>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</si>
  <si>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</si>
  <si>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</si>
  <si>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</si>
  <si>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</si>
  <si>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</si>
  <si>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</si>
  <si>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</si>
  <si>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</si>
  <si>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</si>
  <si>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</si>
  <si>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</si>
  <si>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</si>
  <si>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</si>
  <si>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</si>
  <si>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</si>
  <si>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</si>
  <si>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</si>
  <si>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</si>
  <si>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</si>
  <si>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</si>
  <si>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</si>
  <si>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</si>
  <si>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</si>
  <si>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</si>
  <si>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</si>
  <si>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</si>
  <si>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</si>
  <si>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</si>
  <si>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</si>
  <si>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</si>
  <si>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</si>
  <si>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</si>
  <si>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</si>
  <si>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</si>
  <si>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</si>
  <si>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</si>
  <si>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</si>
  <si>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</si>
  <si>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</si>
  <si>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</si>
  <si>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</si>
  <si>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</si>
  <si>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</si>
  <si>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</si>
  <si>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</si>
  <si>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</si>
  <si>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</si>
  <si>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</si>
  <si>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</si>
  <si>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</si>
  <si>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</si>
  <si>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</si>
  <si>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</si>
  <si>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</si>
  <si>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</si>
  <si>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</si>
  <si>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</si>
  <si>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</si>
  <si>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</si>
  <si>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</si>
  <si>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</si>
  <si>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</si>
  <si>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</si>
  <si>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</si>
  <si>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</si>
  <si>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</si>
  <si>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</si>
  <si>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</si>
  <si>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</si>
  <si>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</si>
  <si>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</si>
  <si>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</si>
  <si>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</si>
  <si>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</si>
  <si>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</si>
  <si>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</si>
  <si>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</si>
  <si>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</si>
  <si>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</si>
  <si>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</si>
  <si>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</si>
  <si>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</si>
  <si>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</si>
  <si>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</si>
  <si>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</si>
  <si>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</si>
  <si>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</si>
  <si>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</si>
  <si>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</si>
  <si>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</si>
  <si>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</si>
  <si>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</si>
  <si>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</si>
  <si>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</si>
  <si>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</si>
  <si>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</si>
  <si>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</si>
  <si>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</si>
  <si>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</si>
  <si>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</si>
  <si>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</si>
  <si>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</si>
  <si>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</si>
  <si>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</si>
  <si>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</si>
  <si>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</si>
  <si>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</si>
  <si>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</si>
  <si>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</si>
  <si>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</si>
  <si>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</si>
  <si>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</si>
  <si>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</si>
  <si>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</si>
  <si>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</si>
  <si>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</si>
  <si>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</si>
  <si>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</si>
  <si>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</si>
  <si>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</si>
  <si>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</si>
  <si>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</si>
  <si>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</si>
  <si>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</si>
  <si>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</si>
  <si>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</si>
  <si>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</si>
  <si>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</si>
  <si>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</si>
  <si>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</si>
  <si>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</si>
  <si>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</si>
  <si>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</si>
  <si>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</si>
  <si>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</si>
  <si>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</si>
  <si>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</si>
  <si>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</si>
  <si>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</si>
  <si>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</si>
  <si>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</si>
  <si>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</si>
  <si>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</si>
  <si>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</si>
  <si>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</si>
  <si>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</si>
  <si>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</si>
  <si>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</si>
  <si>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</si>
  <si>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</si>
  <si>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</si>
  <si>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</si>
  <si>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</si>
  <si>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</si>
  <si>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</si>
  <si>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</si>
  <si>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</si>
  <si>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</si>
  <si>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</si>
  <si>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</si>
  <si>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</si>
  <si>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</si>
  <si>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</si>
  <si>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</si>
  <si>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</si>
  <si>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</si>
  <si>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</si>
  <si>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</si>
  <si>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</si>
  <si>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</si>
  <si>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</si>
  <si>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</si>
  <si>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</si>
  <si>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</si>
  <si>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</si>
  <si>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</si>
  <si>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</si>
  <si>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</si>
  <si>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</si>
  <si>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</si>
  <si>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</si>
  <si>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</si>
  <si>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</si>
  <si>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</si>
  <si>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</si>
  <si>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</si>
  <si>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</si>
  <si>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</si>
  <si>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</si>
  <si>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</si>
  <si>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</si>
  <si>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</si>
  <si>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</si>
  <si>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</si>
  <si>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</si>
  <si>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</si>
  <si>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</si>
  <si>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</si>
  <si>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</si>
  <si>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</si>
  <si>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</si>
  <si>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</si>
  <si>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</si>
  <si>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</si>
  <si>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</si>
  <si>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</si>
  <si>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</si>
  <si>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</si>
  <si>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</si>
  <si>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</si>
  <si>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</si>
  <si>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</si>
  <si>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</si>
  <si>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</si>
  <si>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</si>
  <si>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</si>
  <si>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</si>
  <si>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</si>
  <si>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</si>
  <si>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</si>
  <si>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</si>
  <si>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</si>
  <si>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</si>
  <si>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</si>
  <si>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</si>
  <si>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</si>
  <si>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</si>
  <si>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</si>
  <si>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</si>
  <si>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</si>
  <si>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</si>
  <si>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</si>
  <si>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</si>
  <si>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</si>
  <si>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</si>
  <si>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</si>
  <si>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</si>
  <si>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</si>
  <si>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</si>
  <si>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</si>
  <si>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</si>
  <si>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</si>
  <si>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</si>
  <si>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</si>
  <si>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</si>
  <si>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</si>
  <si>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</si>
  <si>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</si>
  <si>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</si>
  <si>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</si>
  <si>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</si>
  <si>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</si>
  <si>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</si>
  <si>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</si>
  <si>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</si>
  <si>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</si>
  <si>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</si>
  <si>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</si>
  <si>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</si>
  <si>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</si>
  <si>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</si>
  <si>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</si>
  <si>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</si>
  <si>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</si>
  <si>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</si>
  <si>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</si>
  <si>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</si>
  <si>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</si>
  <si>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</si>
  <si>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</si>
  <si>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</si>
  <si>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</si>
  <si>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</si>
  <si>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</si>
  <si>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</si>
  <si>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</si>
  <si>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</si>
  <si>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</si>
  <si>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</si>
  <si>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</si>
  <si>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</si>
  <si>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</si>
  <si>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</si>
  <si>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</si>
  <si>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</si>
  <si>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</si>
  <si>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</si>
  <si>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</si>
  <si>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</si>
  <si>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</si>
  <si>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</si>
  <si>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</si>
  <si>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</si>
  <si>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</si>
  <si>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</si>
  <si>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</si>
  <si>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</si>
  <si>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</si>
  <si>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</si>
  <si>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</si>
  <si>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</si>
  <si>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</si>
  <si>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</si>
  <si>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</si>
  <si>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</si>
  <si>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</si>
  <si>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</si>
  <si>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</si>
  <si>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</si>
  <si>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</si>
  <si>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</si>
  <si>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</si>
  <si>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</si>
  <si>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</si>
  <si>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</si>
  <si>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</si>
  <si>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</si>
  <si>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</si>
  <si>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</si>
  <si>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</si>
  <si>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</si>
  <si>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</si>
  <si>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</si>
  <si>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</si>
  <si>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</si>
  <si>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</si>
  <si>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</si>
  <si>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</si>
  <si>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</si>
  <si>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</si>
  <si>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</si>
  <si>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</si>
  <si>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</si>
  <si>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</si>
  <si>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</si>
  <si>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</si>
  <si>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</si>
  <si>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</si>
  <si>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</si>
  <si>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</si>
  <si>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</si>
  <si>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</si>
  <si>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</si>
  <si>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</si>
  <si>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</si>
  <si>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</si>
  <si>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</si>
  <si>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</si>
  <si>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</si>
  <si>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</si>
  <si>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</si>
  <si>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</si>
  <si>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</si>
  <si>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</si>
  <si>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</si>
  <si>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</si>
  <si>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</si>
  <si>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</si>
  <si>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</si>
  <si>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</si>
  <si>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</si>
  <si>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</si>
  <si>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</si>
  <si>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</si>
  <si>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</si>
  <si>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</si>
  <si>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</si>
  <si>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</si>
  <si>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</si>
  <si>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</si>
  <si>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</si>
  <si>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</si>
  <si>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</si>
  <si>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</si>
  <si>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</si>
  <si>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</si>
  <si>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</si>
  <si>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</si>
  <si>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</si>
  <si>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</si>
  <si>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</si>
  <si>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</si>
  <si>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</si>
  <si>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</si>
  <si>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</si>
  <si>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</si>
  <si>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</si>
  <si>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</si>
  <si>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</si>
  <si>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</si>
  <si>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</si>
  <si>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</si>
  <si>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</si>
  <si>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</si>
  <si>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</si>
  <si>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</si>
  <si>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</si>
  <si>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</si>
  <si>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</si>
  <si>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</si>
  <si>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</si>
  <si>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</si>
  <si>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</si>
  <si>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</si>
  <si>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</si>
  <si>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</si>
  <si>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</si>
  <si>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</si>
  <si>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</si>
  <si>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</si>
  <si>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</si>
  <si>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</si>
  <si>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</si>
  <si>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</si>
  <si>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</si>
  <si>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</si>
  <si>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</si>
  <si>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</si>
  <si>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</si>
  <si>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</si>
  <si>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</si>
  <si>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</si>
  <si>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</si>
  <si>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</si>
  <si>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</si>
  <si>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</si>
  <si>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</si>
  <si>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</si>
  <si>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</si>
  <si>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</si>
  <si>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</si>
  <si>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</si>
  <si>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</si>
  <si>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</si>
  <si>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</si>
  <si>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</si>
  <si>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</si>
  <si>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</si>
  <si>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</si>
  <si>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</si>
  <si>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</si>
  <si>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</si>
  <si>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</si>
  <si>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</si>
  <si>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</si>
  <si>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</si>
  <si>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</si>
  <si>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</si>
  <si>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</si>
  <si>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</si>
  <si>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</si>
  <si>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</si>
  <si>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</si>
  <si>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</si>
  <si>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</si>
  <si>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</si>
  <si>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</si>
  <si>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</si>
  <si>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</si>
  <si>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</si>
  <si>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</si>
  <si>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</si>
  <si>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</si>
  <si>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</si>
  <si>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</si>
  <si>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</si>
  <si>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</si>
  <si>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</si>
  <si>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</si>
  <si>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</si>
  <si>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</si>
  <si>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</si>
  <si>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</si>
  <si>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</si>
  <si>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</si>
  <si>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</si>
  <si>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</si>
  <si>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</si>
  <si>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</si>
  <si>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</si>
  <si>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</si>
  <si>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</si>
  <si>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</si>
  <si>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</si>
  <si>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</si>
  <si>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</si>
  <si>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</si>
  <si>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</si>
  <si>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</si>
  <si>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</si>
  <si>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</si>
  <si>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</si>
  <si>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</si>
  <si>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</si>
  <si>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</si>
  <si>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</si>
  <si>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</si>
  <si>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</si>
  <si>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</si>
  <si>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</si>
  <si>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</si>
  <si>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</si>
  <si>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</si>
  <si>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</si>
  <si>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</si>
  <si>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</si>
  <si>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</si>
  <si>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</si>
  <si>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</si>
  <si>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</si>
  <si>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</si>
  <si>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</si>
  <si>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</si>
  <si>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</si>
  <si>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</si>
  <si>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</si>
  <si>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</si>
  <si>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</si>
  <si>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</si>
  <si>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</si>
  <si>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</si>
  <si>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</si>
  <si>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</si>
  <si>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</si>
  <si>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</si>
  <si>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</si>
  <si>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</si>
  <si>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</si>
  <si>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</si>
  <si>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</si>
  <si>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</si>
  <si>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</si>
  <si>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</si>
  <si>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</si>
  <si>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</si>
  <si>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</si>
  <si>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</si>
  <si>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</si>
  <si>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</si>
  <si>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</si>
  <si>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</si>
  <si>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</si>
  <si>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</si>
  <si>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</si>
  <si>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</si>
  <si>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</si>
  <si>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</si>
  <si>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</si>
  <si>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</si>
  <si>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</si>
  <si>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</si>
  <si>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</si>
  <si>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</si>
  <si>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</si>
  <si>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</si>
  <si>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</si>
  <si>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</si>
  <si>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</si>
  <si>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</si>
  <si>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</si>
  <si>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</si>
  <si>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</si>
  <si>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</si>
  <si>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</si>
  <si>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</si>
  <si>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</si>
  <si>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</si>
  <si>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</si>
  <si>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</si>
  <si>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</si>
  <si>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</si>
  <si>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</si>
  <si>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</si>
  <si>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</si>
  <si>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</si>
  <si>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</si>
  <si>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</si>
  <si>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</si>
  <si>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</si>
  <si>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</si>
  <si>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</si>
  <si>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</si>
  <si>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</si>
  <si>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</si>
  <si>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</si>
  <si>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</si>
  <si>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</si>
  <si>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</si>
  <si>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</si>
  <si>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</si>
  <si>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</si>
  <si>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</si>
  <si>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</si>
  <si>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</si>
  <si>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</si>
  <si>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</si>
  <si>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</si>
  <si>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</si>
  <si>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</si>
  <si>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</si>
  <si>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</si>
  <si>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</si>
  <si>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</si>
  <si>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</si>
  <si>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</si>
  <si>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</si>
  <si>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</si>
  <si>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</si>
  <si>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</si>
  <si>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</si>
  <si>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</si>
  <si>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</si>
  <si>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</si>
  <si>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</si>
  <si>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</si>
  <si>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</si>
  <si>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</si>
  <si>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</si>
  <si>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</si>
  <si>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</si>
  <si>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</si>
  <si>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</si>
  <si>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</si>
  <si>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</si>
  <si>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</si>
  <si>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</si>
  <si>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</si>
  <si>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</si>
  <si>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</si>
  <si>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</si>
  <si>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</si>
  <si>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</si>
  <si>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</si>
  <si>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</si>
  <si>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</si>
  <si>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</si>
  <si>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</si>
  <si>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</si>
  <si>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</si>
  <si>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</si>
  <si>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</si>
  <si>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</si>
  <si>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</si>
  <si>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</si>
  <si>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</si>
  <si>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</si>
  <si>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</si>
  <si>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</si>
  <si>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</si>
  <si>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</si>
  <si>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</si>
  <si>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</si>
  <si>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</si>
  <si>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</si>
  <si>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</si>
  <si>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</si>
  <si>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</si>
  <si>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</si>
  <si>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</si>
  <si>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</si>
  <si>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</si>
  <si>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</si>
  <si>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</si>
  <si>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</si>
  <si>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</si>
  <si>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</si>
  <si>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</si>
  <si>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</si>
  <si>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</si>
  <si>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</si>
  <si>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</si>
  <si>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</si>
  <si>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</si>
  <si>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</si>
  <si>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</si>
  <si>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</si>
  <si>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</si>
  <si>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</si>
  <si>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</si>
  <si>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</si>
  <si>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</si>
  <si>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</si>
  <si>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</si>
  <si>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</si>
  <si>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</si>
  <si>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</si>
  <si>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</si>
  <si>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</si>
  <si>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</si>
  <si>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</si>
  <si>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</si>
  <si>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</si>
  <si>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</si>
  <si>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</si>
  <si>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</si>
  <si>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</si>
  <si>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</si>
  <si>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</si>
  <si>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</si>
  <si>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</si>
  <si>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</si>
  <si>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</si>
  <si>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</si>
  <si>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</si>
  <si>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</si>
  <si>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</si>
  <si>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</si>
  <si>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</si>
  <si>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</si>
  <si>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</si>
  <si>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</si>
  <si>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</si>
  <si>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</si>
  <si>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</si>
  <si>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</si>
  <si>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</si>
  <si>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</si>
  <si>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</si>
  <si>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</si>
  <si>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</si>
  <si>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</si>
  <si>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</si>
  <si>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</si>
  <si>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</si>
  <si>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</si>
  <si>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</si>
  <si>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</si>
  <si>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</si>
  <si>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</si>
  <si>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</si>
  <si>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</si>
  <si>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</si>
  <si>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</si>
  <si>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</si>
  <si>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</si>
  <si>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</si>
  <si>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</si>
  <si>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</si>
  <si>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</si>
  <si>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</si>
  <si>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</si>
  <si>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</si>
  <si>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</si>
  <si>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</si>
  <si>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</si>
  <si>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</si>
  <si>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</si>
  <si>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</si>
  <si>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</si>
  <si>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</si>
  <si>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</si>
  <si>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</si>
  <si>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</si>
  <si>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</si>
  <si>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</si>
  <si>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</si>
  <si>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</si>
  <si>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</si>
  <si>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</si>
  <si>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</si>
  <si>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</si>
  <si>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</si>
  <si>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</si>
  <si>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</si>
  <si>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</si>
  <si>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</si>
  <si>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</si>
  <si>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</si>
  <si>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</si>
  <si>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</si>
  <si>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</si>
  <si>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</si>
  <si>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</si>
  <si>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</si>
  <si>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</si>
  <si>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</si>
  <si>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</si>
  <si>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</si>
  <si>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</si>
  <si>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</si>
  <si>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</si>
  <si>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</si>
  <si>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</si>
  <si>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</si>
  <si>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</si>
  <si>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</si>
  <si>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</si>
  <si>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</si>
  <si>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</si>
  <si>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</si>
  <si>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</si>
  <si>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</si>
  <si>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</si>
  <si>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</si>
  <si>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</si>
  <si>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</si>
  <si>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</si>
  <si>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</si>
  <si>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</si>
  <si>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</si>
  <si>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</si>
  <si>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</si>
  <si>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</si>
  <si>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</si>
  <si>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</si>
  <si>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</si>
  <si>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</si>
  <si>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</si>
  <si>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</si>
  <si>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</si>
  <si>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</si>
  <si>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</si>
  <si>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</si>
  <si>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</si>
  <si>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</si>
  <si>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</si>
  <si>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</si>
  <si>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</si>
  <si>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</si>
  <si>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</si>
  <si>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</si>
  <si>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</si>
  <si>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</si>
  <si>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</si>
  <si>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</si>
  <si>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</si>
  <si>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</si>
  <si>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</si>
  <si>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</si>
  <si>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</si>
  <si>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</si>
  <si>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</si>
  <si>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</si>
  <si>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</si>
  <si>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</si>
  <si>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</si>
  <si>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</si>
  <si>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</si>
  <si>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</si>
  <si>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</si>
  <si>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</si>
  <si>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</si>
  <si>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</si>
  <si>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</si>
  <si>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</si>
  <si>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</si>
  <si>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</si>
  <si>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</si>
  <si>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</si>
  <si>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</si>
  <si>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</si>
  <si>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</si>
  <si>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</si>
  <si>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</si>
  <si>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</si>
  <si>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</si>
  <si>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</si>
  <si>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</si>
  <si>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</si>
  <si>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</si>
  <si>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</si>
  <si>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</si>
  <si>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</si>
  <si>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</si>
  <si>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</si>
  <si>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</si>
  <si>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</si>
  <si>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</si>
  <si>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</si>
  <si>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</si>
  <si>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</si>
  <si>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</si>
  <si>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</si>
  <si>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</si>
  <si>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</si>
  <si>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</si>
  <si>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</si>
  <si>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</si>
  <si>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</si>
  <si>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</si>
  <si>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</si>
  <si>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</si>
  <si>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</si>
  <si>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</si>
  <si>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</si>
  <si>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</si>
  <si>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</si>
  <si>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</si>
  <si>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</si>
  <si>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</si>
  <si>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</si>
  <si>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</si>
  <si>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</si>
  <si>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</si>
  <si>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</si>
  <si>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</si>
  <si>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</si>
  <si>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</si>
  <si>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</si>
  <si>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</si>
  <si>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</si>
  <si>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</si>
  <si>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</si>
  <si>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</si>
  <si>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</si>
  <si>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</si>
  <si>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</si>
  <si>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</si>
  <si>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</si>
  <si>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</si>
  <si>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</si>
  <si>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</si>
  <si>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</si>
  <si>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</si>
  <si>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</si>
  <si>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</si>
  <si>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</si>
  <si>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</si>
  <si>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</si>
  <si>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</si>
  <si>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</si>
  <si>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</si>
  <si>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</si>
  <si>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</si>
  <si>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</si>
  <si>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</si>
  <si>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</si>
  <si>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</si>
  <si>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</si>
  <si>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</si>
  <si>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</si>
  <si>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</si>
  <si>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</si>
  <si>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</si>
  <si>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</si>
  <si>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</si>
  <si>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</si>
  <si>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</si>
  <si>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</si>
  <si>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</si>
  <si>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</si>
  <si>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</si>
  <si>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</si>
  <si>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</si>
  <si>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</si>
  <si>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</si>
  <si>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</si>
  <si>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</si>
  <si>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</si>
  <si>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</si>
  <si>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</si>
  <si>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</si>
  <si>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</si>
  <si>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</si>
  <si>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</si>
  <si>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</si>
  <si>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</si>
  <si>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</si>
  <si>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</si>
  <si>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</si>
  <si>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</si>
  <si>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</si>
  <si>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</si>
  <si>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</si>
  <si>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</si>
  <si>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</si>
  <si>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</si>
  <si>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</si>
  <si>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</si>
  <si>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</si>
  <si>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</si>
  <si>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</si>
  <si>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</si>
  <si>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</si>
  <si>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</si>
  <si>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</si>
  <si>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</si>
  <si>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</si>
  <si>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</si>
  <si>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</si>
  <si>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</si>
  <si>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</si>
  <si>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</si>
  <si>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</si>
  <si>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</si>
  <si>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</si>
  <si>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</si>
  <si>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</si>
  <si>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</si>
  <si>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</si>
  <si>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</si>
  <si>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</si>
  <si>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</si>
  <si>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</si>
  <si>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</si>
  <si>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</si>
  <si>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</si>
  <si>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</si>
  <si>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</si>
  <si>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</si>
  <si>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</si>
  <si>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</si>
  <si>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</si>
  <si>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</si>
  <si>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</si>
  <si>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</si>
  <si>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</si>
  <si>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</si>
  <si>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</si>
  <si>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</si>
  <si>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</si>
  <si>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</si>
  <si>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</si>
  <si>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</si>
  <si>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</si>
  <si>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</si>
  <si>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</si>
  <si>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</si>
  <si>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</si>
  <si>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</si>
  <si>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</si>
  <si>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</si>
  <si>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</si>
  <si>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</si>
  <si>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</si>
  <si>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</si>
  <si>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</si>
  <si>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</si>
  <si>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</si>
  <si>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</si>
  <si>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</si>
  <si>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</si>
  <si>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</si>
  <si>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</si>
  <si>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</si>
  <si>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</si>
  <si>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</si>
  <si>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</si>
  <si>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</si>
  <si>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</si>
  <si>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</si>
  <si>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</si>
  <si>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</si>
  <si>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</si>
  <si>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</si>
  <si>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</si>
  <si>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</si>
  <si>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</si>
  <si>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</si>
  <si>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</si>
  <si>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</si>
  <si>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</si>
  <si>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</si>
  <si>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</si>
  <si>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</si>
  <si>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</si>
  <si>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</si>
  <si>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</si>
  <si>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</si>
  <si>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</si>
  <si>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</si>
  <si>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</si>
  <si>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</si>
  <si>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</si>
  <si>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</si>
  <si>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</si>
  <si>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</si>
  <si>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</si>
  <si>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</si>
  <si>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</si>
  <si>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</si>
  <si>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</si>
  <si>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</si>
  <si>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</si>
  <si>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</si>
  <si>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</si>
  <si>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</si>
  <si>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</si>
  <si>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</si>
  <si>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</si>
  <si>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</si>
  <si>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</si>
  <si>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</si>
  <si>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</si>
  <si>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</si>
  <si>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</si>
  <si>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</si>
  <si>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</si>
  <si>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</si>
  <si>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</si>
  <si>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</si>
  <si>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</si>
  <si>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</si>
  <si>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</si>
  <si>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</si>
  <si>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</si>
  <si>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</si>
  <si>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</si>
  <si>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</si>
  <si>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</si>
  <si>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</si>
  <si>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</si>
  <si>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</si>
  <si>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</si>
  <si>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</si>
  <si>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</si>
  <si>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</si>
  <si>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</si>
  <si>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</si>
  <si>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</si>
  <si>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</si>
  <si>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</si>
  <si>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</si>
  <si>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</si>
  <si>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</si>
  <si>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</si>
  <si>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</si>
  <si>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</si>
  <si>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</si>
  <si>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</si>
  <si>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</si>
  <si>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</si>
  <si>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</si>
  <si>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</si>
  <si>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</si>
  <si>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</si>
  <si>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</si>
  <si>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</si>
  <si>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</si>
  <si>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</si>
  <si>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</si>
  <si>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</si>
  <si>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</si>
  <si>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</si>
  <si>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</si>
  <si>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</si>
  <si>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</si>
  <si>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</si>
  <si>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</si>
  <si>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</si>
  <si>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</si>
  <si>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</si>
  <si>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</si>
  <si>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</si>
  <si>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</si>
  <si>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</si>
  <si>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</si>
  <si>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</si>
  <si>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</si>
  <si>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</si>
  <si>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</si>
  <si>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</si>
  <si>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</si>
  <si>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</si>
  <si>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</si>
  <si>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</si>
  <si>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</si>
  <si>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</si>
  <si>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</si>
  <si>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</si>
  <si>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</si>
  <si>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</si>
  <si>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</si>
  <si>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</si>
  <si>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</si>
  <si>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</si>
  <si>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</si>
  <si>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</si>
  <si>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</si>
  <si>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</si>
  <si>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</si>
  <si>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</si>
  <si>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</si>
  <si>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</si>
  <si>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</si>
  <si>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</si>
  <si>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</si>
  <si>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</si>
  <si>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</si>
  <si>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</si>
  <si>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</si>
  <si>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</si>
  <si>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</si>
  <si>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</si>
  <si>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</si>
  <si>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</si>
  <si>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</si>
  <si>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</si>
  <si>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</si>
  <si>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</si>
  <si>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</si>
  <si>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</si>
  <si>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</si>
  <si>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</si>
  <si>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</si>
  <si>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</si>
  <si>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</si>
  <si>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</si>
  <si>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</si>
  <si>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</si>
  <si>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</si>
  <si>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</si>
  <si>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</si>
  <si>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</si>
  <si>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</si>
  <si>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</si>
  <si>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</si>
  <si>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</si>
  <si>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</si>
  <si>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</si>
  <si>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</si>
  <si>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</si>
  <si>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</si>
  <si>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</si>
  <si>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</si>
  <si>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</si>
  <si>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</si>
  <si>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</si>
  <si>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</si>
  <si>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</si>
  <si>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</si>
  <si>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</si>
  <si>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</si>
  <si>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</si>
  <si>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</si>
  <si>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</si>
  <si>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</si>
  <si>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</si>
  <si>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</si>
  <si>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</si>
  <si>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</si>
  <si>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</si>
  <si>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</si>
  <si>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</si>
  <si>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</si>
  <si>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</si>
  <si>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</si>
  <si>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</si>
  <si>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</si>
  <si>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</si>
  <si>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</si>
  <si>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</si>
  <si>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</si>
  <si>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</si>
  <si>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</si>
  <si>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</si>
  <si>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</si>
  <si>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</si>
  <si>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</si>
  <si>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</si>
  <si>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</si>
  <si>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</si>
  <si>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</si>
  <si>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</si>
  <si>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</si>
  <si>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</si>
  <si>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</si>
  <si>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</si>
  <si>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</si>
  <si>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</si>
  <si>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</si>
  <si>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</si>
  <si>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</si>
  <si>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</si>
  <si>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</si>
  <si>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</si>
  <si>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</si>
  <si>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</si>
  <si>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</si>
  <si>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</si>
  <si>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</si>
  <si>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</si>
  <si>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</si>
  <si>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</si>
  <si>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</si>
  <si>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</si>
  <si>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</si>
  <si>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</si>
  <si>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</si>
  <si>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</si>
  <si>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</si>
  <si>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</si>
  <si>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</si>
  <si>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</si>
  <si>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</si>
  <si>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</si>
  <si>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</si>
  <si>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</si>
  <si>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</si>
  <si>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</si>
  <si>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</si>
  <si>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</si>
  <si>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</si>
  <si>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</si>
  <si>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</si>
  <si>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</si>
  <si>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</si>
  <si>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</si>
  <si>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</si>
  <si>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</si>
  <si>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</si>
  <si>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</si>
  <si>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</si>
  <si>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</si>
  <si>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</si>
  <si>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</si>
  <si>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</si>
  <si>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</si>
  <si>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</si>
  <si>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</si>
  <si>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</si>
  <si>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</si>
  <si>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</si>
  <si>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</si>
  <si>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</si>
  <si>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</si>
  <si>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</si>
  <si>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</si>
  <si>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</si>
  <si>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</si>
  <si>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</si>
  <si>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</si>
  <si>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</si>
  <si>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</si>
  <si>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</si>
  <si>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</si>
  <si>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</si>
  <si>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</si>
  <si>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</si>
  <si>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</si>
  <si>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</si>
  <si>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</si>
  <si>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</si>
  <si>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</si>
  <si>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</si>
  <si>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</si>
  <si>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</si>
  <si>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</si>
  <si>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</si>
  <si>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</si>
  <si>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</si>
  <si>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</si>
  <si>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</si>
  <si>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</si>
  <si>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</si>
  <si>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</si>
  <si>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</si>
  <si>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</si>
  <si>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</si>
  <si>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</si>
  <si>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</si>
  <si>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</si>
  <si>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</si>
  <si>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</si>
  <si>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</si>
  <si>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</si>
  <si>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</si>
  <si>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</si>
  <si>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</si>
  <si>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</si>
  <si>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</si>
  <si>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</si>
  <si>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</si>
  <si>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</si>
  <si>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</si>
  <si>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</si>
  <si>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</si>
  <si>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</si>
  <si>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</si>
  <si>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</si>
  <si>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</si>
  <si>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</si>
  <si>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</si>
  <si>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</si>
  <si>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</si>
  <si>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</si>
  <si>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</si>
  <si>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</si>
  <si>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</si>
  <si>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</si>
  <si>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</si>
  <si>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</si>
  <si>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</si>
  <si>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</si>
  <si>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</si>
  <si>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</si>
  <si>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</si>
  <si>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</si>
  <si>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</si>
  <si>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</si>
  <si>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</si>
  <si>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</si>
  <si>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</si>
  <si>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</si>
  <si>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</si>
  <si>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</si>
  <si>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</si>
  <si>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</si>
  <si>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</si>
  <si>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</si>
  <si>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</si>
  <si>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FELIX - 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</si>
</sst>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9"/>
  <sheetViews>
    <sheetView tabSelected="1" workbookViewId="0">
      <selection activeCell="B7" sqref="B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45808</v>
      </c>
      <c r="B2" t="s">
        <v>3662</v>
      </c>
      <c r="C2" t="s">
        <v>3197</v>
      </c>
      <c r="D2">
        <v>447</v>
      </c>
      <c r="E2" t="s">
        <v>3540</v>
      </c>
      <c r="F2" s="32">
        <v>344</v>
      </c>
      <c r="G2">
        <v>39.200000000000003</v>
      </c>
      <c r="H2" t="str">
        <f>VLOOKUP(D2,coordenadas!A:C,3,0)</f>
        <v>-3.886088</v>
      </c>
      <c r="I2" t="str">
        <f>VLOOKUP(D2,coordenadas!A:D,4,0)</f>
        <v>-38.625318</v>
      </c>
      <c r="J2" s="1" t="s">
        <v>3333</v>
      </c>
      <c r="K2" s="1" t="s">
        <v>3334</v>
      </c>
      <c r="L2" s="3">
        <f>VLOOKUP(C2,pesoCaminhao!C:G,5,0)</f>
        <v>1590</v>
      </c>
      <c r="M2" t="s">
        <v>3486</v>
      </c>
    </row>
    <row r="3" spans="1:13">
      <c r="A3" s="2">
        <v>45808</v>
      </c>
      <c r="B3" t="s">
        <v>3663</v>
      </c>
      <c r="C3" t="s">
        <v>3193</v>
      </c>
      <c r="D3">
        <v>1040</v>
      </c>
      <c r="E3" t="s">
        <v>162</v>
      </c>
      <c r="F3" s="32">
        <v>132.4</v>
      </c>
      <c r="G3">
        <v>4.5999999999999996</v>
      </c>
      <c r="H3" t="str">
        <f>VLOOKUP(D3,coordenadas!A:C,3,0)</f>
        <v>-3.6886175</v>
      </c>
      <c r="I3" t="str">
        <f>VLOOKUP(D3,coordenadas!A:D,4,0)</f>
        <v>-38.6576348</v>
      </c>
      <c r="J3" s="1" t="s">
        <v>3333</v>
      </c>
      <c r="K3" s="1" t="s">
        <v>3334</v>
      </c>
      <c r="L3" s="3">
        <f>VLOOKUP(C3,pesoCaminhao!C:G,5,0)</f>
        <v>1590</v>
      </c>
      <c r="M3" t="s">
        <v>3486</v>
      </c>
    </row>
    <row r="4" spans="1:13">
      <c r="A4" s="2">
        <v>45808</v>
      </c>
      <c r="B4" t="s">
        <v>3662</v>
      </c>
      <c r="C4" t="s">
        <v>3197</v>
      </c>
      <c r="D4">
        <v>1541</v>
      </c>
      <c r="E4" t="s">
        <v>3514</v>
      </c>
      <c r="F4" s="32">
        <v>234.2</v>
      </c>
      <c r="G4">
        <v>19</v>
      </c>
      <c r="H4" t="str">
        <f>VLOOKUP(D4,coordenadas!A:C,3,0)</f>
        <v>-3.87502580</v>
      </c>
      <c r="I4" t="str">
        <f>VLOOKUP(D4,coordenadas!A:D,4,0)</f>
        <v>-38.67051130</v>
      </c>
      <c r="J4" s="1" t="s">
        <v>3333</v>
      </c>
      <c r="K4" s="1" t="s">
        <v>3334</v>
      </c>
      <c r="L4" s="3">
        <f>VLOOKUP(C4,pesoCaminhao!C:G,5,0)</f>
        <v>1590</v>
      </c>
      <c r="M4" t="s">
        <v>3486</v>
      </c>
    </row>
    <row r="5" spans="1:13">
      <c r="A5" s="2">
        <v>45808</v>
      </c>
      <c r="B5" t="s">
        <v>3663</v>
      </c>
      <c r="C5" t="s">
        <v>3193</v>
      </c>
      <c r="D5">
        <v>1692</v>
      </c>
      <c r="E5" t="s">
        <v>255</v>
      </c>
      <c r="F5" s="32">
        <v>176.8</v>
      </c>
      <c r="G5">
        <v>26.1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3">
        <f>VLOOKUP(C5,pesoCaminhao!C:G,5,0)</f>
        <v>1590</v>
      </c>
      <c r="M5" t="s">
        <v>3486</v>
      </c>
    </row>
    <row r="6" spans="1:13">
      <c r="A6" s="2">
        <v>45808</v>
      </c>
      <c r="B6" t="s">
        <v>3663</v>
      </c>
      <c r="C6" t="s">
        <v>3193</v>
      </c>
      <c r="D6">
        <v>3259</v>
      </c>
      <c r="E6" t="s">
        <v>420</v>
      </c>
      <c r="F6" s="32">
        <v>201.5</v>
      </c>
      <c r="G6">
        <v>35.299999999999997</v>
      </c>
      <c r="H6" t="str">
        <f>VLOOKUP(D6,coordenadas!A:C,3,0)</f>
        <v>-3.759452</v>
      </c>
      <c r="I6" t="str">
        <f>VLOOKUP(D6,coordenadas!A:D,4,0)</f>
        <v>-38.6293862</v>
      </c>
      <c r="J6" s="1" t="s">
        <v>3333</v>
      </c>
      <c r="K6" s="1" t="s">
        <v>3334</v>
      </c>
      <c r="L6" s="3">
        <f>VLOOKUP(C6,pesoCaminhao!C:G,5,0)</f>
        <v>1590</v>
      </c>
      <c r="M6" t="s">
        <v>3486</v>
      </c>
    </row>
    <row r="7" spans="1:13">
      <c r="A7" s="2">
        <v>45808</v>
      </c>
      <c r="B7" t="s">
        <v>3663</v>
      </c>
      <c r="C7" t="s">
        <v>3193</v>
      </c>
      <c r="D7">
        <v>3568</v>
      </c>
      <c r="E7" t="s">
        <v>466</v>
      </c>
      <c r="F7" s="32">
        <v>162.5</v>
      </c>
      <c r="G7">
        <v>9.6999999999999993</v>
      </c>
      <c r="H7" t="str">
        <f>VLOOKUP(D7,coordenadas!A:C,3,0)</f>
        <v>-3.6915836</v>
      </c>
      <c r="I7" t="str">
        <f>VLOOKUP(D7,coordenadas!A:D,4,0)</f>
        <v>-38.6353067</v>
      </c>
      <c r="J7" s="1" t="s">
        <v>3333</v>
      </c>
      <c r="K7" s="1" t="s">
        <v>3334</v>
      </c>
      <c r="L7" s="3">
        <f>VLOOKUP(C7,pesoCaminhao!C:G,5,0)</f>
        <v>1590</v>
      </c>
      <c r="M7" t="s">
        <v>3486</v>
      </c>
    </row>
    <row r="8" spans="1:13">
      <c r="A8" s="2">
        <v>45808</v>
      </c>
      <c r="B8" t="s">
        <v>3662</v>
      </c>
      <c r="C8" t="s">
        <v>3197</v>
      </c>
      <c r="D8">
        <v>4119</v>
      </c>
      <c r="E8" t="s">
        <v>551</v>
      </c>
      <c r="F8" s="32">
        <v>426.4</v>
      </c>
      <c r="G8">
        <v>85.8</v>
      </c>
      <c r="H8" t="str">
        <f>VLOOKUP(D8,coordenadas!A:C,3,0)</f>
        <v>-3.81089439</v>
      </c>
      <c r="I8" t="str">
        <f>VLOOKUP(D8,coordenadas!A:D,4,0)</f>
        <v>-38.62849329</v>
      </c>
      <c r="J8" s="1" t="s">
        <v>3333</v>
      </c>
      <c r="K8" s="1" t="s">
        <v>3334</v>
      </c>
      <c r="L8" s="3">
        <f>VLOOKUP(C8,pesoCaminhao!C:G,5,0)</f>
        <v>1590</v>
      </c>
      <c r="M8" t="s">
        <v>3486</v>
      </c>
    </row>
    <row r="9" spans="1:13">
      <c r="A9" s="2">
        <v>45808</v>
      </c>
      <c r="B9" t="s">
        <v>3662</v>
      </c>
      <c r="C9" t="s">
        <v>3197</v>
      </c>
      <c r="D9">
        <v>4484</v>
      </c>
      <c r="E9" t="s">
        <v>3567</v>
      </c>
      <c r="F9" s="32">
        <v>301.8</v>
      </c>
      <c r="G9">
        <v>36.9</v>
      </c>
      <c r="H9" t="str">
        <f>VLOOKUP(D9,coordenadas!A:C,3,0)</f>
        <v>-3.877236</v>
      </c>
      <c r="I9" t="str">
        <f>VLOOKUP(D9,coordenadas!A:D,4,0)</f>
        <v>-38.670636</v>
      </c>
      <c r="J9" s="1" t="s">
        <v>3333</v>
      </c>
      <c r="K9" s="1" t="s">
        <v>3334</v>
      </c>
      <c r="L9" s="3">
        <f>VLOOKUP(C9,pesoCaminhao!C:G,5,0)</f>
        <v>1590</v>
      </c>
      <c r="M9" t="s">
        <v>3486</v>
      </c>
    </row>
    <row r="10" spans="1:13">
      <c r="A10" s="2">
        <v>45808</v>
      </c>
      <c r="B10" t="s">
        <v>3663</v>
      </c>
      <c r="C10" t="s">
        <v>3193</v>
      </c>
      <c r="D10">
        <v>4660</v>
      </c>
      <c r="E10" t="s">
        <v>633</v>
      </c>
      <c r="F10" s="32">
        <v>205</v>
      </c>
      <c r="G10">
        <v>30.8</v>
      </c>
      <c r="H10" t="str">
        <f>VLOOKUP(D10,coordenadas!A:C,3,0)</f>
        <v>-3.7272566</v>
      </c>
      <c r="I10" t="str">
        <f>VLOOKUP(D10,coordenadas!A:D,4,0)</f>
        <v>-38.6584095</v>
      </c>
      <c r="J10" s="1" t="s">
        <v>3333</v>
      </c>
      <c r="K10" s="1" t="s">
        <v>3334</v>
      </c>
      <c r="L10" s="3">
        <f>VLOOKUP(C10,pesoCaminhao!C:G,5,0)</f>
        <v>1590</v>
      </c>
      <c r="M10" t="s">
        <v>3486</v>
      </c>
    </row>
    <row r="11" spans="1:13">
      <c r="A11" s="2">
        <v>45808</v>
      </c>
      <c r="B11" t="s">
        <v>3667</v>
      </c>
      <c r="C11" t="s">
        <v>3198</v>
      </c>
      <c r="D11">
        <v>10752</v>
      </c>
      <c r="E11" t="s">
        <v>820</v>
      </c>
      <c r="F11" s="32">
        <v>7212.48</v>
      </c>
      <c r="G11">
        <v>484.8</v>
      </c>
      <c r="H11" t="str">
        <f>VLOOKUP(D11,coordenadas!A:C,3,0)</f>
        <v>-3.8361488</v>
      </c>
      <c r="I11" t="str">
        <f>VLOOKUP(D11,coordenadas!A:D,4,0)</f>
        <v>-38.5733762</v>
      </c>
      <c r="J11" s="1" t="s">
        <v>3333</v>
      </c>
      <c r="K11" s="1" t="s">
        <v>3334</v>
      </c>
      <c r="L11" s="3">
        <f>VLOOKUP(C11,pesoCaminhao!C:G,5,0)</f>
        <v>1590</v>
      </c>
      <c r="M11" t="s">
        <v>3486</v>
      </c>
    </row>
    <row r="12" spans="1:13">
      <c r="A12" s="2">
        <v>45808</v>
      </c>
      <c r="B12" t="s">
        <v>3663</v>
      </c>
      <c r="C12" t="s">
        <v>3193</v>
      </c>
      <c r="D12">
        <v>11037</v>
      </c>
      <c r="E12" t="s">
        <v>858</v>
      </c>
      <c r="F12" s="32">
        <v>366.8</v>
      </c>
      <c r="G12">
        <v>13.6</v>
      </c>
      <c r="H12" t="str">
        <f>VLOOKUP(D12,coordenadas!A:C,3,0)</f>
        <v>-3.77769483</v>
      </c>
      <c r="I12" t="str">
        <f>VLOOKUP(D12,coordenadas!A:D,4,0)</f>
        <v>-38.60700068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3486</v>
      </c>
    </row>
    <row r="13" spans="1:13">
      <c r="A13" s="2">
        <v>45808</v>
      </c>
      <c r="B13" t="s">
        <v>3667</v>
      </c>
      <c r="C13" t="s">
        <v>3198</v>
      </c>
      <c r="D13">
        <v>11038</v>
      </c>
      <c r="E13" t="s">
        <v>3335</v>
      </c>
      <c r="F13" s="32">
        <v>52.7</v>
      </c>
      <c r="G13">
        <v>15.3</v>
      </c>
      <c r="H13" t="str">
        <f>VLOOKUP(D13,coordenadas!A:C,3,0)</f>
        <v>-3.76291613</v>
      </c>
      <c r="I13" t="str">
        <f>VLOOKUP(D13,coordenadas!A:D,4,0)</f>
        <v>-38.58180232</v>
      </c>
      <c r="J13" s="1" t="s">
        <v>3333</v>
      </c>
      <c r="K13" s="1" t="s">
        <v>3334</v>
      </c>
      <c r="L13" s="3">
        <f>VLOOKUP(C13,pesoCaminhao!C:G,5,0)</f>
        <v>1590</v>
      </c>
      <c r="M13" t="s">
        <v>3486</v>
      </c>
    </row>
    <row r="14" spans="1:13">
      <c r="A14" s="2">
        <v>45808</v>
      </c>
      <c r="B14" t="s">
        <v>3663</v>
      </c>
      <c r="C14" t="s">
        <v>3193</v>
      </c>
      <c r="D14">
        <v>11250</v>
      </c>
      <c r="E14" t="s">
        <v>905</v>
      </c>
      <c r="F14" s="32">
        <v>367.4</v>
      </c>
      <c r="G14">
        <v>39.700000000000003</v>
      </c>
      <c r="H14" t="str">
        <f>VLOOKUP(D14,coordenadas!A:C,3,0)</f>
        <v>-3.68961523</v>
      </c>
      <c r="I14" t="str">
        <f>VLOOKUP(D14,coordenadas!A:D,4,0)</f>
        <v>-38.66855858</v>
      </c>
      <c r="J14" s="1" t="s">
        <v>3333</v>
      </c>
      <c r="K14" s="1" t="s">
        <v>3334</v>
      </c>
      <c r="L14" s="3">
        <f>VLOOKUP(C14,pesoCaminhao!C:G,5,0)</f>
        <v>1590</v>
      </c>
      <c r="M14" t="s">
        <v>3486</v>
      </c>
    </row>
    <row r="15" spans="1:13">
      <c r="A15" s="2">
        <v>45808</v>
      </c>
      <c r="B15" t="s">
        <v>3663</v>
      </c>
      <c r="C15" t="s">
        <v>3193</v>
      </c>
      <c r="D15">
        <v>11751</v>
      </c>
      <c r="E15" t="s">
        <v>987</v>
      </c>
      <c r="F15" s="32">
        <v>598.20000000000005</v>
      </c>
      <c r="G15">
        <v>57.9</v>
      </c>
      <c r="H15" t="str">
        <f>VLOOKUP(D15,coordenadas!A:C,3,0)</f>
        <v>-3.76521089</v>
      </c>
      <c r="I15" t="str">
        <f>VLOOKUP(D15,coordenadas!A:D,4,0)</f>
        <v>-38.6473003</v>
      </c>
      <c r="J15" s="1" t="s">
        <v>3333</v>
      </c>
      <c r="K15" s="1" t="s">
        <v>3334</v>
      </c>
      <c r="L15" s="3">
        <f>VLOOKUP(C15,pesoCaminhao!C:G,5,0)</f>
        <v>1590</v>
      </c>
      <c r="M15" t="s">
        <v>3486</v>
      </c>
    </row>
    <row r="16" spans="1:13">
      <c r="A16" s="2">
        <v>45808</v>
      </c>
      <c r="B16" t="s">
        <v>3662</v>
      </c>
      <c r="C16" t="s">
        <v>3197</v>
      </c>
      <c r="D16">
        <v>12139</v>
      </c>
      <c r="E16" t="s">
        <v>3619</v>
      </c>
      <c r="F16" s="32">
        <v>197.4</v>
      </c>
      <c r="G16">
        <v>23.7</v>
      </c>
      <c r="H16" t="str">
        <f>VLOOKUP(D16,coordenadas!A:C,3,0)</f>
        <v>-3.871828</v>
      </c>
      <c r="I16" t="str">
        <f>VLOOKUP(D16,coordenadas!A:D,4,0)</f>
        <v>-38.673191</v>
      </c>
      <c r="J16" s="1" t="s">
        <v>3333</v>
      </c>
      <c r="K16" s="1" t="s">
        <v>3334</v>
      </c>
      <c r="L16" s="3">
        <f>VLOOKUP(C16,pesoCaminhao!C:G,5,0)</f>
        <v>1590</v>
      </c>
      <c r="M16" t="s">
        <v>3486</v>
      </c>
    </row>
    <row r="17" spans="1:13">
      <c r="A17" s="2">
        <v>45808</v>
      </c>
      <c r="B17" t="s">
        <v>3662</v>
      </c>
      <c r="C17" t="s">
        <v>3197</v>
      </c>
      <c r="D17">
        <v>12141</v>
      </c>
      <c r="E17" t="s">
        <v>3625</v>
      </c>
      <c r="F17" s="32">
        <v>197.4</v>
      </c>
      <c r="G17">
        <v>23.7</v>
      </c>
      <c r="H17" t="str">
        <f>VLOOKUP(D17,coordenadas!A:C,3,0)</f>
        <v>-3.883737</v>
      </c>
      <c r="I17" t="str">
        <f>VLOOKUP(D17,coordenadas!A:D,4,0)</f>
        <v>-38.678773</v>
      </c>
      <c r="J17" s="1" t="s">
        <v>3333</v>
      </c>
      <c r="K17" s="1" t="s">
        <v>3334</v>
      </c>
      <c r="L17" s="3">
        <f>VLOOKUP(C17,pesoCaminhao!C:G,5,0)</f>
        <v>1590</v>
      </c>
      <c r="M17" t="s">
        <v>3486</v>
      </c>
    </row>
    <row r="18" spans="1:13">
      <c r="A18" s="2">
        <v>45808</v>
      </c>
      <c r="B18" t="s">
        <v>3662</v>
      </c>
      <c r="C18" t="s">
        <v>3197</v>
      </c>
      <c r="D18">
        <v>12142</v>
      </c>
      <c r="E18" t="s">
        <v>3628</v>
      </c>
      <c r="F18" s="32">
        <v>208.8</v>
      </c>
      <c r="G18">
        <v>26.4</v>
      </c>
      <c r="H18" t="str">
        <f>VLOOKUP(D18,coordenadas!A:C,3,0)</f>
        <v>-3.887135</v>
      </c>
      <c r="I18" t="str">
        <f>VLOOKUP(D18,coordenadas!A:D,4,0)</f>
        <v>-38.619026</v>
      </c>
      <c r="J18" s="1" t="s">
        <v>3333</v>
      </c>
      <c r="K18" s="1" t="s">
        <v>3334</v>
      </c>
      <c r="L18" s="3">
        <f>VLOOKUP(C18,pesoCaminhao!C:G,5,0)</f>
        <v>1590</v>
      </c>
      <c r="M18" t="s">
        <v>3486</v>
      </c>
    </row>
    <row r="19" spans="1:13">
      <c r="A19" s="2">
        <v>45808</v>
      </c>
      <c r="B19" t="s">
        <v>3662</v>
      </c>
      <c r="C19" t="s">
        <v>3197</v>
      </c>
      <c r="D19">
        <v>12143</v>
      </c>
      <c r="E19" t="s">
        <v>3631</v>
      </c>
      <c r="F19" s="32">
        <v>214</v>
      </c>
      <c r="G19">
        <v>39.299999999999997</v>
      </c>
      <c r="H19" t="str">
        <f>VLOOKUP(D19,coordenadas!A:C,3,0)</f>
        <v>-3.858199</v>
      </c>
      <c r="I19" t="str">
        <f>VLOOKUP(D19,coordenadas!A:D,4,0)</f>
        <v>-38.631494</v>
      </c>
      <c r="J19" s="1" t="s">
        <v>3333</v>
      </c>
      <c r="K19" s="1" t="s">
        <v>3334</v>
      </c>
      <c r="L19" s="3">
        <f>VLOOKUP(C19,pesoCaminhao!C:G,5,0)</f>
        <v>1590</v>
      </c>
      <c r="M19" t="s">
        <v>3486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385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2025-05-30T17:09:31Z</dcterms:modified>
</cp:coreProperties>
</file>